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60" windowWidth="19815" windowHeight="7650"/>
  </bookViews>
  <sheets>
    <sheet name="CO2-C Port Folio" sheetId="1" r:id="rId1"/>
    <sheet name="V1_CO2ppm" sheetId="2" r:id="rId2"/>
  </sheets>
  <calcPr calcId="124519"/>
</workbook>
</file>

<file path=xl/calcChain.xml><?xml version="1.0" encoding="utf-8"?>
<calcChain xmlns="http://schemas.openxmlformats.org/spreadsheetml/2006/main">
  <c r="AH63" i="1"/>
  <c r="AG63"/>
  <c r="AF63"/>
  <c r="AE63"/>
  <c r="AD63"/>
  <c r="AC63"/>
  <c r="AB63"/>
  <c r="AA63"/>
  <c r="Z63"/>
  <c r="Y63"/>
  <c r="X63"/>
  <c r="W63"/>
  <c r="V63"/>
  <c r="U63"/>
  <c r="T63"/>
  <c r="AH62"/>
  <c r="AG62"/>
  <c r="AV30" s="1"/>
  <c r="BK30" s="1"/>
  <c r="BZ30" s="1"/>
  <c r="CO30" s="1"/>
  <c r="DD30" s="1"/>
  <c r="FM30" s="1"/>
  <c r="AF62"/>
  <c r="AE62"/>
  <c r="AT5" s="1"/>
  <c r="BI5" s="1"/>
  <c r="BX5" s="1"/>
  <c r="CM5" s="1"/>
  <c r="DB5" s="1"/>
  <c r="FK5" s="1"/>
  <c r="AD62"/>
  <c r="AC62"/>
  <c r="AB62"/>
  <c r="AA62"/>
  <c r="Z62"/>
  <c r="Y62"/>
  <c r="AN44" s="1"/>
  <c r="BC44" s="1"/>
  <c r="BR44" s="1"/>
  <c r="CG44" s="1"/>
  <c r="CV44" s="1"/>
  <c r="X62"/>
  <c r="W62"/>
  <c r="AL38" s="1"/>
  <c r="BA38" s="1"/>
  <c r="BP38" s="1"/>
  <c r="CE38" s="1"/>
  <c r="CT38" s="1"/>
  <c r="V62"/>
  <c r="U62"/>
  <c r="T62"/>
  <c r="BN59"/>
  <c r="CY58"/>
  <c r="FH58" s="1"/>
  <c r="CR58"/>
  <c r="BS58"/>
  <c r="CH58" s="1"/>
  <c r="CW58" s="1"/>
  <c r="BL58"/>
  <c r="CA58" s="1"/>
  <c r="CP58" s="1"/>
  <c r="DE58" s="1"/>
  <c r="BD58"/>
  <c r="AW58"/>
  <c r="AR58"/>
  <c r="BG58" s="1"/>
  <c r="BV58" s="1"/>
  <c r="CK58" s="1"/>
  <c r="CZ58" s="1"/>
  <c r="AQ58"/>
  <c r="BF58" s="1"/>
  <c r="BU58" s="1"/>
  <c r="CJ58" s="1"/>
  <c r="AP58"/>
  <c r="BE58" s="1"/>
  <c r="BT58" s="1"/>
  <c r="CI58" s="1"/>
  <c r="CX58" s="1"/>
  <c r="FG58" s="1"/>
  <c r="AO58"/>
  <c r="AJ58"/>
  <c r="AY58" s="1"/>
  <c r="BN58" s="1"/>
  <c r="CC58" s="1"/>
  <c r="AI58"/>
  <c r="AX58" s="1"/>
  <c r="BM58" s="1"/>
  <c r="CB58" s="1"/>
  <c r="CQ58" s="1"/>
  <c r="EZ58" s="1"/>
  <c r="FO58" s="1"/>
  <c r="F58"/>
  <c r="EZ57"/>
  <c r="FO57" s="1"/>
  <c r="CZ57"/>
  <c r="FI57" s="1"/>
  <c r="CR57"/>
  <c r="CQ57"/>
  <c r="CP57"/>
  <c r="DE57" s="1"/>
  <c r="CJ57"/>
  <c r="CY57" s="1"/>
  <c r="CB57"/>
  <c r="CA57"/>
  <c r="BT57"/>
  <c r="CI57" s="1"/>
  <c r="CX57" s="1"/>
  <c r="FG57" s="1"/>
  <c r="BL57"/>
  <c r="BD57"/>
  <c r="BS57" s="1"/>
  <c r="CH57" s="1"/>
  <c r="CW57" s="1"/>
  <c r="FF57" s="1"/>
  <c r="AW57"/>
  <c r="AU57"/>
  <c r="BJ57" s="1"/>
  <c r="BY57" s="1"/>
  <c r="CN57" s="1"/>
  <c r="DC57" s="1"/>
  <c r="AS57"/>
  <c r="BH57" s="1"/>
  <c r="BW57" s="1"/>
  <c r="CL57" s="1"/>
  <c r="DA57" s="1"/>
  <c r="AR57"/>
  <c r="BG57" s="1"/>
  <c r="BV57" s="1"/>
  <c r="CK57" s="1"/>
  <c r="AQ57"/>
  <c r="BF57" s="1"/>
  <c r="BU57" s="1"/>
  <c r="AP57"/>
  <c r="BE57" s="1"/>
  <c r="AO57"/>
  <c r="AM57"/>
  <c r="BB57" s="1"/>
  <c r="BQ57" s="1"/>
  <c r="CF57" s="1"/>
  <c r="CU57" s="1"/>
  <c r="AK57"/>
  <c r="AZ57" s="1"/>
  <c r="BO57" s="1"/>
  <c r="CD57" s="1"/>
  <c r="CS57" s="1"/>
  <c r="AJ57"/>
  <c r="AY57" s="1"/>
  <c r="BN57" s="1"/>
  <c r="CC57" s="1"/>
  <c r="AI57"/>
  <c r="AX57" s="1"/>
  <c r="BM57" s="1"/>
  <c r="F57"/>
  <c r="HG56"/>
  <c r="GR56"/>
  <c r="GC56"/>
  <c r="CY56"/>
  <c r="CR56"/>
  <c r="BU56"/>
  <c r="CJ56" s="1"/>
  <c r="BN56"/>
  <c r="CC56" s="1"/>
  <c r="BF56"/>
  <c r="BE56"/>
  <c r="BT56" s="1"/>
  <c r="CI56" s="1"/>
  <c r="CX56" s="1"/>
  <c r="AX56"/>
  <c r="BM56" s="1"/>
  <c r="CB56" s="1"/>
  <c r="CQ56" s="1"/>
  <c r="AW56"/>
  <c r="BL56" s="1"/>
  <c r="CA56" s="1"/>
  <c r="CP56" s="1"/>
  <c r="DE56" s="1"/>
  <c r="AR56"/>
  <c r="BG56" s="1"/>
  <c r="BV56" s="1"/>
  <c r="CK56" s="1"/>
  <c r="CZ56" s="1"/>
  <c r="AQ56"/>
  <c r="AP56"/>
  <c r="AO56"/>
  <c r="BD56" s="1"/>
  <c r="BS56" s="1"/>
  <c r="CH56" s="1"/>
  <c r="CW56" s="1"/>
  <c r="AM56"/>
  <c r="BB56" s="1"/>
  <c r="BQ56" s="1"/>
  <c r="CF56" s="1"/>
  <c r="CU56" s="1"/>
  <c r="AJ56"/>
  <c r="AY56" s="1"/>
  <c r="AI56"/>
  <c r="F56"/>
  <c r="CR55"/>
  <c r="BU55"/>
  <c r="CJ55" s="1"/>
  <c r="CY55" s="1"/>
  <c r="BM55"/>
  <c r="CB55" s="1"/>
  <c r="CQ55" s="1"/>
  <c r="BL55"/>
  <c r="CA55" s="1"/>
  <c r="CP55" s="1"/>
  <c r="DE55" s="1"/>
  <c r="BF55"/>
  <c r="BE55"/>
  <c r="BT55" s="1"/>
  <c r="CI55" s="1"/>
  <c r="CX55" s="1"/>
  <c r="FG55" s="1"/>
  <c r="AX55"/>
  <c r="AW55"/>
  <c r="AR55"/>
  <c r="BG55" s="1"/>
  <c r="BV55" s="1"/>
  <c r="CK55" s="1"/>
  <c r="CZ55" s="1"/>
  <c r="AQ55"/>
  <c r="AP55"/>
  <c r="AO55"/>
  <c r="BD55" s="1"/>
  <c r="BS55" s="1"/>
  <c r="CH55" s="1"/>
  <c r="CW55" s="1"/>
  <c r="AM55"/>
  <c r="BB55" s="1"/>
  <c r="BQ55" s="1"/>
  <c r="CF55" s="1"/>
  <c r="CU55" s="1"/>
  <c r="AJ55"/>
  <c r="AY55" s="1"/>
  <c r="BN55" s="1"/>
  <c r="CC55" s="1"/>
  <c r="AI55"/>
  <c r="F55"/>
  <c r="BU54"/>
  <c r="CJ54" s="1"/>
  <c r="CY54" s="1"/>
  <c r="BN54"/>
  <c r="CC54" s="1"/>
  <c r="CR54" s="1"/>
  <c r="BM54"/>
  <c r="CB54" s="1"/>
  <c r="CQ54" s="1"/>
  <c r="EZ54" s="1"/>
  <c r="FO54" s="1"/>
  <c r="BF54"/>
  <c r="BE54"/>
  <c r="BT54" s="1"/>
  <c r="CI54" s="1"/>
  <c r="CX54" s="1"/>
  <c r="AX54"/>
  <c r="AW54"/>
  <c r="BL54" s="1"/>
  <c r="CA54" s="1"/>
  <c r="CP54" s="1"/>
  <c r="DE54" s="1"/>
  <c r="AR54"/>
  <c r="BG54" s="1"/>
  <c r="BV54" s="1"/>
  <c r="CK54" s="1"/>
  <c r="CZ54" s="1"/>
  <c r="AQ54"/>
  <c r="AP54"/>
  <c r="AO54"/>
  <c r="BD54" s="1"/>
  <c r="BS54" s="1"/>
  <c r="CH54" s="1"/>
  <c r="CW54" s="1"/>
  <c r="AM54"/>
  <c r="BB54" s="1"/>
  <c r="BQ54" s="1"/>
  <c r="CF54" s="1"/>
  <c r="CU54" s="1"/>
  <c r="AJ54"/>
  <c r="AY54" s="1"/>
  <c r="AI54"/>
  <c r="F54"/>
  <c r="HG53"/>
  <c r="GR53"/>
  <c r="GC53"/>
  <c r="FH53"/>
  <c r="FF53"/>
  <c r="DL53"/>
  <c r="BV53"/>
  <c r="CK53" s="1"/>
  <c r="CZ53" s="1"/>
  <c r="BN53"/>
  <c r="CC53" s="1"/>
  <c r="CR53" s="1"/>
  <c r="BM53"/>
  <c r="CB53" s="1"/>
  <c r="CQ53" s="1"/>
  <c r="BG53"/>
  <c r="BF53"/>
  <c r="BU53" s="1"/>
  <c r="CJ53" s="1"/>
  <c r="CY53" s="1"/>
  <c r="FG53" s="1"/>
  <c r="AY53"/>
  <c r="AX53"/>
  <c r="AW53"/>
  <c r="BL53" s="1"/>
  <c r="CA53" s="1"/>
  <c r="CP53" s="1"/>
  <c r="DE53" s="1"/>
  <c r="AR53"/>
  <c r="AQ53"/>
  <c r="AP53"/>
  <c r="BE53" s="1"/>
  <c r="BT53" s="1"/>
  <c r="CI53" s="1"/>
  <c r="CX53" s="1"/>
  <c r="AO53"/>
  <c r="BD53" s="1"/>
  <c r="BS53" s="1"/>
  <c r="CH53" s="1"/>
  <c r="CW53" s="1"/>
  <c r="AJ53"/>
  <c r="AI53"/>
  <c r="F53"/>
  <c r="BG52"/>
  <c r="BV52" s="1"/>
  <c r="CK52" s="1"/>
  <c r="CZ52" s="1"/>
  <c r="AY52"/>
  <c r="AX52"/>
  <c r="BM52" s="1"/>
  <c r="CB52" s="1"/>
  <c r="CQ52" s="1"/>
  <c r="AW52"/>
  <c r="BL52" s="1"/>
  <c r="CA52" s="1"/>
  <c r="CP52" s="1"/>
  <c r="DE52" s="1"/>
  <c r="AR52"/>
  <c r="AQ52"/>
  <c r="BF52" s="1"/>
  <c r="BU52" s="1"/>
  <c r="CJ52" s="1"/>
  <c r="CY52" s="1"/>
  <c r="AP52"/>
  <c r="BE52" s="1"/>
  <c r="BT52" s="1"/>
  <c r="CI52" s="1"/>
  <c r="CX52" s="1"/>
  <c r="FG52" s="1"/>
  <c r="AO52"/>
  <c r="BD52" s="1"/>
  <c r="BS52" s="1"/>
  <c r="CH52" s="1"/>
  <c r="CW52" s="1"/>
  <c r="AJ52"/>
  <c r="AI52"/>
  <c r="F52"/>
  <c r="BN52" s="1"/>
  <c r="CC52" s="1"/>
  <c r="CR52" s="1"/>
  <c r="BV51"/>
  <c r="CK51" s="1"/>
  <c r="CZ51" s="1"/>
  <c r="BG51"/>
  <c r="BF51"/>
  <c r="BU51" s="1"/>
  <c r="CJ51" s="1"/>
  <c r="CY51" s="1"/>
  <c r="AY51"/>
  <c r="BN51" s="1"/>
  <c r="CC51" s="1"/>
  <c r="CR51" s="1"/>
  <c r="AW51"/>
  <c r="BL51" s="1"/>
  <c r="CA51" s="1"/>
  <c r="CP51" s="1"/>
  <c r="DE51" s="1"/>
  <c r="AR51"/>
  <c r="AQ51"/>
  <c r="AP51"/>
  <c r="BE51" s="1"/>
  <c r="BT51" s="1"/>
  <c r="CI51" s="1"/>
  <c r="CX51" s="1"/>
  <c r="FG51" s="1"/>
  <c r="AO51"/>
  <c r="BD51" s="1"/>
  <c r="BS51" s="1"/>
  <c r="CH51" s="1"/>
  <c r="CW51" s="1"/>
  <c r="AJ51"/>
  <c r="AI51"/>
  <c r="AX51" s="1"/>
  <c r="BM51" s="1"/>
  <c r="CB51" s="1"/>
  <c r="CQ51" s="1"/>
  <c r="F51"/>
  <c r="HG50"/>
  <c r="GR50"/>
  <c r="GC50"/>
  <c r="EZ50"/>
  <c r="FO50" s="1"/>
  <c r="CX50"/>
  <c r="AW50"/>
  <c r="BL50" s="1"/>
  <c r="CA50" s="1"/>
  <c r="CP50" s="1"/>
  <c r="DE50" s="1"/>
  <c r="AR50"/>
  <c r="BG50" s="1"/>
  <c r="BV50" s="1"/>
  <c r="CK50" s="1"/>
  <c r="CZ50" s="1"/>
  <c r="AQ50"/>
  <c r="BF50" s="1"/>
  <c r="BU50" s="1"/>
  <c r="CJ50" s="1"/>
  <c r="CY50" s="1"/>
  <c r="AP50"/>
  <c r="BE50" s="1"/>
  <c r="BT50" s="1"/>
  <c r="CI50" s="1"/>
  <c r="AO50"/>
  <c r="BD50" s="1"/>
  <c r="BS50" s="1"/>
  <c r="CH50" s="1"/>
  <c r="CW50" s="1"/>
  <c r="AJ50"/>
  <c r="AY50" s="1"/>
  <c r="BN50" s="1"/>
  <c r="CC50" s="1"/>
  <c r="CR50" s="1"/>
  <c r="AI50"/>
  <c r="AX50" s="1"/>
  <c r="BM50" s="1"/>
  <c r="CB50" s="1"/>
  <c r="CQ50" s="1"/>
  <c r="F50"/>
  <c r="CX49"/>
  <c r="BG49"/>
  <c r="BV49" s="1"/>
  <c r="CK49" s="1"/>
  <c r="CZ49" s="1"/>
  <c r="AW49"/>
  <c r="BL49" s="1"/>
  <c r="CA49" s="1"/>
  <c r="CP49" s="1"/>
  <c r="DE49" s="1"/>
  <c r="AR49"/>
  <c r="AQ49"/>
  <c r="BF49" s="1"/>
  <c r="BU49" s="1"/>
  <c r="CJ49" s="1"/>
  <c r="CY49" s="1"/>
  <c r="AP49"/>
  <c r="BE49" s="1"/>
  <c r="BT49" s="1"/>
  <c r="CI49" s="1"/>
  <c r="AO49"/>
  <c r="BD49" s="1"/>
  <c r="BS49" s="1"/>
  <c r="CH49" s="1"/>
  <c r="CW49" s="1"/>
  <c r="FF49" s="1"/>
  <c r="AJ49"/>
  <c r="AY49" s="1"/>
  <c r="BN49" s="1"/>
  <c r="CC49" s="1"/>
  <c r="CR49" s="1"/>
  <c r="AI49"/>
  <c r="AX49" s="1"/>
  <c r="BM49" s="1"/>
  <c r="CB49" s="1"/>
  <c r="CQ49" s="1"/>
  <c r="F49"/>
  <c r="FG48"/>
  <c r="CW48"/>
  <c r="FF48" s="1"/>
  <c r="CH48"/>
  <c r="AW48"/>
  <c r="BL48" s="1"/>
  <c r="CA48" s="1"/>
  <c r="CP48" s="1"/>
  <c r="DE48" s="1"/>
  <c r="AR48"/>
  <c r="BG48" s="1"/>
  <c r="BV48" s="1"/>
  <c r="CK48" s="1"/>
  <c r="CZ48" s="1"/>
  <c r="AQ48"/>
  <c r="BF48" s="1"/>
  <c r="BU48" s="1"/>
  <c r="CJ48" s="1"/>
  <c r="CY48" s="1"/>
  <c r="AP48"/>
  <c r="BE48" s="1"/>
  <c r="BT48" s="1"/>
  <c r="CI48" s="1"/>
  <c r="CX48" s="1"/>
  <c r="AO48"/>
  <c r="BD48" s="1"/>
  <c r="BS48" s="1"/>
  <c r="AJ48"/>
  <c r="AY48" s="1"/>
  <c r="BN48" s="1"/>
  <c r="CC48" s="1"/>
  <c r="CR48" s="1"/>
  <c r="AI48"/>
  <c r="AX48" s="1"/>
  <c r="BM48" s="1"/>
  <c r="CB48" s="1"/>
  <c r="CQ48" s="1"/>
  <c r="F48"/>
  <c r="HG47"/>
  <c r="GR47"/>
  <c r="GC47"/>
  <c r="DM47"/>
  <c r="CR47"/>
  <c r="CQ47"/>
  <c r="CB47"/>
  <c r="BS47"/>
  <c r="CH47" s="1"/>
  <c r="CW47" s="1"/>
  <c r="BQ47"/>
  <c r="CF47" s="1"/>
  <c r="CU47" s="1"/>
  <c r="BL47"/>
  <c r="CA47" s="1"/>
  <c r="CP47" s="1"/>
  <c r="DE47" s="1"/>
  <c r="BJ47"/>
  <c r="BY47" s="1"/>
  <c r="CN47" s="1"/>
  <c r="DC47" s="1"/>
  <c r="BD47"/>
  <c r="AW47"/>
  <c r="AU47"/>
  <c r="AR47"/>
  <c r="BG47" s="1"/>
  <c r="BV47" s="1"/>
  <c r="CK47" s="1"/>
  <c r="CZ47" s="1"/>
  <c r="AQ47"/>
  <c r="BF47" s="1"/>
  <c r="BU47" s="1"/>
  <c r="CJ47" s="1"/>
  <c r="CY47" s="1"/>
  <c r="AP47"/>
  <c r="BE47" s="1"/>
  <c r="BT47" s="1"/>
  <c r="CI47" s="1"/>
  <c r="CX47" s="1"/>
  <c r="AO47"/>
  <c r="AM47"/>
  <c r="BB47" s="1"/>
  <c r="AJ47"/>
  <c r="AY47" s="1"/>
  <c r="BN47" s="1"/>
  <c r="CC47" s="1"/>
  <c r="AI47"/>
  <c r="AX47" s="1"/>
  <c r="BM47" s="1"/>
  <c r="F47"/>
  <c r="FH46"/>
  <c r="DE46"/>
  <c r="CY46"/>
  <c r="CX46"/>
  <c r="FG46" s="1"/>
  <c r="CA46"/>
  <c r="CP46" s="1"/>
  <c r="BT46"/>
  <c r="CI46" s="1"/>
  <c r="BL46"/>
  <c r="BD46"/>
  <c r="BS46" s="1"/>
  <c r="CH46" s="1"/>
  <c r="CW46" s="1"/>
  <c r="AW46"/>
  <c r="AR46"/>
  <c r="BG46" s="1"/>
  <c r="BV46" s="1"/>
  <c r="CK46" s="1"/>
  <c r="CZ46" s="1"/>
  <c r="AQ46"/>
  <c r="BF46" s="1"/>
  <c r="BU46" s="1"/>
  <c r="CJ46" s="1"/>
  <c r="AP46"/>
  <c r="BE46" s="1"/>
  <c r="AO46"/>
  <c r="AK46"/>
  <c r="AZ46" s="1"/>
  <c r="BO46" s="1"/>
  <c r="CD46" s="1"/>
  <c r="CS46" s="1"/>
  <c r="AJ46"/>
  <c r="AY46" s="1"/>
  <c r="BN46" s="1"/>
  <c r="CC46" s="1"/>
  <c r="CR46" s="1"/>
  <c r="AI46"/>
  <c r="AX46" s="1"/>
  <c r="BM46" s="1"/>
  <c r="CB46" s="1"/>
  <c r="CQ46" s="1"/>
  <c r="F46"/>
  <c r="CR45"/>
  <c r="CQ45"/>
  <c r="CB45"/>
  <c r="BS45"/>
  <c r="CH45" s="1"/>
  <c r="CW45" s="1"/>
  <c r="BQ45"/>
  <c r="CF45" s="1"/>
  <c r="CU45" s="1"/>
  <c r="BL45"/>
  <c r="CA45" s="1"/>
  <c r="CP45" s="1"/>
  <c r="DE45" s="1"/>
  <c r="BD45"/>
  <c r="AW45"/>
  <c r="AU45"/>
  <c r="BJ45" s="1"/>
  <c r="BY45" s="1"/>
  <c r="CN45" s="1"/>
  <c r="DC45" s="1"/>
  <c r="AR45"/>
  <c r="BG45" s="1"/>
  <c r="BV45" s="1"/>
  <c r="CK45" s="1"/>
  <c r="CZ45" s="1"/>
  <c r="AQ45"/>
  <c r="BF45" s="1"/>
  <c r="BU45" s="1"/>
  <c r="CJ45" s="1"/>
  <c r="CY45" s="1"/>
  <c r="AP45"/>
  <c r="BE45" s="1"/>
  <c r="BT45" s="1"/>
  <c r="CI45" s="1"/>
  <c r="CX45" s="1"/>
  <c r="FG45" s="1"/>
  <c r="AO45"/>
  <c r="AM45"/>
  <c r="BB45" s="1"/>
  <c r="AJ45"/>
  <c r="AY45" s="1"/>
  <c r="BN45" s="1"/>
  <c r="CC45" s="1"/>
  <c r="AI45"/>
  <c r="AX45" s="1"/>
  <c r="BM45" s="1"/>
  <c r="F45"/>
  <c r="HG44"/>
  <c r="GR44"/>
  <c r="GC44"/>
  <c r="CY44"/>
  <c r="CJ44"/>
  <c r="CA44"/>
  <c r="CP44" s="1"/>
  <c r="DE44" s="1"/>
  <c r="BU44"/>
  <c r="BN44"/>
  <c r="CC44" s="1"/>
  <c r="CR44" s="1"/>
  <c r="BL44"/>
  <c r="BF44"/>
  <c r="BE44"/>
  <c r="BT44" s="1"/>
  <c r="CI44" s="1"/>
  <c r="CX44" s="1"/>
  <c r="AX44"/>
  <c r="BM44" s="1"/>
  <c r="CB44" s="1"/>
  <c r="CQ44" s="1"/>
  <c r="AW44"/>
  <c r="AR44"/>
  <c r="BG44" s="1"/>
  <c r="BV44" s="1"/>
  <c r="CK44" s="1"/>
  <c r="CZ44" s="1"/>
  <c r="AQ44"/>
  <c r="AP44"/>
  <c r="AO44"/>
  <c r="BD44" s="1"/>
  <c r="BS44" s="1"/>
  <c r="CH44" s="1"/>
  <c r="CW44" s="1"/>
  <c r="EP44" s="1"/>
  <c r="AJ44"/>
  <c r="AY44" s="1"/>
  <c r="AI44"/>
  <c r="F44"/>
  <c r="CK43"/>
  <c r="CZ43" s="1"/>
  <c r="CA43"/>
  <c r="CP43" s="1"/>
  <c r="DE43" s="1"/>
  <c r="BU43"/>
  <c r="CJ43" s="1"/>
  <c r="CY43" s="1"/>
  <c r="BN43"/>
  <c r="CC43" s="1"/>
  <c r="CR43" s="1"/>
  <c r="BL43"/>
  <c r="BF43"/>
  <c r="AX43"/>
  <c r="BM43" s="1"/>
  <c r="CB43" s="1"/>
  <c r="CQ43" s="1"/>
  <c r="AW43"/>
  <c r="AR43"/>
  <c r="BG43" s="1"/>
  <c r="BV43" s="1"/>
  <c r="AQ43"/>
  <c r="AP43"/>
  <c r="BE43" s="1"/>
  <c r="BT43" s="1"/>
  <c r="CI43" s="1"/>
  <c r="CX43" s="1"/>
  <c r="AO43"/>
  <c r="BD43" s="1"/>
  <c r="BS43" s="1"/>
  <c r="CH43" s="1"/>
  <c r="CW43" s="1"/>
  <c r="AJ43"/>
  <c r="AY43" s="1"/>
  <c r="AI43"/>
  <c r="F43"/>
  <c r="CY42"/>
  <c r="BU42"/>
  <c r="CJ42" s="1"/>
  <c r="BF42"/>
  <c r="AX42"/>
  <c r="BM42" s="1"/>
  <c r="CB42" s="1"/>
  <c r="CQ42" s="1"/>
  <c r="AW42"/>
  <c r="BL42" s="1"/>
  <c r="CA42" s="1"/>
  <c r="CP42" s="1"/>
  <c r="DE42" s="1"/>
  <c r="AU42"/>
  <c r="BJ42" s="1"/>
  <c r="BY42" s="1"/>
  <c r="CN42" s="1"/>
  <c r="DC42" s="1"/>
  <c r="AR42"/>
  <c r="BG42" s="1"/>
  <c r="BV42" s="1"/>
  <c r="CK42" s="1"/>
  <c r="CZ42" s="1"/>
  <c r="AQ42"/>
  <c r="AP42"/>
  <c r="BE42" s="1"/>
  <c r="BT42" s="1"/>
  <c r="CI42" s="1"/>
  <c r="CX42" s="1"/>
  <c r="AO42"/>
  <c r="BD42" s="1"/>
  <c r="BS42" s="1"/>
  <c r="CH42" s="1"/>
  <c r="CW42" s="1"/>
  <c r="AM42"/>
  <c r="BB42" s="1"/>
  <c r="BQ42" s="1"/>
  <c r="CF42" s="1"/>
  <c r="CU42" s="1"/>
  <c r="AJ42"/>
  <c r="AY42" s="1"/>
  <c r="BN42" s="1"/>
  <c r="CC42" s="1"/>
  <c r="CR42" s="1"/>
  <c r="AI42"/>
  <c r="F42"/>
  <c r="HG41"/>
  <c r="GR41"/>
  <c r="GC41"/>
  <c r="FH41"/>
  <c r="FF41"/>
  <c r="CC41"/>
  <c r="CR41" s="1"/>
  <c r="BU41"/>
  <c r="CJ41" s="1"/>
  <c r="CY41" s="1"/>
  <c r="BF41"/>
  <c r="BE41"/>
  <c r="BT41" s="1"/>
  <c r="CI41" s="1"/>
  <c r="CX41" s="1"/>
  <c r="FG41" s="1"/>
  <c r="AY41"/>
  <c r="BN41" s="1"/>
  <c r="AW41"/>
  <c r="BL41" s="1"/>
  <c r="CA41" s="1"/>
  <c r="CP41" s="1"/>
  <c r="DE41" s="1"/>
  <c r="AR41"/>
  <c r="BG41" s="1"/>
  <c r="BV41" s="1"/>
  <c r="CK41" s="1"/>
  <c r="CZ41" s="1"/>
  <c r="AQ41"/>
  <c r="AP41"/>
  <c r="AO41"/>
  <c r="BD41" s="1"/>
  <c r="BS41" s="1"/>
  <c r="CH41" s="1"/>
  <c r="CW41" s="1"/>
  <c r="AJ41"/>
  <c r="AI41"/>
  <c r="AX41" s="1"/>
  <c r="BM41" s="1"/>
  <c r="CB41" s="1"/>
  <c r="CQ41" s="1"/>
  <c r="EJ41" s="1"/>
  <c r="F41"/>
  <c r="BU40"/>
  <c r="CJ40" s="1"/>
  <c r="CY40" s="1"/>
  <c r="BM40"/>
  <c r="CB40" s="1"/>
  <c r="CQ40" s="1"/>
  <c r="BE40"/>
  <c r="BT40" s="1"/>
  <c r="CI40" s="1"/>
  <c r="CX40" s="1"/>
  <c r="AX40"/>
  <c r="AW40"/>
  <c r="BL40" s="1"/>
  <c r="CA40" s="1"/>
  <c r="CP40" s="1"/>
  <c r="DE40" s="1"/>
  <c r="AR40"/>
  <c r="BG40" s="1"/>
  <c r="BV40" s="1"/>
  <c r="CK40" s="1"/>
  <c r="CZ40" s="1"/>
  <c r="AQ40"/>
  <c r="BF40" s="1"/>
  <c r="AP40"/>
  <c r="AO40"/>
  <c r="BD40" s="1"/>
  <c r="BS40" s="1"/>
  <c r="CH40" s="1"/>
  <c r="CW40" s="1"/>
  <c r="AJ40"/>
  <c r="AY40" s="1"/>
  <c r="BN40" s="1"/>
  <c r="CC40" s="1"/>
  <c r="CR40" s="1"/>
  <c r="AI40"/>
  <c r="F40"/>
  <c r="FF39"/>
  <c r="BU39"/>
  <c r="CJ39" s="1"/>
  <c r="CY39" s="1"/>
  <c r="BF39"/>
  <c r="BE39"/>
  <c r="BT39" s="1"/>
  <c r="CI39" s="1"/>
  <c r="CX39" s="1"/>
  <c r="FG39" s="1"/>
  <c r="AW39"/>
  <c r="BL39" s="1"/>
  <c r="CA39" s="1"/>
  <c r="CP39" s="1"/>
  <c r="DE39" s="1"/>
  <c r="AR39"/>
  <c r="BG39" s="1"/>
  <c r="BV39" s="1"/>
  <c r="CK39" s="1"/>
  <c r="CZ39" s="1"/>
  <c r="AQ39"/>
  <c r="AP39"/>
  <c r="AO39"/>
  <c r="BD39" s="1"/>
  <c r="BS39" s="1"/>
  <c r="CH39" s="1"/>
  <c r="CW39" s="1"/>
  <c r="AJ39"/>
  <c r="AY39" s="1"/>
  <c r="BN39" s="1"/>
  <c r="CC39" s="1"/>
  <c r="CR39" s="1"/>
  <c r="AI39"/>
  <c r="AX39" s="1"/>
  <c r="BM39" s="1"/>
  <c r="CB39" s="1"/>
  <c r="CQ39" s="1"/>
  <c r="F39"/>
  <c r="HG38"/>
  <c r="GR38"/>
  <c r="GC38"/>
  <c r="EI38"/>
  <c r="ED38"/>
  <c r="CX38"/>
  <c r="BW38"/>
  <c r="CL38" s="1"/>
  <c r="DA38" s="1"/>
  <c r="BT38"/>
  <c r="CI38" s="1"/>
  <c r="BL38"/>
  <c r="CA38" s="1"/>
  <c r="CP38" s="1"/>
  <c r="DE38" s="1"/>
  <c r="BH38"/>
  <c r="BE38"/>
  <c r="BD38"/>
  <c r="BS38" s="1"/>
  <c r="CH38" s="1"/>
  <c r="CW38" s="1"/>
  <c r="AY38"/>
  <c r="BN38" s="1"/>
  <c r="CC38" s="1"/>
  <c r="CR38" s="1"/>
  <c r="AW38"/>
  <c r="AS38"/>
  <c r="AR38"/>
  <c r="BG38" s="1"/>
  <c r="BV38" s="1"/>
  <c r="CK38" s="1"/>
  <c r="CZ38" s="1"/>
  <c r="FH38" s="1"/>
  <c r="AQ38"/>
  <c r="BF38" s="1"/>
  <c r="BU38" s="1"/>
  <c r="CJ38" s="1"/>
  <c r="CY38" s="1"/>
  <c r="AP38"/>
  <c r="AO38"/>
  <c r="AK38"/>
  <c r="AZ38" s="1"/>
  <c r="BO38" s="1"/>
  <c r="CD38" s="1"/>
  <c r="CS38" s="1"/>
  <c r="AJ38"/>
  <c r="AI38"/>
  <c r="AX38" s="1"/>
  <c r="BM38" s="1"/>
  <c r="CB38" s="1"/>
  <c r="CQ38" s="1"/>
  <c r="F38"/>
  <c r="CP37"/>
  <c r="DE37" s="1"/>
  <c r="BT37"/>
  <c r="CI37" s="1"/>
  <c r="CX37" s="1"/>
  <c r="BL37"/>
  <c r="CA37" s="1"/>
  <c r="BE37"/>
  <c r="BD37"/>
  <c r="BS37" s="1"/>
  <c r="CH37" s="1"/>
  <c r="CW37" s="1"/>
  <c r="FF37" s="1"/>
  <c r="AY37"/>
  <c r="BN37" s="1"/>
  <c r="CC37" s="1"/>
  <c r="CR37" s="1"/>
  <c r="AW37"/>
  <c r="AR37"/>
  <c r="BG37" s="1"/>
  <c r="BV37" s="1"/>
  <c r="CK37" s="1"/>
  <c r="CZ37" s="1"/>
  <c r="AQ37"/>
  <c r="BF37" s="1"/>
  <c r="BU37" s="1"/>
  <c r="CJ37" s="1"/>
  <c r="CY37" s="1"/>
  <c r="AP37"/>
  <c r="AO37"/>
  <c r="AJ37"/>
  <c r="AI37"/>
  <c r="AX37" s="1"/>
  <c r="BM37" s="1"/>
  <c r="CB37" s="1"/>
  <c r="CQ37" s="1"/>
  <c r="F37"/>
  <c r="FH36"/>
  <c r="FF36"/>
  <c r="CX36"/>
  <c r="FG36" s="1"/>
  <c r="BW36"/>
  <c r="CL36" s="1"/>
  <c r="DA36" s="1"/>
  <c r="BT36"/>
  <c r="CI36" s="1"/>
  <c r="BL36"/>
  <c r="CA36" s="1"/>
  <c r="CP36" s="1"/>
  <c r="DE36" s="1"/>
  <c r="BH36"/>
  <c r="BG36"/>
  <c r="BV36" s="1"/>
  <c r="CK36" s="1"/>
  <c r="CZ36" s="1"/>
  <c r="BE36"/>
  <c r="BD36"/>
  <c r="BS36" s="1"/>
  <c r="CH36" s="1"/>
  <c r="CW36" s="1"/>
  <c r="AY36"/>
  <c r="BN36" s="1"/>
  <c r="CC36" s="1"/>
  <c r="CR36" s="1"/>
  <c r="FA36" s="1"/>
  <c r="AW36"/>
  <c r="AS36"/>
  <c r="AR36"/>
  <c r="AQ36"/>
  <c r="BF36" s="1"/>
  <c r="BU36" s="1"/>
  <c r="CJ36" s="1"/>
  <c r="CY36" s="1"/>
  <c r="AP36"/>
  <c r="AO36"/>
  <c r="AK36"/>
  <c r="AZ36" s="1"/>
  <c r="BO36" s="1"/>
  <c r="CD36" s="1"/>
  <c r="CS36" s="1"/>
  <c r="AJ36"/>
  <c r="AI36"/>
  <c r="AX36" s="1"/>
  <c r="BM36" s="1"/>
  <c r="CB36" s="1"/>
  <c r="CQ36" s="1"/>
  <c r="F36"/>
  <c r="HG35"/>
  <c r="GR35"/>
  <c r="GC35"/>
  <c r="EX35"/>
  <c r="EP35"/>
  <c r="CZ35"/>
  <c r="CQ35"/>
  <c r="CB35"/>
  <c r="CA35"/>
  <c r="CP35" s="1"/>
  <c r="DE35" s="1"/>
  <c r="BV35"/>
  <c r="CK35" s="1"/>
  <c r="BU35"/>
  <c r="CJ35" s="1"/>
  <c r="CY35" s="1"/>
  <c r="BJ35"/>
  <c r="BY35" s="1"/>
  <c r="CN35" s="1"/>
  <c r="DC35" s="1"/>
  <c r="BG35"/>
  <c r="BF35"/>
  <c r="BB35"/>
  <c r="BQ35" s="1"/>
  <c r="CF35" s="1"/>
  <c r="CU35" s="1"/>
  <c r="AY35"/>
  <c r="AX35"/>
  <c r="BM35" s="1"/>
  <c r="AW35"/>
  <c r="BL35" s="1"/>
  <c r="AU35"/>
  <c r="AS35"/>
  <c r="BH35" s="1"/>
  <c r="BW35" s="1"/>
  <c r="CL35" s="1"/>
  <c r="DA35" s="1"/>
  <c r="AR35"/>
  <c r="AQ35"/>
  <c r="AP35"/>
  <c r="BE35" s="1"/>
  <c r="BT35" s="1"/>
  <c r="CI35" s="1"/>
  <c r="CX35" s="1"/>
  <c r="AO35"/>
  <c r="BD35" s="1"/>
  <c r="BS35" s="1"/>
  <c r="CH35" s="1"/>
  <c r="CW35" s="1"/>
  <c r="AM35"/>
  <c r="AK35"/>
  <c r="AZ35" s="1"/>
  <c r="BO35" s="1"/>
  <c r="CD35" s="1"/>
  <c r="CS35" s="1"/>
  <c r="AJ35"/>
  <c r="AI35"/>
  <c r="F35"/>
  <c r="BN35" s="1"/>
  <c r="CC35" s="1"/>
  <c r="CR35" s="1"/>
  <c r="FG34"/>
  <c r="CR34"/>
  <c r="FA34" s="1"/>
  <c r="CQ34"/>
  <c r="CA34"/>
  <c r="CP34" s="1"/>
  <c r="DE34" s="1"/>
  <c r="BV34"/>
  <c r="CK34" s="1"/>
  <c r="CZ34" s="1"/>
  <c r="BU34"/>
  <c r="CJ34" s="1"/>
  <c r="CY34" s="1"/>
  <c r="FH34" s="1"/>
  <c r="BN34"/>
  <c r="CC34" s="1"/>
  <c r="BG34"/>
  <c r="BF34"/>
  <c r="BE34"/>
  <c r="BT34" s="1"/>
  <c r="CI34" s="1"/>
  <c r="CX34" s="1"/>
  <c r="BB34"/>
  <c r="BQ34" s="1"/>
  <c r="CF34" s="1"/>
  <c r="CU34" s="1"/>
  <c r="AY34"/>
  <c r="AX34"/>
  <c r="BM34" s="1"/>
  <c r="CB34" s="1"/>
  <c r="AW34"/>
  <c r="BL34" s="1"/>
  <c r="AU34"/>
  <c r="BJ34" s="1"/>
  <c r="BY34" s="1"/>
  <c r="CN34" s="1"/>
  <c r="DC34" s="1"/>
  <c r="AS34"/>
  <c r="BH34" s="1"/>
  <c r="BW34" s="1"/>
  <c r="CL34" s="1"/>
  <c r="DA34" s="1"/>
  <c r="AR34"/>
  <c r="AQ34"/>
  <c r="AP34"/>
  <c r="AO34"/>
  <c r="BD34" s="1"/>
  <c r="BS34" s="1"/>
  <c r="CH34" s="1"/>
  <c r="CW34" s="1"/>
  <c r="FF34" s="1"/>
  <c r="AM34"/>
  <c r="AK34"/>
  <c r="AZ34" s="1"/>
  <c r="BO34" s="1"/>
  <c r="CD34" s="1"/>
  <c r="CS34" s="1"/>
  <c r="AJ34"/>
  <c r="AI34"/>
  <c r="F34"/>
  <c r="DA33"/>
  <c r="CL33"/>
  <c r="CK33"/>
  <c r="CZ33" s="1"/>
  <c r="BV33"/>
  <c r="BU33"/>
  <c r="CJ33" s="1"/>
  <c r="CY33" s="1"/>
  <c r="BQ33"/>
  <c r="CF33" s="1"/>
  <c r="CU33" s="1"/>
  <c r="BJ33"/>
  <c r="BY33" s="1"/>
  <c r="CN33" s="1"/>
  <c r="DC33" s="1"/>
  <c r="BG33"/>
  <c r="BF33"/>
  <c r="BB33"/>
  <c r="AY33"/>
  <c r="AX33"/>
  <c r="BM33" s="1"/>
  <c r="CB33" s="1"/>
  <c r="CQ33" s="1"/>
  <c r="EZ33" s="1"/>
  <c r="FO33" s="1"/>
  <c r="AW33"/>
  <c r="BL33" s="1"/>
  <c r="CA33" s="1"/>
  <c r="CP33" s="1"/>
  <c r="DE33" s="1"/>
  <c r="AU33"/>
  <c r="AS33"/>
  <c r="BH33" s="1"/>
  <c r="BW33" s="1"/>
  <c r="AR33"/>
  <c r="AQ33"/>
  <c r="AP33"/>
  <c r="BE33" s="1"/>
  <c r="BT33" s="1"/>
  <c r="CI33" s="1"/>
  <c r="CX33" s="1"/>
  <c r="FG33" s="1"/>
  <c r="AO33"/>
  <c r="BD33" s="1"/>
  <c r="BS33" s="1"/>
  <c r="CH33" s="1"/>
  <c r="CW33" s="1"/>
  <c r="AM33"/>
  <c r="AK33"/>
  <c r="AZ33" s="1"/>
  <c r="BO33" s="1"/>
  <c r="CD33" s="1"/>
  <c r="CS33" s="1"/>
  <c r="AJ33"/>
  <c r="AI33"/>
  <c r="F33"/>
  <c r="BN33" s="1"/>
  <c r="CC33" s="1"/>
  <c r="CR33" s="1"/>
  <c r="CJ32"/>
  <c r="CY32" s="1"/>
  <c r="CH32"/>
  <c r="CW32" s="1"/>
  <c r="FF32" s="1"/>
  <c r="BV32"/>
  <c r="CK32" s="1"/>
  <c r="CZ32" s="1"/>
  <c r="BQ32"/>
  <c r="CF32" s="1"/>
  <c r="CU32" s="1"/>
  <c r="BG32"/>
  <c r="BD32"/>
  <c r="BS32" s="1"/>
  <c r="AY32"/>
  <c r="BN32" s="1"/>
  <c r="CC32" s="1"/>
  <c r="CR32" s="1"/>
  <c r="AX32"/>
  <c r="BM32" s="1"/>
  <c r="CB32" s="1"/>
  <c r="CQ32" s="1"/>
  <c r="EZ32" s="1"/>
  <c r="FO32" s="1"/>
  <c r="AW32"/>
  <c r="BL32" s="1"/>
  <c r="CA32" s="1"/>
  <c r="CP32" s="1"/>
  <c r="DE32" s="1"/>
  <c r="AU32"/>
  <c r="BJ32" s="1"/>
  <c r="BY32" s="1"/>
  <c r="CN32" s="1"/>
  <c r="DC32" s="1"/>
  <c r="AR32"/>
  <c r="AQ32"/>
  <c r="BF32" s="1"/>
  <c r="BU32" s="1"/>
  <c r="AP32"/>
  <c r="BE32" s="1"/>
  <c r="BT32" s="1"/>
  <c r="CI32" s="1"/>
  <c r="CX32" s="1"/>
  <c r="FG32" s="1"/>
  <c r="AO32"/>
  <c r="AM32"/>
  <c r="BB32" s="1"/>
  <c r="AJ32"/>
  <c r="AI32"/>
  <c r="F32"/>
  <c r="HG31"/>
  <c r="GR31"/>
  <c r="GC31"/>
  <c r="DM31"/>
  <c r="CU31"/>
  <c r="CF31"/>
  <c r="CC31"/>
  <c r="CR31" s="1"/>
  <c r="BE31"/>
  <c r="BT31" s="1"/>
  <c r="CI31" s="1"/>
  <c r="CX31" s="1"/>
  <c r="BD31"/>
  <c r="BS31" s="1"/>
  <c r="CH31" s="1"/>
  <c r="CW31" s="1"/>
  <c r="AW31"/>
  <c r="BL31" s="1"/>
  <c r="CA31" s="1"/>
  <c r="CP31" s="1"/>
  <c r="DE31" s="1"/>
  <c r="AU31"/>
  <c r="BJ31" s="1"/>
  <c r="BY31" s="1"/>
  <c r="CN31" s="1"/>
  <c r="DC31" s="1"/>
  <c r="AR31"/>
  <c r="BG31" s="1"/>
  <c r="BV31" s="1"/>
  <c r="CK31" s="1"/>
  <c r="CZ31" s="1"/>
  <c r="AQ31"/>
  <c r="BF31" s="1"/>
  <c r="BU31" s="1"/>
  <c r="CJ31" s="1"/>
  <c r="CY31" s="1"/>
  <c r="AP31"/>
  <c r="AO31"/>
  <c r="AM31"/>
  <c r="BB31" s="1"/>
  <c r="BQ31" s="1"/>
  <c r="AK31"/>
  <c r="AZ31" s="1"/>
  <c r="BO31" s="1"/>
  <c r="CD31" s="1"/>
  <c r="CS31" s="1"/>
  <c r="AJ31"/>
  <c r="AY31" s="1"/>
  <c r="BN31" s="1"/>
  <c r="AI31"/>
  <c r="AX31" s="1"/>
  <c r="BM31" s="1"/>
  <c r="CB31" s="1"/>
  <c r="CQ31" s="1"/>
  <c r="F31"/>
  <c r="CY30"/>
  <c r="FH30" s="1"/>
  <c r="CS30"/>
  <c r="CJ30"/>
  <c r="BN30"/>
  <c r="CC30" s="1"/>
  <c r="CR30" s="1"/>
  <c r="BM30"/>
  <c r="CB30" s="1"/>
  <c r="CQ30" s="1"/>
  <c r="EZ30" s="1"/>
  <c r="FO30" s="1"/>
  <c r="BG30"/>
  <c r="BV30" s="1"/>
  <c r="CK30" s="1"/>
  <c r="CZ30" s="1"/>
  <c r="AY30"/>
  <c r="AX30"/>
  <c r="AW30"/>
  <c r="BL30" s="1"/>
  <c r="CA30" s="1"/>
  <c r="CP30" s="1"/>
  <c r="DE30" s="1"/>
  <c r="AU30"/>
  <c r="BJ30" s="1"/>
  <c r="BY30" s="1"/>
  <c r="CN30" s="1"/>
  <c r="DC30" s="1"/>
  <c r="AR30"/>
  <c r="AQ30"/>
  <c r="BF30" s="1"/>
  <c r="BU30" s="1"/>
  <c r="AP30"/>
  <c r="BE30" s="1"/>
  <c r="BT30" s="1"/>
  <c r="CI30" s="1"/>
  <c r="CX30" s="1"/>
  <c r="FG30" s="1"/>
  <c r="AO30"/>
  <c r="BD30" s="1"/>
  <c r="BS30" s="1"/>
  <c r="CH30" s="1"/>
  <c r="CW30" s="1"/>
  <c r="FF30" s="1"/>
  <c r="AM30"/>
  <c r="BB30" s="1"/>
  <c r="BQ30" s="1"/>
  <c r="CF30" s="1"/>
  <c r="CU30" s="1"/>
  <c r="AK30"/>
  <c r="AZ30" s="1"/>
  <c r="BO30" s="1"/>
  <c r="CD30" s="1"/>
  <c r="AJ30"/>
  <c r="AI30"/>
  <c r="F30"/>
  <c r="DE29"/>
  <c r="CL29"/>
  <c r="DA29" s="1"/>
  <c r="CA29"/>
  <c r="CP29" s="1"/>
  <c r="BY29"/>
  <c r="CN29" s="1"/>
  <c r="DC29" s="1"/>
  <c r="BT29"/>
  <c r="CI29" s="1"/>
  <c r="CX29" s="1"/>
  <c r="BQ29"/>
  <c r="CF29" s="1"/>
  <c r="CU29" s="1"/>
  <c r="BL29"/>
  <c r="AY29"/>
  <c r="BN29" s="1"/>
  <c r="CC29" s="1"/>
  <c r="CR29" s="1"/>
  <c r="AX29"/>
  <c r="BM29" s="1"/>
  <c r="CB29" s="1"/>
  <c r="CQ29" s="1"/>
  <c r="AW29"/>
  <c r="AU29"/>
  <c r="BJ29" s="1"/>
  <c r="AS29"/>
  <c r="BH29" s="1"/>
  <c r="BW29" s="1"/>
  <c r="AR29"/>
  <c r="BG29" s="1"/>
  <c r="BV29" s="1"/>
  <c r="CK29" s="1"/>
  <c r="CZ29" s="1"/>
  <c r="FI29" s="1"/>
  <c r="AQ29"/>
  <c r="BF29" s="1"/>
  <c r="BU29" s="1"/>
  <c r="CJ29" s="1"/>
  <c r="CY29" s="1"/>
  <c r="AP29"/>
  <c r="BE29" s="1"/>
  <c r="AO29"/>
  <c r="BD29" s="1"/>
  <c r="BS29" s="1"/>
  <c r="CH29" s="1"/>
  <c r="CW29" s="1"/>
  <c r="AM29"/>
  <c r="BB29" s="1"/>
  <c r="AJ29"/>
  <c r="AI29"/>
  <c r="F29"/>
  <c r="CZ28"/>
  <c r="CX28"/>
  <c r="FG28" s="1"/>
  <c r="CS28"/>
  <c r="CK28"/>
  <c r="CH28"/>
  <c r="CW28" s="1"/>
  <c r="CC28"/>
  <c r="CR28" s="1"/>
  <c r="CB28"/>
  <c r="CQ28" s="1"/>
  <c r="EZ28" s="1"/>
  <c r="FO28" s="1"/>
  <c r="BV28"/>
  <c r="BU28"/>
  <c r="CJ28" s="1"/>
  <c r="CY28" s="1"/>
  <c r="FH28" s="1"/>
  <c r="BM28"/>
  <c r="BJ28"/>
  <c r="BY28" s="1"/>
  <c r="CN28" s="1"/>
  <c r="DC28" s="1"/>
  <c r="BG28"/>
  <c r="BF28"/>
  <c r="BE28"/>
  <c r="BT28" s="1"/>
  <c r="CI28" s="1"/>
  <c r="BD28"/>
  <c r="BS28" s="1"/>
  <c r="BB28"/>
  <c r="BQ28" s="1"/>
  <c r="CF28" s="1"/>
  <c r="CU28" s="1"/>
  <c r="AY28"/>
  <c r="AX28"/>
  <c r="AW28"/>
  <c r="BL28" s="1"/>
  <c r="CA28" s="1"/>
  <c r="CP28" s="1"/>
  <c r="DE28" s="1"/>
  <c r="AU28"/>
  <c r="AS28"/>
  <c r="BH28" s="1"/>
  <c r="BW28" s="1"/>
  <c r="CL28" s="1"/>
  <c r="DA28" s="1"/>
  <c r="AR28"/>
  <c r="AQ28"/>
  <c r="AP28"/>
  <c r="AO28"/>
  <c r="AM28"/>
  <c r="AK28"/>
  <c r="AZ28" s="1"/>
  <c r="BO28" s="1"/>
  <c r="CD28" s="1"/>
  <c r="AJ28"/>
  <c r="AI28"/>
  <c r="F28"/>
  <c r="BN28" s="1"/>
  <c r="HG27"/>
  <c r="GR27"/>
  <c r="GC27"/>
  <c r="EV27"/>
  <c r="CF27"/>
  <c r="CU27" s="1"/>
  <c r="BT27"/>
  <c r="CI27" s="1"/>
  <c r="CX27" s="1"/>
  <c r="BS27"/>
  <c r="CH27" s="1"/>
  <c r="CW27" s="1"/>
  <c r="BL27"/>
  <c r="CA27" s="1"/>
  <c r="CP27" s="1"/>
  <c r="DE27" s="1"/>
  <c r="EI27" s="1"/>
  <c r="BG27"/>
  <c r="BV27" s="1"/>
  <c r="CK27" s="1"/>
  <c r="CZ27" s="1"/>
  <c r="BF27"/>
  <c r="BU27" s="1"/>
  <c r="CJ27" s="1"/>
  <c r="CY27" s="1"/>
  <c r="BD27"/>
  <c r="AX27"/>
  <c r="BM27" s="1"/>
  <c r="CB27" s="1"/>
  <c r="CQ27" s="1"/>
  <c r="AW27"/>
  <c r="AU27"/>
  <c r="BJ27" s="1"/>
  <c r="BY27" s="1"/>
  <c r="CN27" s="1"/>
  <c r="DC27" s="1"/>
  <c r="DR27" s="1"/>
  <c r="AR27"/>
  <c r="AQ27"/>
  <c r="AP27"/>
  <c r="BE27" s="1"/>
  <c r="AO27"/>
  <c r="AM27"/>
  <c r="BB27" s="1"/>
  <c r="BQ27" s="1"/>
  <c r="AJ27"/>
  <c r="AY27" s="1"/>
  <c r="BN27" s="1"/>
  <c r="CC27" s="1"/>
  <c r="CR27" s="1"/>
  <c r="AI27"/>
  <c r="F27"/>
  <c r="CZ26"/>
  <c r="CN26"/>
  <c r="DC26" s="1"/>
  <c r="CB26"/>
  <c r="CQ26" s="1"/>
  <c r="CA26"/>
  <c r="CP26" s="1"/>
  <c r="DE26" s="1"/>
  <c r="BL26"/>
  <c r="BD26"/>
  <c r="BS26" s="1"/>
  <c r="CH26" s="1"/>
  <c r="CW26" s="1"/>
  <c r="FF26" s="1"/>
  <c r="AY26"/>
  <c r="BN26" s="1"/>
  <c r="CC26" s="1"/>
  <c r="CR26" s="1"/>
  <c r="AX26"/>
  <c r="BM26" s="1"/>
  <c r="AW26"/>
  <c r="AU26"/>
  <c r="BJ26" s="1"/>
  <c r="BY26" s="1"/>
  <c r="AR26"/>
  <c r="BG26" s="1"/>
  <c r="BV26" s="1"/>
  <c r="CK26" s="1"/>
  <c r="AQ26"/>
  <c r="BF26" s="1"/>
  <c r="BU26" s="1"/>
  <c r="CJ26" s="1"/>
  <c r="CY26" s="1"/>
  <c r="FH26" s="1"/>
  <c r="AP26"/>
  <c r="BE26" s="1"/>
  <c r="BT26" s="1"/>
  <c r="CI26" s="1"/>
  <c r="CX26" s="1"/>
  <c r="FG26" s="1"/>
  <c r="AO26"/>
  <c r="AM26"/>
  <c r="BB26" s="1"/>
  <c r="BQ26" s="1"/>
  <c r="CF26" s="1"/>
  <c r="CU26" s="1"/>
  <c r="AJ26"/>
  <c r="AI26"/>
  <c r="F26"/>
  <c r="DE25"/>
  <c r="CL25"/>
  <c r="DA25" s="1"/>
  <c r="CJ25"/>
  <c r="CY25" s="1"/>
  <c r="FH25" s="1"/>
  <c r="BY25"/>
  <c r="CN25" s="1"/>
  <c r="DC25" s="1"/>
  <c r="BL25"/>
  <c r="CA25" s="1"/>
  <c r="CP25" s="1"/>
  <c r="BF25"/>
  <c r="BU25" s="1"/>
  <c r="BD25"/>
  <c r="BS25" s="1"/>
  <c r="CH25" s="1"/>
  <c r="CW25" s="1"/>
  <c r="AW25"/>
  <c r="AU25"/>
  <c r="BJ25" s="1"/>
  <c r="AS25"/>
  <c r="BH25" s="1"/>
  <c r="BW25" s="1"/>
  <c r="AR25"/>
  <c r="BG25" s="1"/>
  <c r="BV25" s="1"/>
  <c r="CK25" s="1"/>
  <c r="CZ25" s="1"/>
  <c r="AQ25"/>
  <c r="AP25"/>
  <c r="BE25" s="1"/>
  <c r="BT25" s="1"/>
  <c r="CI25" s="1"/>
  <c r="CX25" s="1"/>
  <c r="AO25"/>
  <c r="AM25"/>
  <c r="BB25" s="1"/>
  <c r="BQ25" s="1"/>
  <c r="CF25" s="1"/>
  <c r="CU25" s="1"/>
  <c r="AK25"/>
  <c r="AZ25" s="1"/>
  <c r="BO25" s="1"/>
  <c r="CD25" s="1"/>
  <c r="CS25" s="1"/>
  <c r="AJ25"/>
  <c r="AY25" s="1"/>
  <c r="BN25" s="1"/>
  <c r="CC25" s="1"/>
  <c r="CR25" s="1"/>
  <c r="AI25"/>
  <c r="AX25" s="1"/>
  <c r="BM25" s="1"/>
  <c r="CB25" s="1"/>
  <c r="CQ25" s="1"/>
  <c r="F25"/>
  <c r="FA24"/>
  <c r="DC24"/>
  <c r="BL24"/>
  <c r="CA24" s="1"/>
  <c r="CP24" s="1"/>
  <c r="DE24" s="1"/>
  <c r="BF24"/>
  <c r="BU24" s="1"/>
  <c r="CJ24" s="1"/>
  <c r="CY24" s="1"/>
  <c r="BD24"/>
  <c r="BS24" s="1"/>
  <c r="CH24" s="1"/>
  <c r="CW24" s="1"/>
  <c r="AW24"/>
  <c r="AU24"/>
  <c r="BJ24" s="1"/>
  <c r="BY24" s="1"/>
  <c r="CN24" s="1"/>
  <c r="AS24"/>
  <c r="BH24" s="1"/>
  <c r="BW24" s="1"/>
  <c r="CL24" s="1"/>
  <c r="DA24" s="1"/>
  <c r="AR24"/>
  <c r="BG24" s="1"/>
  <c r="BV24" s="1"/>
  <c r="CK24" s="1"/>
  <c r="CZ24" s="1"/>
  <c r="AQ24"/>
  <c r="AP24"/>
  <c r="BE24" s="1"/>
  <c r="BT24" s="1"/>
  <c r="CI24" s="1"/>
  <c r="CX24" s="1"/>
  <c r="FG24" s="1"/>
  <c r="AO24"/>
  <c r="AM24"/>
  <c r="BB24" s="1"/>
  <c r="BQ24" s="1"/>
  <c r="CF24" s="1"/>
  <c r="CU24" s="1"/>
  <c r="AK24"/>
  <c r="AZ24" s="1"/>
  <c r="BO24" s="1"/>
  <c r="CD24" s="1"/>
  <c r="CS24" s="1"/>
  <c r="AJ24"/>
  <c r="AY24" s="1"/>
  <c r="BN24" s="1"/>
  <c r="CC24" s="1"/>
  <c r="CR24" s="1"/>
  <c r="AI24"/>
  <c r="AX24" s="1"/>
  <c r="BM24" s="1"/>
  <c r="CB24" s="1"/>
  <c r="CQ24" s="1"/>
  <c r="EZ24" s="1"/>
  <c r="FO24" s="1"/>
  <c r="FP24" s="1"/>
  <c r="F24"/>
  <c r="HG23"/>
  <c r="GR23"/>
  <c r="GC23"/>
  <c r="CX23"/>
  <c r="CQ23"/>
  <c r="EJ23" s="1"/>
  <c r="CF23"/>
  <c r="CU23" s="1"/>
  <c r="BW23"/>
  <c r="CL23" s="1"/>
  <c r="DA23" s="1"/>
  <c r="BV23"/>
  <c r="CK23" s="1"/>
  <c r="CZ23" s="1"/>
  <c r="ES23" s="1"/>
  <c r="BO23"/>
  <c r="CD23" s="1"/>
  <c r="CS23" s="1"/>
  <c r="FB23" s="1"/>
  <c r="BN23"/>
  <c r="CC23" s="1"/>
  <c r="CR23" s="1"/>
  <c r="BH23"/>
  <c r="BG23"/>
  <c r="BF23"/>
  <c r="BU23" s="1"/>
  <c r="CJ23" s="1"/>
  <c r="CY23" s="1"/>
  <c r="BE23"/>
  <c r="BT23" s="1"/>
  <c r="CI23" s="1"/>
  <c r="AY23"/>
  <c r="AX23"/>
  <c r="BM23" s="1"/>
  <c r="CB23" s="1"/>
  <c r="AW23"/>
  <c r="BL23" s="1"/>
  <c r="CA23" s="1"/>
  <c r="CP23" s="1"/>
  <c r="DE23" s="1"/>
  <c r="AU23"/>
  <c r="BJ23" s="1"/>
  <c r="BY23" s="1"/>
  <c r="CN23" s="1"/>
  <c r="DC23" s="1"/>
  <c r="AS23"/>
  <c r="AR23"/>
  <c r="AQ23"/>
  <c r="AP23"/>
  <c r="AO23"/>
  <c r="BD23" s="1"/>
  <c r="BS23" s="1"/>
  <c r="CH23" s="1"/>
  <c r="CW23" s="1"/>
  <c r="AM23"/>
  <c r="BB23" s="1"/>
  <c r="BQ23" s="1"/>
  <c r="AL23"/>
  <c r="BA23" s="1"/>
  <c r="BP23" s="1"/>
  <c r="CE23" s="1"/>
  <c r="CT23" s="1"/>
  <c r="FC23" s="1"/>
  <c r="AK23"/>
  <c r="AZ23" s="1"/>
  <c r="AJ23"/>
  <c r="AI23"/>
  <c r="F23"/>
  <c r="FG22"/>
  <c r="FF22"/>
  <c r="CU22"/>
  <c r="CK22"/>
  <c r="CZ22" s="1"/>
  <c r="FI22" s="1"/>
  <c r="CC22"/>
  <c r="CR22" s="1"/>
  <c r="FA22" s="1"/>
  <c r="CA22"/>
  <c r="CP22" s="1"/>
  <c r="DE22" s="1"/>
  <c r="BQ22"/>
  <c r="CF22" s="1"/>
  <c r="BJ22"/>
  <c r="BY22" s="1"/>
  <c r="CN22" s="1"/>
  <c r="DC22" s="1"/>
  <c r="BH22"/>
  <c r="BW22" s="1"/>
  <c r="CL22" s="1"/>
  <c r="DA22" s="1"/>
  <c r="BG22"/>
  <c r="BV22" s="1"/>
  <c r="BB22"/>
  <c r="AZ22"/>
  <c r="BO22" s="1"/>
  <c r="CD22" s="1"/>
  <c r="CS22" s="1"/>
  <c r="AY22"/>
  <c r="BN22" s="1"/>
  <c r="AW22"/>
  <c r="BL22" s="1"/>
  <c r="AU22"/>
  <c r="AS22"/>
  <c r="AR22"/>
  <c r="AQ22"/>
  <c r="BF22" s="1"/>
  <c r="BU22" s="1"/>
  <c r="CJ22" s="1"/>
  <c r="CY22" s="1"/>
  <c r="AP22"/>
  <c r="BE22" s="1"/>
  <c r="BT22" s="1"/>
  <c r="CI22" s="1"/>
  <c r="CX22" s="1"/>
  <c r="AO22"/>
  <c r="BD22" s="1"/>
  <c r="BS22" s="1"/>
  <c r="CH22" s="1"/>
  <c r="CW22" s="1"/>
  <c r="AM22"/>
  <c r="AK22"/>
  <c r="AJ22"/>
  <c r="AI22"/>
  <c r="AX22" s="1"/>
  <c r="BM22" s="1"/>
  <c r="CB22" s="1"/>
  <c r="CQ22" s="1"/>
  <c r="EZ22" s="1"/>
  <c r="FO22" s="1"/>
  <c r="FP22" s="1"/>
  <c r="F22"/>
  <c r="EZ21"/>
  <c r="FO21" s="1"/>
  <c r="DE21"/>
  <c r="CX21"/>
  <c r="CN21"/>
  <c r="DC21" s="1"/>
  <c r="CF21"/>
  <c r="CU21" s="1"/>
  <c r="CD21"/>
  <c r="CS21" s="1"/>
  <c r="BV21"/>
  <c r="CK21" s="1"/>
  <c r="CZ21" s="1"/>
  <c r="FI21" s="1"/>
  <c r="BU21"/>
  <c r="CJ21" s="1"/>
  <c r="CY21" s="1"/>
  <c r="FH21" s="1"/>
  <c r="BS21"/>
  <c r="CH21" s="1"/>
  <c r="CW21" s="1"/>
  <c r="FF21" s="1"/>
  <c r="BN21"/>
  <c r="CC21" s="1"/>
  <c r="CR21" s="1"/>
  <c r="BF21"/>
  <c r="BE21"/>
  <c r="BT21" s="1"/>
  <c r="CI21" s="1"/>
  <c r="BB21"/>
  <c r="BQ21" s="1"/>
  <c r="BA21"/>
  <c r="BP21" s="1"/>
  <c r="CE21" s="1"/>
  <c r="CT21" s="1"/>
  <c r="FC21" s="1"/>
  <c r="AW21"/>
  <c r="BL21" s="1"/>
  <c r="CA21" s="1"/>
  <c r="CP21" s="1"/>
  <c r="AU21"/>
  <c r="BJ21" s="1"/>
  <c r="BY21" s="1"/>
  <c r="AS21"/>
  <c r="BH21" s="1"/>
  <c r="BW21" s="1"/>
  <c r="CL21" s="1"/>
  <c r="DA21" s="1"/>
  <c r="AR21"/>
  <c r="BG21" s="1"/>
  <c r="AQ21"/>
  <c r="AP21"/>
  <c r="AO21"/>
  <c r="BD21" s="1"/>
  <c r="AM21"/>
  <c r="AL21"/>
  <c r="AK21"/>
  <c r="AZ21" s="1"/>
  <c r="BO21" s="1"/>
  <c r="AJ21"/>
  <c r="AY21" s="1"/>
  <c r="AI21"/>
  <c r="AX21" s="1"/>
  <c r="BM21" s="1"/>
  <c r="CB21" s="1"/>
  <c r="CQ21" s="1"/>
  <c r="F21"/>
  <c r="FA20"/>
  <c r="CY20"/>
  <c r="CF20"/>
  <c r="CU20" s="1"/>
  <c r="BY20"/>
  <c r="CN20" s="1"/>
  <c r="DC20" s="1"/>
  <c r="BW20"/>
  <c r="CL20" s="1"/>
  <c r="DA20" s="1"/>
  <c r="ET19" s="1"/>
  <c r="BO20"/>
  <c r="CD20" s="1"/>
  <c r="CS20" s="1"/>
  <c r="BN20"/>
  <c r="CC20" s="1"/>
  <c r="CR20" s="1"/>
  <c r="BH20"/>
  <c r="BG20"/>
  <c r="BV20" s="1"/>
  <c r="CK20" s="1"/>
  <c r="CZ20" s="1"/>
  <c r="FI20" s="1"/>
  <c r="BF20"/>
  <c r="BU20" s="1"/>
  <c r="CJ20" s="1"/>
  <c r="BE20"/>
  <c r="BT20" s="1"/>
  <c r="CI20" s="1"/>
  <c r="CX20" s="1"/>
  <c r="AZ20"/>
  <c r="AY20"/>
  <c r="AX20"/>
  <c r="BM20" s="1"/>
  <c r="CB20" s="1"/>
  <c r="CQ20" s="1"/>
  <c r="EZ20" s="1"/>
  <c r="FO20" s="1"/>
  <c r="FP20" s="1"/>
  <c r="AW20"/>
  <c r="BL20" s="1"/>
  <c r="CA20" s="1"/>
  <c r="CP20" s="1"/>
  <c r="DE20" s="1"/>
  <c r="AU20"/>
  <c r="BJ20" s="1"/>
  <c r="AS20"/>
  <c r="AR20"/>
  <c r="AQ20"/>
  <c r="AP20"/>
  <c r="AO20"/>
  <c r="BD20" s="1"/>
  <c r="BS20" s="1"/>
  <c r="CH20" s="1"/>
  <c r="CW20" s="1"/>
  <c r="AM20"/>
  <c r="BB20" s="1"/>
  <c r="BQ20" s="1"/>
  <c r="AK20"/>
  <c r="AJ20"/>
  <c r="AI20"/>
  <c r="F20"/>
  <c r="HG19"/>
  <c r="GR19"/>
  <c r="GC19"/>
  <c r="DC19"/>
  <c r="DA19"/>
  <c r="CU19"/>
  <c r="CS19"/>
  <c r="CI19"/>
  <c r="CX19" s="1"/>
  <c r="CA19"/>
  <c r="CP19" s="1"/>
  <c r="DE19" s="1"/>
  <c r="BY19"/>
  <c r="CN19" s="1"/>
  <c r="BQ19"/>
  <c r="CF19" s="1"/>
  <c r="BJ19"/>
  <c r="BH19"/>
  <c r="BW19" s="1"/>
  <c r="CL19" s="1"/>
  <c r="BG19"/>
  <c r="BV19" s="1"/>
  <c r="CK19" s="1"/>
  <c r="CZ19" s="1"/>
  <c r="BE19"/>
  <c r="BT19" s="1"/>
  <c r="BB19"/>
  <c r="AZ19"/>
  <c r="BO19" s="1"/>
  <c r="CD19" s="1"/>
  <c r="AY19"/>
  <c r="BN19" s="1"/>
  <c r="CC19" s="1"/>
  <c r="CR19" s="1"/>
  <c r="AW19"/>
  <c r="BL19" s="1"/>
  <c r="AU19"/>
  <c r="AS19"/>
  <c r="AR19"/>
  <c r="AQ19"/>
  <c r="BF19" s="1"/>
  <c r="BU19" s="1"/>
  <c r="CJ19" s="1"/>
  <c r="CY19" s="1"/>
  <c r="AP19"/>
  <c r="AO19"/>
  <c r="BD19" s="1"/>
  <c r="BS19" s="1"/>
  <c r="CH19" s="1"/>
  <c r="CW19" s="1"/>
  <c r="FF19" s="1"/>
  <c r="AM19"/>
  <c r="AK19"/>
  <c r="AJ19"/>
  <c r="AI19"/>
  <c r="AX19" s="1"/>
  <c r="BM19" s="1"/>
  <c r="CB19" s="1"/>
  <c r="CQ19" s="1"/>
  <c r="F19"/>
  <c r="DC18"/>
  <c r="DA18"/>
  <c r="CU18"/>
  <c r="CN18"/>
  <c r="CF18"/>
  <c r="CD18"/>
  <c r="CS18" s="1"/>
  <c r="BY18"/>
  <c r="BQ18"/>
  <c r="BO18"/>
  <c r="BM18"/>
  <c r="CB18" s="1"/>
  <c r="CQ18" s="1"/>
  <c r="BJ18"/>
  <c r="BH18"/>
  <c r="BW18" s="1"/>
  <c r="CL18" s="1"/>
  <c r="BE18"/>
  <c r="BT18" s="1"/>
  <c r="CI18" s="1"/>
  <c r="CX18" s="1"/>
  <c r="BB18"/>
  <c r="AZ18"/>
  <c r="AY18"/>
  <c r="AW18"/>
  <c r="BL18" s="1"/>
  <c r="CA18" s="1"/>
  <c r="CP18" s="1"/>
  <c r="DE18" s="1"/>
  <c r="AU18"/>
  <c r="AS18"/>
  <c r="AR18"/>
  <c r="BG18" s="1"/>
  <c r="BV18" s="1"/>
  <c r="CK18" s="1"/>
  <c r="CZ18" s="1"/>
  <c r="FI18" s="1"/>
  <c r="AQ18"/>
  <c r="BF18" s="1"/>
  <c r="BU18" s="1"/>
  <c r="CJ18" s="1"/>
  <c r="CY18" s="1"/>
  <c r="AP18"/>
  <c r="AO18"/>
  <c r="BD18" s="1"/>
  <c r="BS18" s="1"/>
  <c r="CH18" s="1"/>
  <c r="CW18" s="1"/>
  <c r="FF18" s="1"/>
  <c r="AM18"/>
  <c r="AK18"/>
  <c r="AJ18"/>
  <c r="AI18"/>
  <c r="AX18" s="1"/>
  <c r="F18"/>
  <c r="DC17"/>
  <c r="CU17"/>
  <c r="CN17"/>
  <c r="CL17"/>
  <c r="DA17" s="1"/>
  <c r="CK17"/>
  <c r="CZ17" s="1"/>
  <c r="CF17"/>
  <c r="BY17"/>
  <c r="BW17"/>
  <c r="BV17"/>
  <c r="BQ17"/>
  <c r="BO17"/>
  <c r="CD17" s="1"/>
  <c r="CS17" s="1"/>
  <c r="BJ17"/>
  <c r="BH17"/>
  <c r="BG17"/>
  <c r="BB17"/>
  <c r="AZ17"/>
  <c r="AY17"/>
  <c r="BN17" s="1"/>
  <c r="CC17" s="1"/>
  <c r="CR17" s="1"/>
  <c r="FA17" s="1"/>
  <c r="AX17"/>
  <c r="BM17" s="1"/>
  <c r="CB17" s="1"/>
  <c r="CQ17" s="1"/>
  <c r="AW17"/>
  <c r="BL17" s="1"/>
  <c r="CA17" s="1"/>
  <c r="CP17" s="1"/>
  <c r="DE17" s="1"/>
  <c r="AU17"/>
  <c r="AS17"/>
  <c r="AR17"/>
  <c r="AQ17"/>
  <c r="BF17" s="1"/>
  <c r="BU17" s="1"/>
  <c r="CJ17" s="1"/>
  <c r="CY17" s="1"/>
  <c r="FH17" s="1"/>
  <c r="AP17"/>
  <c r="BE17" s="1"/>
  <c r="BT17" s="1"/>
  <c r="CI17" s="1"/>
  <c r="CX17" s="1"/>
  <c r="AO17"/>
  <c r="BD17" s="1"/>
  <c r="BS17" s="1"/>
  <c r="CH17" s="1"/>
  <c r="CW17" s="1"/>
  <c r="FF17" s="1"/>
  <c r="AM17"/>
  <c r="AK17"/>
  <c r="AJ17"/>
  <c r="AI17"/>
  <c r="F17"/>
  <c r="DC16"/>
  <c r="CU16"/>
  <c r="CS16"/>
  <c r="CN16"/>
  <c r="CF16"/>
  <c r="CD16"/>
  <c r="BY16"/>
  <c r="BQ16"/>
  <c r="BO16"/>
  <c r="BM16"/>
  <c r="CB16" s="1"/>
  <c r="CQ16" s="1"/>
  <c r="BJ16"/>
  <c r="BH16"/>
  <c r="BW16" s="1"/>
  <c r="CL16" s="1"/>
  <c r="DA16" s="1"/>
  <c r="BE16"/>
  <c r="BT16" s="1"/>
  <c r="CI16" s="1"/>
  <c r="CX16" s="1"/>
  <c r="FG16" s="1"/>
  <c r="BB16"/>
  <c r="AZ16"/>
  <c r="AY16"/>
  <c r="AW16"/>
  <c r="BL16" s="1"/>
  <c r="CA16" s="1"/>
  <c r="CP16" s="1"/>
  <c r="DE16" s="1"/>
  <c r="AU16"/>
  <c r="AS16"/>
  <c r="AR16"/>
  <c r="BG16" s="1"/>
  <c r="BV16" s="1"/>
  <c r="CK16" s="1"/>
  <c r="CZ16" s="1"/>
  <c r="FI16" s="1"/>
  <c r="AQ16"/>
  <c r="BF16" s="1"/>
  <c r="BU16" s="1"/>
  <c r="CJ16" s="1"/>
  <c r="CY16" s="1"/>
  <c r="AP16"/>
  <c r="AO16"/>
  <c r="BD16" s="1"/>
  <c r="BS16" s="1"/>
  <c r="CH16" s="1"/>
  <c r="CW16" s="1"/>
  <c r="AM16"/>
  <c r="AK16"/>
  <c r="AJ16"/>
  <c r="AI16"/>
  <c r="AX16" s="1"/>
  <c r="F16"/>
  <c r="HG15"/>
  <c r="GR15"/>
  <c r="GC15"/>
  <c r="DT15"/>
  <c r="CW15"/>
  <c r="CP15"/>
  <c r="DE15" s="1"/>
  <c r="CI15"/>
  <c r="CX15" s="1"/>
  <c r="CA15"/>
  <c r="BY15"/>
  <c r="CN15" s="1"/>
  <c r="DC15" s="1"/>
  <c r="BW15"/>
  <c r="CL15" s="1"/>
  <c r="DA15" s="1"/>
  <c r="BS15"/>
  <c r="CH15" s="1"/>
  <c r="BL15"/>
  <c r="BJ15"/>
  <c r="BH15"/>
  <c r="BG15"/>
  <c r="BV15" s="1"/>
  <c r="CK15" s="1"/>
  <c r="CZ15" s="1"/>
  <c r="BF15"/>
  <c r="BU15" s="1"/>
  <c r="CJ15" s="1"/>
  <c r="CY15" s="1"/>
  <c r="BD15"/>
  <c r="AY15"/>
  <c r="BN15" s="1"/>
  <c r="CC15" s="1"/>
  <c r="CR15" s="1"/>
  <c r="AX15"/>
  <c r="BM15" s="1"/>
  <c r="CB15" s="1"/>
  <c r="CQ15" s="1"/>
  <c r="AW15"/>
  <c r="AU15"/>
  <c r="AT15"/>
  <c r="BI15" s="1"/>
  <c r="BX15" s="1"/>
  <c r="CM15" s="1"/>
  <c r="DB15" s="1"/>
  <c r="AS15"/>
  <c r="AR15"/>
  <c r="AQ15"/>
  <c r="AP15"/>
  <c r="BE15" s="1"/>
  <c r="BT15" s="1"/>
  <c r="AO15"/>
  <c r="AM15"/>
  <c r="BB15" s="1"/>
  <c r="BQ15" s="1"/>
  <c r="CF15" s="1"/>
  <c r="CU15" s="1"/>
  <c r="AK15"/>
  <c r="AZ15" s="1"/>
  <c r="BO15" s="1"/>
  <c r="CD15" s="1"/>
  <c r="CS15" s="1"/>
  <c r="AJ15"/>
  <c r="AI15"/>
  <c r="F15"/>
  <c r="DC14"/>
  <c r="CW14"/>
  <c r="CQ14"/>
  <c r="CN14"/>
  <c r="CA14"/>
  <c r="CP14" s="1"/>
  <c r="DE14" s="1"/>
  <c r="BY14"/>
  <c r="BS14"/>
  <c r="CH14" s="1"/>
  <c r="BL14"/>
  <c r="BJ14"/>
  <c r="BH14"/>
  <c r="BW14" s="1"/>
  <c r="CL14" s="1"/>
  <c r="DA14" s="1"/>
  <c r="FJ14" s="1"/>
  <c r="BF14"/>
  <c r="BU14" s="1"/>
  <c r="CJ14" s="1"/>
  <c r="CY14" s="1"/>
  <c r="BD14"/>
  <c r="AZ14"/>
  <c r="BO14" s="1"/>
  <c r="CD14" s="1"/>
  <c r="CS14" s="1"/>
  <c r="AY14"/>
  <c r="BN14" s="1"/>
  <c r="CC14" s="1"/>
  <c r="CR14" s="1"/>
  <c r="AW14"/>
  <c r="AU14"/>
  <c r="AT14"/>
  <c r="BI14" s="1"/>
  <c r="BX14" s="1"/>
  <c r="CM14" s="1"/>
  <c r="DB14" s="1"/>
  <c r="FK14" s="1"/>
  <c r="AS14"/>
  <c r="AR14"/>
  <c r="BG14" s="1"/>
  <c r="BV14" s="1"/>
  <c r="CK14" s="1"/>
  <c r="CZ14" s="1"/>
  <c r="FI14" s="1"/>
  <c r="AQ14"/>
  <c r="AP14"/>
  <c r="BE14" s="1"/>
  <c r="BT14" s="1"/>
  <c r="CI14" s="1"/>
  <c r="CX14" s="1"/>
  <c r="FG14" s="1"/>
  <c r="AO14"/>
  <c r="AM14"/>
  <c r="BB14" s="1"/>
  <c r="BQ14" s="1"/>
  <c r="CF14" s="1"/>
  <c r="CU14" s="1"/>
  <c r="AK14"/>
  <c r="AJ14"/>
  <c r="AI14"/>
  <c r="AX14" s="1"/>
  <c r="BM14" s="1"/>
  <c r="CB14" s="1"/>
  <c r="F14"/>
  <c r="CR13"/>
  <c r="CP13"/>
  <c r="DE13" s="1"/>
  <c r="CB13"/>
  <c r="CQ13" s="1"/>
  <c r="BT13"/>
  <c r="CI13" s="1"/>
  <c r="CX13" s="1"/>
  <c r="BS13"/>
  <c r="CH13" s="1"/>
  <c r="CW13" s="1"/>
  <c r="BL13"/>
  <c r="CA13" s="1"/>
  <c r="BJ13"/>
  <c r="BY13" s="1"/>
  <c r="CN13" s="1"/>
  <c r="DC13" s="1"/>
  <c r="BH13"/>
  <c r="BW13" s="1"/>
  <c r="CL13" s="1"/>
  <c r="DA13" s="1"/>
  <c r="FJ13" s="1"/>
  <c r="BF13"/>
  <c r="BU13" s="1"/>
  <c r="CJ13" s="1"/>
  <c r="CY13" s="1"/>
  <c r="FH13" s="1"/>
  <c r="BD13"/>
  <c r="BB13"/>
  <c r="BQ13" s="1"/>
  <c r="CF13" s="1"/>
  <c r="CU13" s="1"/>
  <c r="AY13"/>
  <c r="BN13" s="1"/>
  <c r="CC13" s="1"/>
  <c r="AW13"/>
  <c r="AU13"/>
  <c r="AT13"/>
  <c r="BI13" s="1"/>
  <c r="BX13" s="1"/>
  <c r="CM13" s="1"/>
  <c r="DB13" s="1"/>
  <c r="FK13" s="1"/>
  <c r="AS13"/>
  <c r="AR13"/>
  <c r="BG13" s="1"/>
  <c r="BV13" s="1"/>
  <c r="CK13" s="1"/>
  <c r="CZ13" s="1"/>
  <c r="AQ13"/>
  <c r="AP13"/>
  <c r="BE13" s="1"/>
  <c r="AO13"/>
  <c r="AM13"/>
  <c r="AL13"/>
  <c r="BA13" s="1"/>
  <c r="BP13" s="1"/>
  <c r="CE13" s="1"/>
  <c r="CT13" s="1"/>
  <c r="AK13"/>
  <c r="AZ13" s="1"/>
  <c r="BO13" s="1"/>
  <c r="CD13" s="1"/>
  <c r="CS13" s="1"/>
  <c r="FB13" s="1"/>
  <c r="AJ13"/>
  <c r="AI13"/>
  <c r="AX13" s="1"/>
  <c r="BM13" s="1"/>
  <c r="F13"/>
  <c r="DE12"/>
  <c r="CA12"/>
  <c r="CP12" s="1"/>
  <c r="BY12"/>
  <c r="CN12" s="1"/>
  <c r="DC12" s="1"/>
  <c r="BT12"/>
  <c r="CI12" s="1"/>
  <c r="CX12" s="1"/>
  <c r="BL12"/>
  <c r="BJ12"/>
  <c r="BH12"/>
  <c r="BW12" s="1"/>
  <c r="CL12" s="1"/>
  <c r="DA12" s="1"/>
  <c r="BG12"/>
  <c r="BV12" s="1"/>
  <c r="CK12" s="1"/>
  <c r="CZ12" s="1"/>
  <c r="BD12"/>
  <c r="BS12" s="1"/>
  <c r="CH12" s="1"/>
  <c r="CW12" s="1"/>
  <c r="FF12" s="1"/>
  <c r="BB12"/>
  <c r="BQ12" s="1"/>
  <c r="CF12" s="1"/>
  <c r="CU12" s="1"/>
  <c r="AZ12"/>
  <c r="BO12" s="1"/>
  <c r="CD12" s="1"/>
  <c r="CS12" s="1"/>
  <c r="AY12"/>
  <c r="BN12" s="1"/>
  <c r="CC12" s="1"/>
  <c r="CR12" s="1"/>
  <c r="AW12"/>
  <c r="AU12"/>
  <c r="AS12"/>
  <c r="AR12"/>
  <c r="AQ12"/>
  <c r="BF12" s="1"/>
  <c r="BU12" s="1"/>
  <c r="CJ12" s="1"/>
  <c r="CY12" s="1"/>
  <c r="AP12"/>
  <c r="BE12" s="1"/>
  <c r="AO12"/>
  <c r="AM12"/>
  <c r="AK12"/>
  <c r="AJ12"/>
  <c r="AI12"/>
  <c r="AX12" s="1"/>
  <c r="BM12" s="1"/>
  <c r="CB12" s="1"/>
  <c r="CQ12" s="1"/>
  <c r="EZ12" s="1"/>
  <c r="FO12" s="1"/>
  <c r="F12"/>
  <c r="HG11"/>
  <c r="GR11"/>
  <c r="GC11"/>
  <c r="CZ11"/>
  <c r="CL11"/>
  <c r="DA11" s="1"/>
  <c r="FI11" s="1"/>
  <c r="CC11"/>
  <c r="CR11" s="1"/>
  <c r="CA11"/>
  <c r="CP11" s="1"/>
  <c r="DE11" s="1"/>
  <c r="BY11"/>
  <c r="CN11" s="1"/>
  <c r="DC11" s="1"/>
  <c r="BV11"/>
  <c r="CK11" s="1"/>
  <c r="BU11"/>
  <c r="CJ11" s="1"/>
  <c r="CY11" s="1"/>
  <c r="BT11"/>
  <c r="CI11" s="1"/>
  <c r="CX11" s="1"/>
  <c r="BN11"/>
  <c r="BM11"/>
  <c r="CB11" s="1"/>
  <c r="CQ11" s="1"/>
  <c r="BL11"/>
  <c r="BF11"/>
  <c r="BE11"/>
  <c r="BB11"/>
  <c r="BQ11" s="1"/>
  <c r="CF11" s="1"/>
  <c r="CU11" s="1"/>
  <c r="AZ11"/>
  <c r="BO11" s="1"/>
  <c r="CD11" s="1"/>
  <c r="CS11" s="1"/>
  <c r="AX11"/>
  <c r="AW11"/>
  <c r="AU11"/>
  <c r="BJ11" s="1"/>
  <c r="AS11"/>
  <c r="BH11" s="1"/>
  <c r="BW11" s="1"/>
  <c r="AR11"/>
  <c r="BG11" s="1"/>
  <c r="AQ11"/>
  <c r="AP11"/>
  <c r="AO11"/>
  <c r="BD11" s="1"/>
  <c r="BS11" s="1"/>
  <c r="CH11" s="1"/>
  <c r="CW11" s="1"/>
  <c r="AM11"/>
  <c r="AL11"/>
  <c r="BA11" s="1"/>
  <c r="BP11" s="1"/>
  <c r="CE11" s="1"/>
  <c r="CT11" s="1"/>
  <c r="AK11"/>
  <c r="AJ11"/>
  <c r="AY11" s="1"/>
  <c r="AI11"/>
  <c r="F11"/>
  <c r="CY10"/>
  <c r="CW10"/>
  <c r="FF10" s="1"/>
  <c r="CJ10"/>
  <c r="BU10"/>
  <c r="BQ10"/>
  <c r="CF10" s="1"/>
  <c r="CU10" s="1"/>
  <c r="BN10"/>
  <c r="CC10" s="1"/>
  <c r="CR10" s="1"/>
  <c r="FA10" s="1"/>
  <c r="BL10"/>
  <c r="CA10" s="1"/>
  <c r="CP10" s="1"/>
  <c r="DE10" s="1"/>
  <c r="BJ10"/>
  <c r="BY10" s="1"/>
  <c r="CN10" s="1"/>
  <c r="DC10" s="1"/>
  <c r="BH10"/>
  <c r="BW10" s="1"/>
  <c r="CL10" s="1"/>
  <c r="DA10" s="1"/>
  <c r="BF10"/>
  <c r="BB10"/>
  <c r="AZ10"/>
  <c r="BO10" s="1"/>
  <c r="CD10" s="1"/>
  <c r="CS10" s="1"/>
  <c r="AX10"/>
  <c r="BM10" s="1"/>
  <c r="CB10" s="1"/>
  <c r="CQ10" s="1"/>
  <c r="AW10"/>
  <c r="AU10"/>
  <c r="AS10"/>
  <c r="AR10"/>
  <c r="BG10" s="1"/>
  <c r="BV10" s="1"/>
  <c r="CK10" s="1"/>
  <c r="CZ10" s="1"/>
  <c r="FI10" s="1"/>
  <c r="AQ10"/>
  <c r="AP10"/>
  <c r="BE10" s="1"/>
  <c r="BT10" s="1"/>
  <c r="CI10" s="1"/>
  <c r="CX10" s="1"/>
  <c r="FG10" s="1"/>
  <c r="AO10"/>
  <c r="BD10" s="1"/>
  <c r="BS10" s="1"/>
  <c r="CH10" s="1"/>
  <c r="AM10"/>
  <c r="AK10"/>
  <c r="AJ10"/>
  <c r="AY10" s="1"/>
  <c r="AI10"/>
  <c r="F10"/>
  <c r="CJ9"/>
  <c r="CY9" s="1"/>
  <c r="FH9" s="1"/>
  <c r="CA9"/>
  <c r="CP9" s="1"/>
  <c r="DE9" s="1"/>
  <c r="BV9"/>
  <c r="CK9" s="1"/>
  <c r="CZ9" s="1"/>
  <c r="BN9"/>
  <c r="CC9" s="1"/>
  <c r="CR9" s="1"/>
  <c r="BM9"/>
  <c r="CB9" s="1"/>
  <c r="CQ9" s="1"/>
  <c r="BF9"/>
  <c r="BU9" s="1"/>
  <c r="BE9"/>
  <c r="BT9" s="1"/>
  <c r="CI9" s="1"/>
  <c r="CX9" s="1"/>
  <c r="BD9"/>
  <c r="BS9" s="1"/>
  <c r="CH9" s="1"/>
  <c r="CW9" s="1"/>
  <c r="BB9"/>
  <c r="BQ9" s="1"/>
  <c r="CF9" s="1"/>
  <c r="CU9" s="1"/>
  <c r="AZ9"/>
  <c r="BO9" s="1"/>
  <c r="CD9" s="1"/>
  <c r="CS9" s="1"/>
  <c r="AX9"/>
  <c r="AW9"/>
  <c r="BL9" s="1"/>
  <c r="AU9"/>
  <c r="BJ9" s="1"/>
  <c r="BY9" s="1"/>
  <c r="CN9" s="1"/>
  <c r="DC9" s="1"/>
  <c r="AS9"/>
  <c r="BH9" s="1"/>
  <c r="BW9" s="1"/>
  <c r="CL9" s="1"/>
  <c r="DA9" s="1"/>
  <c r="AR9"/>
  <c r="BG9" s="1"/>
  <c r="AQ9"/>
  <c r="AP9"/>
  <c r="AO9"/>
  <c r="AM9"/>
  <c r="AK9"/>
  <c r="AJ9"/>
  <c r="AY9" s="1"/>
  <c r="AI9"/>
  <c r="F9"/>
  <c r="CY8"/>
  <c r="FH8" s="1"/>
  <c r="BS8"/>
  <c r="CH8" s="1"/>
  <c r="CW8" s="1"/>
  <c r="BN8"/>
  <c r="CC8" s="1"/>
  <c r="CR8" s="1"/>
  <c r="FA8" s="1"/>
  <c r="BL8"/>
  <c r="CA8" s="1"/>
  <c r="CP8" s="1"/>
  <c r="DE8" s="1"/>
  <c r="BJ8"/>
  <c r="BY8" s="1"/>
  <c r="CN8" s="1"/>
  <c r="DC8" s="1"/>
  <c r="BH8"/>
  <c r="BW8" s="1"/>
  <c r="CL8" s="1"/>
  <c r="DA8" s="1"/>
  <c r="BD8"/>
  <c r="BB8"/>
  <c r="BQ8" s="1"/>
  <c r="CF8" s="1"/>
  <c r="CU8" s="1"/>
  <c r="AX8"/>
  <c r="BM8" s="1"/>
  <c r="CB8" s="1"/>
  <c r="CQ8" s="1"/>
  <c r="EZ8" s="1"/>
  <c r="FO8" s="1"/>
  <c r="FP8" s="1"/>
  <c r="AW8"/>
  <c r="AU8"/>
  <c r="AS8"/>
  <c r="AR8"/>
  <c r="BG8" s="1"/>
  <c r="BV8" s="1"/>
  <c r="CK8" s="1"/>
  <c r="CZ8" s="1"/>
  <c r="AQ8"/>
  <c r="BF8" s="1"/>
  <c r="BU8" s="1"/>
  <c r="CJ8" s="1"/>
  <c r="AP8"/>
  <c r="BE8" s="1"/>
  <c r="BT8" s="1"/>
  <c r="CI8" s="1"/>
  <c r="CX8" s="1"/>
  <c r="FG8" s="1"/>
  <c r="AO8"/>
  <c r="AM8"/>
  <c r="AK8"/>
  <c r="AZ8" s="1"/>
  <c r="BO8" s="1"/>
  <c r="CD8" s="1"/>
  <c r="CS8" s="1"/>
  <c r="AJ8"/>
  <c r="AY8" s="1"/>
  <c r="AI8"/>
  <c r="F8"/>
  <c r="HG7"/>
  <c r="GR7"/>
  <c r="GC7"/>
  <c r="CQ7"/>
  <c r="DF7" s="1"/>
  <c r="CF7"/>
  <c r="CU7" s="1"/>
  <c r="CD7"/>
  <c r="CS7" s="1"/>
  <c r="CA7"/>
  <c r="CP7" s="1"/>
  <c r="DE7" s="1"/>
  <c r="BS7"/>
  <c r="CH7" s="1"/>
  <c r="CW7" s="1"/>
  <c r="BL7"/>
  <c r="BJ7"/>
  <c r="BY7" s="1"/>
  <c r="CN7" s="1"/>
  <c r="DC7" s="1"/>
  <c r="BH7"/>
  <c r="BW7" s="1"/>
  <c r="CL7" s="1"/>
  <c r="DA7" s="1"/>
  <c r="BF7"/>
  <c r="BU7" s="1"/>
  <c r="CJ7" s="1"/>
  <c r="CY7" s="1"/>
  <c r="BD7"/>
  <c r="BB7"/>
  <c r="BQ7" s="1"/>
  <c r="AZ7"/>
  <c r="BO7" s="1"/>
  <c r="AX7"/>
  <c r="BM7" s="1"/>
  <c r="CB7" s="1"/>
  <c r="AW7"/>
  <c r="AU7"/>
  <c r="AS7"/>
  <c r="AR7"/>
  <c r="BG7" s="1"/>
  <c r="BV7" s="1"/>
  <c r="CK7" s="1"/>
  <c r="CZ7" s="1"/>
  <c r="AQ7"/>
  <c r="AP7"/>
  <c r="BE7" s="1"/>
  <c r="BT7" s="1"/>
  <c r="CI7" s="1"/>
  <c r="CX7" s="1"/>
  <c r="AO7"/>
  <c r="AM7"/>
  <c r="AK7"/>
  <c r="AJ7"/>
  <c r="AY7" s="1"/>
  <c r="AI7"/>
  <c r="F7"/>
  <c r="BN7" s="1"/>
  <c r="CC7" s="1"/>
  <c r="CR7" s="1"/>
  <c r="CQ6"/>
  <c r="EZ6" s="1"/>
  <c r="FO6" s="1"/>
  <c r="CI6"/>
  <c r="CX6" s="1"/>
  <c r="CA6"/>
  <c r="CP6" s="1"/>
  <c r="DE6" s="1"/>
  <c r="BX6"/>
  <c r="CM6" s="1"/>
  <c r="DB6" s="1"/>
  <c r="BV6"/>
  <c r="CK6" s="1"/>
  <c r="CZ6" s="1"/>
  <c r="BS6"/>
  <c r="CH6" s="1"/>
  <c r="CW6" s="1"/>
  <c r="FF6" s="1"/>
  <c r="BL6"/>
  <c r="BJ6"/>
  <c r="BY6" s="1"/>
  <c r="CN6" s="1"/>
  <c r="DC6" s="1"/>
  <c r="BH6"/>
  <c r="BW6" s="1"/>
  <c r="CL6" s="1"/>
  <c r="DA6" s="1"/>
  <c r="FJ6" s="1"/>
  <c r="BF6"/>
  <c r="BU6" s="1"/>
  <c r="CJ6" s="1"/>
  <c r="CY6" s="1"/>
  <c r="FH6" s="1"/>
  <c r="BD6"/>
  <c r="AZ6"/>
  <c r="BO6" s="1"/>
  <c r="CD6" s="1"/>
  <c r="CS6" s="1"/>
  <c r="AX6"/>
  <c r="BM6" s="1"/>
  <c r="CB6" s="1"/>
  <c r="AW6"/>
  <c r="AU6"/>
  <c r="AT6"/>
  <c r="BI6" s="1"/>
  <c r="AS6"/>
  <c r="AR6"/>
  <c r="BG6" s="1"/>
  <c r="AQ6"/>
  <c r="AP6"/>
  <c r="BE6" s="1"/>
  <c r="BT6" s="1"/>
  <c r="AO6"/>
  <c r="AM6"/>
  <c r="BB6" s="1"/>
  <c r="BQ6" s="1"/>
  <c r="CF6" s="1"/>
  <c r="CU6" s="1"/>
  <c r="AL6"/>
  <c r="BA6" s="1"/>
  <c r="BP6" s="1"/>
  <c r="CE6" s="1"/>
  <c r="CT6" s="1"/>
  <c r="AK6"/>
  <c r="AJ6"/>
  <c r="AY6" s="1"/>
  <c r="AI6"/>
  <c r="F6"/>
  <c r="BN6" s="1"/>
  <c r="CC6" s="1"/>
  <c r="CR6" s="1"/>
  <c r="CQ5"/>
  <c r="CF5"/>
  <c r="CU5" s="1"/>
  <c r="CD5"/>
  <c r="CS5" s="1"/>
  <c r="CA5"/>
  <c r="CP5" s="1"/>
  <c r="DE5" s="1"/>
  <c r="BS5"/>
  <c r="CH5" s="1"/>
  <c r="CW5" s="1"/>
  <c r="BL5"/>
  <c r="BJ5"/>
  <c r="BY5" s="1"/>
  <c r="CN5" s="1"/>
  <c r="DC5" s="1"/>
  <c r="BH5"/>
  <c r="BW5" s="1"/>
  <c r="CL5" s="1"/>
  <c r="DA5" s="1"/>
  <c r="BF5"/>
  <c r="BU5" s="1"/>
  <c r="CJ5" s="1"/>
  <c r="CY5" s="1"/>
  <c r="BD5"/>
  <c r="BB5"/>
  <c r="BQ5" s="1"/>
  <c r="AZ5"/>
  <c r="BO5" s="1"/>
  <c r="AX5"/>
  <c r="BM5" s="1"/>
  <c r="CB5" s="1"/>
  <c r="AW5"/>
  <c r="AU5"/>
  <c r="AS5"/>
  <c r="AR5"/>
  <c r="BG5" s="1"/>
  <c r="BV5" s="1"/>
  <c r="CK5" s="1"/>
  <c r="CZ5" s="1"/>
  <c r="FI5" s="1"/>
  <c r="AQ5"/>
  <c r="AP5"/>
  <c r="BE5" s="1"/>
  <c r="BT5" s="1"/>
  <c r="CI5" s="1"/>
  <c r="CX5" s="1"/>
  <c r="FG5" s="1"/>
  <c r="AO5"/>
  <c r="AM5"/>
  <c r="AK5"/>
  <c r="AJ5"/>
  <c r="AY5" s="1"/>
  <c r="AI5"/>
  <c r="F5"/>
  <c r="BN5" s="1"/>
  <c r="CC5" s="1"/>
  <c r="CR5" s="1"/>
  <c r="FA5" s="1"/>
  <c r="CQ4"/>
  <c r="CI4"/>
  <c r="CX4" s="1"/>
  <c r="FG4" s="1"/>
  <c r="CA4"/>
  <c r="CP4" s="1"/>
  <c r="DE4" s="1"/>
  <c r="BX4"/>
  <c r="CM4" s="1"/>
  <c r="DB4" s="1"/>
  <c r="FK4" s="1"/>
  <c r="BV4"/>
  <c r="CK4" s="1"/>
  <c r="CZ4" s="1"/>
  <c r="FI4" s="1"/>
  <c r="BS4"/>
  <c r="CH4" s="1"/>
  <c r="CW4" s="1"/>
  <c r="BL4"/>
  <c r="BJ4"/>
  <c r="BY4" s="1"/>
  <c r="CN4" s="1"/>
  <c r="DC4" s="1"/>
  <c r="BH4"/>
  <c r="BW4" s="1"/>
  <c r="CL4" s="1"/>
  <c r="DA4" s="1"/>
  <c r="BF4"/>
  <c r="BU4" s="1"/>
  <c r="CJ4" s="1"/>
  <c r="CY4" s="1"/>
  <c r="FH4" s="1"/>
  <c r="BD4"/>
  <c r="AZ4"/>
  <c r="BO4" s="1"/>
  <c r="CD4" s="1"/>
  <c r="CS4" s="1"/>
  <c r="FB4" s="1"/>
  <c r="AX4"/>
  <c r="BM4" s="1"/>
  <c r="CB4" s="1"/>
  <c r="AW4"/>
  <c r="AU4"/>
  <c r="AT4"/>
  <c r="BI4" s="1"/>
  <c r="AS4"/>
  <c r="AR4"/>
  <c r="BG4" s="1"/>
  <c r="AQ4"/>
  <c r="AP4"/>
  <c r="BE4" s="1"/>
  <c r="BT4" s="1"/>
  <c r="AO4"/>
  <c r="AM4"/>
  <c r="BB4" s="1"/>
  <c r="BQ4" s="1"/>
  <c r="CF4" s="1"/>
  <c r="CU4" s="1"/>
  <c r="AL4"/>
  <c r="BA4" s="1"/>
  <c r="BP4" s="1"/>
  <c r="CE4" s="1"/>
  <c r="CT4" s="1"/>
  <c r="AK4"/>
  <c r="AJ4"/>
  <c r="AY4" s="1"/>
  <c r="AI4"/>
  <c r="F4"/>
  <c r="BN4" s="1"/>
  <c r="CC4" s="1"/>
  <c r="CR4" s="1"/>
  <c r="FA4" s="1"/>
  <c r="HG3"/>
  <c r="GR3"/>
  <c r="GC3"/>
  <c r="DA3"/>
  <c r="CP3"/>
  <c r="DE3" s="1"/>
  <c r="CD3"/>
  <c r="CS3" s="1"/>
  <c r="BU3"/>
  <c r="CJ3" s="1"/>
  <c r="CY3" s="1"/>
  <c r="BL3"/>
  <c r="CA3" s="1"/>
  <c r="BJ3"/>
  <c r="BY3" s="1"/>
  <c r="CN3" s="1"/>
  <c r="DC3" s="1"/>
  <c r="BH3"/>
  <c r="BW3" s="1"/>
  <c r="CL3" s="1"/>
  <c r="BF3"/>
  <c r="BE3"/>
  <c r="BT3" s="1"/>
  <c r="CI3" s="1"/>
  <c r="CX3" s="1"/>
  <c r="BD3"/>
  <c r="BS3" s="1"/>
  <c r="CH3" s="1"/>
  <c r="CW3" s="1"/>
  <c r="BB3"/>
  <c r="BQ3" s="1"/>
  <c r="CF3" s="1"/>
  <c r="CU3" s="1"/>
  <c r="AZ3"/>
  <c r="BO3" s="1"/>
  <c r="AX3"/>
  <c r="BM3" s="1"/>
  <c r="CB3" s="1"/>
  <c r="CQ3" s="1"/>
  <c r="AW3"/>
  <c r="AU3"/>
  <c r="AT3"/>
  <c r="BI3" s="1"/>
  <c r="BX3" s="1"/>
  <c r="CM3" s="1"/>
  <c r="DB3" s="1"/>
  <c r="AS3"/>
  <c r="AR3"/>
  <c r="BG3" s="1"/>
  <c r="BV3" s="1"/>
  <c r="CK3" s="1"/>
  <c r="CZ3" s="1"/>
  <c r="AQ3"/>
  <c r="AP3"/>
  <c r="AO3"/>
  <c r="AM3"/>
  <c r="AL3"/>
  <c r="BA3" s="1"/>
  <c r="BP3" s="1"/>
  <c r="CE3" s="1"/>
  <c r="CT3" s="1"/>
  <c r="AK3"/>
  <c r="AJ3"/>
  <c r="AY3" s="1"/>
  <c r="BN3" s="1"/>
  <c r="CC3" s="1"/>
  <c r="CR3" s="1"/>
  <c r="AI3"/>
  <c r="F3"/>
  <c r="FH3" l="1"/>
  <c r="EC3"/>
  <c r="ER3"/>
  <c r="DN3"/>
  <c r="ET11"/>
  <c r="FL10"/>
  <c r="EV7"/>
  <c r="EG7"/>
  <c r="FL7"/>
  <c r="DR7"/>
  <c r="DH15"/>
  <c r="EL15"/>
  <c r="DW15"/>
  <c r="FE44"/>
  <c r="EK7"/>
  <c r="FA7"/>
  <c r="DV7"/>
  <c r="DG7"/>
  <c r="FH7"/>
  <c r="EC7"/>
  <c r="DN7"/>
  <c r="ER7"/>
  <c r="FG43"/>
  <c r="EB41"/>
  <c r="FG15"/>
  <c r="DM15"/>
  <c r="EB15"/>
  <c r="EQ15"/>
  <c r="FH35"/>
  <c r="ER35"/>
  <c r="EC35"/>
  <c r="DN35"/>
  <c r="FI24"/>
  <c r="EK3"/>
  <c r="DG3"/>
  <c r="FA3"/>
  <c r="DV3"/>
  <c r="FG3"/>
  <c r="EQ3"/>
  <c r="DM3"/>
  <c r="EB3"/>
  <c r="EI7"/>
  <c r="DT7"/>
  <c r="EX7"/>
  <c r="FC11"/>
  <c r="FG12"/>
  <c r="EB11"/>
  <c r="EZ19"/>
  <c r="FO19" s="1"/>
  <c r="DF19"/>
  <c r="EJ19"/>
  <c r="DU19"/>
  <c r="FD8"/>
  <c r="FF5"/>
  <c r="FJ10"/>
  <c r="FH12"/>
  <c r="FI27"/>
  <c r="FF4"/>
  <c r="FG6"/>
  <c r="FA39"/>
  <c r="FC4"/>
  <c r="FJ5"/>
  <c r="FA6"/>
  <c r="FP6" s="1"/>
  <c r="FQ6" s="1"/>
  <c r="FR6" s="1"/>
  <c r="FS6" s="1"/>
  <c r="FT6" s="1"/>
  <c r="FU6" s="1"/>
  <c r="FV6" s="1"/>
  <c r="FW6" s="1"/>
  <c r="FX6" s="1"/>
  <c r="FY6" s="1"/>
  <c r="FZ6" s="1"/>
  <c r="DO11"/>
  <c r="FA12"/>
  <c r="FP12" s="1"/>
  <c r="FC13"/>
  <c r="FB17"/>
  <c r="FH29"/>
  <c r="FG9"/>
  <c r="FF9"/>
  <c r="DR11"/>
  <c r="EG11"/>
  <c r="EV11"/>
  <c r="FI12"/>
  <c r="ED11"/>
  <c r="EA31"/>
  <c r="FF31"/>
  <c r="EP31"/>
  <c r="DL31"/>
  <c r="DR3"/>
  <c r="FL3"/>
  <c r="EV3"/>
  <c r="EG3"/>
  <c r="ES7"/>
  <c r="FI7"/>
  <c r="ED7"/>
  <c r="DO7"/>
  <c r="FK15"/>
  <c r="EC23"/>
  <c r="FH23"/>
  <c r="DN23"/>
  <c r="ER23"/>
  <c r="FC3"/>
  <c r="EA11"/>
  <c r="FF11"/>
  <c r="DL11"/>
  <c r="EP11"/>
  <c r="FB11"/>
  <c r="DH11"/>
  <c r="EL11"/>
  <c r="DW11"/>
  <c r="FH11"/>
  <c r="ER11"/>
  <c r="EC11"/>
  <c r="DN11"/>
  <c r="EC27"/>
  <c r="DN27"/>
  <c r="FH27"/>
  <c r="ER27"/>
  <c r="EU3"/>
  <c r="FK3"/>
  <c r="DQ3"/>
  <c r="EF3"/>
  <c r="EQ7"/>
  <c r="DM7"/>
  <c r="FG7"/>
  <c r="EB7"/>
  <c r="ES3"/>
  <c r="DO3"/>
  <c r="ED3"/>
  <c r="FI3"/>
  <c r="EP3"/>
  <c r="EA3"/>
  <c r="FF3"/>
  <c r="DL3"/>
  <c r="FF7"/>
  <c r="EA7"/>
  <c r="DL7"/>
  <c r="EP7"/>
  <c r="EZ11"/>
  <c r="FO11" s="1"/>
  <c r="EJ11"/>
  <c r="DU11"/>
  <c r="DF11"/>
  <c r="FD6"/>
  <c r="FD13"/>
  <c r="FA14"/>
  <c r="FL22"/>
  <c r="FA25"/>
  <c r="FB8"/>
  <c r="FQ8" s="1"/>
  <c r="FR8" s="1"/>
  <c r="FS8" s="1"/>
  <c r="FT8" s="1"/>
  <c r="FU8" s="1"/>
  <c r="FV8" s="1"/>
  <c r="FW8" s="1"/>
  <c r="FX8" s="1"/>
  <c r="FG13"/>
  <c r="FB9"/>
  <c r="FH5"/>
  <c r="EZ5"/>
  <c r="FO5" s="1"/>
  <c r="FP5" s="1"/>
  <c r="FB6"/>
  <c r="FK6"/>
  <c r="FI8"/>
  <c r="FA9"/>
  <c r="EZ10"/>
  <c r="FO10" s="1"/>
  <c r="FP10" s="1"/>
  <c r="FL13"/>
  <c r="FJ15"/>
  <c r="FJ17"/>
  <c r="DJ27"/>
  <c r="EI11"/>
  <c r="DT11"/>
  <c r="EX11"/>
  <c r="EN15"/>
  <c r="DY15"/>
  <c r="DJ15"/>
  <c r="FD15"/>
  <c r="EZ3"/>
  <c r="FO3" s="1"/>
  <c r="DU3"/>
  <c r="DF3"/>
  <c r="EJ3"/>
  <c r="DP7"/>
  <c r="EE7"/>
  <c r="ET7"/>
  <c r="FG20"/>
  <c r="DM19"/>
  <c r="EB19"/>
  <c r="DJ3"/>
  <c r="DY3"/>
  <c r="EN3"/>
  <c r="FB3"/>
  <c r="DW3"/>
  <c r="DH3"/>
  <c r="EL3"/>
  <c r="DN19"/>
  <c r="ER19"/>
  <c r="FH19"/>
  <c r="EC19"/>
  <c r="EV23"/>
  <c r="EG23"/>
  <c r="FL23"/>
  <c r="DR23"/>
  <c r="FC6"/>
  <c r="FJ4"/>
  <c r="EZ4"/>
  <c r="FO4" s="1"/>
  <c r="FP4" s="1"/>
  <c r="FQ4" s="1"/>
  <c r="FD5"/>
  <c r="FI6"/>
  <c r="EX31"/>
  <c r="DG11"/>
  <c r="DV11"/>
  <c r="DT23"/>
  <c r="EX23"/>
  <c r="EX47"/>
  <c r="EI47"/>
  <c r="DT47"/>
  <c r="DH7"/>
  <c r="EZ51"/>
  <c r="FO51" s="1"/>
  <c r="DU50"/>
  <c r="EX3"/>
  <c r="EI3"/>
  <c r="FJ3"/>
  <c r="EE3"/>
  <c r="EN23"/>
  <c r="DY23"/>
  <c r="EL31"/>
  <c r="DW31"/>
  <c r="DH31"/>
  <c r="EZ35"/>
  <c r="FO35" s="1"/>
  <c r="EJ35"/>
  <c r="DU35"/>
  <c r="DF35"/>
  <c r="FI19"/>
  <c r="DO19"/>
  <c r="ES19"/>
  <c r="FI25"/>
  <c r="EK27"/>
  <c r="DV27"/>
  <c r="DG27"/>
  <c r="DM27"/>
  <c r="EB27"/>
  <c r="FG27"/>
  <c r="EQ27"/>
  <c r="DH35"/>
  <c r="FF38"/>
  <c r="EP38"/>
  <c r="EA38"/>
  <c r="DL38"/>
  <c r="EJ44"/>
  <c r="DU44"/>
  <c r="DF44"/>
  <c r="EZ44"/>
  <c r="FO44" s="1"/>
  <c r="FF55"/>
  <c r="EA53"/>
  <c r="FD56"/>
  <c r="DY56"/>
  <c r="EI23"/>
  <c r="AV12"/>
  <c r="BK12" s="1"/>
  <c r="BZ12" s="1"/>
  <c r="CO12" s="1"/>
  <c r="DD12" s="1"/>
  <c r="FM12" s="1"/>
  <c r="DW7"/>
  <c r="AN8"/>
  <c r="BC8" s="1"/>
  <c r="BR8" s="1"/>
  <c r="CG8" s="1"/>
  <c r="CV8" s="1"/>
  <c r="FE8" s="1"/>
  <c r="EJ7"/>
  <c r="FF20"/>
  <c r="FF28"/>
  <c r="FA55"/>
  <c r="AV3"/>
  <c r="BK3" s="1"/>
  <c r="BZ3" s="1"/>
  <c r="CO3" s="1"/>
  <c r="DD3" s="1"/>
  <c r="ET3"/>
  <c r="FA11"/>
  <c r="EZ13"/>
  <c r="FO13" s="1"/>
  <c r="DU15"/>
  <c r="EZ15"/>
  <c r="FO15" s="1"/>
  <c r="FG17"/>
  <c r="FL18"/>
  <c r="FB21"/>
  <c r="FF25"/>
  <c r="AV27"/>
  <c r="BK27" s="1"/>
  <c r="BZ27" s="1"/>
  <c r="CO27" s="1"/>
  <c r="DD27" s="1"/>
  <c r="FF29"/>
  <c r="FP33"/>
  <c r="FF15"/>
  <c r="EP15"/>
  <c r="EA15"/>
  <c r="EX19"/>
  <c r="EI19"/>
  <c r="DT19"/>
  <c r="DN31"/>
  <c r="EC31"/>
  <c r="FH31"/>
  <c r="ER31"/>
  <c r="AV50"/>
  <c r="BK50" s="1"/>
  <c r="BZ50" s="1"/>
  <c r="CO50" s="1"/>
  <c r="DD50" s="1"/>
  <c r="AV49"/>
  <c r="BK49" s="1"/>
  <c r="BZ49" s="1"/>
  <c r="CO49" s="1"/>
  <c r="DD49" s="1"/>
  <c r="FM49" s="1"/>
  <c r="AV48"/>
  <c r="BK48" s="1"/>
  <c r="BZ48" s="1"/>
  <c r="CO48" s="1"/>
  <c r="DD48" s="1"/>
  <c r="FM48" s="1"/>
  <c r="AV53"/>
  <c r="BK53" s="1"/>
  <c r="BZ53" s="1"/>
  <c r="CO53" s="1"/>
  <c r="DD53" s="1"/>
  <c r="AV52"/>
  <c r="BK52" s="1"/>
  <c r="BZ52" s="1"/>
  <c r="CO52" s="1"/>
  <c r="DD52" s="1"/>
  <c r="FM52" s="1"/>
  <c r="AV51"/>
  <c r="BK51" s="1"/>
  <c r="BZ51" s="1"/>
  <c r="CO51" s="1"/>
  <c r="DD51" s="1"/>
  <c r="FM51" s="1"/>
  <c r="AV46"/>
  <c r="BK46" s="1"/>
  <c r="BZ46" s="1"/>
  <c r="CO46" s="1"/>
  <c r="DD46" s="1"/>
  <c r="FM46" s="1"/>
  <c r="AV38"/>
  <c r="BK38" s="1"/>
  <c r="BZ38" s="1"/>
  <c r="CO38" s="1"/>
  <c r="DD38" s="1"/>
  <c r="AV37"/>
  <c r="BK37" s="1"/>
  <c r="BZ37" s="1"/>
  <c r="CO37" s="1"/>
  <c r="DD37" s="1"/>
  <c r="FM37" s="1"/>
  <c r="AV44"/>
  <c r="BK44" s="1"/>
  <c r="BZ44" s="1"/>
  <c r="CO44" s="1"/>
  <c r="DD44" s="1"/>
  <c r="AV43"/>
  <c r="BK43" s="1"/>
  <c r="BZ43" s="1"/>
  <c r="CO43" s="1"/>
  <c r="DD43" s="1"/>
  <c r="FM43" s="1"/>
  <c r="AV58"/>
  <c r="BK58" s="1"/>
  <c r="BZ58" s="1"/>
  <c r="CO58" s="1"/>
  <c r="DD58" s="1"/>
  <c r="FM58" s="1"/>
  <c r="AV41"/>
  <c r="BK41" s="1"/>
  <c r="BZ41" s="1"/>
  <c r="CO41" s="1"/>
  <c r="DD41" s="1"/>
  <c r="AV40"/>
  <c r="BK40" s="1"/>
  <c r="BZ40" s="1"/>
  <c r="CO40" s="1"/>
  <c r="DD40" s="1"/>
  <c r="FM40" s="1"/>
  <c r="AV39"/>
  <c r="BK39" s="1"/>
  <c r="BZ39" s="1"/>
  <c r="CO39" s="1"/>
  <c r="DD39" s="1"/>
  <c r="FM39" s="1"/>
  <c r="AV55"/>
  <c r="BK55" s="1"/>
  <c r="BZ55" s="1"/>
  <c r="CO55" s="1"/>
  <c r="DD55" s="1"/>
  <c r="FM55" s="1"/>
  <c r="AV47"/>
  <c r="BK47" s="1"/>
  <c r="BZ47" s="1"/>
  <c r="CO47" s="1"/>
  <c r="DD47" s="1"/>
  <c r="AV45"/>
  <c r="BK45" s="1"/>
  <c r="BZ45" s="1"/>
  <c r="CO45" s="1"/>
  <c r="DD45" s="1"/>
  <c r="FM45" s="1"/>
  <c r="AV29"/>
  <c r="BK29" s="1"/>
  <c r="BZ29" s="1"/>
  <c r="CO29" s="1"/>
  <c r="DD29" s="1"/>
  <c r="FM29" s="1"/>
  <c r="AV35"/>
  <c r="BK35" s="1"/>
  <c r="BZ35" s="1"/>
  <c r="CO35" s="1"/>
  <c r="DD35" s="1"/>
  <c r="AV33"/>
  <c r="BK33" s="1"/>
  <c r="BZ33" s="1"/>
  <c r="CO33" s="1"/>
  <c r="DD33" s="1"/>
  <c r="FM33" s="1"/>
  <c r="AV23"/>
  <c r="BK23" s="1"/>
  <c r="BZ23" s="1"/>
  <c r="CO23" s="1"/>
  <c r="DD23" s="1"/>
  <c r="AV22"/>
  <c r="BK22" s="1"/>
  <c r="BZ22" s="1"/>
  <c r="CO22" s="1"/>
  <c r="DD22" s="1"/>
  <c r="FM22" s="1"/>
  <c r="AV21"/>
  <c r="BK21" s="1"/>
  <c r="BZ21" s="1"/>
  <c r="CO21" s="1"/>
  <c r="DD21" s="1"/>
  <c r="FM21" s="1"/>
  <c r="AV20"/>
  <c r="BK20" s="1"/>
  <c r="BZ20" s="1"/>
  <c r="CO20" s="1"/>
  <c r="DD20" s="1"/>
  <c r="AV36"/>
  <c r="BK36" s="1"/>
  <c r="BZ36" s="1"/>
  <c r="CO36" s="1"/>
  <c r="DD36" s="1"/>
  <c r="FM36" s="1"/>
  <c r="AV15"/>
  <c r="BK15" s="1"/>
  <c r="BZ15" s="1"/>
  <c r="CO15" s="1"/>
  <c r="DD15" s="1"/>
  <c r="FL15" s="1"/>
  <c r="AV14"/>
  <c r="BK14" s="1"/>
  <c r="BZ14" s="1"/>
  <c r="CO14" s="1"/>
  <c r="DD14" s="1"/>
  <c r="FM14" s="1"/>
  <c r="AV56"/>
  <c r="BK56" s="1"/>
  <c r="BZ56" s="1"/>
  <c r="CO56" s="1"/>
  <c r="DD56" s="1"/>
  <c r="AV26"/>
  <c r="BK26" s="1"/>
  <c r="BZ26" s="1"/>
  <c r="CO26" s="1"/>
  <c r="DD26" s="1"/>
  <c r="FM26" s="1"/>
  <c r="AV42"/>
  <c r="BK42" s="1"/>
  <c r="BZ42" s="1"/>
  <c r="CO42" s="1"/>
  <c r="DD42" s="1"/>
  <c r="FM42" s="1"/>
  <c r="AV32"/>
  <c r="BK32" s="1"/>
  <c r="BZ32" s="1"/>
  <c r="CO32" s="1"/>
  <c r="DD32" s="1"/>
  <c r="FM32" s="1"/>
  <c r="AV19"/>
  <c r="BK19" s="1"/>
  <c r="BZ19" s="1"/>
  <c r="CO19" s="1"/>
  <c r="DD19" s="1"/>
  <c r="AV18"/>
  <c r="BK18" s="1"/>
  <c r="BZ18" s="1"/>
  <c r="CO18" s="1"/>
  <c r="DD18" s="1"/>
  <c r="FM18" s="1"/>
  <c r="AV17"/>
  <c r="BK17" s="1"/>
  <c r="BZ17" s="1"/>
  <c r="CO17" s="1"/>
  <c r="DD17" s="1"/>
  <c r="AV16"/>
  <c r="BK16" s="1"/>
  <c r="BZ16" s="1"/>
  <c r="CO16" s="1"/>
  <c r="DD16" s="1"/>
  <c r="FM16" s="1"/>
  <c r="AV7"/>
  <c r="BK7" s="1"/>
  <c r="BZ7" s="1"/>
  <c r="CO7" s="1"/>
  <c r="DD7" s="1"/>
  <c r="AV6"/>
  <c r="BK6" s="1"/>
  <c r="BZ6" s="1"/>
  <c r="CO6" s="1"/>
  <c r="DD6" s="1"/>
  <c r="FM6" s="1"/>
  <c r="AV5"/>
  <c r="BK5" s="1"/>
  <c r="BZ5" s="1"/>
  <c r="CO5" s="1"/>
  <c r="DD5" s="1"/>
  <c r="FM5" s="1"/>
  <c r="AV4"/>
  <c r="BK4" s="1"/>
  <c r="BZ4" s="1"/>
  <c r="CO4" s="1"/>
  <c r="DD4" s="1"/>
  <c r="FM4" s="1"/>
  <c r="AV24"/>
  <c r="BK24" s="1"/>
  <c r="BZ24" s="1"/>
  <c r="CO24" s="1"/>
  <c r="DD24" s="1"/>
  <c r="FM24" s="1"/>
  <c r="AV13"/>
  <c r="BK13" s="1"/>
  <c r="BZ13" s="1"/>
  <c r="CO13" s="1"/>
  <c r="DD13" s="1"/>
  <c r="FM13" s="1"/>
  <c r="AV11"/>
  <c r="BK11" s="1"/>
  <c r="BZ11" s="1"/>
  <c r="CO11" s="1"/>
  <c r="DD11" s="1"/>
  <c r="AV54"/>
  <c r="BK54" s="1"/>
  <c r="BZ54" s="1"/>
  <c r="CO54" s="1"/>
  <c r="DD54" s="1"/>
  <c r="FM54" s="1"/>
  <c r="AV34"/>
  <c r="BK34" s="1"/>
  <c r="BZ34" s="1"/>
  <c r="CO34" s="1"/>
  <c r="DD34" s="1"/>
  <c r="FM34" s="1"/>
  <c r="AV31"/>
  <c r="BK31" s="1"/>
  <c r="BZ31" s="1"/>
  <c r="CO31" s="1"/>
  <c r="DD31" s="1"/>
  <c r="ED15"/>
  <c r="FI15"/>
  <c r="DV23"/>
  <c r="EK23"/>
  <c r="FA23"/>
  <c r="FG38"/>
  <c r="DM38"/>
  <c r="EB38"/>
  <c r="EQ38"/>
  <c r="DV41"/>
  <c r="DG41"/>
  <c r="EK41"/>
  <c r="DN15"/>
  <c r="ER15"/>
  <c r="DP15"/>
  <c r="ET15"/>
  <c r="EX15"/>
  <c r="EI15"/>
  <c r="EP19"/>
  <c r="EA19"/>
  <c r="DJ19"/>
  <c r="DY19"/>
  <c r="FD19"/>
  <c r="EN19"/>
  <c r="ES27"/>
  <c r="ED27"/>
  <c r="DO27"/>
  <c r="FA35"/>
  <c r="DG35"/>
  <c r="DV35"/>
  <c r="EK35"/>
  <c r="EE38"/>
  <c r="FJ38"/>
  <c r="FI38"/>
  <c r="FH40"/>
  <c r="DN38"/>
  <c r="ER38"/>
  <c r="DF53"/>
  <c r="DU53"/>
  <c r="EZ53"/>
  <c r="FO53" s="1"/>
  <c r="EJ53"/>
  <c r="AL53"/>
  <c r="BA53" s="1"/>
  <c r="BP53" s="1"/>
  <c r="CE53" s="1"/>
  <c r="CT53" s="1"/>
  <c r="AL52"/>
  <c r="BA52" s="1"/>
  <c r="BP52" s="1"/>
  <c r="CE52" s="1"/>
  <c r="CT52" s="1"/>
  <c r="AL51"/>
  <c r="BA51" s="1"/>
  <c r="BP51" s="1"/>
  <c r="CE51" s="1"/>
  <c r="CT51" s="1"/>
  <c r="AL56"/>
  <c r="BA56" s="1"/>
  <c r="BP56" s="1"/>
  <c r="CE56" s="1"/>
  <c r="CT56" s="1"/>
  <c r="AL55"/>
  <c r="BA55" s="1"/>
  <c r="BP55" s="1"/>
  <c r="CE55" s="1"/>
  <c r="CT55" s="1"/>
  <c r="FC55" s="1"/>
  <c r="AL54"/>
  <c r="BA54" s="1"/>
  <c r="BP54" s="1"/>
  <c r="CE54" s="1"/>
  <c r="CT54" s="1"/>
  <c r="FC54" s="1"/>
  <c r="AL44"/>
  <c r="BA44" s="1"/>
  <c r="BP44" s="1"/>
  <c r="CE44" s="1"/>
  <c r="CT44" s="1"/>
  <c r="AL43"/>
  <c r="BA43" s="1"/>
  <c r="BP43" s="1"/>
  <c r="CE43" s="1"/>
  <c r="CT43" s="1"/>
  <c r="AL58"/>
  <c r="BA58" s="1"/>
  <c r="BP58" s="1"/>
  <c r="CE58" s="1"/>
  <c r="CT58" s="1"/>
  <c r="FC58" s="1"/>
  <c r="AL41"/>
  <c r="BA41" s="1"/>
  <c r="BP41" s="1"/>
  <c r="CE41" s="1"/>
  <c r="CT41" s="1"/>
  <c r="AL40"/>
  <c r="BA40" s="1"/>
  <c r="BP40" s="1"/>
  <c r="CE40" s="1"/>
  <c r="CT40" s="1"/>
  <c r="AL39"/>
  <c r="BA39" s="1"/>
  <c r="BP39" s="1"/>
  <c r="CE39" s="1"/>
  <c r="CT39" s="1"/>
  <c r="FC39" s="1"/>
  <c r="AL50"/>
  <c r="BA50" s="1"/>
  <c r="BP50" s="1"/>
  <c r="CE50" s="1"/>
  <c r="CT50" s="1"/>
  <c r="AL49"/>
  <c r="BA49" s="1"/>
  <c r="BP49" s="1"/>
  <c r="CE49" s="1"/>
  <c r="CT49" s="1"/>
  <c r="FC49" s="1"/>
  <c r="AL48"/>
  <c r="BA48" s="1"/>
  <c r="BP48" s="1"/>
  <c r="CE48" s="1"/>
  <c r="CT48" s="1"/>
  <c r="AL47"/>
  <c r="BA47" s="1"/>
  <c r="BP47" s="1"/>
  <c r="CE47" s="1"/>
  <c r="CT47" s="1"/>
  <c r="AL45"/>
  <c r="BA45" s="1"/>
  <c r="BP45" s="1"/>
  <c r="CE45" s="1"/>
  <c r="CT45" s="1"/>
  <c r="FC45" s="1"/>
  <c r="AL42"/>
  <c r="BA42" s="1"/>
  <c r="BP42" s="1"/>
  <c r="CE42" s="1"/>
  <c r="CT42" s="1"/>
  <c r="FC42" s="1"/>
  <c r="AL31"/>
  <c r="BA31" s="1"/>
  <c r="BP31" s="1"/>
  <c r="CE31" s="1"/>
  <c r="CT31" s="1"/>
  <c r="AL30"/>
  <c r="BA30" s="1"/>
  <c r="BP30" s="1"/>
  <c r="CE30" s="1"/>
  <c r="CT30" s="1"/>
  <c r="FC30" s="1"/>
  <c r="AL29"/>
  <c r="BA29" s="1"/>
  <c r="BP29" s="1"/>
  <c r="CE29" s="1"/>
  <c r="CT29" s="1"/>
  <c r="FC29" s="1"/>
  <c r="AL35"/>
  <c r="BA35" s="1"/>
  <c r="BP35" s="1"/>
  <c r="CE35" s="1"/>
  <c r="CT35" s="1"/>
  <c r="AL33"/>
  <c r="BA33" s="1"/>
  <c r="BP33" s="1"/>
  <c r="CE33" s="1"/>
  <c r="CT33" s="1"/>
  <c r="FC33" s="1"/>
  <c r="AL32"/>
  <c r="BA32" s="1"/>
  <c r="BP32" s="1"/>
  <c r="CE32" s="1"/>
  <c r="CT32" s="1"/>
  <c r="FC32" s="1"/>
  <c r="AL27"/>
  <c r="BA27" s="1"/>
  <c r="BP27" s="1"/>
  <c r="CE27" s="1"/>
  <c r="CT27" s="1"/>
  <c r="AL26"/>
  <c r="BA26" s="1"/>
  <c r="BP26" s="1"/>
  <c r="CE26" s="1"/>
  <c r="CT26" s="1"/>
  <c r="FC26" s="1"/>
  <c r="AL25"/>
  <c r="BA25" s="1"/>
  <c r="BP25" s="1"/>
  <c r="CE25" s="1"/>
  <c r="CT25" s="1"/>
  <c r="FC25" s="1"/>
  <c r="AL24"/>
  <c r="BA24" s="1"/>
  <c r="BP24" s="1"/>
  <c r="CE24" s="1"/>
  <c r="CT24" s="1"/>
  <c r="FC24" s="1"/>
  <c r="AL46"/>
  <c r="BA46" s="1"/>
  <c r="BP46" s="1"/>
  <c r="CE46" s="1"/>
  <c r="CT46" s="1"/>
  <c r="AL36"/>
  <c r="BA36" s="1"/>
  <c r="BP36" s="1"/>
  <c r="CE36" s="1"/>
  <c r="CT36" s="1"/>
  <c r="FB36" s="1"/>
  <c r="AL37"/>
  <c r="BA37" s="1"/>
  <c r="BP37" s="1"/>
  <c r="CE37" s="1"/>
  <c r="CT37" s="1"/>
  <c r="FC37" s="1"/>
  <c r="AL19"/>
  <c r="BA19" s="1"/>
  <c r="BP19" s="1"/>
  <c r="CE19" s="1"/>
  <c r="CT19" s="1"/>
  <c r="AL18"/>
  <c r="BA18" s="1"/>
  <c r="BP18" s="1"/>
  <c r="CE18" s="1"/>
  <c r="CT18" s="1"/>
  <c r="FC18" s="1"/>
  <c r="AL17"/>
  <c r="BA17" s="1"/>
  <c r="BP17" s="1"/>
  <c r="CE17" s="1"/>
  <c r="CT17" s="1"/>
  <c r="FC17" s="1"/>
  <c r="AL16"/>
  <c r="BA16" s="1"/>
  <c r="BP16" s="1"/>
  <c r="CE16" s="1"/>
  <c r="CT16" s="1"/>
  <c r="FC16" s="1"/>
  <c r="AL22"/>
  <c r="BA22" s="1"/>
  <c r="BP22" s="1"/>
  <c r="CE22" s="1"/>
  <c r="CT22" s="1"/>
  <c r="FC22" s="1"/>
  <c r="AL8"/>
  <c r="BA8" s="1"/>
  <c r="BP8" s="1"/>
  <c r="CE8" s="1"/>
  <c r="CT8" s="1"/>
  <c r="FC8" s="1"/>
  <c r="AL34"/>
  <c r="BA34" s="1"/>
  <c r="BP34" s="1"/>
  <c r="CE34" s="1"/>
  <c r="CT34" s="1"/>
  <c r="FC34" s="1"/>
  <c r="AL14"/>
  <c r="BA14" s="1"/>
  <c r="BP14" s="1"/>
  <c r="CE14" s="1"/>
  <c r="CT14" s="1"/>
  <c r="FC14" s="1"/>
  <c r="AL57"/>
  <c r="BA57" s="1"/>
  <c r="BP57" s="1"/>
  <c r="CE57" s="1"/>
  <c r="CT57" s="1"/>
  <c r="FC57" s="1"/>
  <c r="AL15"/>
  <c r="BA15" s="1"/>
  <c r="BP15" s="1"/>
  <c r="CE15" s="1"/>
  <c r="CT15" s="1"/>
  <c r="AL9"/>
  <c r="BA9" s="1"/>
  <c r="BP9" s="1"/>
  <c r="CE9" s="1"/>
  <c r="CT9" s="1"/>
  <c r="FC9" s="1"/>
  <c r="AT53"/>
  <c r="BI53" s="1"/>
  <c r="BX53" s="1"/>
  <c r="CM53" s="1"/>
  <c r="DB53" s="1"/>
  <c r="AT52"/>
  <c r="BI52" s="1"/>
  <c r="BX52" s="1"/>
  <c r="CM52" s="1"/>
  <c r="DB52" s="1"/>
  <c r="FK52" s="1"/>
  <c r="AT51"/>
  <c r="BI51" s="1"/>
  <c r="BX51" s="1"/>
  <c r="CM51" s="1"/>
  <c r="DB51" s="1"/>
  <c r="AT56"/>
  <c r="BI56" s="1"/>
  <c r="BX56" s="1"/>
  <c r="CM56" s="1"/>
  <c r="DB56" s="1"/>
  <c r="AT55"/>
  <c r="BI55" s="1"/>
  <c r="BX55" s="1"/>
  <c r="CM55" s="1"/>
  <c r="DB55" s="1"/>
  <c r="AT54"/>
  <c r="BI54" s="1"/>
  <c r="BX54" s="1"/>
  <c r="CM54" s="1"/>
  <c r="DB54" s="1"/>
  <c r="AT44"/>
  <c r="BI44" s="1"/>
  <c r="BX44" s="1"/>
  <c r="CM44" s="1"/>
  <c r="DB44" s="1"/>
  <c r="AT43"/>
  <c r="BI43" s="1"/>
  <c r="BX43" s="1"/>
  <c r="CM43" s="1"/>
  <c r="DB43" s="1"/>
  <c r="AT58"/>
  <c r="BI58" s="1"/>
  <c r="BX58" s="1"/>
  <c r="CM58" s="1"/>
  <c r="DB58" s="1"/>
  <c r="AT50"/>
  <c r="BI50" s="1"/>
  <c r="BX50" s="1"/>
  <c r="CM50" s="1"/>
  <c r="DB50" s="1"/>
  <c r="AT49"/>
  <c r="BI49" s="1"/>
  <c r="BX49" s="1"/>
  <c r="CM49" s="1"/>
  <c r="DB49" s="1"/>
  <c r="AT48"/>
  <c r="BI48" s="1"/>
  <c r="BX48" s="1"/>
  <c r="CM48" s="1"/>
  <c r="DB48" s="1"/>
  <c r="AT41"/>
  <c r="BI41" s="1"/>
  <c r="BX41" s="1"/>
  <c r="CM41" s="1"/>
  <c r="DB41" s="1"/>
  <c r="AT40"/>
  <c r="BI40" s="1"/>
  <c r="BX40" s="1"/>
  <c r="CM40" s="1"/>
  <c r="DB40" s="1"/>
  <c r="AT39"/>
  <c r="BI39" s="1"/>
  <c r="BX39" s="1"/>
  <c r="CM39" s="1"/>
  <c r="DB39" s="1"/>
  <c r="FK39" s="1"/>
  <c r="AT47"/>
  <c r="BI47" s="1"/>
  <c r="BX47" s="1"/>
  <c r="CM47" s="1"/>
  <c r="DB47" s="1"/>
  <c r="AT45"/>
  <c r="BI45" s="1"/>
  <c r="BX45" s="1"/>
  <c r="CM45" s="1"/>
  <c r="DB45" s="1"/>
  <c r="FK45" s="1"/>
  <c r="AT42"/>
  <c r="BI42" s="1"/>
  <c r="BX42" s="1"/>
  <c r="CM42" s="1"/>
  <c r="DB42" s="1"/>
  <c r="FK42" s="1"/>
  <c r="AT31"/>
  <c r="BI31" s="1"/>
  <c r="BX31" s="1"/>
  <c r="CM31" s="1"/>
  <c r="DB31" s="1"/>
  <c r="AT30"/>
  <c r="BI30" s="1"/>
  <c r="BX30" s="1"/>
  <c r="CM30" s="1"/>
  <c r="DB30" s="1"/>
  <c r="FK30" s="1"/>
  <c r="AT29"/>
  <c r="BI29" s="1"/>
  <c r="BX29" s="1"/>
  <c r="CM29" s="1"/>
  <c r="DB29" s="1"/>
  <c r="FK29" s="1"/>
  <c r="AT35"/>
  <c r="BI35" s="1"/>
  <c r="BX35" s="1"/>
  <c r="CM35" s="1"/>
  <c r="DB35" s="1"/>
  <c r="AT33"/>
  <c r="BI33" s="1"/>
  <c r="BX33" s="1"/>
  <c r="CM33" s="1"/>
  <c r="DB33" s="1"/>
  <c r="FK33" s="1"/>
  <c r="AT37"/>
  <c r="BI37" s="1"/>
  <c r="BX37" s="1"/>
  <c r="CM37" s="1"/>
  <c r="DB37" s="1"/>
  <c r="AT32"/>
  <c r="BI32" s="1"/>
  <c r="BX32" s="1"/>
  <c r="CM32" s="1"/>
  <c r="DB32" s="1"/>
  <c r="FK32" s="1"/>
  <c r="AT27"/>
  <c r="BI27" s="1"/>
  <c r="BX27" s="1"/>
  <c r="CM27" s="1"/>
  <c r="DB27" s="1"/>
  <c r="AT26"/>
  <c r="BI26" s="1"/>
  <c r="BX26" s="1"/>
  <c r="CM26" s="1"/>
  <c r="DB26" s="1"/>
  <c r="FK26" s="1"/>
  <c r="AT25"/>
  <c r="BI25" s="1"/>
  <c r="BX25" s="1"/>
  <c r="CM25" s="1"/>
  <c r="DB25" s="1"/>
  <c r="FK25" s="1"/>
  <c r="AT24"/>
  <c r="BI24" s="1"/>
  <c r="BX24" s="1"/>
  <c r="CM24" s="1"/>
  <c r="DB24" s="1"/>
  <c r="FK24" s="1"/>
  <c r="AT38"/>
  <c r="BI38" s="1"/>
  <c r="BX38" s="1"/>
  <c r="CM38" s="1"/>
  <c r="DB38" s="1"/>
  <c r="AT36"/>
  <c r="BI36" s="1"/>
  <c r="BX36" s="1"/>
  <c r="CM36" s="1"/>
  <c r="DB36" s="1"/>
  <c r="FJ36" s="1"/>
  <c r="AT22"/>
  <c r="BI22" s="1"/>
  <c r="BX22" s="1"/>
  <c r="CM22" s="1"/>
  <c r="DB22" s="1"/>
  <c r="FK22" s="1"/>
  <c r="AT19"/>
  <c r="BI19" s="1"/>
  <c r="BX19" s="1"/>
  <c r="CM19" s="1"/>
  <c r="DB19" s="1"/>
  <c r="AT18"/>
  <c r="BI18" s="1"/>
  <c r="BX18" s="1"/>
  <c r="CM18" s="1"/>
  <c r="DB18" s="1"/>
  <c r="FK18" s="1"/>
  <c r="AT17"/>
  <c r="BI17" s="1"/>
  <c r="BX17" s="1"/>
  <c r="CM17" s="1"/>
  <c r="DB17" s="1"/>
  <c r="FK17" s="1"/>
  <c r="AT16"/>
  <c r="BI16" s="1"/>
  <c r="BX16" s="1"/>
  <c r="CM16" s="1"/>
  <c r="DB16" s="1"/>
  <c r="FK16" s="1"/>
  <c r="AT46"/>
  <c r="BI46" s="1"/>
  <c r="BX46" s="1"/>
  <c r="CM46" s="1"/>
  <c r="DB46" s="1"/>
  <c r="AT20"/>
  <c r="BI20" s="1"/>
  <c r="BX20" s="1"/>
  <c r="CM20" s="1"/>
  <c r="DB20" s="1"/>
  <c r="FK20" s="1"/>
  <c r="AT8"/>
  <c r="BI8" s="1"/>
  <c r="BX8" s="1"/>
  <c r="CM8" s="1"/>
  <c r="DB8" s="1"/>
  <c r="FK8" s="1"/>
  <c r="AT21"/>
  <c r="BI21" s="1"/>
  <c r="BX21" s="1"/>
  <c r="CM21" s="1"/>
  <c r="DB21" s="1"/>
  <c r="FK21" s="1"/>
  <c r="AT34"/>
  <c r="BI34" s="1"/>
  <c r="BX34" s="1"/>
  <c r="CM34" s="1"/>
  <c r="DB34" s="1"/>
  <c r="FK34" s="1"/>
  <c r="AT23"/>
  <c r="BI23" s="1"/>
  <c r="BX23" s="1"/>
  <c r="CM23" s="1"/>
  <c r="DB23" s="1"/>
  <c r="AT57"/>
  <c r="BI57" s="1"/>
  <c r="BX57" s="1"/>
  <c r="CM57" s="1"/>
  <c r="DB57" s="1"/>
  <c r="FK57" s="1"/>
  <c r="AT9"/>
  <c r="BI9" s="1"/>
  <c r="BX9" s="1"/>
  <c r="CM9" s="1"/>
  <c r="DB9" s="1"/>
  <c r="FK9" s="1"/>
  <c r="FA19"/>
  <c r="DG19"/>
  <c r="EK19"/>
  <c r="DV19"/>
  <c r="DW19"/>
  <c r="FB19"/>
  <c r="DH19"/>
  <c r="EL19"/>
  <c r="FA47"/>
  <c r="EK47"/>
  <c r="DG47"/>
  <c r="DV47"/>
  <c r="FG50"/>
  <c r="EQ50"/>
  <c r="DM50"/>
  <c r="EB50"/>
  <c r="FH16"/>
  <c r="FB16"/>
  <c r="EE19"/>
  <c r="FL29"/>
  <c r="EZ9"/>
  <c r="FO9" s="1"/>
  <c r="FP9" s="1"/>
  <c r="FF14"/>
  <c r="DO15"/>
  <c r="ED19"/>
  <c r="FG21"/>
  <c r="AN26"/>
  <c r="BC26" s="1"/>
  <c r="BR26" s="1"/>
  <c r="CG26" s="1"/>
  <c r="CV26" s="1"/>
  <c r="FB28"/>
  <c r="FG29"/>
  <c r="FJ33"/>
  <c r="FB46"/>
  <c r="DT3"/>
  <c r="EL7"/>
  <c r="AV8"/>
  <c r="BK8" s="1"/>
  <c r="BZ8" s="1"/>
  <c r="CO8" s="1"/>
  <c r="DD8" s="1"/>
  <c r="FM8" s="1"/>
  <c r="AN9"/>
  <c r="BC9" s="1"/>
  <c r="BR9" s="1"/>
  <c r="CG9" s="1"/>
  <c r="CV9" s="1"/>
  <c r="FE9" s="1"/>
  <c r="AL12"/>
  <c r="BA12" s="1"/>
  <c r="BP12" s="1"/>
  <c r="CE12" s="1"/>
  <c r="CT12" s="1"/>
  <c r="FC12" s="1"/>
  <c r="AT12"/>
  <c r="BI12" s="1"/>
  <c r="BX12" s="1"/>
  <c r="CM12" s="1"/>
  <c r="DB12" s="1"/>
  <c r="FK12" s="1"/>
  <c r="FI13"/>
  <c r="FF13"/>
  <c r="DL15"/>
  <c r="FF16"/>
  <c r="FH18"/>
  <c r="FG18"/>
  <c r="FA21"/>
  <c r="FH22"/>
  <c r="FH24"/>
  <c r="EZ25"/>
  <c r="FO25" s="1"/>
  <c r="EZ26"/>
  <c r="FO26" s="1"/>
  <c r="FL28"/>
  <c r="FA46"/>
  <c r="EZ52"/>
  <c r="FO52" s="1"/>
  <c r="GD50" s="1"/>
  <c r="AN57"/>
  <c r="BC57" s="1"/>
  <c r="BR57" s="1"/>
  <c r="CG57" s="1"/>
  <c r="CV57" s="1"/>
  <c r="FE57" s="1"/>
  <c r="EN7"/>
  <c r="DY7"/>
  <c r="DX23"/>
  <c r="EM23"/>
  <c r="DI23"/>
  <c r="FG23"/>
  <c r="DM23"/>
  <c r="EQ23"/>
  <c r="FA33"/>
  <c r="EX27"/>
  <c r="DT27"/>
  <c r="EZ7"/>
  <c r="FO7" s="1"/>
  <c r="DU7"/>
  <c r="EQ35"/>
  <c r="EB35"/>
  <c r="FG35"/>
  <c r="DM35"/>
  <c r="FG40"/>
  <c r="FF40"/>
  <c r="DL44"/>
  <c r="EA44"/>
  <c r="FF44"/>
  <c r="EX50"/>
  <c r="DT50"/>
  <c r="EI50"/>
  <c r="EQ11"/>
  <c r="FG11"/>
  <c r="DM11"/>
  <c r="DU27"/>
  <c r="DF27"/>
  <c r="EJ27"/>
  <c r="EZ27"/>
  <c r="FO27" s="1"/>
  <c r="DO50"/>
  <c r="ES50"/>
  <c r="ED50"/>
  <c r="FB57"/>
  <c r="FA57"/>
  <c r="FP57" s="1"/>
  <c r="FH10"/>
  <c r="FA13"/>
  <c r="EZ17"/>
  <c r="FO17" s="1"/>
  <c r="FP17" s="1"/>
  <c r="EB23"/>
  <c r="AN10"/>
  <c r="BC10" s="1"/>
  <c r="BR10" s="1"/>
  <c r="CG10" s="1"/>
  <c r="CV10" s="1"/>
  <c r="FE10" s="1"/>
  <c r="EZ14"/>
  <c r="FO14" s="1"/>
  <c r="FP14" s="1"/>
  <c r="EJ15"/>
  <c r="FJ20"/>
  <c r="AN28"/>
  <c r="BC28" s="1"/>
  <c r="BR28" s="1"/>
  <c r="CG28" s="1"/>
  <c r="CV28" s="1"/>
  <c r="FE28" s="1"/>
  <c r="AV57"/>
  <c r="BK57" s="1"/>
  <c r="BZ57" s="1"/>
  <c r="CO57" s="1"/>
  <c r="DD57" s="1"/>
  <c r="FM57" s="1"/>
  <c r="DP3"/>
  <c r="AL5"/>
  <c r="BA5" s="1"/>
  <c r="BP5" s="1"/>
  <c r="CE5" s="1"/>
  <c r="CT5" s="1"/>
  <c r="FC5" s="1"/>
  <c r="AL7"/>
  <c r="BA7" s="1"/>
  <c r="BP7" s="1"/>
  <c r="CE7" s="1"/>
  <c r="CT7" s="1"/>
  <c r="AT11"/>
  <c r="BI11" s="1"/>
  <c r="BX11" s="1"/>
  <c r="CM11" s="1"/>
  <c r="DB11" s="1"/>
  <c r="FJ11" s="1"/>
  <c r="FH14"/>
  <c r="DF15"/>
  <c r="EE15"/>
  <c r="FH15"/>
  <c r="FL16"/>
  <c r="FD17"/>
  <c r="FH20"/>
  <c r="DJ23"/>
  <c r="AN27"/>
  <c r="BC27" s="1"/>
  <c r="BR27" s="1"/>
  <c r="CG27" s="1"/>
  <c r="CV27" s="1"/>
  <c r="FD27" s="1"/>
  <c r="FA28"/>
  <c r="FI33"/>
  <c r="FJ34"/>
  <c r="FI54"/>
  <c r="DY11"/>
  <c r="DJ11"/>
  <c r="EN11"/>
  <c r="DR19"/>
  <c r="EG19"/>
  <c r="FP21"/>
  <c r="DV31"/>
  <c r="EK31"/>
  <c r="DG31"/>
  <c r="FA31"/>
  <c r="AN50"/>
  <c r="BC50" s="1"/>
  <c r="BR50" s="1"/>
  <c r="CG50" s="1"/>
  <c r="CV50" s="1"/>
  <c r="AN49"/>
  <c r="BC49" s="1"/>
  <c r="BR49" s="1"/>
  <c r="CG49" s="1"/>
  <c r="CV49" s="1"/>
  <c r="FE49" s="1"/>
  <c r="AN48"/>
  <c r="BC48" s="1"/>
  <c r="BR48" s="1"/>
  <c r="CG48" s="1"/>
  <c r="CV48" s="1"/>
  <c r="FE48" s="1"/>
  <c r="AN53"/>
  <c r="BC53" s="1"/>
  <c r="BR53" s="1"/>
  <c r="CG53" s="1"/>
  <c r="CV53" s="1"/>
  <c r="AN52"/>
  <c r="BC52" s="1"/>
  <c r="BR52" s="1"/>
  <c r="CG52" s="1"/>
  <c r="CV52" s="1"/>
  <c r="FE52" s="1"/>
  <c r="AN51"/>
  <c r="BC51" s="1"/>
  <c r="BR51" s="1"/>
  <c r="CG51" s="1"/>
  <c r="CV51" s="1"/>
  <c r="FE51" s="1"/>
  <c r="AN46"/>
  <c r="BC46" s="1"/>
  <c r="BR46" s="1"/>
  <c r="CG46" s="1"/>
  <c r="CV46" s="1"/>
  <c r="FE46" s="1"/>
  <c r="AN38"/>
  <c r="BC38" s="1"/>
  <c r="BR38" s="1"/>
  <c r="CG38" s="1"/>
  <c r="CV38" s="1"/>
  <c r="AN37"/>
  <c r="BC37" s="1"/>
  <c r="BR37" s="1"/>
  <c r="CG37" s="1"/>
  <c r="CV37" s="1"/>
  <c r="FE37" s="1"/>
  <c r="AN58"/>
  <c r="BC58" s="1"/>
  <c r="BR58" s="1"/>
  <c r="CG58" s="1"/>
  <c r="CV58" s="1"/>
  <c r="FE58" s="1"/>
  <c r="AN41"/>
  <c r="BC41" s="1"/>
  <c r="BR41" s="1"/>
  <c r="CG41" s="1"/>
  <c r="CV41" s="1"/>
  <c r="AN40"/>
  <c r="BC40" s="1"/>
  <c r="BR40" s="1"/>
  <c r="CG40" s="1"/>
  <c r="CV40" s="1"/>
  <c r="FE40" s="1"/>
  <c r="AN39"/>
  <c r="BC39" s="1"/>
  <c r="BR39" s="1"/>
  <c r="CG39" s="1"/>
  <c r="CV39" s="1"/>
  <c r="FE39" s="1"/>
  <c r="AN31"/>
  <c r="BC31" s="1"/>
  <c r="BR31" s="1"/>
  <c r="CG31" s="1"/>
  <c r="CV31" s="1"/>
  <c r="AN47"/>
  <c r="BC47" s="1"/>
  <c r="BR47" s="1"/>
  <c r="CG47" s="1"/>
  <c r="CV47" s="1"/>
  <c r="AN45"/>
  <c r="BC45" s="1"/>
  <c r="BR45" s="1"/>
  <c r="CG45" s="1"/>
  <c r="CV45" s="1"/>
  <c r="FE45" s="1"/>
  <c r="AN43"/>
  <c r="BC43" s="1"/>
  <c r="BR43" s="1"/>
  <c r="CG43" s="1"/>
  <c r="CV43" s="1"/>
  <c r="FE43" s="1"/>
  <c r="AN35"/>
  <c r="BC35" s="1"/>
  <c r="BR35" s="1"/>
  <c r="CG35" s="1"/>
  <c r="CV35" s="1"/>
  <c r="AN33"/>
  <c r="BC33" s="1"/>
  <c r="BR33" s="1"/>
  <c r="CG33" s="1"/>
  <c r="CV33" s="1"/>
  <c r="FE33" s="1"/>
  <c r="AN29"/>
  <c r="BC29" s="1"/>
  <c r="BR29" s="1"/>
  <c r="CG29" s="1"/>
  <c r="CV29" s="1"/>
  <c r="FE29" s="1"/>
  <c r="AN23"/>
  <c r="BC23" s="1"/>
  <c r="BR23" s="1"/>
  <c r="CG23" s="1"/>
  <c r="CV23" s="1"/>
  <c r="AN22"/>
  <c r="BC22" s="1"/>
  <c r="BR22" s="1"/>
  <c r="CG22" s="1"/>
  <c r="CV22" s="1"/>
  <c r="FE22" s="1"/>
  <c r="AN21"/>
  <c r="BC21" s="1"/>
  <c r="BR21" s="1"/>
  <c r="CG21" s="1"/>
  <c r="CV21" s="1"/>
  <c r="FE21" s="1"/>
  <c r="AN20"/>
  <c r="BC20" s="1"/>
  <c r="BR20" s="1"/>
  <c r="CG20" s="1"/>
  <c r="CV20" s="1"/>
  <c r="FE20" s="1"/>
  <c r="AN30"/>
  <c r="BC30" s="1"/>
  <c r="BR30" s="1"/>
  <c r="CG30" s="1"/>
  <c r="CV30" s="1"/>
  <c r="FE30" s="1"/>
  <c r="AN25"/>
  <c r="BC25" s="1"/>
  <c r="BR25" s="1"/>
  <c r="CG25" s="1"/>
  <c r="CV25" s="1"/>
  <c r="FE25" s="1"/>
  <c r="AN24"/>
  <c r="BC24" s="1"/>
  <c r="BR24" s="1"/>
  <c r="CG24" s="1"/>
  <c r="CV24" s="1"/>
  <c r="FE24" s="1"/>
  <c r="AN15"/>
  <c r="BC15" s="1"/>
  <c r="BR15" s="1"/>
  <c r="CG15" s="1"/>
  <c r="CV15" s="1"/>
  <c r="AN14"/>
  <c r="BC14" s="1"/>
  <c r="BR14" s="1"/>
  <c r="CG14" s="1"/>
  <c r="CV14" s="1"/>
  <c r="FE14" s="1"/>
  <c r="AN54"/>
  <c r="BC54" s="1"/>
  <c r="BR54" s="1"/>
  <c r="CG54" s="1"/>
  <c r="CV54" s="1"/>
  <c r="FE54" s="1"/>
  <c r="AN36"/>
  <c r="BC36" s="1"/>
  <c r="BR36" s="1"/>
  <c r="CG36" s="1"/>
  <c r="CV36" s="1"/>
  <c r="FE36" s="1"/>
  <c r="AN19"/>
  <c r="BC19" s="1"/>
  <c r="BR19" s="1"/>
  <c r="CG19" s="1"/>
  <c r="CV19" s="1"/>
  <c r="AN18"/>
  <c r="BC18" s="1"/>
  <c r="BR18" s="1"/>
  <c r="CG18" s="1"/>
  <c r="CV18" s="1"/>
  <c r="AN17"/>
  <c r="BC17" s="1"/>
  <c r="BR17" s="1"/>
  <c r="CG17" s="1"/>
  <c r="CV17" s="1"/>
  <c r="FE17" s="1"/>
  <c r="AN16"/>
  <c r="BC16" s="1"/>
  <c r="BR16" s="1"/>
  <c r="CG16" s="1"/>
  <c r="CV16" s="1"/>
  <c r="AN32"/>
  <c r="BC32" s="1"/>
  <c r="BR32" s="1"/>
  <c r="CG32" s="1"/>
  <c r="CV32" s="1"/>
  <c r="FE32" s="1"/>
  <c r="AN7"/>
  <c r="BC7" s="1"/>
  <c r="BR7" s="1"/>
  <c r="CG7" s="1"/>
  <c r="CV7" s="1"/>
  <c r="AN6"/>
  <c r="BC6" s="1"/>
  <c r="BR6" s="1"/>
  <c r="CG6" s="1"/>
  <c r="CV6" s="1"/>
  <c r="FE6" s="1"/>
  <c r="AN5"/>
  <c r="BC5" s="1"/>
  <c r="BR5" s="1"/>
  <c r="CG5" s="1"/>
  <c r="CV5" s="1"/>
  <c r="FE5" s="1"/>
  <c r="AN4"/>
  <c r="BC4" s="1"/>
  <c r="BR4" s="1"/>
  <c r="CG4" s="1"/>
  <c r="CV4" s="1"/>
  <c r="FE4" s="1"/>
  <c r="AN42"/>
  <c r="BC42" s="1"/>
  <c r="BR42" s="1"/>
  <c r="CG42" s="1"/>
  <c r="CV42" s="1"/>
  <c r="AN13"/>
  <c r="BC13" s="1"/>
  <c r="BR13" s="1"/>
  <c r="CG13" s="1"/>
  <c r="CV13" s="1"/>
  <c r="FE13" s="1"/>
  <c r="AN11"/>
  <c r="BC11" s="1"/>
  <c r="BR11" s="1"/>
  <c r="CG11" s="1"/>
  <c r="CV11" s="1"/>
  <c r="AN55"/>
  <c r="BC55" s="1"/>
  <c r="BR55" s="1"/>
  <c r="CG55" s="1"/>
  <c r="CV55" s="1"/>
  <c r="AN34"/>
  <c r="BC34" s="1"/>
  <c r="BR34" s="1"/>
  <c r="CG34" s="1"/>
  <c r="CV34" s="1"/>
  <c r="FE34" s="1"/>
  <c r="EV15"/>
  <c r="EG15"/>
  <c r="DR15"/>
  <c r="DU23"/>
  <c r="EZ23"/>
  <c r="FO23" s="1"/>
  <c r="DF23"/>
  <c r="DP11"/>
  <c r="EE11"/>
  <c r="DY27"/>
  <c r="EN27"/>
  <c r="FD35"/>
  <c r="FA15"/>
  <c r="FF23"/>
  <c r="DL23"/>
  <c r="EP23"/>
  <c r="EA23"/>
  <c r="FJ23"/>
  <c r="DF31"/>
  <c r="EJ31"/>
  <c r="EZ31"/>
  <c r="FO31" s="1"/>
  <c r="DU31"/>
  <c r="DR31"/>
  <c r="EV31"/>
  <c r="EG31"/>
  <c r="FL31"/>
  <c r="EX41"/>
  <c r="EI41"/>
  <c r="DT41"/>
  <c r="FF42"/>
  <c r="DL41"/>
  <c r="EA41"/>
  <c r="EB44"/>
  <c r="DM44"/>
  <c r="EQ44"/>
  <c r="FG44"/>
  <c r="FH54"/>
  <c r="ER53"/>
  <c r="EB56"/>
  <c r="DM56"/>
  <c r="EQ56"/>
  <c r="FG56"/>
  <c r="FL14"/>
  <c r="DJ7"/>
  <c r="AN12"/>
  <c r="BC12" s="1"/>
  <c r="BR12" s="1"/>
  <c r="CG12" s="1"/>
  <c r="CV12" s="1"/>
  <c r="FE12" s="1"/>
  <c r="ES15"/>
  <c r="FI17"/>
  <c r="AV25"/>
  <c r="BK25" s="1"/>
  <c r="BZ25" s="1"/>
  <c r="CO25" s="1"/>
  <c r="DD25" s="1"/>
  <c r="FM25" s="1"/>
  <c r="AV9"/>
  <c r="BK9" s="1"/>
  <c r="BZ9" s="1"/>
  <c r="CO9" s="1"/>
  <c r="DD9" s="1"/>
  <c r="FM9" s="1"/>
  <c r="AV10"/>
  <c r="BK10" s="1"/>
  <c r="BZ10" s="1"/>
  <c r="CO10" s="1"/>
  <c r="DD10" s="1"/>
  <c r="FM10" s="1"/>
  <c r="BN16"/>
  <c r="CC16" s="1"/>
  <c r="CR16" s="1"/>
  <c r="DG15" s="1"/>
  <c r="FJ21"/>
  <c r="AV28"/>
  <c r="BK28" s="1"/>
  <c r="BZ28" s="1"/>
  <c r="CO28" s="1"/>
  <c r="DD28" s="1"/>
  <c r="FM28" s="1"/>
  <c r="FL34"/>
  <c r="FF46"/>
  <c r="AN3"/>
  <c r="BC3" s="1"/>
  <c r="BR3" s="1"/>
  <c r="CG3" s="1"/>
  <c r="CV3" s="1"/>
  <c r="AT7"/>
  <c r="BI7" s="1"/>
  <c r="BX7" s="1"/>
  <c r="CM7" s="1"/>
  <c r="DB7" s="1"/>
  <c r="FF8"/>
  <c r="FI9"/>
  <c r="AL10"/>
  <c r="BA10" s="1"/>
  <c r="BP10" s="1"/>
  <c r="CE10" s="1"/>
  <c r="CT10" s="1"/>
  <c r="FC10" s="1"/>
  <c r="AT10"/>
  <c r="BI10" s="1"/>
  <c r="BX10" s="1"/>
  <c r="CM10" s="1"/>
  <c r="DB10" s="1"/>
  <c r="FK10" s="1"/>
  <c r="ES11"/>
  <c r="EK11"/>
  <c r="FD11"/>
  <c r="EC15"/>
  <c r="BN18"/>
  <c r="CC18" s="1"/>
  <c r="CR18" s="1"/>
  <c r="FA18" s="1"/>
  <c r="DL19"/>
  <c r="EV19"/>
  <c r="AL20"/>
  <c r="BA20" s="1"/>
  <c r="BP20" s="1"/>
  <c r="CE20" s="1"/>
  <c r="CT20" s="1"/>
  <c r="FC20" s="1"/>
  <c r="FD21"/>
  <c r="DG23"/>
  <c r="FB24"/>
  <c r="FQ24" s="1"/>
  <c r="FR24" s="1"/>
  <c r="FG25"/>
  <c r="AL28"/>
  <c r="BA28" s="1"/>
  <c r="BP28" s="1"/>
  <c r="CE28" s="1"/>
  <c r="CT28" s="1"/>
  <c r="FC28" s="1"/>
  <c r="AT28"/>
  <c r="BI28" s="1"/>
  <c r="BX28" s="1"/>
  <c r="CM28" s="1"/>
  <c r="DB28" s="1"/>
  <c r="FK28" s="1"/>
  <c r="FP28"/>
  <c r="FJ29"/>
  <c r="FL45"/>
  <c r="FI51"/>
  <c r="AN56"/>
  <c r="BC56" s="1"/>
  <c r="BR56" s="1"/>
  <c r="CG56" s="1"/>
  <c r="CV56" s="1"/>
  <c r="FJ57"/>
  <c r="ET35"/>
  <c r="FJ35"/>
  <c r="EE35"/>
  <c r="EG35"/>
  <c r="FL35"/>
  <c r="FI35"/>
  <c r="DO35"/>
  <c r="ED35"/>
  <c r="EZ37"/>
  <c r="FO37" s="1"/>
  <c r="FH42"/>
  <c r="ER41"/>
  <c r="EJ56"/>
  <c r="DU56"/>
  <c r="DF56"/>
  <c r="EZ56"/>
  <c r="FO56" s="1"/>
  <c r="ER56"/>
  <c r="EC56"/>
  <c r="DN56"/>
  <c r="FH56"/>
  <c r="DO23"/>
  <c r="FF24"/>
  <c r="FL33"/>
  <c r="EZ39"/>
  <c r="FO39" s="1"/>
  <c r="ES47"/>
  <c r="EZ55"/>
  <c r="FO55" s="1"/>
  <c r="FP55" s="1"/>
  <c r="FQ55" s="1"/>
  <c r="FR55" s="1"/>
  <c r="FF27"/>
  <c r="DL27"/>
  <c r="EA27"/>
  <c r="EP27"/>
  <c r="ED31"/>
  <c r="ES31"/>
  <c r="DO31"/>
  <c r="FD31"/>
  <c r="DJ31"/>
  <c r="EN31"/>
  <c r="DY31"/>
  <c r="FG42"/>
  <c r="EQ41"/>
  <c r="FG47"/>
  <c r="EQ47"/>
  <c r="EB47"/>
  <c r="FD47"/>
  <c r="DV53"/>
  <c r="DG53"/>
  <c r="EK53"/>
  <c r="FA56"/>
  <c r="EK56"/>
  <c r="DV56"/>
  <c r="DG56"/>
  <c r="FL26"/>
  <c r="FJ28"/>
  <c r="FI28"/>
  <c r="FL30"/>
  <c r="FA30"/>
  <c r="FP30" s="1"/>
  <c r="EZ34"/>
  <c r="FO34" s="1"/>
  <c r="FP34" s="1"/>
  <c r="ES35"/>
  <c r="FF43"/>
  <c r="EX44"/>
  <c r="FG19"/>
  <c r="EQ19"/>
  <c r="FJ19"/>
  <c r="DP19"/>
  <c r="ED23"/>
  <c r="FI23"/>
  <c r="EG27"/>
  <c r="FL27"/>
  <c r="DH38"/>
  <c r="DW38"/>
  <c r="FB38"/>
  <c r="EL38"/>
  <c r="DG38"/>
  <c r="FA38"/>
  <c r="EK38"/>
  <c r="DV38"/>
  <c r="EZ38"/>
  <c r="FO38" s="1"/>
  <c r="FL47"/>
  <c r="FH33"/>
  <c r="EZ45"/>
  <c r="FO45" s="1"/>
  <c r="FI48"/>
  <c r="FF58"/>
  <c r="EB31"/>
  <c r="FG31"/>
  <c r="EQ31"/>
  <c r="EI35"/>
  <c r="DT35"/>
  <c r="DF41"/>
  <c r="DU41"/>
  <c r="EZ41"/>
  <c r="FO41" s="1"/>
  <c r="EC47"/>
  <c r="FH48"/>
  <c r="FH49"/>
  <c r="DL56"/>
  <c r="EA56"/>
  <c r="EP56"/>
  <c r="FI30"/>
  <c r="FH32"/>
  <c r="FF33"/>
  <c r="FI34"/>
  <c r="EC38"/>
  <c r="FI40"/>
  <c r="EZ42"/>
  <c r="FO42" s="1"/>
  <c r="FF56"/>
  <c r="ED41"/>
  <c r="DO41"/>
  <c r="ES41"/>
  <c r="EZ47"/>
  <c r="FO47" s="1"/>
  <c r="EJ47"/>
  <c r="DU47"/>
  <c r="DF47"/>
  <c r="FF54"/>
  <c r="EP53"/>
  <c r="DT56"/>
  <c r="EI56"/>
  <c r="EX56"/>
  <c r="AK56"/>
  <c r="AZ56" s="1"/>
  <c r="BO56" s="1"/>
  <c r="CD56" s="1"/>
  <c r="CS56" s="1"/>
  <c r="AK55"/>
  <c r="AZ55" s="1"/>
  <c r="BO55" s="1"/>
  <c r="CD55" s="1"/>
  <c r="CS55" s="1"/>
  <c r="FB55" s="1"/>
  <c r="AK54"/>
  <c r="AZ54" s="1"/>
  <c r="BO54" s="1"/>
  <c r="CD54" s="1"/>
  <c r="CS54" s="1"/>
  <c r="FA54" s="1"/>
  <c r="FP54" s="1"/>
  <c r="AK44"/>
  <c r="AZ44" s="1"/>
  <c r="BO44" s="1"/>
  <c r="CD44" s="1"/>
  <c r="CS44" s="1"/>
  <c r="AK43"/>
  <c r="AZ43" s="1"/>
  <c r="BO43" s="1"/>
  <c r="CD43" s="1"/>
  <c r="CS43" s="1"/>
  <c r="FB43" s="1"/>
  <c r="AK53"/>
  <c r="AZ53" s="1"/>
  <c r="BO53" s="1"/>
  <c r="CD53" s="1"/>
  <c r="CS53" s="1"/>
  <c r="FA53" s="1"/>
  <c r="AK52"/>
  <c r="AZ52" s="1"/>
  <c r="BO52" s="1"/>
  <c r="CD52" s="1"/>
  <c r="CS52" s="1"/>
  <c r="FB52" s="1"/>
  <c r="AK51"/>
  <c r="AZ51" s="1"/>
  <c r="BO51" s="1"/>
  <c r="CD51" s="1"/>
  <c r="CS51" s="1"/>
  <c r="FB51" s="1"/>
  <c r="AK50"/>
  <c r="AZ50" s="1"/>
  <c r="BO50" s="1"/>
  <c r="CD50" s="1"/>
  <c r="CS50" s="1"/>
  <c r="AK49"/>
  <c r="AZ49" s="1"/>
  <c r="BO49" s="1"/>
  <c r="CD49" s="1"/>
  <c r="CS49" s="1"/>
  <c r="FA49" s="1"/>
  <c r="AK48"/>
  <c r="AZ48" s="1"/>
  <c r="BO48" s="1"/>
  <c r="CD48" s="1"/>
  <c r="CS48" s="1"/>
  <c r="FB48" s="1"/>
  <c r="AK47"/>
  <c r="AZ47" s="1"/>
  <c r="BO47" s="1"/>
  <c r="CD47" s="1"/>
  <c r="CS47" s="1"/>
  <c r="AK45"/>
  <c r="AZ45" s="1"/>
  <c r="BO45" s="1"/>
  <c r="CD45" s="1"/>
  <c r="CS45" s="1"/>
  <c r="FB45" s="1"/>
  <c r="AK42"/>
  <c r="AZ42" s="1"/>
  <c r="BO42" s="1"/>
  <c r="CD42" s="1"/>
  <c r="CS42" s="1"/>
  <c r="FB42" s="1"/>
  <c r="AK58"/>
  <c r="AZ58" s="1"/>
  <c r="BO58" s="1"/>
  <c r="CD58" s="1"/>
  <c r="CS58" s="1"/>
  <c r="AK41"/>
  <c r="AZ41" s="1"/>
  <c r="BO41" s="1"/>
  <c r="CD41" s="1"/>
  <c r="CS41" s="1"/>
  <c r="AK40"/>
  <c r="AZ40" s="1"/>
  <c r="BO40" s="1"/>
  <c r="CD40" s="1"/>
  <c r="CS40" s="1"/>
  <c r="FB40" s="1"/>
  <c r="AK39"/>
  <c r="AZ39" s="1"/>
  <c r="BO39" s="1"/>
  <c r="CD39" s="1"/>
  <c r="CS39" s="1"/>
  <c r="AK29"/>
  <c r="AZ29" s="1"/>
  <c r="BO29" s="1"/>
  <c r="CD29" s="1"/>
  <c r="CS29" s="1"/>
  <c r="FB29" s="1"/>
  <c r="AK32"/>
  <c r="AZ32" s="1"/>
  <c r="BO32" s="1"/>
  <c r="CD32" s="1"/>
  <c r="CS32" s="1"/>
  <c r="FB32" s="1"/>
  <c r="AK27"/>
  <c r="AZ27" s="1"/>
  <c r="BO27" s="1"/>
  <c r="CD27" s="1"/>
  <c r="CS27" s="1"/>
  <c r="FA27" s="1"/>
  <c r="AK26"/>
  <c r="AZ26" s="1"/>
  <c r="BO26" s="1"/>
  <c r="CD26" s="1"/>
  <c r="CS26" s="1"/>
  <c r="FB26" s="1"/>
  <c r="AK37"/>
  <c r="AZ37" s="1"/>
  <c r="BO37" s="1"/>
  <c r="CD37" s="1"/>
  <c r="CS37" s="1"/>
  <c r="AS56"/>
  <c r="BH56" s="1"/>
  <c r="BW56" s="1"/>
  <c r="CL56" s="1"/>
  <c r="DA56" s="1"/>
  <c r="FI56" s="1"/>
  <c r="AS55"/>
  <c r="BH55" s="1"/>
  <c r="BW55" s="1"/>
  <c r="CL55" s="1"/>
  <c r="DA55" s="1"/>
  <c r="AS54"/>
  <c r="BH54" s="1"/>
  <c r="BW54" s="1"/>
  <c r="CL54" s="1"/>
  <c r="DA54" s="1"/>
  <c r="FJ54" s="1"/>
  <c r="AS44"/>
  <c r="BH44" s="1"/>
  <c r="BW44" s="1"/>
  <c r="CL44" s="1"/>
  <c r="DA44" s="1"/>
  <c r="AS43"/>
  <c r="BH43" s="1"/>
  <c r="BW43" s="1"/>
  <c r="CL43" s="1"/>
  <c r="DA43" s="1"/>
  <c r="FJ43" s="1"/>
  <c r="AS53"/>
  <c r="BH53" s="1"/>
  <c r="BW53" s="1"/>
  <c r="CL53" s="1"/>
  <c r="DA53" s="1"/>
  <c r="AS52"/>
  <c r="BH52" s="1"/>
  <c r="BW52" s="1"/>
  <c r="CL52" s="1"/>
  <c r="DA52" s="1"/>
  <c r="FJ52" s="1"/>
  <c r="AS51"/>
  <c r="BH51" s="1"/>
  <c r="BW51" s="1"/>
  <c r="CL51" s="1"/>
  <c r="DA51" s="1"/>
  <c r="FJ51" s="1"/>
  <c r="AS47"/>
  <c r="BH47" s="1"/>
  <c r="BW47" s="1"/>
  <c r="CL47" s="1"/>
  <c r="DA47" s="1"/>
  <c r="AS45"/>
  <c r="BH45" s="1"/>
  <c r="BW45" s="1"/>
  <c r="CL45" s="1"/>
  <c r="DA45" s="1"/>
  <c r="FJ45" s="1"/>
  <c r="AS42"/>
  <c r="BH42" s="1"/>
  <c r="BW42" s="1"/>
  <c r="CL42" s="1"/>
  <c r="DA42" s="1"/>
  <c r="AS58"/>
  <c r="BH58" s="1"/>
  <c r="BW58" s="1"/>
  <c r="CL58" s="1"/>
  <c r="DA58" s="1"/>
  <c r="AS50"/>
  <c r="BH50" s="1"/>
  <c r="BW50" s="1"/>
  <c r="CL50" s="1"/>
  <c r="DA50" s="1"/>
  <c r="AS49"/>
  <c r="BH49" s="1"/>
  <c r="BW49" s="1"/>
  <c r="CL49" s="1"/>
  <c r="DA49" s="1"/>
  <c r="FJ49" s="1"/>
  <c r="AS48"/>
  <c r="BH48" s="1"/>
  <c r="BW48" s="1"/>
  <c r="CL48" s="1"/>
  <c r="DA48" s="1"/>
  <c r="AS41"/>
  <c r="BH41" s="1"/>
  <c r="BW41" s="1"/>
  <c r="CL41" s="1"/>
  <c r="DA41" s="1"/>
  <c r="AS40"/>
  <c r="BH40" s="1"/>
  <c r="BW40" s="1"/>
  <c r="CL40" s="1"/>
  <c r="DA40" s="1"/>
  <c r="FJ40" s="1"/>
  <c r="AS39"/>
  <c r="BH39" s="1"/>
  <c r="BW39" s="1"/>
  <c r="CL39" s="1"/>
  <c r="DA39" s="1"/>
  <c r="ET38" s="1"/>
  <c r="AS37"/>
  <c r="BH37" s="1"/>
  <c r="BW37" s="1"/>
  <c r="CL37" s="1"/>
  <c r="DA37" s="1"/>
  <c r="AS32"/>
  <c r="BH32" s="1"/>
  <c r="BW32" s="1"/>
  <c r="CL32" s="1"/>
  <c r="DA32" s="1"/>
  <c r="FJ32" s="1"/>
  <c r="AS27"/>
  <c r="BH27" s="1"/>
  <c r="BW27" s="1"/>
  <c r="CL27" s="1"/>
  <c r="DA27" s="1"/>
  <c r="AS26"/>
  <c r="BH26" s="1"/>
  <c r="BW26" s="1"/>
  <c r="CL26" s="1"/>
  <c r="DA26" s="1"/>
  <c r="FJ26" s="1"/>
  <c r="AS46"/>
  <c r="BH46" s="1"/>
  <c r="BW46" s="1"/>
  <c r="CL46" s="1"/>
  <c r="DA46" s="1"/>
  <c r="FJ46" s="1"/>
  <c r="AS30"/>
  <c r="BH30" s="1"/>
  <c r="BW30" s="1"/>
  <c r="CL30" s="1"/>
  <c r="DA30" s="1"/>
  <c r="AS31"/>
  <c r="BH31" s="1"/>
  <c r="BW31" s="1"/>
  <c r="CL31" s="1"/>
  <c r="DA31" s="1"/>
  <c r="EZ29"/>
  <c r="FO29" s="1"/>
  <c r="FH37"/>
  <c r="FI45"/>
  <c r="FG54"/>
  <c r="EA35"/>
  <c r="DL35"/>
  <c r="FF35"/>
  <c r="EJ38"/>
  <c r="DU38"/>
  <c r="DF38"/>
  <c r="FI44"/>
  <c r="ES44"/>
  <c r="ED44"/>
  <c r="DO44"/>
  <c r="FF50"/>
  <c r="EP50"/>
  <c r="EA50"/>
  <c r="DL50"/>
  <c r="FH52"/>
  <c r="ER50"/>
  <c r="FL32"/>
  <c r="FI39"/>
  <c r="FL42"/>
  <c r="FF45"/>
  <c r="FG49"/>
  <c r="DO38"/>
  <c r="ES38"/>
  <c r="EX38"/>
  <c r="DT38"/>
  <c r="ER44"/>
  <c r="EC44"/>
  <c r="DN44"/>
  <c r="FH44"/>
  <c r="DO47"/>
  <c r="ED47"/>
  <c r="ES56"/>
  <c r="ED56"/>
  <c r="DO56"/>
  <c r="FI42"/>
  <c r="FH43"/>
  <c r="FD45"/>
  <c r="FA58"/>
  <c r="FP58" s="1"/>
  <c r="EP47"/>
  <c r="EA47"/>
  <c r="DL47"/>
  <c r="FF47"/>
  <c r="ED53"/>
  <c r="DO53"/>
  <c r="ES53"/>
  <c r="DT31"/>
  <c r="EI31"/>
  <c r="EZ36"/>
  <c r="FO36" s="1"/>
  <c r="FP36" s="1"/>
  <c r="FG37"/>
  <c r="EP41"/>
  <c r="EZ48"/>
  <c r="FO48" s="1"/>
  <c r="EB53"/>
  <c r="FH55"/>
  <c r="FH47"/>
  <c r="ER47"/>
  <c r="DN47"/>
  <c r="EX53"/>
  <c r="EI53"/>
  <c r="DT53"/>
  <c r="AM53"/>
  <c r="BB53" s="1"/>
  <c r="BQ53" s="1"/>
  <c r="CF53" s="1"/>
  <c r="CU53" s="1"/>
  <c r="AM52"/>
  <c r="BB52" s="1"/>
  <c r="BQ52" s="1"/>
  <c r="CF52" s="1"/>
  <c r="CU52" s="1"/>
  <c r="AM51"/>
  <c r="BB51" s="1"/>
  <c r="BQ51" s="1"/>
  <c r="CF51" s="1"/>
  <c r="CU51" s="1"/>
  <c r="AM50"/>
  <c r="BB50" s="1"/>
  <c r="BQ50" s="1"/>
  <c r="CF50" s="1"/>
  <c r="CU50" s="1"/>
  <c r="AM49"/>
  <c r="BB49" s="1"/>
  <c r="BQ49" s="1"/>
  <c r="CF49" s="1"/>
  <c r="CU49" s="1"/>
  <c r="FD49" s="1"/>
  <c r="AM48"/>
  <c r="BB48" s="1"/>
  <c r="BQ48" s="1"/>
  <c r="CF48" s="1"/>
  <c r="CU48" s="1"/>
  <c r="FD48" s="1"/>
  <c r="AM58"/>
  <c r="BB58" s="1"/>
  <c r="BQ58" s="1"/>
  <c r="CF58" s="1"/>
  <c r="CU58" s="1"/>
  <c r="FD58" s="1"/>
  <c r="AM41"/>
  <c r="BB41" s="1"/>
  <c r="BQ41" s="1"/>
  <c r="CF41" s="1"/>
  <c r="CU41" s="1"/>
  <c r="AM40"/>
  <c r="BB40" s="1"/>
  <c r="BQ40" s="1"/>
  <c r="CF40" s="1"/>
  <c r="CU40" s="1"/>
  <c r="FD40" s="1"/>
  <c r="AM39"/>
  <c r="BB39" s="1"/>
  <c r="BQ39" s="1"/>
  <c r="CF39" s="1"/>
  <c r="CU39" s="1"/>
  <c r="AM44"/>
  <c r="BB44" s="1"/>
  <c r="BQ44" s="1"/>
  <c r="CF44" s="1"/>
  <c r="CU44" s="1"/>
  <c r="AM43"/>
  <c r="BB43" s="1"/>
  <c r="BQ43" s="1"/>
  <c r="CF43" s="1"/>
  <c r="CU43" s="1"/>
  <c r="FD43" s="1"/>
  <c r="AM46"/>
  <c r="BB46" s="1"/>
  <c r="BQ46" s="1"/>
  <c r="CF46" s="1"/>
  <c r="CU46" s="1"/>
  <c r="FD46" s="1"/>
  <c r="AM38"/>
  <c r="BB38" s="1"/>
  <c r="BQ38" s="1"/>
  <c r="CF38" s="1"/>
  <c r="CU38" s="1"/>
  <c r="AM37"/>
  <c r="BB37" s="1"/>
  <c r="BQ37" s="1"/>
  <c r="CF37" s="1"/>
  <c r="CU37" s="1"/>
  <c r="FD37" s="1"/>
  <c r="AM36"/>
  <c r="BB36" s="1"/>
  <c r="BQ36" s="1"/>
  <c r="CF36" s="1"/>
  <c r="CU36" s="1"/>
  <c r="FD36" s="1"/>
  <c r="AU53"/>
  <c r="BJ53" s="1"/>
  <c r="BY53" s="1"/>
  <c r="CN53" s="1"/>
  <c r="DC53" s="1"/>
  <c r="AU52"/>
  <c r="BJ52" s="1"/>
  <c r="BY52" s="1"/>
  <c r="CN52" s="1"/>
  <c r="DC52" s="1"/>
  <c r="FL52" s="1"/>
  <c r="AU51"/>
  <c r="BJ51" s="1"/>
  <c r="BY51" s="1"/>
  <c r="CN51" s="1"/>
  <c r="DC51" s="1"/>
  <c r="FL51" s="1"/>
  <c r="AU50"/>
  <c r="BJ50" s="1"/>
  <c r="BY50" s="1"/>
  <c r="CN50" s="1"/>
  <c r="DC50" s="1"/>
  <c r="AU49"/>
  <c r="BJ49" s="1"/>
  <c r="BY49" s="1"/>
  <c r="CN49" s="1"/>
  <c r="DC49" s="1"/>
  <c r="FL49" s="1"/>
  <c r="AU48"/>
  <c r="BJ48" s="1"/>
  <c r="BY48" s="1"/>
  <c r="CN48" s="1"/>
  <c r="DC48" s="1"/>
  <c r="FL48" s="1"/>
  <c r="AU44"/>
  <c r="BJ44" s="1"/>
  <c r="BY44" s="1"/>
  <c r="CN44" s="1"/>
  <c r="DC44" s="1"/>
  <c r="AU43"/>
  <c r="BJ43" s="1"/>
  <c r="BY43" s="1"/>
  <c r="CN43" s="1"/>
  <c r="DC43" s="1"/>
  <c r="FL43" s="1"/>
  <c r="AU58"/>
  <c r="BJ58" s="1"/>
  <c r="BY58" s="1"/>
  <c r="CN58" s="1"/>
  <c r="DC58" s="1"/>
  <c r="FL58" s="1"/>
  <c r="AU41"/>
  <c r="BJ41" s="1"/>
  <c r="BY41" s="1"/>
  <c r="CN41" s="1"/>
  <c r="DC41" s="1"/>
  <c r="AU40"/>
  <c r="BJ40" s="1"/>
  <c r="BY40" s="1"/>
  <c r="CN40" s="1"/>
  <c r="DC40" s="1"/>
  <c r="FL40" s="1"/>
  <c r="AU39"/>
  <c r="BJ39" s="1"/>
  <c r="BY39" s="1"/>
  <c r="CN39" s="1"/>
  <c r="DC39" s="1"/>
  <c r="FL39" s="1"/>
  <c r="AU56"/>
  <c r="BJ56" s="1"/>
  <c r="BY56" s="1"/>
  <c r="CN56" s="1"/>
  <c r="DC56" s="1"/>
  <c r="AU55"/>
  <c r="BJ55" s="1"/>
  <c r="BY55" s="1"/>
  <c r="CN55" s="1"/>
  <c r="DC55" s="1"/>
  <c r="FL55" s="1"/>
  <c r="AU54"/>
  <c r="BJ54" s="1"/>
  <c r="BY54" s="1"/>
  <c r="CN54" s="1"/>
  <c r="DC54" s="1"/>
  <c r="FL54" s="1"/>
  <c r="AU46"/>
  <c r="BJ46" s="1"/>
  <c r="BY46" s="1"/>
  <c r="CN46" s="1"/>
  <c r="DC46" s="1"/>
  <c r="FL46" s="1"/>
  <c r="AU38"/>
  <c r="BJ38" s="1"/>
  <c r="BY38" s="1"/>
  <c r="CN38" s="1"/>
  <c r="DC38" s="1"/>
  <c r="AU37"/>
  <c r="BJ37" s="1"/>
  <c r="BY37" s="1"/>
  <c r="CN37" s="1"/>
  <c r="DC37" s="1"/>
  <c r="AU36"/>
  <c r="BJ36" s="1"/>
  <c r="BY36" s="1"/>
  <c r="CN36" s="1"/>
  <c r="DC36" s="1"/>
  <c r="EV35" s="1"/>
  <c r="FI36"/>
  <c r="FH45"/>
  <c r="FH50"/>
  <c r="EC50"/>
  <c r="FD57"/>
  <c r="FA44"/>
  <c r="EK44"/>
  <c r="DV44"/>
  <c r="DG44"/>
  <c r="DG50"/>
  <c r="EK50"/>
  <c r="DV50"/>
  <c r="FA50"/>
  <c r="FP50" s="1"/>
  <c r="EZ46"/>
  <c r="FO46" s="1"/>
  <c r="FP46" s="1"/>
  <c r="FQ46" s="1"/>
  <c r="EZ49"/>
  <c r="FO49" s="1"/>
  <c r="DN50"/>
  <c r="FF51"/>
  <c r="FF52"/>
  <c r="DM53"/>
  <c r="EQ53"/>
  <c r="FH57"/>
  <c r="DN53"/>
  <c r="EC53"/>
  <c r="DF50"/>
  <c r="DN41"/>
  <c r="EC41"/>
  <c r="FH39"/>
  <c r="EZ40"/>
  <c r="FO40" s="1"/>
  <c r="DM41"/>
  <c r="EZ43"/>
  <c r="FO43" s="1"/>
  <c r="FH51"/>
  <c r="EJ50"/>
  <c r="DT44"/>
  <c r="EI44"/>
  <c r="FQ50" l="1"/>
  <c r="FQ58"/>
  <c r="FR58" s="1"/>
  <c r="FS58" s="1"/>
  <c r="FT58" s="1"/>
  <c r="FU58" s="1"/>
  <c r="FV58" s="1"/>
  <c r="FW58" s="1"/>
  <c r="FX58" s="1"/>
  <c r="FY58" s="1"/>
  <c r="FZ58" s="1"/>
  <c r="GA58" s="1"/>
  <c r="GB58" s="1"/>
  <c r="FQ54"/>
  <c r="FR54" s="1"/>
  <c r="FP47"/>
  <c r="GS47"/>
  <c r="GD47"/>
  <c r="HH47"/>
  <c r="DZ3"/>
  <c r="DK3"/>
  <c r="FE3"/>
  <c r="EO3"/>
  <c r="FE7"/>
  <c r="EO7"/>
  <c r="DK7"/>
  <c r="DZ7"/>
  <c r="FE23"/>
  <c r="DK23"/>
  <c r="EO23"/>
  <c r="DZ23"/>
  <c r="FK56"/>
  <c r="DQ56"/>
  <c r="EF56"/>
  <c r="EU56"/>
  <c r="FM38"/>
  <c r="EW38"/>
  <c r="EH38"/>
  <c r="DS38"/>
  <c r="FD53"/>
  <c r="EN53"/>
  <c r="DJ53"/>
  <c r="DY53"/>
  <c r="EF7"/>
  <c r="DQ7"/>
  <c r="EU7"/>
  <c r="FK7"/>
  <c r="FE31"/>
  <c r="DK31"/>
  <c r="EO31"/>
  <c r="DZ31"/>
  <c r="DX7"/>
  <c r="DI7"/>
  <c r="EM7"/>
  <c r="FC7"/>
  <c r="FK41"/>
  <c r="EU41"/>
  <c r="EF41"/>
  <c r="DQ41"/>
  <c r="FC44"/>
  <c r="EM44"/>
  <c r="DX44"/>
  <c r="DI44"/>
  <c r="HH53"/>
  <c r="GS53"/>
  <c r="GD53"/>
  <c r="FP53"/>
  <c r="EH19"/>
  <c r="DS19"/>
  <c r="EW19"/>
  <c r="FM19"/>
  <c r="FM20"/>
  <c r="FL20"/>
  <c r="EH47"/>
  <c r="DS47"/>
  <c r="EW47"/>
  <c r="FM47"/>
  <c r="FM50"/>
  <c r="EW50"/>
  <c r="EH50"/>
  <c r="DS50"/>
  <c r="FL41"/>
  <c r="EV41"/>
  <c r="EG41"/>
  <c r="DR41"/>
  <c r="ET41"/>
  <c r="EE41"/>
  <c r="DP41"/>
  <c r="FJ41"/>
  <c r="FI41"/>
  <c r="DZ47"/>
  <c r="DK47"/>
  <c r="EO47"/>
  <c r="FE47"/>
  <c r="HH27"/>
  <c r="FP27"/>
  <c r="GD27"/>
  <c r="GS27"/>
  <c r="EF38"/>
  <c r="DQ38"/>
  <c r="EU38"/>
  <c r="FK38"/>
  <c r="DQ35"/>
  <c r="EF35"/>
  <c r="EU35"/>
  <c r="FK35"/>
  <c r="DX19"/>
  <c r="FC19"/>
  <c r="EM19"/>
  <c r="DI19"/>
  <c r="DI47"/>
  <c r="EM47"/>
  <c r="FC47"/>
  <c r="DX47"/>
  <c r="DS44"/>
  <c r="EH44"/>
  <c r="EW44"/>
  <c r="FM44"/>
  <c r="EW27"/>
  <c r="FM27"/>
  <c r="EH27"/>
  <c r="DS27"/>
  <c r="HH35"/>
  <c r="FP35"/>
  <c r="GD35"/>
  <c r="GS35"/>
  <c r="EF15"/>
  <c r="FA48"/>
  <c r="FJ48"/>
  <c r="FL21"/>
  <c r="FL8"/>
  <c r="FL12"/>
  <c r="FK46"/>
  <c r="FK55"/>
  <c r="FC48"/>
  <c r="FI26"/>
  <c r="EK15"/>
  <c r="FB14"/>
  <c r="DQ15"/>
  <c r="FD22"/>
  <c r="EO44"/>
  <c r="FP49"/>
  <c r="FL37"/>
  <c r="FD39"/>
  <c r="FD52"/>
  <c r="FD54"/>
  <c r="FJ30"/>
  <c r="FB37"/>
  <c r="FB58"/>
  <c r="FI43"/>
  <c r="EG47"/>
  <c r="DJ47"/>
  <c r="EZ16"/>
  <c r="FO16" s="1"/>
  <c r="FL19"/>
  <c r="FB20"/>
  <c r="FQ20" s="1"/>
  <c r="FR20" s="1"/>
  <c r="FL9"/>
  <c r="FB22"/>
  <c r="FQ22" s="1"/>
  <c r="FR22" s="1"/>
  <c r="FQ17"/>
  <c r="FR17" s="1"/>
  <c r="FS17" s="1"/>
  <c r="FT17" s="1"/>
  <c r="FU17" s="1"/>
  <c r="FV17" s="1"/>
  <c r="FW17" s="1"/>
  <c r="FX17" s="1"/>
  <c r="FY17" s="1"/>
  <c r="FZ17" s="1"/>
  <c r="FD29"/>
  <c r="FQ9"/>
  <c r="FR9" s="1"/>
  <c r="EZ18"/>
  <c r="FO18" s="1"/>
  <c r="FP18" s="1"/>
  <c r="FK40"/>
  <c r="FK54"/>
  <c r="FC43"/>
  <c r="FP13"/>
  <c r="FQ13" s="1"/>
  <c r="FR13" s="1"/>
  <c r="FS13" s="1"/>
  <c r="FT13" s="1"/>
  <c r="FU13" s="1"/>
  <c r="FV13" s="1"/>
  <c r="FW13" s="1"/>
  <c r="FX13" s="1"/>
  <c r="FY13" s="1"/>
  <c r="FZ13" s="1"/>
  <c r="GA13" s="1"/>
  <c r="GB13" s="1"/>
  <c r="DJ56"/>
  <c r="FJ25"/>
  <c r="FJ8"/>
  <c r="FY8" s="1"/>
  <c r="FZ8" s="1"/>
  <c r="GA8" s="1"/>
  <c r="GB8" s="1"/>
  <c r="FJ9"/>
  <c r="FD20"/>
  <c r="DX3"/>
  <c r="FL25"/>
  <c r="FB12"/>
  <c r="FQ12" s="1"/>
  <c r="FR12" s="1"/>
  <c r="FS12" s="1"/>
  <c r="FT12" s="1"/>
  <c r="FU12" s="1"/>
  <c r="FV12" s="1"/>
  <c r="FW12" s="1"/>
  <c r="FX12" s="1"/>
  <c r="FY12" s="1"/>
  <c r="FZ12" s="1"/>
  <c r="GA12" s="1"/>
  <c r="GB12" s="1"/>
  <c r="DZ44"/>
  <c r="FD41"/>
  <c r="EN41"/>
  <c r="DJ41"/>
  <c r="DY41"/>
  <c r="ET53"/>
  <c r="EE53"/>
  <c r="DP53"/>
  <c r="FJ53"/>
  <c r="FI53"/>
  <c r="FP19"/>
  <c r="GD19"/>
  <c r="HH19"/>
  <c r="GS19"/>
  <c r="EV38"/>
  <c r="EG38"/>
  <c r="DR38"/>
  <c r="FL38"/>
  <c r="FL53"/>
  <c r="EV53"/>
  <c r="DR53"/>
  <c r="EG53"/>
  <c r="EL53"/>
  <c r="DW53"/>
  <c r="DH53"/>
  <c r="FB53"/>
  <c r="FL36"/>
  <c r="DR35"/>
  <c r="FD44"/>
  <c r="EN44"/>
  <c r="DY44"/>
  <c r="DJ44"/>
  <c r="FJ56"/>
  <c r="ET56"/>
  <c r="DP56"/>
  <c r="EE56"/>
  <c r="HH41"/>
  <c r="GS41"/>
  <c r="GD41"/>
  <c r="FE38"/>
  <c r="EO38"/>
  <c r="DZ38"/>
  <c r="DK38"/>
  <c r="DX15"/>
  <c r="DI15"/>
  <c r="EM15"/>
  <c r="FC15"/>
  <c r="FC27"/>
  <c r="DI27"/>
  <c r="DX27"/>
  <c r="EM27"/>
  <c r="FM17"/>
  <c r="FL17"/>
  <c r="EV50"/>
  <c r="EG50"/>
  <c r="DR50"/>
  <c r="FL50"/>
  <c r="EN50"/>
  <c r="DY50"/>
  <c r="DJ50"/>
  <c r="FD50"/>
  <c r="FJ55"/>
  <c r="FI55"/>
  <c r="DH50"/>
  <c r="DW50"/>
  <c r="FB50"/>
  <c r="EL50"/>
  <c r="FB56"/>
  <c r="EL56"/>
  <c r="DW56"/>
  <c r="DH56"/>
  <c r="DK56"/>
  <c r="EO56"/>
  <c r="DZ56"/>
  <c r="FE56"/>
  <c r="HH31"/>
  <c r="FP31"/>
  <c r="GS31"/>
  <c r="GD31"/>
  <c r="FE42"/>
  <c r="FD42"/>
  <c r="FE18"/>
  <c r="FD18"/>
  <c r="FE50"/>
  <c r="EO50"/>
  <c r="DZ50"/>
  <c r="DK50"/>
  <c r="FQ21"/>
  <c r="DQ47"/>
  <c r="EU47"/>
  <c r="EF47"/>
  <c r="FK47"/>
  <c r="FC41"/>
  <c r="EM41"/>
  <c r="DX41"/>
  <c r="DI41"/>
  <c r="DS35"/>
  <c r="EW35"/>
  <c r="EH35"/>
  <c r="FM35"/>
  <c r="FM53"/>
  <c r="EH53"/>
  <c r="DS53"/>
  <c r="EW53"/>
  <c r="GS15"/>
  <c r="GD15"/>
  <c r="FP15"/>
  <c r="HH15"/>
  <c r="GD11"/>
  <c r="GS11"/>
  <c r="FP11"/>
  <c r="HH11"/>
  <c r="FK48"/>
  <c r="FC36"/>
  <c r="FP43"/>
  <c r="FQ43" s="1"/>
  <c r="FR43" s="1"/>
  <c r="FS43" s="1"/>
  <c r="FT43" s="1"/>
  <c r="FU43" s="1"/>
  <c r="FV43" s="1"/>
  <c r="FW43" s="1"/>
  <c r="FX43" s="1"/>
  <c r="FY43" s="1"/>
  <c r="FP42"/>
  <c r="FQ42" s="1"/>
  <c r="FR42" s="1"/>
  <c r="FS42" s="1"/>
  <c r="FT42" s="1"/>
  <c r="FU42" s="1"/>
  <c r="FV42" s="1"/>
  <c r="FW42" s="1"/>
  <c r="FX42" s="1"/>
  <c r="FY42" s="1"/>
  <c r="FZ42" s="1"/>
  <c r="GA42" s="1"/>
  <c r="GB42" s="1"/>
  <c r="FI52"/>
  <c r="DR47"/>
  <c r="FA45"/>
  <c r="DY47"/>
  <c r="FJ18"/>
  <c r="GS23"/>
  <c r="FB33"/>
  <c r="FQ33" s="1"/>
  <c r="FR33" s="1"/>
  <c r="FS33" s="1"/>
  <c r="FT33" s="1"/>
  <c r="FU33" s="1"/>
  <c r="FV33" s="1"/>
  <c r="FW33" s="1"/>
  <c r="FX33" s="1"/>
  <c r="FY33" s="1"/>
  <c r="FZ33" s="1"/>
  <c r="GA33" s="1"/>
  <c r="GB33" s="1"/>
  <c r="FI32"/>
  <c r="FK36"/>
  <c r="DI3"/>
  <c r="FJ16"/>
  <c r="FJ39"/>
  <c r="EV47"/>
  <c r="EN47"/>
  <c r="FB30"/>
  <c r="FQ30" s="1"/>
  <c r="FR30" s="1"/>
  <c r="FS30" s="1"/>
  <c r="FT30" s="1"/>
  <c r="FU30" s="1"/>
  <c r="FV30" s="1"/>
  <c r="FW30" s="1"/>
  <c r="FX30" s="1"/>
  <c r="FY30" s="1"/>
  <c r="FZ30" s="1"/>
  <c r="GA30" s="1"/>
  <c r="GB30" s="1"/>
  <c r="FD7"/>
  <c r="FB34"/>
  <c r="FQ34" s="1"/>
  <c r="FR34" s="1"/>
  <c r="FS34" s="1"/>
  <c r="FT34" s="1"/>
  <c r="FU34" s="1"/>
  <c r="FV34" s="1"/>
  <c r="FW34" s="1"/>
  <c r="FX34" s="1"/>
  <c r="FY34" s="1"/>
  <c r="FZ34" s="1"/>
  <c r="GA34" s="1"/>
  <c r="GB34" s="1"/>
  <c r="FA42"/>
  <c r="FK37"/>
  <c r="FK43"/>
  <c r="FC52"/>
  <c r="FA29"/>
  <c r="FP29" s="1"/>
  <c r="FQ29" s="1"/>
  <c r="FR29" s="1"/>
  <c r="FS29" s="1"/>
  <c r="FT29" s="1"/>
  <c r="FU29" s="1"/>
  <c r="FV29" s="1"/>
  <c r="FW29" s="1"/>
  <c r="FX29" s="1"/>
  <c r="FY29" s="1"/>
  <c r="FZ29" s="1"/>
  <c r="GA29" s="1"/>
  <c r="GB29" s="1"/>
  <c r="EN56"/>
  <c r="DW35"/>
  <c r="FD23"/>
  <c r="FB7"/>
  <c r="FB25"/>
  <c r="FJ7"/>
  <c r="FL24"/>
  <c r="FL6"/>
  <c r="GA6" s="1"/>
  <c r="GB6" s="1"/>
  <c r="DX38"/>
  <c r="FB10"/>
  <c r="FB18"/>
  <c r="FD9"/>
  <c r="DX11"/>
  <c r="FJ12"/>
  <c r="GD38"/>
  <c r="FP38"/>
  <c r="GS38"/>
  <c r="HH38"/>
  <c r="DI35"/>
  <c r="FC35"/>
  <c r="EM35"/>
  <c r="DX35"/>
  <c r="ET31"/>
  <c r="FJ31"/>
  <c r="DP31"/>
  <c r="EE31"/>
  <c r="EE47"/>
  <c r="DP47"/>
  <c r="ET47"/>
  <c r="FJ47"/>
  <c r="EL41"/>
  <c r="DW41"/>
  <c r="DH41"/>
  <c r="FB41"/>
  <c r="FA16"/>
  <c r="DV15"/>
  <c r="DZ19"/>
  <c r="EO19"/>
  <c r="FE19"/>
  <c r="DK19"/>
  <c r="FK11"/>
  <c r="DQ11"/>
  <c r="EU11"/>
  <c r="EF11"/>
  <c r="FK44"/>
  <c r="EU44"/>
  <c r="DQ44"/>
  <c r="EF44"/>
  <c r="FC53"/>
  <c r="EM53"/>
  <c r="DX53"/>
  <c r="DI53"/>
  <c r="DS11"/>
  <c r="EH11"/>
  <c r="EW11"/>
  <c r="FM11"/>
  <c r="FM15"/>
  <c r="EW15"/>
  <c r="EH15"/>
  <c r="DS15"/>
  <c r="EG56"/>
  <c r="DR56"/>
  <c r="EV56"/>
  <c r="FL56"/>
  <c r="FJ37"/>
  <c r="DP35"/>
  <c r="DK35"/>
  <c r="EO35"/>
  <c r="FE35"/>
  <c r="DZ35"/>
  <c r="EF19"/>
  <c r="FK19"/>
  <c r="DQ19"/>
  <c r="EU19"/>
  <c r="FK53"/>
  <c r="EU53"/>
  <c r="EF53"/>
  <c r="DQ53"/>
  <c r="FC31"/>
  <c r="DI31"/>
  <c r="EM31"/>
  <c r="DX31"/>
  <c r="FM7"/>
  <c r="EW7"/>
  <c r="DS7"/>
  <c r="EH7"/>
  <c r="DS56"/>
  <c r="EW56"/>
  <c r="EH56"/>
  <c r="FM56"/>
  <c r="FM41"/>
  <c r="EW41"/>
  <c r="EH41"/>
  <c r="DS41"/>
  <c r="HH50"/>
  <c r="FP37"/>
  <c r="EE23"/>
  <c r="EM3"/>
  <c r="FD51"/>
  <c r="FA41"/>
  <c r="FP41" s="1"/>
  <c r="FD3"/>
  <c r="FL57"/>
  <c r="EU15"/>
  <c r="EM11"/>
  <c r="FQ36"/>
  <c r="FI46"/>
  <c r="FJ42"/>
  <c r="FB39"/>
  <c r="FB49"/>
  <c r="FI37"/>
  <c r="FQ28"/>
  <c r="FR28" s="1"/>
  <c r="DY35"/>
  <c r="DH23"/>
  <c r="FD24"/>
  <c r="FS24" s="1"/>
  <c r="FT24" s="1"/>
  <c r="FU24" s="1"/>
  <c r="FV24" s="1"/>
  <c r="FW24" s="1"/>
  <c r="FX24" s="1"/>
  <c r="FY24" s="1"/>
  <c r="FZ24" s="1"/>
  <c r="GA24" s="1"/>
  <c r="GB24" s="1"/>
  <c r="FD32"/>
  <c r="FA40"/>
  <c r="FA51"/>
  <c r="FP51" s="1"/>
  <c r="FB5"/>
  <c r="FQ5" s="1"/>
  <c r="FR5" s="1"/>
  <c r="FS5" s="1"/>
  <c r="FT5" s="1"/>
  <c r="FU5" s="1"/>
  <c r="FV5" s="1"/>
  <c r="FW5" s="1"/>
  <c r="FX5" s="1"/>
  <c r="FY5" s="1"/>
  <c r="FZ5" s="1"/>
  <c r="GA5" s="1"/>
  <c r="GB5" s="1"/>
  <c r="FK58"/>
  <c r="FC40"/>
  <c r="FC51"/>
  <c r="FA32"/>
  <c r="FP32" s="1"/>
  <c r="FQ32" s="1"/>
  <c r="FR32" s="1"/>
  <c r="FS32" s="1"/>
  <c r="FT32" s="1"/>
  <c r="FU32" s="1"/>
  <c r="FV32" s="1"/>
  <c r="FW32" s="1"/>
  <c r="FX32" s="1"/>
  <c r="FY32" s="1"/>
  <c r="FZ32" s="1"/>
  <c r="GA32" s="1"/>
  <c r="GB32" s="1"/>
  <c r="FJ22"/>
  <c r="EL35"/>
  <c r="FD4"/>
  <c r="FA26"/>
  <c r="FP26" s="1"/>
  <c r="FQ26" s="1"/>
  <c r="FR26" s="1"/>
  <c r="FS26" s="1"/>
  <c r="FT26" s="1"/>
  <c r="FU26" s="1"/>
  <c r="FV26" s="1"/>
  <c r="FW26" s="1"/>
  <c r="FX26" s="1"/>
  <c r="FY26" s="1"/>
  <c r="FZ26" s="1"/>
  <c r="GA26" s="1"/>
  <c r="GB26" s="1"/>
  <c r="FL5"/>
  <c r="DI38"/>
  <c r="FD12"/>
  <c r="FD25"/>
  <c r="DI11"/>
  <c r="FJ24"/>
  <c r="FB15"/>
  <c r="FB27"/>
  <c r="EL27"/>
  <c r="DH27"/>
  <c r="DW27"/>
  <c r="EN38"/>
  <c r="DY38"/>
  <c r="DJ38"/>
  <c r="FD38"/>
  <c r="FJ58"/>
  <c r="FI58"/>
  <c r="FJ44"/>
  <c r="ET44"/>
  <c r="DP44"/>
  <c r="EE44"/>
  <c r="HH56"/>
  <c r="FP56"/>
  <c r="GS56"/>
  <c r="GD56"/>
  <c r="GD23"/>
  <c r="FP23"/>
  <c r="HH23"/>
  <c r="DK11"/>
  <c r="DZ11"/>
  <c r="FE11"/>
  <c r="EO11"/>
  <c r="FE16"/>
  <c r="FD16"/>
  <c r="FE41"/>
  <c r="DZ41"/>
  <c r="DK41"/>
  <c r="EO41"/>
  <c r="EO27"/>
  <c r="DK27"/>
  <c r="DZ27"/>
  <c r="FE27"/>
  <c r="GD7"/>
  <c r="HH7"/>
  <c r="GS7"/>
  <c r="FP7"/>
  <c r="EF23"/>
  <c r="EU23"/>
  <c r="DQ23"/>
  <c r="FK23"/>
  <c r="FK27"/>
  <c r="DQ27"/>
  <c r="EF27"/>
  <c r="EU27"/>
  <c r="EF50"/>
  <c r="DQ50"/>
  <c r="EU50"/>
  <c r="FK50"/>
  <c r="FC56"/>
  <c r="EM56"/>
  <c r="DI56"/>
  <c r="DX56"/>
  <c r="FM31"/>
  <c r="DS31"/>
  <c r="EW31"/>
  <c r="EH31"/>
  <c r="FM23"/>
  <c r="EW23"/>
  <c r="DS23"/>
  <c r="EH23"/>
  <c r="HH44"/>
  <c r="FP44"/>
  <c r="GD44"/>
  <c r="GS44"/>
  <c r="DR44"/>
  <c r="EV44"/>
  <c r="FL44"/>
  <c r="EG44"/>
  <c r="FJ27"/>
  <c r="ET27"/>
  <c r="DP27"/>
  <c r="EE27"/>
  <c r="DP50"/>
  <c r="EE50"/>
  <c r="ET50"/>
  <c r="FJ50"/>
  <c r="FI50"/>
  <c r="FB47"/>
  <c r="EL47"/>
  <c r="DH47"/>
  <c r="DW47"/>
  <c r="FB44"/>
  <c r="EL44"/>
  <c r="DW44"/>
  <c r="DH44"/>
  <c r="FE55"/>
  <c r="FD55"/>
  <c r="FS55" s="1"/>
  <c r="FT55" s="1"/>
  <c r="FU55" s="1"/>
  <c r="FV55" s="1"/>
  <c r="FW55" s="1"/>
  <c r="FX55" s="1"/>
  <c r="FY55" s="1"/>
  <c r="FZ55" s="1"/>
  <c r="GA55" s="1"/>
  <c r="GB55" s="1"/>
  <c r="FE15"/>
  <c r="EO15"/>
  <c r="DZ15"/>
  <c r="DK15"/>
  <c r="FE53"/>
  <c r="EO53"/>
  <c r="DK53"/>
  <c r="DZ53"/>
  <c r="FD26"/>
  <c r="FE26"/>
  <c r="FK31"/>
  <c r="EU31"/>
  <c r="DQ31"/>
  <c r="EF31"/>
  <c r="DX50"/>
  <c r="DI50"/>
  <c r="EM50"/>
  <c r="FC50"/>
  <c r="EH3"/>
  <c r="DS3"/>
  <c r="FM3"/>
  <c r="EW3"/>
  <c r="FP3"/>
  <c r="GS3"/>
  <c r="HH3"/>
  <c r="GD3"/>
  <c r="FP48"/>
  <c r="FQ48" s="1"/>
  <c r="FR48" s="1"/>
  <c r="FS48" s="1"/>
  <c r="FT48" s="1"/>
  <c r="FU48" s="1"/>
  <c r="FV48" s="1"/>
  <c r="FW48" s="1"/>
  <c r="FX48" s="1"/>
  <c r="FY48" s="1"/>
  <c r="FZ48" s="1"/>
  <c r="GA48" s="1"/>
  <c r="GB48" s="1"/>
  <c r="FB54"/>
  <c r="GS50"/>
  <c r="FI49"/>
  <c r="FD34"/>
  <c r="FP39"/>
  <c r="DJ35"/>
  <c r="EL23"/>
  <c r="FQ14"/>
  <c r="FR14" s="1"/>
  <c r="FS14" s="1"/>
  <c r="FT14" s="1"/>
  <c r="FU14" s="1"/>
  <c r="FV14" s="1"/>
  <c r="FW14" s="1"/>
  <c r="FX14" s="1"/>
  <c r="FY14" s="1"/>
  <c r="FZ14" s="1"/>
  <c r="GA14" s="1"/>
  <c r="GB14" s="1"/>
  <c r="FB35"/>
  <c r="FQ10"/>
  <c r="FR10" s="1"/>
  <c r="EM38"/>
  <c r="FL11"/>
  <c r="ET23"/>
  <c r="FD14"/>
  <c r="FP40"/>
  <c r="FQ40" s="1"/>
  <c r="FR40" s="1"/>
  <c r="FS40" s="1"/>
  <c r="FT40" s="1"/>
  <c r="FU40" s="1"/>
  <c r="FV40" s="1"/>
  <c r="FW40" s="1"/>
  <c r="FX40" s="1"/>
  <c r="FY40" s="1"/>
  <c r="FZ40" s="1"/>
  <c r="GA40" s="1"/>
  <c r="GB40" s="1"/>
  <c r="FI47"/>
  <c r="FP45"/>
  <c r="FQ45" s="1"/>
  <c r="FR45" s="1"/>
  <c r="FS45" s="1"/>
  <c r="FT45" s="1"/>
  <c r="FU45" s="1"/>
  <c r="FV45" s="1"/>
  <c r="FW45" s="1"/>
  <c r="FX45" s="1"/>
  <c r="FY45" s="1"/>
  <c r="FZ45" s="1"/>
  <c r="GA45" s="1"/>
  <c r="GB45" s="1"/>
  <c r="FI31"/>
  <c r="FA37"/>
  <c r="FA43"/>
  <c r="DP23"/>
  <c r="EN35"/>
  <c r="DW23"/>
  <c r="FQ57"/>
  <c r="FR57" s="1"/>
  <c r="FS57" s="1"/>
  <c r="FT57" s="1"/>
  <c r="FU57" s="1"/>
  <c r="FV57" s="1"/>
  <c r="FW57" s="1"/>
  <c r="FX57" s="1"/>
  <c r="FY57" s="1"/>
  <c r="FZ57" s="1"/>
  <c r="GA57" s="1"/>
  <c r="GB57" s="1"/>
  <c r="FA52"/>
  <c r="FP52" s="1"/>
  <c r="FQ52" s="1"/>
  <c r="FR52" s="1"/>
  <c r="FS52" s="1"/>
  <c r="FT52" s="1"/>
  <c r="FU52" s="1"/>
  <c r="FV52" s="1"/>
  <c r="FW52" s="1"/>
  <c r="FX52" s="1"/>
  <c r="FY52" s="1"/>
  <c r="FZ52" s="1"/>
  <c r="GA52" s="1"/>
  <c r="GB52" s="1"/>
  <c r="FP25"/>
  <c r="FQ25" s="1"/>
  <c r="FR25" s="1"/>
  <c r="FK49"/>
  <c r="FK51"/>
  <c r="FC46"/>
  <c r="FR46" s="1"/>
  <c r="FS46" s="1"/>
  <c r="FT46" s="1"/>
  <c r="FU46" s="1"/>
  <c r="FV46" s="1"/>
  <c r="FW46" s="1"/>
  <c r="FX46" s="1"/>
  <c r="FY46" s="1"/>
  <c r="FZ46" s="1"/>
  <c r="GA46" s="1"/>
  <c r="GB46" s="1"/>
  <c r="DP38"/>
  <c r="FD28"/>
  <c r="FB31"/>
  <c r="FR4"/>
  <c r="FS4" s="1"/>
  <c r="FT4" s="1"/>
  <c r="FU4" s="1"/>
  <c r="FV4" s="1"/>
  <c r="FW4" s="1"/>
  <c r="FX4" s="1"/>
  <c r="FY4" s="1"/>
  <c r="FZ4" s="1"/>
  <c r="GA4" s="1"/>
  <c r="GB4" s="1"/>
  <c r="FD10"/>
  <c r="FL4"/>
  <c r="FC38"/>
  <c r="FD33"/>
  <c r="FD30"/>
  <c r="DK44"/>
  <c r="HI41" l="1"/>
  <c r="GT41"/>
  <c r="GE41"/>
  <c r="FQ41"/>
  <c r="FQ51"/>
  <c r="FR51" s="1"/>
  <c r="FS51" s="1"/>
  <c r="FT51" s="1"/>
  <c r="FU51" s="1"/>
  <c r="FV51" s="1"/>
  <c r="FW51" s="1"/>
  <c r="FX51" s="1"/>
  <c r="FY51" s="1"/>
  <c r="FZ51" s="1"/>
  <c r="GA51" s="1"/>
  <c r="GB51" s="1"/>
  <c r="GT50"/>
  <c r="HI50"/>
  <c r="GE50"/>
  <c r="FQ3"/>
  <c r="HI3"/>
  <c r="GE3"/>
  <c r="GT3"/>
  <c r="FQ44"/>
  <c r="HI44"/>
  <c r="GE44"/>
  <c r="GT44"/>
  <c r="FQ11"/>
  <c r="GE11"/>
  <c r="HI11"/>
  <c r="GT11"/>
  <c r="FZ43"/>
  <c r="GA43" s="1"/>
  <c r="GB43" s="1"/>
  <c r="FS25"/>
  <c r="FT25" s="1"/>
  <c r="FU25" s="1"/>
  <c r="FV25" s="1"/>
  <c r="FW25" s="1"/>
  <c r="FX25" s="1"/>
  <c r="FY25" s="1"/>
  <c r="FZ25" s="1"/>
  <c r="GA25" s="1"/>
  <c r="GB25" s="1"/>
  <c r="FS22"/>
  <c r="FT22" s="1"/>
  <c r="FU22" s="1"/>
  <c r="FV22" s="1"/>
  <c r="FW22" s="1"/>
  <c r="FX22" s="1"/>
  <c r="FY22" s="1"/>
  <c r="FZ22" s="1"/>
  <c r="GA22" s="1"/>
  <c r="GB22" s="1"/>
  <c r="GT23"/>
  <c r="GA17"/>
  <c r="GB17" s="1"/>
  <c r="FQ49"/>
  <c r="FR49" s="1"/>
  <c r="FS49" s="1"/>
  <c r="FT49" s="1"/>
  <c r="FU49" s="1"/>
  <c r="FV49" s="1"/>
  <c r="FW49" s="1"/>
  <c r="FX49" s="1"/>
  <c r="FY49" s="1"/>
  <c r="FZ49" s="1"/>
  <c r="GA49" s="1"/>
  <c r="GB49" s="1"/>
  <c r="GT7"/>
  <c r="GE7"/>
  <c r="FQ7"/>
  <c r="HI7"/>
  <c r="FQ56"/>
  <c r="HI56"/>
  <c r="GT56"/>
  <c r="GE56"/>
  <c r="FQ47"/>
  <c r="GE47"/>
  <c r="HI47"/>
  <c r="GT47"/>
  <c r="GT19"/>
  <c r="GE19"/>
  <c r="HI19"/>
  <c r="FQ19"/>
  <c r="FS54"/>
  <c r="FT54" s="1"/>
  <c r="FU54" s="1"/>
  <c r="FV54" s="1"/>
  <c r="FW54" s="1"/>
  <c r="FX54" s="1"/>
  <c r="FY54" s="1"/>
  <c r="FZ54" s="1"/>
  <c r="GA54" s="1"/>
  <c r="GB54" s="1"/>
  <c r="FQ37"/>
  <c r="FR37" s="1"/>
  <c r="FS37" s="1"/>
  <c r="FT37" s="1"/>
  <c r="FU37" s="1"/>
  <c r="FV37" s="1"/>
  <c r="FW37" s="1"/>
  <c r="FX37" s="1"/>
  <c r="FY37" s="1"/>
  <c r="FZ37" s="1"/>
  <c r="GA37" s="1"/>
  <c r="GB37" s="1"/>
  <c r="FQ39"/>
  <c r="FR39" s="1"/>
  <c r="FS39" s="1"/>
  <c r="FT39" s="1"/>
  <c r="FU39" s="1"/>
  <c r="FV39" s="1"/>
  <c r="FW39" s="1"/>
  <c r="FX39" s="1"/>
  <c r="FY39" s="1"/>
  <c r="FZ39" s="1"/>
  <c r="GA39" s="1"/>
  <c r="GB39" s="1"/>
  <c r="FS28"/>
  <c r="FT28" s="1"/>
  <c r="FU28" s="1"/>
  <c r="FV28" s="1"/>
  <c r="FW28" s="1"/>
  <c r="FX28" s="1"/>
  <c r="FY28" s="1"/>
  <c r="FZ28" s="1"/>
  <c r="GA28" s="1"/>
  <c r="GB28" s="1"/>
  <c r="FS9"/>
  <c r="FT9" s="1"/>
  <c r="FU9" s="1"/>
  <c r="FV9" s="1"/>
  <c r="FW9" s="1"/>
  <c r="FX9" s="1"/>
  <c r="FY9" s="1"/>
  <c r="FZ9" s="1"/>
  <c r="GA9" s="1"/>
  <c r="GB9" s="1"/>
  <c r="GT38"/>
  <c r="GE38"/>
  <c r="HI38"/>
  <c r="FQ38"/>
  <c r="GU23"/>
  <c r="FR21"/>
  <c r="GE27"/>
  <c r="HI27"/>
  <c r="FQ27"/>
  <c r="GT27"/>
  <c r="HJ50"/>
  <c r="GU50"/>
  <c r="GF50"/>
  <c r="FR50"/>
  <c r="HI23"/>
  <c r="FQ23"/>
  <c r="GE23"/>
  <c r="FS10"/>
  <c r="FT10" s="1"/>
  <c r="FU10" s="1"/>
  <c r="FV10" s="1"/>
  <c r="FW10" s="1"/>
  <c r="FX10" s="1"/>
  <c r="FY10" s="1"/>
  <c r="FZ10" s="1"/>
  <c r="GA10" s="1"/>
  <c r="GB10" s="1"/>
  <c r="FR36"/>
  <c r="FS36" s="1"/>
  <c r="FT36" s="1"/>
  <c r="FU36" s="1"/>
  <c r="FV36" s="1"/>
  <c r="FW36" s="1"/>
  <c r="FX36" s="1"/>
  <c r="FY36" s="1"/>
  <c r="FZ36" s="1"/>
  <c r="GA36" s="1"/>
  <c r="GB36" s="1"/>
  <c r="FQ18"/>
  <c r="FR18" s="1"/>
  <c r="FS18" s="1"/>
  <c r="FT18" s="1"/>
  <c r="FU18" s="1"/>
  <c r="FV18" s="1"/>
  <c r="FW18" s="1"/>
  <c r="FX18" s="1"/>
  <c r="FY18" s="1"/>
  <c r="FZ18" s="1"/>
  <c r="GA18" s="1"/>
  <c r="GB18" s="1"/>
  <c r="FP16"/>
  <c r="FQ16" s="1"/>
  <c r="FR16" s="1"/>
  <c r="FS16" s="1"/>
  <c r="FT16" s="1"/>
  <c r="FU16" s="1"/>
  <c r="FV16" s="1"/>
  <c r="FW16" s="1"/>
  <c r="FX16" s="1"/>
  <c r="FY16" s="1"/>
  <c r="FZ16" s="1"/>
  <c r="GA16" s="1"/>
  <c r="GB16" s="1"/>
  <c r="FQ15"/>
  <c r="HI53"/>
  <c r="GT53"/>
  <c r="GE53"/>
  <c r="FQ53"/>
  <c r="HI31"/>
  <c r="GT31"/>
  <c r="GE31"/>
  <c r="FQ31"/>
  <c r="FQ35"/>
  <c r="GE35"/>
  <c r="GT35"/>
  <c r="HI35"/>
  <c r="FS20"/>
  <c r="FT20" s="1"/>
  <c r="FU20" s="1"/>
  <c r="FV20" s="1"/>
  <c r="FW20" s="1"/>
  <c r="FX20" s="1"/>
  <c r="FY20" s="1"/>
  <c r="FZ20" s="1"/>
  <c r="GA20" s="1"/>
  <c r="GB20" s="1"/>
  <c r="GF3" l="1"/>
  <c r="HJ3"/>
  <c r="GU3"/>
  <c r="FR3"/>
  <c r="GF19"/>
  <c r="GU19"/>
  <c r="FR19"/>
  <c r="HJ19"/>
  <c r="HJ38"/>
  <c r="GU38"/>
  <c r="GF38"/>
  <c r="FR38"/>
  <c r="GF47"/>
  <c r="FR47"/>
  <c r="GU47"/>
  <c r="HJ47"/>
  <c r="FR35"/>
  <c r="GU35"/>
  <c r="HJ35"/>
  <c r="GF35"/>
  <c r="FR11"/>
  <c r="HJ11"/>
  <c r="GU11"/>
  <c r="GF11"/>
  <c r="HJ53"/>
  <c r="GU53"/>
  <c r="GF53"/>
  <c r="FR53"/>
  <c r="HJ41"/>
  <c r="GU41"/>
  <c r="GF41"/>
  <c r="FR41"/>
  <c r="HK50"/>
  <c r="GV50"/>
  <c r="FS50"/>
  <c r="GG50"/>
  <c r="FS21"/>
  <c r="GV23"/>
  <c r="HJ7"/>
  <c r="GU7"/>
  <c r="GF7"/>
  <c r="FR7"/>
  <c r="FR44"/>
  <c r="HJ44"/>
  <c r="GU44"/>
  <c r="GF44"/>
  <c r="HI15"/>
  <c r="HJ23"/>
  <c r="FR23"/>
  <c r="GF23"/>
  <c r="FR56"/>
  <c r="HJ56"/>
  <c r="GU56"/>
  <c r="GF56"/>
  <c r="GF31"/>
  <c r="HJ31"/>
  <c r="GU31"/>
  <c r="FR31"/>
  <c r="HJ15"/>
  <c r="GU15"/>
  <c r="GF15"/>
  <c r="FR15"/>
  <c r="GU27"/>
  <c r="HJ27"/>
  <c r="GF27"/>
  <c r="FR27"/>
  <c r="GT15"/>
  <c r="GE15"/>
  <c r="FS27" l="1"/>
  <c r="HK27"/>
  <c r="GG27"/>
  <c r="GV27"/>
  <c r="HK7"/>
  <c r="GG7"/>
  <c r="FS7"/>
  <c r="GV7"/>
  <c r="FS56"/>
  <c r="GG56"/>
  <c r="HK56"/>
  <c r="GV56"/>
  <c r="FS44"/>
  <c r="GG44"/>
  <c r="HK44"/>
  <c r="GV44"/>
  <c r="HL50"/>
  <c r="GH50"/>
  <c r="FT50"/>
  <c r="GW50"/>
  <c r="FS53"/>
  <c r="HK53"/>
  <c r="GV53"/>
  <c r="GG53"/>
  <c r="HK38"/>
  <c r="GV38"/>
  <c r="GG38"/>
  <c r="FS38"/>
  <c r="GV3"/>
  <c r="GG3"/>
  <c r="FS3"/>
  <c r="HK3"/>
  <c r="GW23"/>
  <c r="FT21"/>
  <c r="GG11"/>
  <c r="GV11"/>
  <c r="HK11"/>
  <c r="FS11"/>
  <c r="HK23"/>
  <c r="FS23"/>
  <c r="GG23"/>
  <c r="GG35"/>
  <c r="HK35"/>
  <c r="GV35"/>
  <c r="FS35"/>
  <c r="HK15"/>
  <c r="GV15"/>
  <c r="FS15"/>
  <c r="GG15"/>
  <c r="GV19"/>
  <c r="FS19"/>
  <c r="HK19"/>
  <c r="GG19"/>
  <c r="GG31"/>
  <c r="FS31"/>
  <c r="HK31"/>
  <c r="GV31"/>
  <c r="GV47"/>
  <c r="GG47"/>
  <c r="HK47"/>
  <c r="FS47"/>
  <c r="FS41"/>
  <c r="GV41"/>
  <c r="GG41"/>
  <c r="HK41"/>
  <c r="GH56" l="1"/>
  <c r="FT56"/>
  <c r="GW56"/>
  <c r="HL56"/>
  <c r="HL38"/>
  <c r="GW38"/>
  <c r="GH38"/>
  <c r="FT38"/>
  <c r="HL47"/>
  <c r="GW47"/>
  <c r="GH47"/>
  <c r="FT47"/>
  <c r="GW35"/>
  <c r="GH35"/>
  <c r="HL35"/>
  <c r="FT35"/>
  <c r="FT53"/>
  <c r="GW53"/>
  <c r="GH53"/>
  <c r="HL53"/>
  <c r="GH44"/>
  <c r="FT44"/>
  <c r="GW44"/>
  <c r="HL44"/>
  <c r="FT41"/>
  <c r="GW41"/>
  <c r="HL41"/>
  <c r="GH41"/>
  <c r="GW11"/>
  <c r="GH11"/>
  <c r="HL11"/>
  <c r="FT11"/>
  <c r="FU21"/>
  <c r="GX23"/>
  <c r="HL19"/>
  <c r="FT19"/>
  <c r="GW19"/>
  <c r="GH19"/>
  <c r="FU50"/>
  <c r="GX50"/>
  <c r="GI50"/>
  <c r="HM50"/>
  <c r="FT31"/>
  <c r="GW31"/>
  <c r="GH31"/>
  <c r="HL31"/>
  <c r="HL3"/>
  <c r="GW3"/>
  <c r="FT3"/>
  <c r="GH3"/>
  <c r="GW7"/>
  <c r="GH7"/>
  <c r="FT7"/>
  <c r="HL7"/>
  <c r="FT27"/>
  <c r="GW27"/>
  <c r="HL27"/>
  <c r="GH27"/>
  <c r="HL15"/>
  <c r="GH15"/>
  <c r="FT15"/>
  <c r="GW15"/>
  <c r="GH23"/>
  <c r="HL23"/>
  <c r="FT23"/>
  <c r="GI23" l="1"/>
  <c r="HM23"/>
  <c r="FU23"/>
  <c r="FV21"/>
  <c r="GY23"/>
  <c r="FU41"/>
  <c r="GI41"/>
  <c r="HM41"/>
  <c r="GX41"/>
  <c r="GX31"/>
  <c r="GI31"/>
  <c r="HM31"/>
  <c r="FU31"/>
  <c r="HM19"/>
  <c r="FU19"/>
  <c r="GX19"/>
  <c r="GI19"/>
  <c r="FU15"/>
  <c r="GX15"/>
  <c r="GI15"/>
  <c r="HM15"/>
  <c r="HM7"/>
  <c r="GI7"/>
  <c r="FU7"/>
  <c r="GX7"/>
  <c r="HM47"/>
  <c r="GX47"/>
  <c r="GI47"/>
  <c r="FU47"/>
  <c r="GX44"/>
  <c r="GI44"/>
  <c r="HM44"/>
  <c r="FU44"/>
  <c r="HM3"/>
  <c r="GI3"/>
  <c r="FU3"/>
  <c r="GX3"/>
  <c r="FU53"/>
  <c r="GI53"/>
  <c r="HM53"/>
  <c r="GX53"/>
  <c r="GI27"/>
  <c r="GX27"/>
  <c r="HM27"/>
  <c r="FU27"/>
  <c r="FV50"/>
  <c r="HN50"/>
  <c r="GY50"/>
  <c r="GJ50"/>
  <c r="GX56"/>
  <c r="GI56"/>
  <c r="HM56"/>
  <c r="FU56"/>
  <c r="HM11"/>
  <c r="FU11"/>
  <c r="GX11"/>
  <c r="GI11"/>
  <c r="HM35"/>
  <c r="GX35"/>
  <c r="GI35"/>
  <c r="FU35"/>
  <c r="FU38"/>
  <c r="HM38"/>
  <c r="GX38"/>
  <c r="GI38"/>
  <c r="HN44" l="1"/>
  <c r="GY44"/>
  <c r="GJ44"/>
  <c r="FV44"/>
  <c r="GY3"/>
  <c r="GJ3"/>
  <c r="HN3"/>
  <c r="FV3"/>
  <c r="GZ23"/>
  <c r="FW21"/>
  <c r="HN56"/>
  <c r="GY56"/>
  <c r="GJ56"/>
  <c r="FV56"/>
  <c r="GY27"/>
  <c r="GJ27"/>
  <c r="FV27"/>
  <c r="HN27"/>
  <c r="HN47"/>
  <c r="GY47"/>
  <c r="GJ47"/>
  <c r="FV47"/>
  <c r="GJ31"/>
  <c r="GY31"/>
  <c r="FV31"/>
  <c r="HN31"/>
  <c r="FV38"/>
  <c r="HN38"/>
  <c r="GY38"/>
  <c r="GJ38"/>
  <c r="FW50"/>
  <c r="GK50"/>
  <c r="HO50"/>
  <c r="GZ50"/>
  <c r="GJ53"/>
  <c r="FV53"/>
  <c r="GY53"/>
  <c r="HN53"/>
  <c r="GJ41"/>
  <c r="FV41"/>
  <c r="GY41"/>
  <c r="HN41"/>
  <c r="FV11"/>
  <c r="GJ11"/>
  <c r="HN11"/>
  <c r="GY11"/>
  <c r="HN19"/>
  <c r="FV19"/>
  <c r="GJ19"/>
  <c r="GY19"/>
  <c r="FV15"/>
  <c r="HN15"/>
  <c r="GJ15"/>
  <c r="GY15"/>
  <c r="FV23"/>
  <c r="GJ23"/>
  <c r="HN23"/>
  <c r="HN35"/>
  <c r="GJ35"/>
  <c r="FV35"/>
  <c r="GY35"/>
  <c r="FV7"/>
  <c r="GY7"/>
  <c r="HN7"/>
  <c r="GJ7"/>
  <c r="GZ31" l="1"/>
  <c r="HO31"/>
  <c r="FW31"/>
  <c r="GK31"/>
  <c r="HO27"/>
  <c r="GZ27"/>
  <c r="FW27"/>
  <c r="GK27"/>
  <c r="HA23"/>
  <c r="FX21"/>
  <c r="GK15"/>
  <c r="FW15"/>
  <c r="GZ15"/>
  <c r="HO15"/>
  <c r="HO11"/>
  <c r="GZ11"/>
  <c r="FW11"/>
  <c r="GK11"/>
  <c r="FW38"/>
  <c r="GK38"/>
  <c r="HO38"/>
  <c r="GZ38"/>
  <c r="HO44"/>
  <c r="GZ44"/>
  <c r="GK44"/>
  <c r="FW44"/>
  <c r="FW7"/>
  <c r="HO7"/>
  <c r="GZ7"/>
  <c r="GK7"/>
  <c r="FW47"/>
  <c r="HO47"/>
  <c r="GK47"/>
  <c r="GZ47"/>
  <c r="HO56"/>
  <c r="GZ56"/>
  <c r="GK56"/>
  <c r="FW56"/>
  <c r="FW35"/>
  <c r="GK35"/>
  <c r="HO35"/>
  <c r="GZ35"/>
  <c r="GK23"/>
  <c r="HO23"/>
  <c r="FW23"/>
  <c r="GL50"/>
  <c r="FX50"/>
  <c r="HA50"/>
  <c r="HP50"/>
  <c r="GZ53"/>
  <c r="GK53"/>
  <c r="HO53"/>
  <c r="FW53"/>
  <c r="GK19"/>
  <c r="HO19"/>
  <c r="FW19"/>
  <c r="GZ19"/>
  <c r="GZ41"/>
  <c r="GK41"/>
  <c r="HO41"/>
  <c r="FW41"/>
  <c r="HO3"/>
  <c r="GK3"/>
  <c r="GZ3"/>
  <c r="FW3"/>
  <c r="FX3" l="1"/>
  <c r="HA3"/>
  <c r="HP3"/>
  <c r="GL3"/>
  <c r="HP11"/>
  <c r="FX11"/>
  <c r="GL11"/>
  <c r="HA11"/>
  <c r="HB23"/>
  <c r="FY21"/>
  <c r="GL7"/>
  <c r="HA7"/>
  <c r="HP7"/>
  <c r="FX7"/>
  <c r="GL38"/>
  <c r="FX38"/>
  <c r="HA38"/>
  <c r="HP38"/>
  <c r="HP31"/>
  <c r="FX31"/>
  <c r="GL31"/>
  <c r="HA31"/>
  <c r="HP44"/>
  <c r="HA44"/>
  <c r="GL44"/>
  <c r="FX44"/>
  <c r="HP41"/>
  <c r="HA41"/>
  <c r="GL41"/>
  <c r="FX41"/>
  <c r="HP53"/>
  <c r="HA53"/>
  <c r="GL53"/>
  <c r="FX53"/>
  <c r="HP56"/>
  <c r="FX56"/>
  <c r="GL56"/>
  <c r="HA56"/>
  <c r="GL23"/>
  <c r="FX23"/>
  <c r="HP23"/>
  <c r="HB50"/>
  <c r="GM50"/>
  <c r="HQ50"/>
  <c r="FY50"/>
  <c r="FX35"/>
  <c r="HP35"/>
  <c r="HA35"/>
  <c r="GL35"/>
  <c r="FX47"/>
  <c r="GL47"/>
  <c r="HA47"/>
  <c r="HP47"/>
  <c r="HP27"/>
  <c r="GL27"/>
  <c r="HA27"/>
  <c r="FX27"/>
  <c r="HA15"/>
  <c r="GL15"/>
  <c r="FX15"/>
  <c r="HP15"/>
  <c r="FX19"/>
  <c r="GL19"/>
  <c r="HP19"/>
  <c r="HA19"/>
  <c r="FY56" l="1"/>
  <c r="HB56"/>
  <c r="HQ56"/>
  <c r="GM56"/>
  <c r="HQ31"/>
  <c r="FY31"/>
  <c r="GM31"/>
  <c r="HB31"/>
  <c r="HR50"/>
  <c r="HC50"/>
  <c r="GN50"/>
  <c r="FZ50"/>
  <c r="GM19"/>
  <c r="HB19"/>
  <c r="FY19"/>
  <c r="HQ19"/>
  <c r="FY23"/>
  <c r="HQ23"/>
  <c r="GM23"/>
  <c r="GM27"/>
  <c r="FY27"/>
  <c r="HB27"/>
  <c r="HQ27"/>
  <c r="FY3"/>
  <c r="HQ3"/>
  <c r="HB3"/>
  <c r="GM3"/>
  <c r="FY47"/>
  <c r="GM47"/>
  <c r="HQ47"/>
  <c r="HB47"/>
  <c r="HQ53"/>
  <c r="HB53"/>
  <c r="FY53"/>
  <c r="GM53"/>
  <c r="FY44"/>
  <c r="HQ44"/>
  <c r="HB44"/>
  <c r="GM44"/>
  <c r="HC23"/>
  <c r="FZ21"/>
  <c r="HQ15"/>
  <c r="HB15"/>
  <c r="GM15"/>
  <c r="FY15"/>
  <c r="FY35"/>
  <c r="GM35"/>
  <c r="HB35"/>
  <c r="HQ35"/>
  <c r="HQ41"/>
  <c r="HB41"/>
  <c r="GM41"/>
  <c r="FY41"/>
  <c r="HB7"/>
  <c r="GM7"/>
  <c r="FY7"/>
  <c r="HQ7"/>
  <c r="FY11"/>
  <c r="GM11"/>
  <c r="HB11"/>
  <c r="HQ11"/>
  <c r="HB38"/>
  <c r="GM38"/>
  <c r="HQ38"/>
  <c r="FY38"/>
  <c r="GN47" l="1"/>
  <c r="FZ47"/>
  <c r="HC47"/>
  <c r="HR47"/>
  <c r="HR15"/>
  <c r="HC15"/>
  <c r="GN15"/>
  <c r="FZ15"/>
  <c r="HR7"/>
  <c r="HC7"/>
  <c r="GN7"/>
  <c r="FZ7"/>
  <c r="GN3"/>
  <c r="HR3"/>
  <c r="HC3"/>
  <c r="FZ3"/>
  <c r="HR38"/>
  <c r="HC38"/>
  <c r="GN38"/>
  <c r="FZ38"/>
  <c r="GA21"/>
  <c r="HD23"/>
  <c r="HR23"/>
  <c r="FZ23"/>
  <c r="GN23"/>
  <c r="FZ56"/>
  <c r="HC56"/>
  <c r="GN56"/>
  <c r="HR56"/>
  <c r="GN11"/>
  <c r="HR11"/>
  <c r="FZ11"/>
  <c r="HC11"/>
  <c r="HR53"/>
  <c r="GN53"/>
  <c r="HC53"/>
  <c r="FZ53"/>
  <c r="FZ35"/>
  <c r="HC35"/>
  <c r="GN35"/>
  <c r="HR35"/>
  <c r="HR31"/>
  <c r="HC31"/>
  <c r="GN31"/>
  <c r="FZ31"/>
  <c r="FZ44"/>
  <c r="HC44"/>
  <c r="HR44"/>
  <c r="GN44"/>
  <c r="HS50"/>
  <c r="HD50"/>
  <c r="GA50"/>
  <c r="GO50"/>
  <c r="HR41"/>
  <c r="FZ41"/>
  <c r="HC41"/>
  <c r="GN41"/>
  <c r="GN19"/>
  <c r="HC19"/>
  <c r="HR19"/>
  <c r="FZ19"/>
  <c r="HC27"/>
  <c r="GN27"/>
  <c r="FZ27"/>
  <c r="HR27"/>
  <c r="HS38" l="1"/>
  <c r="HD38"/>
  <c r="GA38"/>
  <c r="GO38"/>
  <c r="GA27"/>
  <c r="HS27"/>
  <c r="GO27"/>
  <c r="HD27"/>
  <c r="GA56"/>
  <c r="GO56"/>
  <c r="HD56"/>
  <c r="HS56"/>
  <c r="HD47"/>
  <c r="GO47"/>
  <c r="HS47"/>
  <c r="GA47"/>
  <c r="HT50"/>
  <c r="HE50"/>
  <c r="GB50"/>
  <c r="GP50"/>
  <c r="GA44"/>
  <c r="GO44"/>
  <c r="HD44"/>
  <c r="HS44"/>
  <c r="GO35"/>
  <c r="HS35"/>
  <c r="HD35"/>
  <c r="GA35"/>
  <c r="GO31"/>
  <c r="HD31"/>
  <c r="GA31"/>
  <c r="HS31"/>
  <c r="HE23"/>
  <c r="GB21"/>
  <c r="HF23" s="1"/>
  <c r="GA41"/>
  <c r="HS41"/>
  <c r="HD41"/>
  <c r="GO41"/>
  <c r="HS7"/>
  <c r="GO7"/>
  <c r="GA7"/>
  <c r="HD7"/>
  <c r="HD19"/>
  <c r="GO19"/>
  <c r="HS19"/>
  <c r="GA19"/>
  <c r="GA53"/>
  <c r="GO53"/>
  <c r="HS53"/>
  <c r="HD53"/>
  <c r="GO11"/>
  <c r="GA11"/>
  <c r="HD11"/>
  <c r="HS11"/>
  <c r="HS23"/>
  <c r="GA23"/>
  <c r="GO23"/>
  <c r="HD3"/>
  <c r="GO3"/>
  <c r="GA3"/>
  <c r="HS3"/>
  <c r="HS15"/>
  <c r="HD15"/>
  <c r="GO15"/>
  <c r="GA15"/>
  <c r="HT3" l="1"/>
  <c r="HE3"/>
  <c r="GB3"/>
  <c r="GP3"/>
  <c r="GB31"/>
  <c r="GP31"/>
  <c r="HT31"/>
  <c r="HE31"/>
  <c r="HT23"/>
  <c r="GB23"/>
  <c r="GP23"/>
  <c r="HT47"/>
  <c r="HE47"/>
  <c r="GP47"/>
  <c r="GB47"/>
  <c r="HT15"/>
  <c r="GB15"/>
  <c r="HE15"/>
  <c r="GP15"/>
  <c r="HE7"/>
  <c r="HT7"/>
  <c r="GP7"/>
  <c r="GB7"/>
  <c r="GP56"/>
  <c r="GB56"/>
  <c r="HE56"/>
  <c r="HT56"/>
  <c r="GB41"/>
  <c r="HT41"/>
  <c r="HE41"/>
  <c r="GP41"/>
  <c r="HF50"/>
  <c r="GQ50"/>
  <c r="HU50"/>
  <c r="HT38"/>
  <c r="GP38"/>
  <c r="GB38"/>
  <c r="HE38"/>
  <c r="HE11"/>
  <c r="HT11"/>
  <c r="GP11"/>
  <c r="GB11"/>
  <c r="HT19"/>
  <c r="GB19"/>
  <c r="HE19"/>
  <c r="GP19"/>
  <c r="HE35"/>
  <c r="GP35"/>
  <c r="HT35"/>
  <c r="GB35"/>
  <c r="GP44"/>
  <c r="GB44"/>
  <c r="HE44"/>
  <c r="HT44"/>
  <c r="GB53"/>
  <c r="HT53"/>
  <c r="HE53"/>
  <c r="GP53"/>
  <c r="GB27"/>
  <c r="GP27"/>
  <c r="HE27"/>
  <c r="HT27"/>
  <c r="HF19" l="1"/>
  <c r="HU19"/>
  <c r="GQ19"/>
  <c r="HF31"/>
  <c r="GQ31"/>
  <c r="HU31"/>
  <c r="GQ53"/>
  <c r="HU53"/>
  <c r="HF53"/>
  <c r="HU7"/>
  <c r="GQ7"/>
  <c r="HF7"/>
  <c r="HF56"/>
  <c r="GQ56"/>
  <c r="HU56"/>
  <c r="GQ15"/>
  <c r="HF15"/>
  <c r="HU15"/>
  <c r="HU35"/>
  <c r="HF35"/>
  <c r="GQ35"/>
  <c r="HU11"/>
  <c r="HF11"/>
  <c r="GQ11"/>
  <c r="GQ23"/>
  <c r="HU23"/>
  <c r="GQ27"/>
  <c r="HU27"/>
  <c r="HF27"/>
  <c r="HU3"/>
  <c r="GQ3"/>
  <c r="HF3"/>
  <c r="HF44"/>
  <c r="GQ44"/>
  <c r="HU44"/>
  <c r="HU47"/>
  <c r="HF47"/>
  <c r="GQ47"/>
  <c r="GQ41"/>
  <c r="HU41"/>
  <c r="HF41"/>
  <c r="HF38"/>
  <c r="HU38"/>
  <c r="GQ38"/>
</calcChain>
</file>

<file path=xl/sharedStrings.xml><?xml version="1.0" encoding="utf-8"?>
<sst xmlns="http://schemas.openxmlformats.org/spreadsheetml/2006/main" count="590" uniqueCount="60">
  <si>
    <t>Durchflussmengen</t>
  </si>
  <si>
    <t>CO2 gemessen [ppm]</t>
  </si>
  <si>
    <t>Ohne Hintergrund Konzentration</t>
  </si>
  <si>
    <t>Ohne negative Werte</t>
  </si>
  <si>
    <t>Produktionsraten [mg h-1 ]</t>
  </si>
  <si>
    <t>Produktionsraten [mg h-1 kg-1 ]</t>
  </si>
  <si>
    <t>Mean</t>
  </si>
  <si>
    <t>SD</t>
  </si>
  <si>
    <t>SEM</t>
  </si>
  <si>
    <t xml:space="preserve">kumulative CO2-C zwischen 2 Terminen </t>
  </si>
  <si>
    <t>[µg*kg-1]</t>
  </si>
  <si>
    <t>kumulative CO2-C Produktionaufaddiert</t>
  </si>
  <si>
    <t>MK</t>
  </si>
  <si>
    <t>Termin_1</t>
  </si>
  <si>
    <t>Termin_2 (Mittelwert!)</t>
  </si>
  <si>
    <t>Termin_3</t>
  </si>
  <si>
    <t>Termin_4</t>
  </si>
  <si>
    <t>Termin_5</t>
  </si>
  <si>
    <t>Termin_6</t>
  </si>
  <si>
    <t>Termin_7</t>
  </si>
  <si>
    <t>Termin_8</t>
  </si>
  <si>
    <t>Termin_9</t>
  </si>
  <si>
    <t>Termin_10</t>
  </si>
  <si>
    <t>Termin_11</t>
  </si>
  <si>
    <t>Termin_12</t>
  </si>
  <si>
    <t>Termin_13</t>
  </si>
  <si>
    <t>Termin_14</t>
  </si>
  <si>
    <t>Termin_15</t>
  </si>
  <si>
    <t>Termin 1</t>
  </si>
  <si>
    <t>Termin 2</t>
  </si>
  <si>
    <t>Termin 3</t>
  </si>
  <si>
    <t>Termin 4</t>
  </si>
  <si>
    <t>Termin 5</t>
  </si>
  <si>
    <t>Termin 6</t>
  </si>
  <si>
    <t>Termin 7</t>
  </si>
  <si>
    <t>Termin 8</t>
  </si>
  <si>
    <t>Termin 9</t>
  </si>
  <si>
    <t>Termin 10</t>
  </si>
  <si>
    <t>Termin 11</t>
  </si>
  <si>
    <t>Termin 12</t>
  </si>
  <si>
    <t>Termin 13</t>
  </si>
  <si>
    <t>Termin 14</t>
  </si>
  <si>
    <t>Termin 15</t>
  </si>
  <si>
    <t>Sand</t>
  </si>
  <si>
    <t>k</t>
  </si>
  <si>
    <t>Ambient</t>
  </si>
  <si>
    <t>treat</t>
  </si>
  <si>
    <t>soil</t>
  </si>
  <si>
    <t>experiment</t>
  </si>
  <si>
    <t>Lt</t>
  </si>
  <si>
    <t>Loam</t>
  </si>
  <si>
    <t>exp1</t>
  </si>
  <si>
    <t>int</t>
  </si>
  <si>
    <t>Fc</t>
  </si>
  <si>
    <t>C</t>
  </si>
  <si>
    <t>exp2</t>
  </si>
  <si>
    <t>blank</t>
  </si>
  <si>
    <t>NA</t>
  </si>
  <si>
    <t>Termin_2</t>
  </si>
  <si>
    <t>mg C kg-1 h-1</t>
  </si>
</sst>
</file>

<file path=xl/styles.xml><?xml version="1.0" encoding="utf-8"?>
<styleSheet xmlns="http://schemas.openxmlformats.org/spreadsheetml/2006/main">
  <numFmts count="2">
    <numFmt numFmtId="164" formatCode="0.0"/>
    <numFmt numFmtId="165" formatCode="0.000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 tint="0.14999847407452621"/>
      <name val="Calibri"/>
      <family val="2"/>
      <scheme val="minor"/>
    </font>
    <font>
      <sz val="11"/>
      <name val="Calibri"/>
      <family val="2"/>
      <charset val="1"/>
      <scheme val="minor"/>
    </font>
    <font>
      <sz val="11"/>
      <color theme="1"/>
      <name val="Arial Narrow"/>
      <family val="2"/>
    </font>
    <font>
      <sz val="10"/>
      <name val="MS Sans Serif"/>
      <family val="2"/>
    </font>
    <font>
      <sz val="11"/>
      <name val="Arial Narrow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8">
    <xf numFmtId="0" fontId="0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5" fillId="0" borderId="0"/>
  </cellStyleXfs>
  <cellXfs count="31">
    <xf numFmtId="0" fontId="0" fillId="0" borderId="0" xfId="0"/>
    <xf numFmtId="0" fontId="1" fillId="0" borderId="0" xfId="1"/>
    <xf numFmtId="0" fontId="1" fillId="0" borderId="0" xfId="1" applyFont="1"/>
    <xf numFmtId="2" fontId="1" fillId="0" borderId="0" xfId="1" applyNumberFormat="1"/>
    <xf numFmtId="0" fontId="2" fillId="0" borderId="0" xfId="1" applyFont="1"/>
    <xf numFmtId="0" fontId="2" fillId="0" borderId="1" xfId="1" applyFont="1" applyBorder="1"/>
    <xf numFmtId="0" fontId="1" fillId="0" borderId="2" xfId="1" applyFill="1" applyBorder="1"/>
    <xf numFmtId="164" fontId="3" fillId="0" borderId="2" xfId="1" applyNumberFormat="1" applyFont="1" applyBorder="1"/>
    <xf numFmtId="164" fontId="4" fillId="0" borderId="2" xfId="1" applyNumberFormat="1" applyFont="1" applyBorder="1"/>
    <xf numFmtId="164" fontId="1" fillId="0" borderId="2" xfId="1" applyNumberFormat="1" applyBorder="1"/>
    <xf numFmtId="164" fontId="1" fillId="0" borderId="0" xfId="1" applyNumberFormat="1" applyBorder="1"/>
    <xf numFmtId="165" fontId="1" fillId="0" borderId="2" xfId="1" applyNumberFormat="1" applyBorder="1"/>
    <xf numFmtId="0" fontId="1" fillId="0" borderId="0" xfId="1" applyFill="1" applyBorder="1"/>
    <xf numFmtId="164" fontId="3" fillId="0" borderId="0" xfId="1" applyNumberFormat="1" applyFont="1" applyBorder="1"/>
    <xf numFmtId="164" fontId="4" fillId="0" borderId="0" xfId="1" applyNumberFormat="1" applyFont="1" applyBorder="1"/>
    <xf numFmtId="165" fontId="1" fillId="0" borderId="0" xfId="1" applyNumberFormat="1" applyBorder="1"/>
    <xf numFmtId="0" fontId="1" fillId="0" borderId="1" xfId="1" applyFill="1" applyBorder="1"/>
    <xf numFmtId="164" fontId="3" fillId="0" borderId="1" xfId="1" applyNumberFormat="1" applyFont="1" applyBorder="1"/>
    <xf numFmtId="164" fontId="4" fillId="0" borderId="1" xfId="1" applyNumberFormat="1" applyFont="1" applyBorder="1"/>
    <xf numFmtId="164" fontId="1" fillId="0" borderId="1" xfId="1" applyNumberFormat="1" applyBorder="1"/>
    <xf numFmtId="165" fontId="1" fillId="0" borderId="1" xfId="1" applyNumberFormat="1" applyBorder="1"/>
    <xf numFmtId="164" fontId="3" fillId="0" borderId="0" xfId="1" applyNumberFormat="1" applyFont="1"/>
    <xf numFmtId="164" fontId="1" fillId="0" borderId="0" xfId="1" applyNumberFormat="1" applyFill="1" applyBorder="1"/>
    <xf numFmtId="165" fontId="1" fillId="0" borderId="0" xfId="1" applyNumberFormat="1" applyFill="1" applyBorder="1"/>
    <xf numFmtId="164" fontId="1" fillId="0" borderId="0" xfId="1" applyNumberFormat="1"/>
    <xf numFmtId="0" fontId="7" fillId="0" borderId="0" xfId="1" applyFont="1" applyBorder="1" applyAlignment="1">
      <alignment horizontal="left"/>
    </xf>
    <xf numFmtId="165" fontId="7" fillId="0" borderId="0" xfId="1" applyNumberFormat="1" applyFont="1" applyBorder="1" applyAlignment="1">
      <alignment horizontal="left"/>
    </xf>
    <xf numFmtId="0" fontId="7" fillId="0" borderId="0" xfId="1" applyFont="1" applyFill="1" applyBorder="1" applyAlignment="1">
      <alignment horizontal="left"/>
    </xf>
    <xf numFmtId="165" fontId="7" fillId="0" borderId="0" xfId="1" applyNumberFormat="1" applyFont="1" applyFill="1" applyBorder="1" applyAlignment="1">
      <alignment horizontal="left"/>
    </xf>
    <xf numFmtId="0" fontId="7" fillId="0" borderId="0" xfId="0" applyFont="1" applyAlignment="1">
      <alignment horizontal="left"/>
    </xf>
    <xf numFmtId="0" fontId="0" fillId="0" borderId="0" xfId="1" applyFont="1"/>
  </cellXfs>
  <cellStyles count="8">
    <cellStyle name="Standard" xfId="0" builtinId="0"/>
    <cellStyle name="Standard 2" xfId="1"/>
    <cellStyle name="Standard 2 2" xfId="2"/>
    <cellStyle name="Standard 2 3" xfId="3"/>
    <cellStyle name="Standard 2 4" xfId="4"/>
    <cellStyle name="Standard 3" xfId="5"/>
    <cellStyle name="Standard 3 2" xfId="6"/>
    <cellStyle name="Standard 4" xfId="7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U63"/>
  <sheetViews>
    <sheetView tabSelected="1" topLeftCell="CD1" zoomScale="55" zoomScaleNormal="55" workbookViewId="0">
      <pane ySplit="2" topLeftCell="A3" activePane="bottomLeft" state="frozen"/>
      <selection activeCell="DE1" sqref="DE1"/>
      <selection pane="bottomLeft" activeCell="CR4" sqref="CR4"/>
    </sheetView>
  </sheetViews>
  <sheetFormatPr baseColWidth="10" defaultColWidth="11.42578125" defaultRowHeight="16.5"/>
  <cols>
    <col min="1" max="1" width="3.7109375" style="29" bestFit="1" customWidth="1"/>
    <col min="2" max="2" width="5.28515625" style="29" bestFit="1" customWidth="1"/>
    <col min="3" max="3" width="5.5703125" style="29" bestFit="1" customWidth="1"/>
    <col min="4" max="4" width="9.85546875" style="29" bestFit="1" customWidth="1"/>
    <col min="5" max="5" width="11.42578125" style="1"/>
    <col min="6" max="6" width="30" style="1" customWidth="1"/>
    <col min="7" max="22" width="11.42578125" style="1"/>
    <col min="23" max="23" width="11.42578125" style="3"/>
    <col min="24" max="25" width="11.42578125" style="1"/>
    <col min="26" max="26" width="11.42578125" style="1" customWidth="1"/>
    <col min="27" max="64" width="11.42578125" style="1"/>
    <col min="65" max="65" width="15.5703125" style="1" bestFit="1" customWidth="1"/>
    <col min="66" max="79" width="11.42578125" style="1"/>
    <col min="80" max="80" width="11.7109375" style="1" bestFit="1" customWidth="1"/>
    <col min="81" max="16384" width="11.42578125" style="1"/>
  </cols>
  <sheetData>
    <row r="1" spans="1:229">
      <c r="E1" s="1" t="s">
        <v>0</v>
      </c>
      <c r="T1" s="2" t="s">
        <v>1</v>
      </c>
      <c r="AI1" s="1" t="s">
        <v>2</v>
      </c>
      <c r="AX1" s="1" t="s">
        <v>3</v>
      </c>
      <c r="BM1" s="2" t="s">
        <v>4</v>
      </c>
      <c r="CB1" s="2" t="s">
        <v>5</v>
      </c>
      <c r="CQ1" s="30" t="s">
        <v>59</v>
      </c>
      <c r="DF1" s="2" t="s">
        <v>6</v>
      </c>
      <c r="DU1" s="2" t="s">
        <v>7</v>
      </c>
      <c r="EJ1" s="2" t="s">
        <v>8</v>
      </c>
      <c r="EY1" s="2" t="s">
        <v>9</v>
      </c>
      <c r="FC1" s="2" t="s">
        <v>10</v>
      </c>
      <c r="FO1" s="2" t="s">
        <v>11</v>
      </c>
      <c r="GC1" s="2" t="s">
        <v>6</v>
      </c>
      <c r="GR1" s="2" t="s">
        <v>7</v>
      </c>
      <c r="HG1" s="2" t="s">
        <v>8</v>
      </c>
    </row>
    <row r="2" spans="1:229">
      <c r="A2" s="25" t="s">
        <v>12</v>
      </c>
      <c r="B2" s="25" t="s">
        <v>46</v>
      </c>
      <c r="C2" s="25" t="s">
        <v>47</v>
      </c>
      <c r="D2" s="26" t="s">
        <v>48</v>
      </c>
      <c r="E2" s="4" t="s">
        <v>13</v>
      </c>
      <c r="F2" s="4" t="s">
        <v>14</v>
      </c>
      <c r="G2" s="4" t="s">
        <v>15</v>
      </c>
      <c r="H2" s="4" t="s">
        <v>16</v>
      </c>
      <c r="I2" s="4" t="s">
        <v>17</v>
      </c>
      <c r="J2" s="4" t="s">
        <v>18</v>
      </c>
      <c r="K2" s="4" t="s">
        <v>19</v>
      </c>
      <c r="L2" s="4" t="s">
        <v>20</v>
      </c>
      <c r="M2" s="4" t="s">
        <v>21</v>
      </c>
      <c r="N2" s="4" t="s">
        <v>22</v>
      </c>
      <c r="O2" s="4" t="s">
        <v>23</v>
      </c>
      <c r="P2" s="4" t="s">
        <v>24</v>
      </c>
      <c r="Q2" s="4" t="s">
        <v>25</v>
      </c>
      <c r="R2" s="4" t="s">
        <v>26</v>
      </c>
      <c r="S2" s="4" t="s">
        <v>27</v>
      </c>
      <c r="T2" s="4" t="s">
        <v>28</v>
      </c>
      <c r="U2" s="4" t="s">
        <v>29</v>
      </c>
      <c r="V2" s="4" t="s">
        <v>30</v>
      </c>
      <c r="W2" s="4" t="s">
        <v>31</v>
      </c>
      <c r="X2" s="4" t="s">
        <v>32</v>
      </c>
      <c r="Y2" s="4" t="s">
        <v>33</v>
      </c>
      <c r="Z2" s="4" t="s">
        <v>34</v>
      </c>
      <c r="AA2" s="4" t="s">
        <v>35</v>
      </c>
      <c r="AB2" s="4" t="s">
        <v>36</v>
      </c>
      <c r="AC2" s="4" t="s">
        <v>37</v>
      </c>
      <c r="AD2" s="4" t="s">
        <v>38</v>
      </c>
      <c r="AE2" s="4" t="s">
        <v>39</v>
      </c>
      <c r="AF2" s="4" t="s">
        <v>40</v>
      </c>
      <c r="AG2" s="4" t="s">
        <v>41</v>
      </c>
      <c r="AH2" s="4" t="s">
        <v>42</v>
      </c>
      <c r="AI2" s="4" t="s">
        <v>28</v>
      </c>
      <c r="AJ2" s="4" t="s">
        <v>29</v>
      </c>
      <c r="AK2" s="4" t="s">
        <v>30</v>
      </c>
      <c r="AL2" s="4" t="s">
        <v>31</v>
      </c>
      <c r="AM2" s="4" t="s">
        <v>32</v>
      </c>
      <c r="AN2" s="4" t="s">
        <v>33</v>
      </c>
      <c r="AO2" s="4" t="s">
        <v>34</v>
      </c>
      <c r="AP2" s="4" t="s">
        <v>35</v>
      </c>
      <c r="AQ2" s="4" t="s">
        <v>36</v>
      </c>
      <c r="AR2" s="4" t="s">
        <v>37</v>
      </c>
      <c r="AS2" s="4" t="s">
        <v>38</v>
      </c>
      <c r="AT2" s="4" t="s">
        <v>39</v>
      </c>
      <c r="AU2" s="4" t="s">
        <v>40</v>
      </c>
      <c r="AV2" s="4" t="s">
        <v>41</v>
      </c>
      <c r="AW2" s="4" t="s">
        <v>42</v>
      </c>
      <c r="AX2" s="4" t="s">
        <v>28</v>
      </c>
      <c r="AY2" s="4" t="s">
        <v>29</v>
      </c>
      <c r="AZ2" s="4" t="s">
        <v>30</v>
      </c>
      <c r="BA2" s="4" t="s">
        <v>31</v>
      </c>
      <c r="BB2" s="4" t="s">
        <v>32</v>
      </c>
      <c r="BC2" s="4" t="s">
        <v>33</v>
      </c>
      <c r="BD2" s="4" t="s">
        <v>34</v>
      </c>
      <c r="BE2" s="4" t="s">
        <v>35</v>
      </c>
      <c r="BF2" s="4" t="s">
        <v>36</v>
      </c>
      <c r="BG2" s="4" t="s">
        <v>37</v>
      </c>
      <c r="BH2" s="4" t="s">
        <v>38</v>
      </c>
      <c r="BI2" s="4" t="s">
        <v>39</v>
      </c>
      <c r="BJ2" s="4" t="s">
        <v>40</v>
      </c>
      <c r="BK2" s="4" t="s">
        <v>41</v>
      </c>
      <c r="BL2" s="4" t="s">
        <v>42</v>
      </c>
      <c r="BM2" s="5" t="s">
        <v>28</v>
      </c>
      <c r="BN2" s="4" t="s">
        <v>29</v>
      </c>
      <c r="BO2" s="4" t="s">
        <v>30</v>
      </c>
      <c r="BP2" s="4" t="s">
        <v>31</v>
      </c>
      <c r="BQ2" s="4" t="s">
        <v>32</v>
      </c>
      <c r="BR2" s="4" t="s">
        <v>33</v>
      </c>
      <c r="BS2" s="4" t="s">
        <v>34</v>
      </c>
      <c r="BT2" s="4" t="s">
        <v>35</v>
      </c>
      <c r="BU2" s="4" t="s">
        <v>36</v>
      </c>
      <c r="BV2" s="4" t="s">
        <v>37</v>
      </c>
      <c r="BW2" s="4" t="s">
        <v>38</v>
      </c>
      <c r="BX2" s="4" t="s">
        <v>39</v>
      </c>
      <c r="BY2" s="4" t="s">
        <v>40</v>
      </c>
      <c r="BZ2" s="4" t="s">
        <v>41</v>
      </c>
      <c r="CA2" s="4" t="s">
        <v>42</v>
      </c>
      <c r="CB2" s="4" t="s">
        <v>28</v>
      </c>
      <c r="CC2" s="4" t="s">
        <v>29</v>
      </c>
      <c r="CD2" s="4" t="s">
        <v>30</v>
      </c>
      <c r="CE2" s="4" t="s">
        <v>31</v>
      </c>
      <c r="CF2" s="4" t="s">
        <v>32</v>
      </c>
      <c r="CG2" s="4" t="s">
        <v>33</v>
      </c>
      <c r="CH2" s="4" t="s">
        <v>34</v>
      </c>
      <c r="CI2" s="4" t="s">
        <v>35</v>
      </c>
      <c r="CJ2" s="4" t="s">
        <v>36</v>
      </c>
      <c r="CK2" s="4" t="s">
        <v>37</v>
      </c>
      <c r="CL2" s="4" t="s">
        <v>38</v>
      </c>
      <c r="CM2" s="4" t="s">
        <v>39</v>
      </c>
      <c r="CN2" s="4" t="s">
        <v>40</v>
      </c>
      <c r="CO2" s="4" t="s">
        <v>41</v>
      </c>
      <c r="CP2" s="4" t="s">
        <v>42</v>
      </c>
      <c r="CQ2" s="4" t="s">
        <v>28</v>
      </c>
      <c r="CR2" s="4" t="s">
        <v>29</v>
      </c>
      <c r="CS2" s="4" t="s">
        <v>30</v>
      </c>
      <c r="CT2" s="4" t="s">
        <v>31</v>
      </c>
      <c r="CU2" s="4" t="s">
        <v>32</v>
      </c>
      <c r="CV2" s="4" t="s">
        <v>33</v>
      </c>
      <c r="CW2" s="4" t="s">
        <v>34</v>
      </c>
      <c r="CX2" s="4" t="s">
        <v>35</v>
      </c>
      <c r="CY2" s="4" t="s">
        <v>36</v>
      </c>
      <c r="CZ2" s="4" t="s">
        <v>37</v>
      </c>
      <c r="DA2" s="4" t="s">
        <v>38</v>
      </c>
      <c r="DB2" s="4" t="s">
        <v>39</v>
      </c>
      <c r="DC2" s="4" t="s">
        <v>40</v>
      </c>
      <c r="DD2" s="4" t="s">
        <v>41</v>
      </c>
      <c r="DE2" s="4" t="s">
        <v>42</v>
      </c>
      <c r="DF2" s="4" t="s">
        <v>28</v>
      </c>
      <c r="DG2" s="4" t="s">
        <v>29</v>
      </c>
      <c r="DH2" s="4" t="s">
        <v>30</v>
      </c>
      <c r="DI2" s="4" t="s">
        <v>31</v>
      </c>
      <c r="DJ2" s="4" t="s">
        <v>32</v>
      </c>
      <c r="DK2" s="4" t="s">
        <v>33</v>
      </c>
      <c r="DL2" s="4" t="s">
        <v>34</v>
      </c>
      <c r="DM2" s="4" t="s">
        <v>35</v>
      </c>
      <c r="DN2" s="4" t="s">
        <v>36</v>
      </c>
      <c r="DO2" s="4" t="s">
        <v>37</v>
      </c>
      <c r="DP2" s="4" t="s">
        <v>38</v>
      </c>
      <c r="DQ2" s="4" t="s">
        <v>39</v>
      </c>
      <c r="DR2" s="4" t="s">
        <v>40</v>
      </c>
      <c r="DS2" s="4" t="s">
        <v>41</v>
      </c>
      <c r="DT2" s="4" t="s">
        <v>42</v>
      </c>
      <c r="DU2" s="4" t="s">
        <v>28</v>
      </c>
      <c r="DV2" s="4" t="s">
        <v>29</v>
      </c>
      <c r="DW2" s="4" t="s">
        <v>30</v>
      </c>
      <c r="DX2" s="4" t="s">
        <v>31</v>
      </c>
      <c r="DY2" s="4" t="s">
        <v>32</v>
      </c>
      <c r="DZ2" s="4" t="s">
        <v>33</v>
      </c>
      <c r="EA2" s="4" t="s">
        <v>34</v>
      </c>
      <c r="EB2" s="4" t="s">
        <v>35</v>
      </c>
      <c r="EC2" s="4" t="s">
        <v>36</v>
      </c>
      <c r="ED2" s="4" t="s">
        <v>37</v>
      </c>
      <c r="EE2" s="4" t="s">
        <v>38</v>
      </c>
      <c r="EF2" s="4" t="s">
        <v>39</v>
      </c>
      <c r="EG2" s="4" t="s">
        <v>40</v>
      </c>
      <c r="EH2" s="4" t="s">
        <v>41</v>
      </c>
      <c r="EI2" s="4" t="s">
        <v>42</v>
      </c>
      <c r="EJ2" s="4" t="s">
        <v>28</v>
      </c>
      <c r="EK2" s="4" t="s">
        <v>29</v>
      </c>
      <c r="EL2" s="4" t="s">
        <v>30</v>
      </c>
      <c r="EM2" s="4" t="s">
        <v>31</v>
      </c>
      <c r="EN2" s="4" t="s">
        <v>32</v>
      </c>
      <c r="EO2" s="4" t="s">
        <v>33</v>
      </c>
      <c r="EP2" s="4" t="s">
        <v>34</v>
      </c>
      <c r="EQ2" s="4" t="s">
        <v>35</v>
      </c>
      <c r="ER2" s="4" t="s">
        <v>36</v>
      </c>
      <c r="ES2" s="4" t="s">
        <v>37</v>
      </c>
      <c r="ET2" s="4" t="s">
        <v>38</v>
      </c>
      <c r="EU2" s="4" t="s">
        <v>39</v>
      </c>
      <c r="EV2" s="4" t="s">
        <v>40</v>
      </c>
      <c r="EW2" s="4" t="s">
        <v>41</v>
      </c>
      <c r="EX2" s="4" t="s">
        <v>42</v>
      </c>
      <c r="EY2" s="4">
        <v>1</v>
      </c>
      <c r="EZ2" s="4">
        <v>3</v>
      </c>
      <c r="FA2" s="4">
        <v>5</v>
      </c>
      <c r="FB2" s="4">
        <v>7</v>
      </c>
      <c r="FC2" s="4">
        <v>11</v>
      </c>
      <c r="FD2" s="4">
        <v>15</v>
      </c>
      <c r="FE2" s="4">
        <v>18</v>
      </c>
      <c r="FF2" s="4">
        <v>21</v>
      </c>
      <c r="FG2" s="4">
        <v>25</v>
      </c>
      <c r="FH2" s="4">
        <v>28</v>
      </c>
      <c r="FI2" s="4">
        <v>32</v>
      </c>
      <c r="FJ2" s="4">
        <v>35</v>
      </c>
      <c r="FK2" s="4">
        <v>39</v>
      </c>
      <c r="FL2" s="4">
        <v>42</v>
      </c>
      <c r="FM2" s="4">
        <v>48</v>
      </c>
      <c r="FN2" s="4"/>
      <c r="FO2" s="4">
        <v>3</v>
      </c>
      <c r="FP2" s="4">
        <v>5</v>
      </c>
      <c r="FQ2" s="4">
        <v>7</v>
      </c>
      <c r="FR2" s="4">
        <v>11</v>
      </c>
      <c r="FS2" s="4">
        <v>15</v>
      </c>
      <c r="FT2" s="4">
        <v>18</v>
      </c>
      <c r="FU2" s="4">
        <v>21</v>
      </c>
      <c r="FV2" s="4">
        <v>25</v>
      </c>
      <c r="FW2" s="4">
        <v>28</v>
      </c>
      <c r="FX2" s="4">
        <v>32</v>
      </c>
      <c r="FY2" s="4">
        <v>35</v>
      </c>
      <c r="FZ2" s="4">
        <v>39</v>
      </c>
      <c r="GA2" s="4">
        <v>42</v>
      </c>
      <c r="GB2" s="4">
        <v>48</v>
      </c>
      <c r="GC2" s="4" t="s">
        <v>28</v>
      </c>
      <c r="GD2" s="4" t="s">
        <v>29</v>
      </c>
      <c r="GE2" s="4" t="s">
        <v>30</v>
      </c>
      <c r="GF2" s="4" t="s">
        <v>31</v>
      </c>
      <c r="GG2" s="4" t="s">
        <v>32</v>
      </c>
      <c r="GH2" s="4" t="s">
        <v>33</v>
      </c>
      <c r="GI2" s="4" t="s">
        <v>34</v>
      </c>
      <c r="GJ2" s="4" t="s">
        <v>35</v>
      </c>
      <c r="GK2" s="4" t="s">
        <v>36</v>
      </c>
      <c r="GL2" s="4" t="s">
        <v>37</v>
      </c>
      <c r="GM2" s="4" t="s">
        <v>38</v>
      </c>
      <c r="GN2" s="4" t="s">
        <v>39</v>
      </c>
      <c r="GO2" s="4" t="s">
        <v>40</v>
      </c>
      <c r="GP2" s="4" t="s">
        <v>41</v>
      </c>
      <c r="GQ2" s="4" t="s">
        <v>42</v>
      </c>
      <c r="GR2" s="4" t="s">
        <v>28</v>
      </c>
      <c r="GS2" s="4" t="s">
        <v>29</v>
      </c>
      <c r="GT2" s="4" t="s">
        <v>30</v>
      </c>
      <c r="GU2" s="4" t="s">
        <v>31</v>
      </c>
      <c r="GV2" s="4" t="s">
        <v>32</v>
      </c>
      <c r="GW2" s="4" t="s">
        <v>33</v>
      </c>
      <c r="GX2" s="4" t="s">
        <v>34</v>
      </c>
      <c r="GY2" s="4" t="s">
        <v>35</v>
      </c>
      <c r="GZ2" s="4" t="s">
        <v>36</v>
      </c>
      <c r="HA2" s="4" t="s">
        <v>37</v>
      </c>
      <c r="HB2" s="4" t="s">
        <v>38</v>
      </c>
      <c r="HC2" s="4" t="s">
        <v>39</v>
      </c>
      <c r="HD2" s="4" t="s">
        <v>40</v>
      </c>
      <c r="HE2" s="4" t="s">
        <v>41</v>
      </c>
      <c r="HF2" s="4" t="s">
        <v>42</v>
      </c>
      <c r="HG2" s="4" t="s">
        <v>28</v>
      </c>
      <c r="HH2" s="4" t="s">
        <v>29</v>
      </c>
      <c r="HI2" s="4" t="s">
        <v>30</v>
      </c>
      <c r="HJ2" s="4" t="s">
        <v>31</v>
      </c>
      <c r="HK2" s="4" t="s">
        <v>32</v>
      </c>
      <c r="HL2" s="4" t="s">
        <v>33</v>
      </c>
      <c r="HM2" s="4" t="s">
        <v>34</v>
      </c>
      <c r="HN2" s="4" t="s">
        <v>35</v>
      </c>
      <c r="HO2" s="4" t="s">
        <v>36</v>
      </c>
      <c r="HP2" s="4" t="s">
        <v>37</v>
      </c>
      <c r="HQ2" s="4" t="s">
        <v>38</v>
      </c>
      <c r="HR2" s="4" t="s">
        <v>39</v>
      </c>
      <c r="HS2" s="4" t="s">
        <v>40</v>
      </c>
      <c r="HT2" s="4" t="s">
        <v>41</v>
      </c>
      <c r="HU2" s="4" t="s">
        <v>42</v>
      </c>
    </row>
    <row r="3" spans="1:229">
      <c r="A3" s="27">
        <v>1</v>
      </c>
      <c r="B3" s="27" t="s">
        <v>49</v>
      </c>
      <c r="C3" s="27" t="s">
        <v>50</v>
      </c>
      <c r="D3" s="28" t="s">
        <v>51</v>
      </c>
      <c r="E3" s="6">
        <v>45.5</v>
      </c>
      <c r="F3" s="7">
        <f>AVERAGE(G3:S3,E3)</f>
        <v>45.778571428571425</v>
      </c>
      <c r="G3" s="8">
        <v>46</v>
      </c>
      <c r="H3" s="9">
        <v>45.2</v>
      </c>
      <c r="I3" s="9">
        <v>45</v>
      </c>
      <c r="J3" s="9">
        <v>44</v>
      </c>
      <c r="K3" s="9">
        <v>46.1</v>
      </c>
      <c r="L3" s="9">
        <v>45.9</v>
      </c>
      <c r="M3" s="9">
        <v>45.8</v>
      </c>
      <c r="N3" s="9">
        <v>46.4</v>
      </c>
      <c r="O3" s="9">
        <v>47.4</v>
      </c>
      <c r="P3" s="9">
        <v>45.8</v>
      </c>
      <c r="Q3" s="9">
        <v>46.1</v>
      </c>
      <c r="R3" s="9">
        <v>46.1</v>
      </c>
      <c r="S3" s="9">
        <v>45.6</v>
      </c>
      <c r="T3" s="9">
        <v>2142.5488875000001</v>
      </c>
      <c r="U3" s="9">
        <v>1888.3048371</v>
      </c>
      <c r="V3" s="9">
        <v>3435.5012809999998</v>
      </c>
      <c r="W3" s="9">
        <v>3589.9377877000002</v>
      </c>
      <c r="X3" s="9">
        <v>6487.0954566</v>
      </c>
      <c r="Y3" s="9">
        <v>4390.3811109999997</v>
      </c>
      <c r="Z3" s="9">
        <v>2366.7861587000002</v>
      </c>
      <c r="AA3" s="9">
        <v>2032.3883826000001</v>
      </c>
      <c r="AB3" s="9">
        <v>1651.3805996999999</v>
      </c>
      <c r="AC3" s="9">
        <v>1309.7003714</v>
      </c>
      <c r="AD3" s="9">
        <v>1223.110966</v>
      </c>
      <c r="AE3" s="9">
        <v>1302.615456</v>
      </c>
      <c r="AF3" s="9">
        <v>1087.9008898</v>
      </c>
      <c r="AG3" s="9">
        <v>1174.8268135999999</v>
      </c>
      <c r="AH3" s="9">
        <v>914.03333679000002</v>
      </c>
      <c r="AI3" s="9">
        <f>T3-T$62</f>
        <v>1751.7426230033334</v>
      </c>
      <c r="AJ3" s="9">
        <f>U3-$U$62</f>
        <v>1440.8816084699999</v>
      </c>
      <c r="AK3" s="9">
        <f>V3-$V$62</f>
        <v>3063.1770527599997</v>
      </c>
      <c r="AL3" s="9">
        <f>W3-$W$62</f>
        <v>3183.0178030699999</v>
      </c>
      <c r="AM3" s="9">
        <f>X3-$X$62</f>
        <v>6109.3475927266663</v>
      </c>
      <c r="AN3" s="9">
        <f>Y3-$Y$62</f>
        <v>4007.2699802699999</v>
      </c>
      <c r="AO3" s="9">
        <f>Z3-$Z$62</f>
        <v>1988.7600125166668</v>
      </c>
      <c r="AP3" s="9">
        <f>AA3-$AA$62</f>
        <v>1670.4954812266667</v>
      </c>
      <c r="AQ3" s="9">
        <f>AB3-$AB$62</f>
        <v>1271.6422731799998</v>
      </c>
      <c r="AR3" s="9">
        <f>AC3-$AC$62</f>
        <v>916.73092356666666</v>
      </c>
      <c r="AS3" s="9">
        <f>AD3-$AD$62</f>
        <v>852.07091897666669</v>
      </c>
      <c r="AT3" s="9">
        <f>AE3-$AE$62</f>
        <v>907.62575226666672</v>
      </c>
      <c r="AU3" s="9">
        <f>AF3-$AF$62</f>
        <v>700.51195847000008</v>
      </c>
      <c r="AV3" s="9">
        <f>AG3-$AG$62</f>
        <v>786.14708414333336</v>
      </c>
      <c r="AW3" s="9">
        <f>AH3-$AH$62</f>
        <v>526.76317396666673</v>
      </c>
      <c r="AX3" s="9">
        <f>IF(AI3&lt;0,0,AI3)</f>
        <v>1751.7426230033334</v>
      </c>
      <c r="AY3" s="9">
        <f t="shared" ref="AY3:BK18" si="0">IF(AJ3&lt;0,0,AJ3)</f>
        <v>1440.8816084699999</v>
      </c>
      <c r="AZ3" s="9">
        <f t="shared" si="0"/>
        <v>3063.1770527599997</v>
      </c>
      <c r="BA3" s="9">
        <f t="shared" si="0"/>
        <v>3183.0178030699999</v>
      </c>
      <c r="BB3" s="9">
        <f t="shared" si="0"/>
        <v>6109.3475927266663</v>
      </c>
      <c r="BC3" s="9">
        <f t="shared" si="0"/>
        <v>4007.2699802699999</v>
      </c>
      <c r="BD3" s="9">
        <f t="shared" si="0"/>
        <v>1988.7600125166668</v>
      </c>
      <c r="BE3" s="9">
        <f t="shared" si="0"/>
        <v>1670.4954812266667</v>
      </c>
      <c r="BF3" s="9">
        <f t="shared" si="0"/>
        <v>1271.6422731799998</v>
      </c>
      <c r="BG3" s="9">
        <f t="shared" si="0"/>
        <v>916.73092356666666</v>
      </c>
      <c r="BH3" s="9">
        <f t="shared" si="0"/>
        <v>852.07091897666669</v>
      </c>
      <c r="BI3" s="9">
        <f t="shared" si="0"/>
        <v>907.62575226666672</v>
      </c>
      <c r="BJ3" s="9">
        <f t="shared" si="0"/>
        <v>700.51195847000008</v>
      </c>
      <c r="BK3" s="9">
        <f>IF(AV3&lt;0,0,AV3)</f>
        <v>786.14708414333336</v>
      </c>
      <c r="BL3" s="9">
        <f t="shared" ref="BL3:BL58" si="1">IF(AW3&lt;0,0,AW3)</f>
        <v>526.76317396666673</v>
      </c>
      <c r="BM3" s="10">
        <f>(AX3*10^-6)*E3*$BN$59</f>
        <v>9.3937198158553752</v>
      </c>
      <c r="BN3" s="9">
        <f t="shared" ref="BN3:CA18" si="2">(AY3*10^-6)*F3*$BN$59</f>
        <v>7.7740341210862134</v>
      </c>
      <c r="BO3" s="9">
        <f t="shared" si="2"/>
        <v>16.606795593177427</v>
      </c>
      <c r="BP3" s="9">
        <f t="shared" si="2"/>
        <v>16.956390553782899</v>
      </c>
      <c r="BQ3" s="9">
        <f t="shared" si="2"/>
        <v>32.401361339996782</v>
      </c>
      <c r="BR3" s="9">
        <f t="shared" si="2"/>
        <v>20.780557183400141</v>
      </c>
      <c r="BS3" s="9">
        <f t="shared" si="2"/>
        <v>10.805359310862878</v>
      </c>
      <c r="BT3" s="9">
        <f t="shared" si="2"/>
        <v>9.0367839479072565</v>
      </c>
      <c r="BU3" s="9">
        <f t="shared" si="2"/>
        <v>6.8641433274437551</v>
      </c>
      <c r="BV3" s="9">
        <f t="shared" si="2"/>
        <v>5.0132085363045711</v>
      </c>
      <c r="BW3" s="9">
        <f t="shared" si="2"/>
        <v>4.76003332665465</v>
      </c>
      <c r="BX3" s="9">
        <f t="shared" si="2"/>
        <v>4.8992341499137142</v>
      </c>
      <c r="BY3" s="9">
        <f t="shared" si="2"/>
        <v>3.8060315800728968</v>
      </c>
      <c r="BZ3" s="9">
        <f t="shared" si="2"/>
        <v>4.271305568240189</v>
      </c>
      <c r="CA3" s="9">
        <f t="shared" si="2"/>
        <v>2.8309758006608572</v>
      </c>
      <c r="CB3" s="11">
        <f>BM3/1.08</f>
        <v>8.6978887183846059</v>
      </c>
      <c r="CC3" s="9">
        <f t="shared" ref="CC3:CO18" si="3">BN3/1.08</f>
        <v>7.1981797417464932</v>
      </c>
      <c r="CD3" s="9">
        <f t="shared" si="3"/>
        <v>15.376662586275394</v>
      </c>
      <c r="CE3" s="9">
        <f t="shared" si="3"/>
        <v>15.700361623873054</v>
      </c>
      <c r="CF3" s="9">
        <f t="shared" si="3"/>
        <v>30.00126049999702</v>
      </c>
      <c r="CG3" s="9">
        <f t="shared" si="3"/>
        <v>19.241256651296425</v>
      </c>
      <c r="CH3" s="9">
        <f t="shared" si="3"/>
        <v>10.004962324873034</v>
      </c>
      <c r="CI3" s="9">
        <f t="shared" si="3"/>
        <v>8.3673925443585695</v>
      </c>
      <c r="CJ3" s="9">
        <f t="shared" si="3"/>
        <v>6.355688266151625</v>
      </c>
      <c r="CK3" s="9">
        <f t="shared" si="3"/>
        <v>4.6418597558375652</v>
      </c>
      <c r="CL3" s="9">
        <f t="shared" si="3"/>
        <v>4.4074382654209723</v>
      </c>
      <c r="CM3" s="9">
        <f t="shared" si="3"/>
        <v>4.5363279165867718</v>
      </c>
      <c r="CN3" s="9">
        <f t="shared" si="3"/>
        <v>3.5241033148823115</v>
      </c>
      <c r="CO3" s="9">
        <f t="shared" si="3"/>
        <v>3.9549125631853599</v>
      </c>
      <c r="CP3" s="9">
        <f t="shared" ref="CP3:CP58" si="4">CA3/1080</f>
        <v>2.6212738895007937E-3</v>
      </c>
      <c r="CQ3" s="11">
        <f>CB3*(12/44)</f>
        <v>2.3721514686503471</v>
      </c>
      <c r="CR3" s="11">
        <f t="shared" ref="CR3:DE18" si="5">CC3*(12/44)</f>
        <v>1.9631399295672254</v>
      </c>
      <c r="CS3" s="11">
        <f t="shared" si="5"/>
        <v>4.1936352508023802</v>
      </c>
      <c r="CT3" s="11">
        <f t="shared" si="5"/>
        <v>4.2819168065108322</v>
      </c>
      <c r="CU3" s="11">
        <f t="shared" si="5"/>
        <v>8.1821619545446413</v>
      </c>
      <c r="CV3" s="11">
        <f t="shared" si="5"/>
        <v>5.2476154503535701</v>
      </c>
      <c r="CW3" s="11">
        <f t="shared" si="5"/>
        <v>2.7286260886017364</v>
      </c>
      <c r="CX3" s="11">
        <f t="shared" si="5"/>
        <v>2.2820161484614281</v>
      </c>
      <c r="CY3" s="11">
        <f t="shared" si="5"/>
        <v>1.7333695271322613</v>
      </c>
      <c r="CZ3" s="11">
        <f t="shared" si="5"/>
        <v>1.2659617515920631</v>
      </c>
      <c r="DA3" s="11">
        <f t="shared" si="5"/>
        <v>1.2020286178420834</v>
      </c>
      <c r="DB3" s="11">
        <f t="shared" si="5"/>
        <v>1.2371803408873012</v>
      </c>
      <c r="DC3" s="11">
        <f t="shared" si="5"/>
        <v>0.96111908587699402</v>
      </c>
      <c r="DD3" s="11">
        <f t="shared" si="5"/>
        <v>1.0786125172323708</v>
      </c>
      <c r="DE3" s="11">
        <f t="shared" si="5"/>
        <v>7.148928789547619E-4</v>
      </c>
      <c r="DF3" s="11">
        <f>AVERAGE(CQ3:CQ6)</f>
        <v>1.6917874120509868</v>
      </c>
      <c r="DG3" s="11">
        <f t="shared" ref="DG3:DT3" si="6">AVERAGE(CR3:CR6)</f>
        <v>1.5744322926691519</v>
      </c>
      <c r="DH3" s="11">
        <f t="shared" si="6"/>
        <v>2.8357280746347611</v>
      </c>
      <c r="DI3" s="11">
        <f t="shared" si="6"/>
        <v>3.2438693138039878</v>
      </c>
      <c r="DJ3" s="11">
        <f t="shared" si="6"/>
        <v>3.5961775836105749</v>
      </c>
      <c r="DK3" s="11">
        <f t="shared" si="6"/>
        <v>2.5725663543716957</v>
      </c>
      <c r="DL3" s="11">
        <f t="shared" si="6"/>
        <v>1.8072183381814855</v>
      </c>
      <c r="DM3" s="11">
        <f t="shared" si="6"/>
        <v>1.6574029159774597</v>
      </c>
      <c r="DN3" s="11">
        <f t="shared" si="6"/>
        <v>1.1981545137062051</v>
      </c>
      <c r="DO3" s="11">
        <f t="shared" si="6"/>
        <v>1.207774225132217</v>
      </c>
      <c r="DP3" s="11">
        <f t="shared" si="6"/>
        <v>1.0979918169360219</v>
      </c>
      <c r="DQ3" s="11">
        <f t="shared" si="6"/>
        <v>1.1715580432740078</v>
      </c>
      <c r="DR3" s="11">
        <f t="shared" si="6"/>
        <v>1.0754915778333705</v>
      </c>
      <c r="DS3" s="11">
        <f t="shared" si="6"/>
        <v>0.95964680267030988</v>
      </c>
      <c r="DT3" s="11">
        <f t="shared" si="6"/>
        <v>7.0684949698061504E-4</v>
      </c>
      <c r="DU3" s="11">
        <f>STDEV(CQ3:CQ6)</f>
        <v>0.46628833021928112</v>
      </c>
      <c r="DV3" s="11">
        <f t="shared" ref="DV3:EI3" si="7">STDEV(CR3:CR6)</f>
        <v>0.27143127302682163</v>
      </c>
      <c r="DW3" s="11">
        <f t="shared" si="7"/>
        <v>0.94546532268080408</v>
      </c>
      <c r="DX3" s="11">
        <f t="shared" si="7"/>
        <v>0.7153502779868528</v>
      </c>
      <c r="DY3" s="11">
        <f t="shared" si="7"/>
        <v>3.057960045216527</v>
      </c>
      <c r="DZ3" s="11">
        <f t="shared" si="7"/>
        <v>1.7840148134432918</v>
      </c>
      <c r="EA3" s="11">
        <f t="shared" si="7"/>
        <v>0.61901040691297493</v>
      </c>
      <c r="EB3" s="11">
        <f t="shared" si="7"/>
        <v>0.41705949634431833</v>
      </c>
      <c r="EC3" s="11">
        <f t="shared" si="7"/>
        <v>0.36401471350814602</v>
      </c>
      <c r="ED3" s="11">
        <f t="shared" si="7"/>
        <v>4.1468206837225283E-2</v>
      </c>
      <c r="EE3" s="11">
        <f t="shared" si="7"/>
        <v>0.1086492109114989</v>
      </c>
      <c r="EF3" s="11">
        <f t="shared" si="7"/>
        <v>0.12799675603152502</v>
      </c>
      <c r="EG3" s="11">
        <f t="shared" si="7"/>
        <v>0.15307101381736812</v>
      </c>
      <c r="EH3" s="11">
        <f t="shared" si="7"/>
        <v>7.9834747811895646E-2</v>
      </c>
      <c r="EI3" s="11">
        <f t="shared" si="7"/>
        <v>9.3682217059140466E-6</v>
      </c>
      <c r="EJ3" s="11">
        <f>STDEV(CQ3:CQ6)/SQRT(COUNT(CQ3:CQ6))</f>
        <v>0.23314416510964056</v>
      </c>
      <c r="EK3" s="11">
        <f t="shared" ref="EK3:EX3" si="8">STDEV(CR3:CR6)/SQRT(COUNT(CR3:CR6))</f>
        <v>0.13571563651341081</v>
      </c>
      <c r="EL3" s="11">
        <f t="shared" si="8"/>
        <v>0.47273266134040204</v>
      </c>
      <c r="EM3" s="11">
        <f t="shared" si="8"/>
        <v>0.3576751389934264</v>
      </c>
      <c r="EN3" s="11">
        <f t="shared" si="8"/>
        <v>1.5289800226082635</v>
      </c>
      <c r="EO3" s="11">
        <f t="shared" si="8"/>
        <v>0.89200740672164591</v>
      </c>
      <c r="EP3" s="11">
        <f t="shared" si="8"/>
        <v>0.30950520345648747</v>
      </c>
      <c r="EQ3" s="11">
        <f t="shared" si="8"/>
        <v>0.20852974817215916</v>
      </c>
      <c r="ER3" s="11">
        <f t="shared" si="8"/>
        <v>0.18200735675407301</v>
      </c>
      <c r="ES3" s="11">
        <f t="shared" si="8"/>
        <v>2.0734103418612641E-2</v>
      </c>
      <c r="ET3" s="11">
        <f t="shared" si="8"/>
        <v>5.432460545574945E-2</v>
      </c>
      <c r="EU3" s="11">
        <f t="shared" si="8"/>
        <v>6.3998378015762511E-2</v>
      </c>
      <c r="EV3" s="11">
        <f t="shared" si="8"/>
        <v>7.6535506908684062E-2</v>
      </c>
      <c r="EW3" s="11">
        <f t="shared" si="8"/>
        <v>3.9917373905947823E-2</v>
      </c>
      <c r="EX3" s="11">
        <f t="shared" si="8"/>
        <v>4.6841108529570233E-6</v>
      </c>
      <c r="EZ3" s="1">
        <f t="shared" ref="EZ3:FM34" si="9">((EZ$2-EY$2)*24*CQ3+0.5*((EZ$2-EY$2)*24)*(CR3-CQ3))</f>
        <v>104.04699355722173</v>
      </c>
      <c r="FA3" s="1">
        <f t="shared" si="9"/>
        <v>147.76260432887054</v>
      </c>
      <c r="FB3" s="1">
        <f t="shared" si="9"/>
        <v>203.4132493755171</v>
      </c>
      <c r="FC3" s="1">
        <f t="shared" si="9"/>
        <v>598.2757805306627</v>
      </c>
      <c r="FD3" s="1">
        <f t="shared" si="9"/>
        <v>644.62931543511422</v>
      </c>
      <c r="FE3" s="1">
        <f t="shared" si="9"/>
        <v>287.14469540239105</v>
      </c>
      <c r="FF3" s="1">
        <f t="shared" si="9"/>
        <v>180.38312053427393</v>
      </c>
      <c r="FG3" s="1">
        <f t="shared" si="9"/>
        <v>192.73851242849707</v>
      </c>
      <c r="FH3" s="1">
        <f t="shared" si="9"/>
        <v>107.97592603407568</v>
      </c>
      <c r="FI3" s="1">
        <f t="shared" si="9"/>
        <v>118.46353773283903</v>
      </c>
      <c r="FJ3" s="1">
        <f t="shared" si="9"/>
        <v>87.811522514257845</v>
      </c>
      <c r="FK3" s="1">
        <f t="shared" si="9"/>
        <v>105.51837248468618</v>
      </c>
      <c r="FL3" s="1">
        <f t="shared" si="9"/>
        <v>73.430337711937142</v>
      </c>
      <c r="FM3" s="1">
        <f t="shared" si="9"/>
        <v>77.711573528015435</v>
      </c>
      <c r="FO3" s="1">
        <f>EZ3</f>
        <v>104.04699355722173</v>
      </c>
      <c r="FP3" s="1">
        <f t="shared" ref="FP3:GB34" si="10">FO3+FA3</f>
        <v>251.80959788609226</v>
      </c>
      <c r="FQ3" s="1">
        <f t="shared" si="10"/>
        <v>455.22284726160933</v>
      </c>
      <c r="FR3" s="1">
        <f t="shared" si="10"/>
        <v>1053.4986277922721</v>
      </c>
      <c r="FS3" s="1">
        <f t="shared" si="10"/>
        <v>1698.1279432273864</v>
      </c>
      <c r="FT3" s="1">
        <f t="shared" si="10"/>
        <v>1985.2726386297775</v>
      </c>
      <c r="FU3" s="1">
        <f t="shared" si="10"/>
        <v>2165.6557591640512</v>
      </c>
      <c r="FV3" s="1">
        <f t="shared" si="10"/>
        <v>2358.3942715925482</v>
      </c>
      <c r="FW3" s="1">
        <f t="shared" si="10"/>
        <v>2466.3701976266238</v>
      </c>
      <c r="FX3" s="1">
        <f t="shared" si="10"/>
        <v>2584.8337353594629</v>
      </c>
      <c r="FY3" s="1">
        <f t="shared" si="10"/>
        <v>2672.6452578737208</v>
      </c>
      <c r="FZ3" s="1">
        <f t="shared" si="10"/>
        <v>2778.1636303584069</v>
      </c>
      <c r="GA3" s="1">
        <f t="shared" si="10"/>
        <v>2851.5939680703441</v>
      </c>
      <c r="GB3" s="1">
        <f t="shared" si="10"/>
        <v>2929.3055415983595</v>
      </c>
      <c r="GC3" s="11" t="e">
        <f>AVERAGE(FN3:FN6)</f>
        <v>#DIV/0!</v>
      </c>
      <c r="GD3" s="11">
        <f t="shared" ref="GD3:GQ3" si="11">AVERAGE(FO3:FO6)</f>
        <v>78.389272913283321</v>
      </c>
      <c r="GE3" s="11">
        <f t="shared" si="11"/>
        <v>184.23312172857723</v>
      </c>
      <c r="GF3" s="11">
        <f t="shared" si="11"/>
        <v>330.14345905110719</v>
      </c>
      <c r="GG3" s="11">
        <f t="shared" si="11"/>
        <v>658.46571012700633</v>
      </c>
      <c r="GH3" s="11">
        <f t="shared" si="11"/>
        <v>954.56541915015509</v>
      </c>
      <c r="GI3" s="11">
        <f t="shared" si="11"/>
        <v>1112.2376680820698</v>
      </c>
      <c r="GJ3" s="11">
        <f t="shared" si="11"/>
        <v>1236.9640332317917</v>
      </c>
      <c r="GK3" s="11">
        <f t="shared" si="11"/>
        <v>1374.0307898566077</v>
      </c>
      <c r="GL3" s="11">
        <f t="shared" si="11"/>
        <v>1460.6442244547907</v>
      </c>
      <c r="GM3" s="11">
        <f t="shared" si="11"/>
        <v>1571.3209944740663</v>
      </c>
      <c r="GN3" s="11">
        <f t="shared" si="11"/>
        <v>1653.0247894416275</v>
      </c>
      <c r="GO3" s="11">
        <f t="shared" si="11"/>
        <v>1760.8831712547815</v>
      </c>
      <c r="GP3" s="11">
        <f t="shared" si="11"/>
        <v>1834.148152952914</v>
      </c>
      <c r="GQ3" s="11">
        <f t="shared" si="11"/>
        <v>1903.2936159089591</v>
      </c>
      <c r="GR3" s="11" t="e">
        <f>STDEV(FN3:FN6)</f>
        <v>#DIV/0!</v>
      </c>
      <c r="GS3" s="11">
        <f t="shared" ref="GS3:HF3" si="12">STDEV(FO3:FO6)</f>
        <v>17.296348946907457</v>
      </c>
      <c r="GT3" s="11">
        <f t="shared" si="12"/>
        <v>45.924503500238423</v>
      </c>
      <c r="GU3" s="11">
        <f t="shared" si="12"/>
        <v>85.577803271580336</v>
      </c>
      <c r="GV3" s="11">
        <f t="shared" si="12"/>
        <v>265.05215994525111</v>
      </c>
      <c r="GW3" s="11">
        <f t="shared" si="12"/>
        <v>496.91927212147323</v>
      </c>
      <c r="GX3" s="11">
        <f t="shared" si="12"/>
        <v>583.31230947502229</v>
      </c>
      <c r="GY3" s="11">
        <f t="shared" si="12"/>
        <v>620.54815146616932</v>
      </c>
      <c r="GZ3" s="11">
        <f t="shared" si="12"/>
        <v>657.85870925165068</v>
      </c>
      <c r="HA3" s="11">
        <f t="shared" si="12"/>
        <v>672.19874840800765</v>
      </c>
      <c r="HB3" s="11">
        <f t="shared" si="12"/>
        <v>677.45623628105386</v>
      </c>
      <c r="HC3" s="11">
        <f t="shared" si="12"/>
        <v>681.45202493504689</v>
      </c>
      <c r="HD3" s="11">
        <f t="shared" si="12"/>
        <v>679.59639429773051</v>
      </c>
      <c r="HE3" s="11">
        <f t="shared" si="12"/>
        <v>679.66691014672767</v>
      </c>
      <c r="HF3" s="11">
        <f t="shared" si="12"/>
        <v>685.38013009325914</v>
      </c>
      <c r="HG3" s="11" t="e">
        <f>STDEV(FN3:FN6)/SQRT(COUNT(FN3:FN6))</f>
        <v>#DIV/0!</v>
      </c>
      <c r="HH3" s="11">
        <f t="shared" ref="HH3:HU3" si="13">STDEV(FO3:FO6)/SQRT(COUNT(FO3:FO6))</f>
        <v>8.6481744734537287</v>
      </c>
      <c r="HI3" s="11">
        <f t="shared" si="13"/>
        <v>22.962251750119211</v>
      </c>
      <c r="HJ3" s="11">
        <f t="shared" si="13"/>
        <v>42.788901635790168</v>
      </c>
      <c r="HK3" s="11">
        <f t="shared" si="13"/>
        <v>132.52607997262555</v>
      </c>
      <c r="HL3" s="11">
        <f t="shared" si="13"/>
        <v>248.45963606073661</v>
      </c>
      <c r="HM3" s="11">
        <f t="shared" si="13"/>
        <v>291.65615473751114</v>
      </c>
      <c r="HN3" s="11">
        <f t="shared" si="13"/>
        <v>310.27407573308466</v>
      </c>
      <c r="HO3" s="11">
        <f t="shared" si="13"/>
        <v>328.92935462582534</v>
      </c>
      <c r="HP3" s="11">
        <f t="shared" si="13"/>
        <v>336.09937420400382</v>
      </c>
      <c r="HQ3" s="11">
        <f t="shared" si="13"/>
        <v>338.72811814052693</v>
      </c>
      <c r="HR3" s="11">
        <f t="shared" si="13"/>
        <v>340.72601246752345</v>
      </c>
      <c r="HS3" s="11">
        <f t="shared" si="13"/>
        <v>339.79819714886526</v>
      </c>
      <c r="HT3" s="11">
        <f t="shared" si="13"/>
        <v>339.83345507336384</v>
      </c>
      <c r="HU3" s="11">
        <f t="shared" si="13"/>
        <v>342.69006504662957</v>
      </c>
    </row>
    <row r="4" spans="1:229">
      <c r="A4" s="27">
        <v>2</v>
      </c>
      <c r="B4" s="27" t="s">
        <v>49</v>
      </c>
      <c r="C4" s="27" t="s">
        <v>50</v>
      </c>
      <c r="D4" s="28" t="s">
        <v>51</v>
      </c>
      <c r="E4" s="12">
        <v>49</v>
      </c>
      <c r="F4" s="13">
        <f t="shared" ref="F4:F58" si="14">AVERAGE(G4:S4,E4)</f>
        <v>49.06428571428571</v>
      </c>
      <c r="G4" s="14">
        <v>49.3</v>
      </c>
      <c r="H4" s="10">
        <v>49.3</v>
      </c>
      <c r="I4" s="10">
        <v>49.6</v>
      </c>
      <c r="J4" s="10">
        <v>48.9</v>
      </c>
      <c r="K4" s="10">
        <v>49.5</v>
      </c>
      <c r="L4" s="10">
        <v>49.4</v>
      </c>
      <c r="M4" s="10">
        <v>49.5</v>
      </c>
      <c r="N4" s="10">
        <v>49</v>
      </c>
      <c r="O4" s="10">
        <v>49.9</v>
      </c>
      <c r="P4" s="10">
        <v>48.4</v>
      </c>
      <c r="Q4" s="10">
        <v>48.5</v>
      </c>
      <c r="R4" s="10">
        <v>48.5</v>
      </c>
      <c r="S4" s="10">
        <v>48.1</v>
      </c>
      <c r="T4" s="10">
        <v>1462.657101</v>
      </c>
      <c r="U4" s="10">
        <v>1472.6289901</v>
      </c>
      <c r="V4" s="10">
        <v>2017.9581075999999</v>
      </c>
      <c r="W4" s="10">
        <v>2361.5207319000001</v>
      </c>
      <c r="X4" s="10">
        <v>1822.2493609999999</v>
      </c>
      <c r="Y4" s="10">
        <v>1554.4390807</v>
      </c>
      <c r="Z4" s="10">
        <v>1448.8261364</v>
      </c>
      <c r="AA4" s="10">
        <v>1361.3522783000001</v>
      </c>
      <c r="AB4" s="10">
        <v>1060.4926218999999</v>
      </c>
      <c r="AC4" s="10">
        <v>1212.0874044</v>
      </c>
      <c r="AD4" s="10">
        <v>1025.2348182999999</v>
      </c>
      <c r="AE4" s="10">
        <v>1087.130647</v>
      </c>
      <c r="AF4" s="10">
        <v>1282.4293835999999</v>
      </c>
      <c r="AG4" s="10">
        <v>1034.9330755000001</v>
      </c>
      <c r="AH4" s="10">
        <v>874.02006280000001</v>
      </c>
      <c r="AI4" s="10">
        <f t="shared" ref="AI4:AI58" si="15">T4-$T$62</f>
        <v>1071.8508365033333</v>
      </c>
      <c r="AJ4" s="10">
        <f t="shared" ref="AJ4:AJ58" si="16">U4-$U$62</f>
        <v>1025.20576147</v>
      </c>
      <c r="AK4" s="10">
        <f t="shared" ref="AK4:AK57" si="17">V4-$V$62</f>
        <v>1645.63387936</v>
      </c>
      <c r="AL4" s="10">
        <f t="shared" ref="AL4:AL58" si="18">W4-$W$62</f>
        <v>1954.6007472700001</v>
      </c>
      <c r="AM4" s="10">
        <f t="shared" ref="AM4:AM58" si="19">X4-$X$62</f>
        <v>1444.5014971266667</v>
      </c>
      <c r="AN4" s="10">
        <f t="shared" ref="AN4:AN58" si="20">Y4-$Y$62</f>
        <v>1171.32794997</v>
      </c>
      <c r="AO4" s="10">
        <f t="shared" ref="AO4:AO58" si="21">Z4-$Z$62</f>
        <v>1070.7999902166666</v>
      </c>
      <c r="AP4" s="10">
        <f t="shared" ref="AP4:AP58" si="22">AA4-$AA$62</f>
        <v>999.45937692666666</v>
      </c>
      <c r="AQ4" s="10">
        <f t="shared" ref="AQ4:AQ58" si="23">AB4-$AB$62</f>
        <v>680.7542953799998</v>
      </c>
      <c r="AR4" s="10">
        <f t="shared" ref="AR4:AR58" si="24">AC4-$AC$62</f>
        <v>819.11795656666663</v>
      </c>
      <c r="AS4" s="10">
        <f t="shared" ref="AS4:AS58" si="25">AD4-$AD$62</f>
        <v>654.19477127666664</v>
      </c>
      <c r="AT4" s="10">
        <f t="shared" ref="AT4:AT58" si="26">AE4-$AE$62</f>
        <v>692.14094326666668</v>
      </c>
      <c r="AU4" s="10">
        <f t="shared" ref="AU4:AU58" si="27">AF4-$AF$62</f>
        <v>895.04045227000006</v>
      </c>
      <c r="AV4" s="10">
        <f t="shared" ref="AV4:AV58" si="28">AG4-$AG$62</f>
        <v>646.25334604333352</v>
      </c>
      <c r="AW4" s="10">
        <f t="shared" ref="AW4:AW58" si="29">AH4-$AH$62</f>
        <v>486.74989997666665</v>
      </c>
      <c r="AX4" s="10">
        <f t="shared" ref="AX4:BK58" si="30">IF(AI4&lt;0,0,AI4)</f>
        <v>1071.8508365033333</v>
      </c>
      <c r="AY4" s="10">
        <f t="shared" si="0"/>
        <v>1025.20576147</v>
      </c>
      <c r="AZ4" s="10">
        <f t="shared" si="0"/>
        <v>1645.63387936</v>
      </c>
      <c r="BA4" s="10">
        <f t="shared" si="0"/>
        <v>1954.6007472700001</v>
      </c>
      <c r="BB4" s="10">
        <f t="shared" si="0"/>
        <v>1444.5014971266667</v>
      </c>
      <c r="BC4" s="10">
        <f t="shared" si="0"/>
        <v>1171.32794997</v>
      </c>
      <c r="BD4" s="10">
        <f t="shared" si="0"/>
        <v>1070.7999902166666</v>
      </c>
      <c r="BE4" s="10">
        <f t="shared" si="0"/>
        <v>999.45937692666666</v>
      </c>
      <c r="BF4" s="10">
        <f t="shared" si="0"/>
        <v>680.7542953799998</v>
      </c>
      <c r="BG4" s="10">
        <f t="shared" si="0"/>
        <v>819.11795656666663</v>
      </c>
      <c r="BH4" s="10">
        <f t="shared" si="0"/>
        <v>654.19477127666664</v>
      </c>
      <c r="BI4" s="10">
        <f t="shared" si="0"/>
        <v>692.14094326666668</v>
      </c>
      <c r="BJ4" s="10">
        <f t="shared" si="0"/>
        <v>895.04045227000006</v>
      </c>
      <c r="BK4" s="10">
        <f t="shared" si="0"/>
        <v>646.25334604333352</v>
      </c>
      <c r="BL4" s="10">
        <f t="shared" si="1"/>
        <v>486.74989997666665</v>
      </c>
      <c r="BM4" s="10">
        <f t="shared" ref="BM4:CA57" si="31">(AX4*10^-6)*E4*$BN$59</f>
        <v>6.1899385808067491</v>
      </c>
      <c r="BN4" s="10">
        <f t="shared" si="2"/>
        <v>5.9283307753248762</v>
      </c>
      <c r="BO4" s="10">
        <f t="shared" si="2"/>
        <v>9.5617205654670858</v>
      </c>
      <c r="BP4" s="10">
        <f t="shared" si="2"/>
        <v>11.356928413334154</v>
      </c>
      <c r="BQ4" s="10">
        <f t="shared" si="2"/>
        <v>8.4441430374890292</v>
      </c>
      <c r="BR4" s="10">
        <f t="shared" si="2"/>
        <v>6.7506139745235325</v>
      </c>
      <c r="BS4" s="10">
        <f t="shared" si="2"/>
        <v>6.2469706572104462</v>
      </c>
      <c r="BT4" s="10">
        <f t="shared" si="2"/>
        <v>5.818995272378042</v>
      </c>
      <c r="BU4" s="10">
        <f t="shared" si="2"/>
        <v>3.9714719339401063</v>
      </c>
      <c r="BV4" s="10">
        <f t="shared" si="2"/>
        <v>4.7304061991725002</v>
      </c>
      <c r="BW4" s="10">
        <f t="shared" si="2"/>
        <v>3.8473661780760247</v>
      </c>
      <c r="BX4" s="10">
        <f t="shared" si="2"/>
        <v>3.9481696949482856</v>
      </c>
      <c r="BY4" s="10">
        <f t="shared" si="2"/>
        <v>5.1161151566361971</v>
      </c>
      <c r="BZ4" s="10">
        <f t="shared" si="2"/>
        <v>3.6940302869369828</v>
      </c>
      <c r="CA4" s="10">
        <f t="shared" si="2"/>
        <v>2.7593504151177246</v>
      </c>
      <c r="CB4" s="10">
        <f t="shared" ref="CB4:CO58" si="32">BM4/1.08</f>
        <v>5.7314246118581007</v>
      </c>
      <c r="CC4" s="10">
        <f t="shared" si="3"/>
        <v>5.4891951623378477</v>
      </c>
      <c r="CD4" s="10">
        <f t="shared" si="3"/>
        <v>8.8534449680250784</v>
      </c>
      <c r="CE4" s="10">
        <f t="shared" si="3"/>
        <v>10.515674456790883</v>
      </c>
      <c r="CF4" s="10">
        <f t="shared" si="3"/>
        <v>7.8186509606379895</v>
      </c>
      <c r="CG4" s="10">
        <f t="shared" si="3"/>
        <v>6.2505684949291966</v>
      </c>
      <c r="CH4" s="10">
        <f t="shared" si="3"/>
        <v>5.784232090009672</v>
      </c>
      <c r="CI4" s="10">
        <f t="shared" si="3"/>
        <v>5.3879585855352241</v>
      </c>
      <c r="CJ4" s="10">
        <f t="shared" si="3"/>
        <v>3.6772888277223204</v>
      </c>
      <c r="CK4" s="10">
        <f t="shared" si="3"/>
        <v>4.3800057399745365</v>
      </c>
      <c r="CL4" s="10">
        <f t="shared" si="3"/>
        <v>3.5623760908111337</v>
      </c>
      <c r="CM4" s="10">
        <f t="shared" si="3"/>
        <v>3.6557126805076718</v>
      </c>
      <c r="CN4" s="10">
        <f t="shared" si="3"/>
        <v>4.7371436635520343</v>
      </c>
      <c r="CO4" s="10">
        <f t="shared" si="3"/>
        <v>3.4203984138305392</v>
      </c>
      <c r="CP4" s="10">
        <f t="shared" si="4"/>
        <v>2.5549540880719672E-3</v>
      </c>
      <c r="CQ4" s="15">
        <f t="shared" ref="CQ4:DE58" si="33">CB4*(12/44)</f>
        <v>1.5631158032340273</v>
      </c>
      <c r="CR4" s="15">
        <f t="shared" si="5"/>
        <v>1.4970532260921401</v>
      </c>
      <c r="CS4" s="15">
        <f t="shared" si="5"/>
        <v>2.4145759003704756</v>
      </c>
      <c r="CT4" s="15">
        <f t="shared" si="5"/>
        <v>2.8679112154884225</v>
      </c>
      <c r="CU4" s="15">
        <f t="shared" si="5"/>
        <v>2.1323593529012697</v>
      </c>
      <c r="CV4" s="15">
        <f t="shared" si="5"/>
        <v>1.7047004986170535</v>
      </c>
      <c r="CW4" s="15">
        <f t="shared" si="5"/>
        <v>1.5775178427299104</v>
      </c>
      <c r="CX4" s="15">
        <f t="shared" si="5"/>
        <v>1.4694432506005155</v>
      </c>
      <c r="CY4" s="15">
        <f t="shared" si="5"/>
        <v>1.0028969530151781</v>
      </c>
      <c r="CZ4" s="15">
        <f t="shared" si="5"/>
        <v>1.1945470199930552</v>
      </c>
      <c r="DA4" s="15">
        <f t="shared" si="5"/>
        <v>0.97155711567576364</v>
      </c>
      <c r="DB4" s="15">
        <f t="shared" si="5"/>
        <v>0.997012549229365</v>
      </c>
      <c r="DC4" s="15">
        <f t="shared" si="5"/>
        <v>1.2919482718778275</v>
      </c>
      <c r="DD4" s="15">
        <f t="shared" si="5"/>
        <v>0.93283593104469242</v>
      </c>
      <c r="DE4" s="15">
        <f t="shared" si="5"/>
        <v>6.9680566038326369E-4</v>
      </c>
      <c r="DF4" s="15"/>
      <c r="DG4" s="15"/>
      <c r="DH4" s="15"/>
      <c r="DI4" s="15"/>
      <c r="DJ4" s="15"/>
      <c r="DK4" s="15"/>
      <c r="DL4" s="15"/>
      <c r="DM4" s="15"/>
      <c r="DN4" s="15"/>
      <c r="DO4" s="15"/>
      <c r="DP4" s="15"/>
      <c r="DQ4" s="15"/>
      <c r="DR4" s="15"/>
      <c r="DS4" s="15"/>
      <c r="DT4" s="15"/>
      <c r="DU4" s="15"/>
      <c r="DV4" s="15"/>
      <c r="DW4" s="15"/>
      <c r="DX4" s="15"/>
      <c r="DY4" s="15"/>
      <c r="DZ4" s="15"/>
      <c r="EA4" s="15"/>
      <c r="EB4" s="15"/>
      <c r="EC4" s="15"/>
      <c r="ED4" s="15"/>
      <c r="EE4" s="15"/>
      <c r="EF4" s="15"/>
      <c r="EG4" s="15"/>
      <c r="EH4" s="15"/>
      <c r="EI4" s="15"/>
      <c r="EJ4" s="15"/>
      <c r="EK4" s="15"/>
      <c r="EL4" s="15"/>
      <c r="EM4" s="15"/>
      <c r="EN4" s="15"/>
      <c r="EO4" s="15"/>
      <c r="EP4" s="15"/>
      <c r="EQ4" s="15"/>
      <c r="ER4" s="15"/>
      <c r="ES4" s="15"/>
      <c r="ET4" s="15"/>
      <c r="EU4" s="15"/>
      <c r="EV4" s="15"/>
      <c r="EW4" s="15"/>
      <c r="EX4" s="15"/>
      <c r="EZ4" s="1">
        <f t="shared" si="9"/>
        <v>73.444056703828011</v>
      </c>
      <c r="FA4" s="1">
        <f t="shared" si="9"/>
        <v>93.879099035102783</v>
      </c>
      <c r="FB4" s="1">
        <f t="shared" si="9"/>
        <v>126.77969078061355</v>
      </c>
      <c r="FC4" s="1">
        <f t="shared" si="9"/>
        <v>240.01298728270521</v>
      </c>
      <c r="FD4" s="1">
        <f t="shared" si="9"/>
        <v>184.17887287287951</v>
      </c>
      <c r="FE4" s="1">
        <f t="shared" si="9"/>
        <v>118.15986028849071</v>
      </c>
      <c r="FF4" s="1">
        <f t="shared" si="9"/>
        <v>109.69059935989533</v>
      </c>
      <c r="FG4" s="1">
        <f t="shared" si="9"/>
        <v>118.67232977355329</v>
      </c>
      <c r="FH4" s="1">
        <f t="shared" si="9"/>
        <v>79.107983028296402</v>
      </c>
      <c r="FI4" s="1">
        <f t="shared" si="9"/>
        <v>103.9729985121033</v>
      </c>
      <c r="FJ4" s="1">
        <f t="shared" si="9"/>
        <v>70.868507936584621</v>
      </c>
      <c r="FK4" s="1">
        <f t="shared" si="9"/>
        <v>109.87011941314525</v>
      </c>
      <c r="FL4" s="1">
        <f t="shared" si="9"/>
        <v>80.092231305210717</v>
      </c>
      <c r="FM4" s="1">
        <f t="shared" si="9"/>
        <v>67.214357042765442</v>
      </c>
      <c r="FO4" s="1">
        <f t="shared" ref="FO4:FO58" si="34">EZ4</f>
        <v>73.444056703828011</v>
      </c>
      <c r="FP4" s="1">
        <f t="shared" si="10"/>
        <v>167.32315573893078</v>
      </c>
      <c r="FQ4" s="1">
        <f t="shared" si="10"/>
        <v>294.1028465195443</v>
      </c>
      <c r="FR4" s="1">
        <f t="shared" si="10"/>
        <v>534.11583380224954</v>
      </c>
      <c r="FS4" s="1">
        <f t="shared" si="10"/>
        <v>718.29470667512908</v>
      </c>
      <c r="FT4" s="1">
        <f t="shared" si="10"/>
        <v>836.45456696361975</v>
      </c>
      <c r="FU4" s="1">
        <f t="shared" si="10"/>
        <v>946.14516632351513</v>
      </c>
      <c r="FV4" s="1">
        <f t="shared" si="10"/>
        <v>1064.8174960970684</v>
      </c>
      <c r="FW4" s="1">
        <f t="shared" si="10"/>
        <v>1143.9254791253647</v>
      </c>
      <c r="FX4" s="1">
        <f t="shared" si="10"/>
        <v>1247.898477637468</v>
      </c>
      <c r="FY4" s="1">
        <f t="shared" si="10"/>
        <v>1318.7669855740526</v>
      </c>
      <c r="FZ4" s="1">
        <f t="shared" si="10"/>
        <v>1428.6371049871977</v>
      </c>
      <c r="GA4" s="1">
        <f t="shared" si="10"/>
        <v>1508.7293362924086</v>
      </c>
      <c r="GB4" s="1">
        <f t="shared" si="10"/>
        <v>1575.943693335174</v>
      </c>
      <c r="GC4" s="15"/>
      <c r="GD4" s="15"/>
      <c r="GE4" s="15"/>
      <c r="GF4" s="15"/>
      <c r="GG4" s="15"/>
      <c r="GH4" s="15"/>
      <c r="GI4" s="15"/>
      <c r="GJ4" s="15"/>
      <c r="GK4" s="15"/>
      <c r="GL4" s="15"/>
      <c r="GM4" s="15"/>
      <c r="GN4" s="15"/>
      <c r="GO4" s="15"/>
      <c r="GP4" s="15"/>
      <c r="GQ4" s="15"/>
      <c r="GR4" s="15"/>
      <c r="GS4" s="15"/>
      <c r="GT4" s="15"/>
      <c r="GU4" s="15"/>
      <c r="GV4" s="15"/>
      <c r="GW4" s="15"/>
      <c r="GX4" s="15"/>
      <c r="GY4" s="15"/>
      <c r="GZ4" s="15"/>
      <c r="HA4" s="15"/>
      <c r="HB4" s="15"/>
      <c r="HC4" s="15"/>
      <c r="HD4" s="15"/>
      <c r="HE4" s="15"/>
      <c r="HF4" s="15"/>
      <c r="HG4" s="15"/>
      <c r="HH4" s="15"/>
      <c r="HI4" s="15"/>
      <c r="HJ4" s="15"/>
      <c r="HK4" s="15"/>
      <c r="HL4" s="15"/>
      <c r="HM4" s="15"/>
      <c r="HN4" s="15"/>
      <c r="HO4" s="15"/>
      <c r="HP4" s="15"/>
      <c r="HQ4" s="15"/>
      <c r="HR4" s="15"/>
      <c r="HS4" s="15"/>
      <c r="HT4" s="15"/>
      <c r="HU4" s="15"/>
    </row>
    <row r="5" spans="1:229">
      <c r="A5" s="27">
        <v>3</v>
      </c>
      <c r="B5" s="27" t="s">
        <v>49</v>
      </c>
      <c r="C5" s="27" t="s">
        <v>50</v>
      </c>
      <c r="D5" s="28" t="s">
        <v>51</v>
      </c>
      <c r="E5" s="12">
        <v>49</v>
      </c>
      <c r="F5" s="13">
        <f t="shared" si="14"/>
        <v>48.328571428571422</v>
      </c>
      <c r="G5" s="10">
        <v>42.3</v>
      </c>
      <c r="H5" s="10">
        <v>48.6</v>
      </c>
      <c r="I5" s="10">
        <v>49</v>
      </c>
      <c r="J5" s="10">
        <v>48.5</v>
      </c>
      <c r="K5" s="10">
        <v>49.4</v>
      </c>
      <c r="L5" s="10">
        <v>49.3</v>
      </c>
      <c r="M5" s="10">
        <v>49.2</v>
      </c>
      <c r="N5" s="10">
        <v>48.8</v>
      </c>
      <c r="O5" s="10">
        <v>49.5</v>
      </c>
      <c r="P5" s="10">
        <v>48.4</v>
      </c>
      <c r="Q5" s="10">
        <v>48.3</v>
      </c>
      <c r="R5" s="10">
        <v>48.4</v>
      </c>
      <c r="S5" s="10">
        <v>47.9</v>
      </c>
      <c r="T5" s="10">
        <v>1431.3981572</v>
      </c>
      <c r="U5" s="10">
        <v>1372.6415718999999</v>
      </c>
      <c r="V5" s="10">
        <v>1988.3219078</v>
      </c>
      <c r="W5" s="10">
        <v>2268.3827062</v>
      </c>
      <c r="X5" s="10">
        <v>1737.6707526</v>
      </c>
      <c r="Y5" s="10">
        <v>1501.1137904</v>
      </c>
      <c r="Z5" s="10">
        <v>1327.5516367</v>
      </c>
      <c r="AA5" s="10">
        <v>1327.3508964</v>
      </c>
      <c r="AB5" s="10">
        <v>1022.4611821</v>
      </c>
      <c r="AC5" s="10">
        <v>1220.8730102</v>
      </c>
      <c r="AD5" s="10">
        <v>1080.0761358</v>
      </c>
      <c r="AE5" s="10">
        <v>1291.22129</v>
      </c>
      <c r="AF5" s="10">
        <v>1135.3398050000001</v>
      </c>
      <c r="AG5" s="10">
        <v>1022.0660398</v>
      </c>
      <c r="AH5" s="10">
        <v>878.9467535</v>
      </c>
      <c r="AI5" s="10">
        <f t="shared" si="15"/>
        <v>1040.5918927033333</v>
      </c>
      <c r="AJ5" s="10">
        <f t="shared" si="16"/>
        <v>925.21834326999988</v>
      </c>
      <c r="AK5" s="10">
        <f t="shared" si="17"/>
        <v>1615.9976795600001</v>
      </c>
      <c r="AL5" s="10">
        <f t="shared" si="18"/>
        <v>1861.46272157</v>
      </c>
      <c r="AM5" s="10">
        <f t="shared" si="19"/>
        <v>1359.9228887266668</v>
      </c>
      <c r="AN5" s="10">
        <f t="shared" si="20"/>
        <v>1118.00265967</v>
      </c>
      <c r="AO5" s="10">
        <f t="shared" si="21"/>
        <v>949.52549051666665</v>
      </c>
      <c r="AP5" s="10">
        <f t="shared" si="22"/>
        <v>965.45799502666659</v>
      </c>
      <c r="AQ5" s="10">
        <f t="shared" si="23"/>
        <v>642.72285557999999</v>
      </c>
      <c r="AR5" s="10">
        <f t="shared" si="24"/>
        <v>827.90356236666662</v>
      </c>
      <c r="AS5" s="10">
        <f t="shared" si="25"/>
        <v>709.0360887766667</v>
      </c>
      <c r="AT5" s="10">
        <f t="shared" si="26"/>
        <v>896.23158626666668</v>
      </c>
      <c r="AU5" s="10">
        <f t="shared" si="27"/>
        <v>747.95087367000019</v>
      </c>
      <c r="AV5" s="10">
        <f t="shared" si="28"/>
        <v>633.38631034333343</v>
      </c>
      <c r="AW5" s="10">
        <f t="shared" si="29"/>
        <v>491.67659067666665</v>
      </c>
      <c r="AX5" s="10">
        <f t="shared" si="30"/>
        <v>1040.5918927033333</v>
      </c>
      <c r="AY5" s="10">
        <f t="shared" si="0"/>
        <v>925.21834326999988</v>
      </c>
      <c r="AZ5" s="10">
        <f t="shared" si="0"/>
        <v>1615.9976795600001</v>
      </c>
      <c r="BA5" s="10">
        <f t="shared" si="0"/>
        <v>1861.46272157</v>
      </c>
      <c r="BB5" s="10">
        <f t="shared" si="0"/>
        <v>1359.9228887266668</v>
      </c>
      <c r="BC5" s="10">
        <f t="shared" si="0"/>
        <v>1118.00265967</v>
      </c>
      <c r="BD5" s="10">
        <f t="shared" si="0"/>
        <v>949.52549051666665</v>
      </c>
      <c r="BE5" s="10">
        <f t="shared" si="0"/>
        <v>965.45799502666659</v>
      </c>
      <c r="BF5" s="10">
        <f t="shared" si="0"/>
        <v>642.72285557999999</v>
      </c>
      <c r="BG5" s="10">
        <f t="shared" si="0"/>
        <v>827.90356236666662</v>
      </c>
      <c r="BH5" s="10">
        <f t="shared" si="0"/>
        <v>709.0360887766667</v>
      </c>
      <c r="BI5" s="10">
        <f t="shared" si="0"/>
        <v>896.23158626666668</v>
      </c>
      <c r="BJ5" s="10">
        <f t="shared" si="0"/>
        <v>747.95087367000019</v>
      </c>
      <c r="BK5" s="10">
        <f t="shared" si="0"/>
        <v>633.38631034333343</v>
      </c>
      <c r="BL5" s="10">
        <f t="shared" si="1"/>
        <v>491.67659067666665</v>
      </c>
      <c r="BM5" s="10">
        <f t="shared" si="31"/>
        <v>6.0094181803617497</v>
      </c>
      <c r="BN5" s="10">
        <f t="shared" si="2"/>
        <v>5.2699209502203832</v>
      </c>
      <c r="BO5" s="10">
        <f t="shared" si="2"/>
        <v>8.0563255746350126</v>
      </c>
      <c r="BP5" s="10">
        <f t="shared" si="2"/>
        <v>10.66219254590702</v>
      </c>
      <c r="BQ5" s="10">
        <f t="shared" si="2"/>
        <v>7.8535546823965001</v>
      </c>
      <c r="BR5" s="10">
        <f t="shared" si="2"/>
        <v>6.3905830600065539</v>
      </c>
      <c r="BS5" s="10">
        <f t="shared" si="2"/>
        <v>5.5282730522866785</v>
      </c>
      <c r="BT5" s="10">
        <f t="shared" si="2"/>
        <v>5.6096557575317272</v>
      </c>
      <c r="BU5" s="10">
        <f t="shared" si="2"/>
        <v>3.7268743868560286</v>
      </c>
      <c r="BV5" s="10">
        <f t="shared" si="2"/>
        <v>4.7616282029831423</v>
      </c>
      <c r="BW5" s="10">
        <f t="shared" si="2"/>
        <v>4.1364658964881613</v>
      </c>
      <c r="BX5" s="10">
        <f t="shared" si="2"/>
        <v>5.1123610342325714</v>
      </c>
      <c r="BY5" s="10">
        <f t="shared" si="2"/>
        <v>4.2577103483664756</v>
      </c>
      <c r="BZ5" s="10">
        <f t="shared" si="2"/>
        <v>3.6130164817156145</v>
      </c>
      <c r="CA5" s="10">
        <f t="shared" si="2"/>
        <v>2.7756899531521682</v>
      </c>
      <c r="CB5" s="10">
        <f t="shared" si="32"/>
        <v>5.5642760929275452</v>
      </c>
      <c r="CC5" s="10">
        <f t="shared" si="3"/>
        <v>4.8795564353892438</v>
      </c>
      <c r="CD5" s="10">
        <f t="shared" si="3"/>
        <v>7.4595607172546412</v>
      </c>
      <c r="CE5" s="10">
        <f t="shared" si="3"/>
        <v>9.8724005054694626</v>
      </c>
      <c r="CF5" s="10">
        <f t="shared" si="3"/>
        <v>7.2718098911078703</v>
      </c>
      <c r="CG5" s="10">
        <f t="shared" si="3"/>
        <v>5.9172065370431053</v>
      </c>
      <c r="CH5" s="10">
        <f t="shared" si="3"/>
        <v>5.118771344709887</v>
      </c>
      <c r="CI5" s="10">
        <f t="shared" si="3"/>
        <v>5.1941257014182654</v>
      </c>
      <c r="CJ5" s="10">
        <f t="shared" si="3"/>
        <v>3.4508096174592855</v>
      </c>
      <c r="CK5" s="10">
        <f t="shared" si="3"/>
        <v>4.4089150027621686</v>
      </c>
      <c r="CL5" s="10">
        <f t="shared" si="3"/>
        <v>3.830061015266816</v>
      </c>
      <c r="CM5" s="10">
        <f t="shared" si="3"/>
        <v>4.733667624289418</v>
      </c>
      <c r="CN5" s="10">
        <f t="shared" si="3"/>
        <v>3.9423243966356254</v>
      </c>
      <c r="CO5" s="10">
        <f t="shared" si="3"/>
        <v>3.3453856312181616</v>
      </c>
      <c r="CP5" s="10">
        <f t="shared" si="4"/>
        <v>2.5700832899557113E-3</v>
      </c>
      <c r="CQ5" s="15">
        <f t="shared" si="33"/>
        <v>1.5175298435256941</v>
      </c>
      <c r="CR5" s="15">
        <f t="shared" si="5"/>
        <v>1.330788118742521</v>
      </c>
      <c r="CS5" s="15">
        <f t="shared" si="5"/>
        <v>2.0344256501603564</v>
      </c>
      <c r="CT5" s="15">
        <f t="shared" si="5"/>
        <v>2.692472865128035</v>
      </c>
      <c r="CU5" s="15">
        <f t="shared" si="5"/>
        <v>1.9832208793930555</v>
      </c>
      <c r="CV5" s="15">
        <f t="shared" si="5"/>
        <v>1.6137836010117559</v>
      </c>
      <c r="CW5" s="15">
        <f t="shared" si="5"/>
        <v>1.3960285485572419</v>
      </c>
      <c r="CX5" s="15">
        <f t="shared" si="5"/>
        <v>1.4165797367504358</v>
      </c>
      <c r="CY5" s="15">
        <f t="shared" si="5"/>
        <v>0.94112989567071414</v>
      </c>
      <c r="CZ5" s="15">
        <f t="shared" si="5"/>
        <v>1.2024313643896822</v>
      </c>
      <c r="DA5" s="15">
        <f t="shared" si="5"/>
        <v>1.0445620950727679</v>
      </c>
      <c r="DB5" s="15">
        <f t="shared" si="5"/>
        <v>1.2910002611698412</v>
      </c>
      <c r="DC5" s="15">
        <f t="shared" si="5"/>
        <v>1.0751793809006249</v>
      </c>
      <c r="DD5" s="15">
        <f t="shared" si="5"/>
        <v>0.91237789942313485</v>
      </c>
      <c r="DE5" s="15">
        <f t="shared" si="5"/>
        <v>7.0093180635155759E-4</v>
      </c>
      <c r="DF5" s="15"/>
      <c r="DG5" s="15"/>
      <c r="DH5" s="15"/>
      <c r="DI5" s="15"/>
      <c r="DJ5" s="15"/>
      <c r="DK5" s="15"/>
      <c r="DL5" s="15"/>
      <c r="DM5" s="15"/>
      <c r="DN5" s="15"/>
      <c r="DO5" s="15"/>
      <c r="DP5" s="15"/>
      <c r="DQ5" s="15"/>
      <c r="DR5" s="15"/>
      <c r="DS5" s="15"/>
      <c r="DT5" s="15"/>
      <c r="DU5" s="15"/>
      <c r="DV5" s="15"/>
      <c r="DW5" s="15"/>
      <c r="DX5" s="15"/>
      <c r="DY5" s="15"/>
      <c r="DZ5" s="15"/>
      <c r="EA5" s="15"/>
      <c r="EB5" s="15"/>
      <c r="EC5" s="15"/>
      <c r="ED5" s="15"/>
      <c r="EE5" s="15"/>
      <c r="EF5" s="15"/>
      <c r="EG5" s="15"/>
      <c r="EH5" s="15"/>
      <c r="EI5" s="15"/>
      <c r="EJ5" s="15"/>
      <c r="EK5" s="15"/>
      <c r="EL5" s="15"/>
      <c r="EM5" s="15"/>
      <c r="EN5" s="15"/>
      <c r="EO5" s="15"/>
      <c r="EP5" s="15"/>
      <c r="EQ5" s="15"/>
      <c r="ER5" s="15"/>
      <c r="ES5" s="15"/>
      <c r="ET5" s="15"/>
      <c r="EU5" s="15"/>
      <c r="EV5" s="15"/>
      <c r="EW5" s="15"/>
      <c r="EX5" s="15"/>
      <c r="EZ5" s="1">
        <f t="shared" si="9"/>
        <v>68.359631094437162</v>
      </c>
      <c r="FA5" s="1">
        <f t="shared" si="9"/>
        <v>80.765130453669059</v>
      </c>
      <c r="FB5" s="1">
        <f t="shared" si="9"/>
        <v>113.44556436692139</v>
      </c>
      <c r="FC5" s="1">
        <f t="shared" si="9"/>
        <v>224.43329973701233</v>
      </c>
      <c r="FD5" s="1">
        <f t="shared" si="9"/>
        <v>172.65621505943093</v>
      </c>
      <c r="FE5" s="1">
        <f t="shared" si="9"/>
        <v>108.35323738448392</v>
      </c>
      <c r="FF5" s="1">
        <f t="shared" si="9"/>
        <v>101.25389827107639</v>
      </c>
      <c r="FG5" s="1">
        <f t="shared" si="9"/>
        <v>113.17006235621521</v>
      </c>
      <c r="FH5" s="1">
        <f t="shared" si="9"/>
        <v>77.168205362174277</v>
      </c>
      <c r="FI5" s="1">
        <f t="shared" si="9"/>
        <v>107.85568605419761</v>
      </c>
      <c r="FJ5" s="1">
        <f t="shared" si="9"/>
        <v>84.080244824733938</v>
      </c>
      <c r="FK5" s="1">
        <f t="shared" si="9"/>
        <v>113.57662281938238</v>
      </c>
      <c r="FL5" s="1">
        <f t="shared" si="9"/>
        <v>71.552062091655358</v>
      </c>
      <c r="FM5" s="1">
        <f t="shared" si="9"/>
        <v>65.741675848523016</v>
      </c>
      <c r="FO5" s="1">
        <f t="shared" si="34"/>
        <v>68.359631094437162</v>
      </c>
      <c r="FP5" s="1">
        <f t="shared" si="10"/>
        <v>149.12476154810622</v>
      </c>
      <c r="FQ5" s="1">
        <f t="shared" si="10"/>
        <v>262.57032591502764</v>
      </c>
      <c r="FR5" s="1">
        <f t="shared" si="10"/>
        <v>487.00362565204</v>
      </c>
      <c r="FS5" s="1">
        <f t="shared" si="10"/>
        <v>659.65984071147091</v>
      </c>
      <c r="FT5" s="1">
        <f t="shared" si="10"/>
        <v>768.01307809595482</v>
      </c>
      <c r="FU5" s="1">
        <f t="shared" si="10"/>
        <v>869.26697636703125</v>
      </c>
      <c r="FV5" s="1">
        <f t="shared" si="10"/>
        <v>982.43703872324647</v>
      </c>
      <c r="FW5" s="1">
        <f t="shared" si="10"/>
        <v>1059.6052440854207</v>
      </c>
      <c r="FX5" s="1">
        <f t="shared" si="10"/>
        <v>1167.4609301396183</v>
      </c>
      <c r="FY5" s="1">
        <f t="shared" si="10"/>
        <v>1251.5411749643522</v>
      </c>
      <c r="FZ5" s="1">
        <f t="shared" si="10"/>
        <v>1365.1177977837347</v>
      </c>
      <c r="GA5" s="1">
        <f t="shared" si="10"/>
        <v>1436.6698598753901</v>
      </c>
      <c r="GB5" s="1">
        <f t="shared" si="10"/>
        <v>1502.4115357239132</v>
      </c>
      <c r="GC5" s="15"/>
      <c r="GD5" s="15"/>
      <c r="GE5" s="15"/>
      <c r="GF5" s="15"/>
      <c r="GG5" s="15"/>
      <c r="GH5" s="15"/>
      <c r="GI5" s="15"/>
      <c r="GJ5" s="15"/>
      <c r="GK5" s="15"/>
      <c r="GL5" s="15"/>
      <c r="GM5" s="15"/>
      <c r="GN5" s="15"/>
      <c r="GO5" s="15"/>
      <c r="GP5" s="15"/>
      <c r="GQ5" s="15"/>
      <c r="GR5" s="15"/>
      <c r="GS5" s="15"/>
      <c r="GT5" s="15"/>
      <c r="GU5" s="15"/>
      <c r="GV5" s="15"/>
      <c r="GW5" s="15"/>
      <c r="GX5" s="15"/>
      <c r="GY5" s="15"/>
      <c r="GZ5" s="15"/>
      <c r="HA5" s="15"/>
      <c r="HB5" s="15"/>
      <c r="HC5" s="15"/>
      <c r="HD5" s="15"/>
      <c r="HE5" s="15"/>
      <c r="HF5" s="15"/>
      <c r="HG5" s="15"/>
      <c r="HH5" s="15"/>
      <c r="HI5" s="15"/>
      <c r="HJ5" s="15"/>
      <c r="HK5" s="15"/>
      <c r="HL5" s="15"/>
      <c r="HM5" s="15"/>
      <c r="HN5" s="15"/>
      <c r="HO5" s="15"/>
      <c r="HP5" s="15"/>
      <c r="HQ5" s="15"/>
      <c r="HR5" s="15"/>
      <c r="HS5" s="15"/>
      <c r="HT5" s="15"/>
      <c r="HU5" s="15"/>
    </row>
    <row r="6" spans="1:229">
      <c r="A6" s="27">
        <v>4</v>
      </c>
      <c r="B6" s="27" t="s">
        <v>49</v>
      </c>
      <c r="C6" s="27" t="s">
        <v>50</v>
      </c>
      <c r="D6" s="28" t="s">
        <v>51</v>
      </c>
      <c r="E6" s="16">
        <v>49.3</v>
      </c>
      <c r="F6" s="17">
        <f t="shared" si="14"/>
        <v>48.764285714285698</v>
      </c>
      <c r="G6" s="18">
        <v>49.1</v>
      </c>
      <c r="H6" s="19">
        <v>48.7</v>
      </c>
      <c r="I6" s="19">
        <v>49.2</v>
      </c>
      <c r="J6" s="19">
        <v>48.4</v>
      </c>
      <c r="K6" s="19">
        <v>49.5</v>
      </c>
      <c r="L6" s="19">
        <v>49.3</v>
      </c>
      <c r="M6" s="19">
        <v>48.8</v>
      </c>
      <c r="N6" s="19">
        <v>48.7</v>
      </c>
      <c r="O6" s="19">
        <v>49</v>
      </c>
      <c r="P6" s="19">
        <v>48</v>
      </c>
      <c r="Q6" s="19">
        <v>48.6</v>
      </c>
      <c r="R6" s="19">
        <v>48.3</v>
      </c>
      <c r="S6" s="19">
        <v>47.8</v>
      </c>
      <c r="T6" s="19">
        <v>1286.5921691999999</v>
      </c>
      <c r="U6" s="19">
        <v>1485.6160079000001</v>
      </c>
      <c r="V6" s="19">
        <v>2220.1705969999998</v>
      </c>
      <c r="W6" s="19">
        <v>2568.6186698000001</v>
      </c>
      <c r="X6" s="19">
        <v>1802.9944037</v>
      </c>
      <c r="Y6" s="19">
        <v>1580.0527247</v>
      </c>
      <c r="Z6" s="19">
        <v>1414.3321931999999</v>
      </c>
      <c r="AA6" s="19">
        <v>1358.0153545999999</v>
      </c>
      <c r="AB6" s="19">
        <v>1147.5958760000001</v>
      </c>
      <c r="AC6" s="19">
        <v>1198.925655</v>
      </c>
      <c r="AD6" s="19">
        <v>1175.9448053000001</v>
      </c>
      <c r="AE6" s="19">
        <v>1207.7170189999999</v>
      </c>
      <c r="AF6" s="19">
        <v>1060.5777717000001</v>
      </c>
      <c r="AG6" s="19">
        <v>1025.0351123999999</v>
      </c>
      <c r="AH6" s="19">
        <v>889.70097410000005</v>
      </c>
      <c r="AI6" s="19">
        <f t="shared" si="15"/>
        <v>895.78590470333324</v>
      </c>
      <c r="AJ6" s="19">
        <f t="shared" si="16"/>
        <v>1038.1927792700001</v>
      </c>
      <c r="AK6" s="19">
        <f t="shared" si="17"/>
        <v>1847.8463687599999</v>
      </c>
      <c r="AL6" s="19">
        <f t="shared" si="18"/>
        <v>2161.6986851700003</v>
      </c>
      <c r="AM6" s="19">
        <f t="shared" si="19"/>
        <v>1425.2465398266668</v>
      </c>
      <c r="AN6" s="19">
        <f t="shared" si="20"/>
        <v>1196.94159397</v>
      </c>
      <c r="AO6" s="19">
        <f t="shared" si="21"/>
        <v>1036.3060470166665</v>
      </c>
      <c r="AP6" s="19">
        <f t="shared" si="22"/>
        <v>996.12245322666649</v>
      </c>
      <c r="AQ6" s="19">
        <f t="shared" si="23"/>
        <v>767.85754947999999</v>
      </c>
      <c r="AR6" s="19">
        <f t="shared" si="24"/>
        <v>805.95620716666667</v>
      </c>
      <c r="AS6" s="19">
        <f t="shared" si="25"/>
        <v>804.90475827666683</v>
      </c>
      <c r="AT6" s="19">
        <f t="shared" si="26"/>
        <v>812.72731526666666</v>
      </c>
      <c r="AU6" s="19">
        <f t="shared" si="27"/>
        <v>673.18884037000021</v>
      </c>
      <c r="AV6" s="19">
        <f t="shared" si="28"/>
        <v>636.35538294333332</v>
      </c>
      <c r="AW6" s="19">
        <f t="shared" si="29"/>
        <v>502.4308112766667</v>
      </c>
      <c r="AX6" s="19">
        <f t="shared" si="30"/>
        <v>895.78590470333324</v>
      </c>
      <c r="AY6" s="19">
        <f t="shared" si="0"/>
        <v>1038.1927792700001</v>
      </c>
      <c r="AZ6" s="19">
        <f t="shared" si="0"/>
        <v>1847.8463687599999</v>
      </c>
      <c r="BA6" s="19">
        <f t="shared" si="0"/>
        <v>2161.6986851700003</v>
      </c>
      <c r="BB6" s="19">
        <f t="shared" si="0"/>
        <v>1425.2465398266668</v>
      </c>
      <c r="BC6" s="19">
        <f t="shared" si="0"/>
        <v>1196.94159397</v>
      </c>
      <c r="BD6" s="19">
        <f t="shared" si="0"/>
        <v>1036.3060470166665</v>
      </c>
      <c r="BE6" s="19">
        <f t="shared" si="0"/>
        <v>996.12245322666649</v>
      </c>
      <c r="BF6" s="19">
        <f t="shared" si="0"/>
        <v>767.85754947999999</v>
      </c>
      <c r="BG6" s="19">
        <f t="shared" si="0"/>
        <v>805.95620716666667</v>
      </c>
      <c r="BH6" s="19">
        <f t="shared" si="0"/>
        <v>804.90475827666683</v>
      </c>
      <c r="BI6" s="19">
        <f t="shared" si="0"/>
        <v>812.72731526666666</v>
      </c>
      <c r="BJ6" s="19">
        <f t="shared" si="0"/>
        <v>673.18884037000021</v>
      </c>
      <c r="BK6" s="19">
        <f t="shared" si="0"/>
        <v>636.35538294333332</v>
      </c>
      <c r="BL6" s="19">
        <f t="shared" si="1"/>
        <v>502.4308112766667</v>
      </c>
      <c r="BM6" s="19">
        <f t="shared" si="31"/>
        <v>5.2048360298637597</v>
      </c>
      <c r="BN6" s="19">
        <f t="shared" si="2"/>
        <v>5.966721669247895</v>
      </c>
      <c r="BO6" s="19">
        <f t="shared" si="2"/>
        <v>10.693090968935099</v>
      </c>
      <c r="BP6" s="19">
        <f t="shared" si="2"/>
        <v>12.407378417631099</v>
      </c>
      <c r="BQ6" s="19">
        <f t="shared" si="2"/>
        <v>8.2643938645092003</v>
      </c>
      <c r="BR6" s="19">
        <f t="shared" si="2"/>
        <v>6.8276968353174423</v>
      </c>
      <c r="BS6" s="19">
        <f t="shared" si="2"/>
        <v>6.0457354564347305</v>
      </c>
      <c r="BT6" s="19">
        <f t="shared" si="2"/>
        <v>5.7878272112659408</v>
      </c>
      <c r="BU6" s="19">
        <f t="shared" si="2"/>
        <v>4.4162778488663994</v>
      </c>
      <c r="BV6" s="19">
        <f t="shared" si="2"/>
        <v>4.6259007876341078</v>
      </c>
      <c r="BW6" s="19">
        <f t="shared" si="2"/>
        <v>4.648324979047751</v>
      </c>
      <c r="BX6" s="19">
        <f t="shared" si="2"/>
        <v>4.5977145263657144</v>
      </c>
      <c r="BY6" s="19">
        <f t="shared" si="2"/>
        <v>3.8559295078050226</v>
      </c>
      <c r="BZ6" s="19">
        <f t="shared" si="2"/>
        <v>3.6224530174049248</v>
      </c>
      <c r="CA6" s="19">
        <f t="shared" si="2"/>
        <v>2.8304798632421928</v>
      </c>
      <c r="CB6" s="19">
        <f t="shared" si="32"/>
        <v>4.8192926202442212</v>
      </c>
      <c r="CC6" s="19">
        <f t="shared" si="3"/>
        <v>5.5247422863406435</v>
      </c>
      <c r="CD6" s="19">
        <f t="shared" si="3"/>
        <v>9.9010101564213873</v>
      </c>
      <c r="CE6" s="19">
        <f t="shared" si="3"/>
        <v>11.488313349658425</v>
      </c>
      <c r="CF6" s="19">
        <f t="shared" si="3"/>
        <v>7.6522165412122218</v>
      </c>
      <c r="CG6" s="19">
        <f t="shared" si="3"/>
        <v>6.3219415141828161</v>
      </c>
      <c r="CH6" s="19">
        <f t="shared" si="3"/>
        <v>5.597903200402528</v>
      </c>
      <c r="CI6" s="19">
        <f t="shared" si="3"/>
        <v>5.3590992696906854</v>
      </c>
      <c r="CJ6" s="19">
        <f t="shared" si="3"/>
        <v>4.0891461563577769</v>
      </c>
      <c r="CK6" s="19">
        <f t="shared" si="3"/>
        <v>4.2832414700315811</v>
      </c>
      <c r="CL6" s="19">
        <f t="shared" si="3"/>
        <v>4.3040046102293985</v>
      </c>
      <c r="CM6" s="19">
        <f t="shared" si="3"/>
        <v>4.2571430799682535</v>
      </c>
      <c r="CN6" s="19">
        <f t="shared" si="3"/>
        <v>3.570305099819465</v>
      </c>
      <c r="CO6" s="19">
        <f t="shared" si="3"/>
        <v>3.354123164263819</v>
      </c>
      <c r="CP6" s="19">
        <f t="shared" si="4"/>
        <v>2.6208146881872155E-3</v>
      </c>
      <c r="CQ6" s="20">
        <f t="shared" si="33"/>
        <v>1.3143525327938783</v>
      </c>
      <c r="CR6" s="20">
        <f t="shared" si="5"/>
        <v>1.5067478962747207</v>
      </c>
      <c r="CS6" s="20">
        <f t="shared" si="5"/>
        <v>2.7002754972058325</v>
      </c>
      <c r="CT6" s="20">
        <f t="shared" si="5"/>
        <v>3.1331763680886611</v>
      </c>
      <c r="CU6" s="20">
        <f t="shared" si="5"/>
        <v>2.0869681476033333</v>
      </c>
      <c r="CV6" s="20">
        <f t="shared" si="5"/>
        <v>1.7241658675044043</v>
      </c>
      <c r="CW6" s="20">
        <f t="shared" si="5"/>
        <v>1.526700872837053</v>
      </c>
      <c r="CX6" s="20">
        <f t="shared" si="5"/>
        <v>1.4615725280974596</v>
      </c>
      <c r="CY6" s="20">
        <f t="shared" si="5"/>
        <v>1.1152216790066662</v>
      </c>
      <c r="CZ6" s="20">
        <f t="shared" si="5"/>
        <v>1.1681567645540676</v>
      </c>
      <c r="DA6" s="20">
        <f t="shared" si="5"/>
        <v>1.1738194391534722</v>
      </c>
      <c r="DB6" s="20">
        <f t="shared" si="5"/>
        <v>1.1610390218095237</v>
      </c>
      <c r="DC6" s="20">
        <f t="shared" si="5"/>
        <v>0.97371957267803588</v>
      </c>
      <c r="DD6" s="20">
        <f t="shared" si="5"/>
        <v>0.91476086298104142</v>
      </c>
      <c r="DE6" s="20">
        <f t="shared" si="5"/>
        <v>7.1476764223287696E-4</v>
      </c>
      <c r="DF6" s="20"/>
      <c r="DG6" s="20"/>
      <c r="DH6" s="20"/>
      <c r="DI6" s="20"/>
      <c r="DJ6" s="20"/>
      <c r="DK6" s="20"/>
      <c r="DL6" s="20"/>
      <c r="DM6" s="20"/>
      <c r="DN6" s="20"/>
      <c r="DO6" s="20"/>
      <c r="DP6" s="20"/>
      <c r="DQ6" s="20"/>
      <c r="DR6" s="20"/>
      <c r="DS6" s="20"/>
      <c r="DT6" s="20"/>
      <c r="DU6" s="20"/>
      <c r="DV6" s="20"/>
      <c r="DW6" s="20"/>
      <c r="DX6" s="20"/>
      <c r="DY6" s="20"/>
      <c r="DZ6" s="20"/>
      <c r="EA6" s="20"/>
      <c r="EB6" s="20"/>
      <c r="EC6" s="20"/>
      <c r="ED6" s="20"/>
      <c r="EE6" s="20"/>
      <c r="EF6" s="20"/>
      <c r="EG6" s="20"/>
      <c r="EH6" s="20"/>
      <c r="EI6" s="20"/>
      <c r="EJ6" s="20"/>
      <c r="EK6" s="20"/>
      <c r="EL6" s="20"/>
      <c r="EM6" s="20"/>
      <c r="EN6" s="20"/>
      <c r="EO6" s="20"/>
      <c r="EP6" s="20"/>
      <c r="EQ6" s="20"/>
      <c r="ER6" s="20"/>
      <c r="ES6" s="20"/>
      <c r="ET6" s="20"/>
      <c r="EU6" s="20"/>
      <c r="EV6" s="20"/>
      <c r="EW6" s="20"/>
      <c r="EX6" s="20"/>
      <c r="EZ6" s="1">
        <f t="shared" si="9"/>
        <v>67.706410297646372</v>
      </c>
      <c r="FA6" s="1">
        <f t="shared" si="9"/>
        <v>100.96856144353328</v>
      </c>
      <c r="FB6" s="1">
        <f t="shared" si="9"/>
        <v>140.00284476706784</v>
      </c>
      <c r="FC6" s="1">
        <f t="shared" si="9"/>
        <v>250.56693675321574</v>
      </c>
      <c r="FD6" s="1">
        <f t="shared" si="9"/>
        <v>182.9344327251714</v>
      </c>
      <c r="FE6" s="1">
        <f t="shared" si="9"/>
        <v>117.03120265229245</v>
      </c>
      <c r="FF6" s="1">
        <f t="shared" si="9"/>
        <v>107.57784243364245</v>
      </c>
      <c r="FG6" s="1">
        <f t="shared" si="9"/>
        <v>123.68612194099805</v>
      </c>
      <c r="FH6" s="1">
        <f t="shared" si="9"/>
        <v>82.201623968186411</v>
      </c>
      <c r="FI6" s="1">
        <f t="shared" si="9"/>
        <v>112.4148577779619</v>
      </c>
      <c r="FJ6" s="1">
        <f t="shared" si="9"/>
        <v>84.05490459466786</v>
      </c>
      <c r="FK6" s="1">
        <f t="shared" si="9"/>
        <v>102.46841253540286</v>
      </c>
      <c r="FL6" s="1">
        <f t="shared" si="9"/>
        <v>67.985295683726775</v>
      </c>
      <c r="FM6" s="1">
        <f t="shared" si="9"/>
        <v>65.914245404875757</v>
      </c>
      <c r="FO6" s="1">
        <f t="shared" si="34"/>
        <v>67.706410297646372</v>
      </c>
      <c r="FP6" s="1">
        <f t="shared" si="10"/>
        <v>168.67497174117966</v>
      </c>
      <c r="FQ6" s="1">
        <f t="shared" si="10"/>
        <v>308.67781650824747</v>
      </c>
      <c r="FR6" s="1">
        <f t="shared" si="10"/>
        <v>559.24475326146319</v>
      </c>
      <c r="FS6" s="1">
        <f t="shared" si="10"/>
        <v>742.17918598663459</v>
      </c>
      <c r="FT6" s="1">
        <f t="shared" si="10"/>
        <v>859.21038863892704</v>
      </c>
      <c r="FU6" s="1">
        <f t="shared" si="10"/>
        <v>966.78823107256949</v>
      </c>
      <c r="FV6" s="1">
        <f t="shared" si="10"/>
        <v>1090.4743530135675</v>
      </c>
      <c r="FW6" s="1">
        <f t="shared" si="10"/>
        <v>1172.6759769817538</v>
      </c>
      <c r="FX6" s="1">
        <f t="shared" si="10"/>
        <v>1285.0908347597158</v>
      </c>
      <c r="FY6" s="1">
        <f t="shared" si="10"/>
        <v>1369.1457393543837</v>
      </c>
      <c r="FZ6" s="1">
        <f t="shared" si="10"/>
        <v>1471.6141518897866</v>
      </c>
      <c r="GA6" s="1">
        <f t="shared" si="10"/>
        <v>1539.5994475735133</v>
      </c>
      <c r="GB6" s="1">
        <f t="shared" si="10"/>
        <v>1605.5136929783891</v>
      </c>
      <c r="GC6" s="20"/>
      <c r="GD6" s="20"/>
      <c r="GE6" s="20"/>
      <c r="GF6" s="20"/>
      <c r="GG6" s="20"/>
      <c r="GH6" s="20"/>
      <c r="GI6" s="20"/>
      <c r="GJ6" s="20"/>
      <c r="GK6" s="20"/>
      <c r="GL6" s="20"/>
      <c r="GM6" s="20"/>
      <c r="GN6" s="20"/>
      <c r="GO6" s="20"/>
      <c r="GP6" s="20"/>
      <c r="GQ6" s="20"/>
      <c r="GR6" s="20"/>
      <c r="GS6" s="20"/>
      <c r="GT6" s="20"/>
      <c r="GU6" s="20"/>
      <c r="GV6" s="20"/>
      <c r="GW6" s="20"/>
      <c r="GX6" s="20"/>
      <c r="GY6" s="20"/>
      <c r="GZ6" s="20"/>
      <c r="HA6" s="20"/>
      <c r="HB6" s="20"/>
      <c r="HC6" s="20"/>
      <c r="HD6" s="20"/>
      <c r="HE6" s="20"/>
      <c r="HF6" s="20"/>
      <c r="HG6" s="20"/>
      <c r="HH6" s="20"/>
      <c r="HI6" s="20"/>
      <c r="HJ6" s="20"/>
      <c r="HK6" s="20"/>
      <c r="HL6" s="20"/>
      <c r="HM6" s="20"/>
      <c r="HN6" s="20"/>
      <c r="HO6" s="20"/>
      <c r="HP6" s="20"/>
      <c r="HQ6" s="20"/>
      <c r="HR6" s="20"/>
      <c r="HS6" s="20"/>
      <c r="HT6" s="20"/>
      <c r="HU6" s="20"/>
    </row>
    <row r="7" spans="1:229">
      <c r="A7" s="27">
        <v>5</v>
      </c>
      <c r="B7" s="27" t="s">
        <v>52</v>
      </c>
      <c r="C7" s="27" t="s">
        <v>50</v>
      </c>
      <c r="D7" s="28" t="s">
        <v>51</v>
      </c>
      <c r="E7" s="12">
        <v>48.3</v>
      </c>
      <c r="F7" s="21">
        <f t="shared" si="14"/>
        <v>48.221428571428575</v>
      </c>
      <c r="G7" s="8">
        <v>48.4</v>
      </c>
      <c r="H7" s="9">
        <v>48.3</v>
      </c>
      <c r="I7" s="9">
        <v>48.6</v>
      </c>
      <c r="J7" s="9">
        <v>48.1</v>
      </c>
      <c r="K7" s="9">
        <v>48.5</v>
      </c>
      <c r="L7" s="9">
        <v>48.6</v>
      </c>
      <c r="M7" s="9">
        <v>48.3</v>
      </c>
      <c r="N7" s="9">
        <v>48.3</v>
      </c>
      <c r="O7" s="9">
        <v>48.8</v>
      </c>
      <c r="P7" s="9">
        <v>48</v>
      </c>
      <c r="Q7" s="9">
        <v>47.9</v>
      </c>
      <c r="R7" s="9">
        <v>47.8</v>
      </c>
      <c r="S7" s="9">
        <v>47.2</v>
      </c>
      <c r="T7" s="9">
        <v>1640.7942132999999</v>
      </c>
      <c r="U7" s="9">
        <v>1677.0500236</v>
      </c>
      <c r="V7" s="9">
        <v>2363.1506422000002</v>
      </c>
      <c r="W7" s="9">
        <v>2283.6957355</v>
      </c>
      <c r="X7" s="9">
        <v>1728.3350006000001</v>
      </c>
      <c r="Y7" s="9">
        <v>1531.6016854</v>
      </c>
      <c r="Z7" s="9">
        <v>1397.3736251</v>
      </c>
      <c r="AA7" s="9">
        <v>1412.4029895000001</v>
      </c>
      <c r="AB7" s="9">
        <v>1118.3871566</v>
      </c>
      <c r="AC7" s="9">
        <v>1264.6306004999999</v>
      </c>
      <c r="AD7" s="9">
        <v>1107.6044399</v>
      </c>
      <c r="AE7" s="9">
        <v>1156.311512</v>
      </c>
      <c r="AF7" s="9">
        <v>1095.9354542999999</v>
      </c>
      <c r="AG7" s="9">
        <v>1015.9819158</v>
      </c>
      <c r="AH7" s="9">
        <v>844.37113968999995</v>
      </c>
      <c r="AI7" s="9">
        <f t="shared" si="15"/>
        <v>1249.9879488033332</v>
      </c>
      <c r="AJ7" s="9">
        <f t="shared" si="16"/>
        <v>1229.62679497</v>
      </c>
      <c r="AK7" s="9">
        <f t="shared" si="17"/>
        <v>1990.8264139600003</v>
      </c>
      <c r="AL7" s="9">
        <f t="shared" si="18"/>
        <v>1876.7757508699999</v>
      </c>
      <c r="AM7" s="9">
        <f t="shared" si="19"/>
        <v>1350.5871367266668</v>
      </c>
      <c r="AN7" s="9">
        <f t="shared" si="20"/>
        <v>1148.4905546699999</v>
      </c>
      <c r="AO7" s="9">
        <f t="shared" si="21"/>
        <v>1019.3474789166667</v>
      </c>
      <c r="AP7" s="9">
        <f t="shared" si="22"/>
        <v>1050.5100881266667</v>
      </c>
      <c r="AQ7" s="9">
        <f t="shared" si="23"/>
        <v>738.64883007999993</v>
      </c>
      <c r="AR7" s="9">
        <f t="shared" si="24"/>
        <v>871.66115266666657</v>
      </c>
      <c r="AS7" s="9">
        <f t="shared" si="25"/>
        <v>736.56439287666672</v>
      </c>
      <c r="AT7" s="9">
        <f t="shared" si="26"/>
        <v>761.32180826666672</v>
      </c>
      <c r="AU7" s="9">
        <f t="shared" si="27"/>
        <v>708.54652297000007</v>
      </c>
      <c r="AV7" s="9">
        <f t="shared" si="28"/>
        <v>627.30218634333346</v>
      </c>
      <c r="AW7" s="9">
        <f t="shared" si="29"/>
        <v>457.1009768666666</v>
      </c>
      <c r="AX7" s="9">
        <f t="shared" si="30"/>
        <v>1249.9879488033332</v>
      </c>
      <c r="AY7" s="9">
        <f t="shared" si="0"/>
        <v>1229.62679497</v>
      </c>
      <c r="AZ7" s="9">
        <f t="shared" si="0"/>
        <v>1990.8264139600003</v>
      </c>
      <c r="BA7" s="9">
        <f t="shared" si="0"/>
        <v>1876.7757508699999</v>
      </c>
      <c r="BB7" s="9">
        <f t="shared" si="0"/>
        <v>1350.5871367266668</v>
      </c>
      <c r="BC7" s="9">
        <f t="shared" si="0"/>
        <v>1148.4905546699999</v>
      </c>
      <c r="BD7" s="9">
        <f t="shared" si="0"/>
        <v>1019.3474789166667</v>
      </c>
      <c r="BE7" s="9">
        <f t="shared" si="0"/>
        <v>1050.5100881266667</v>
      </c>
      <c r="BF7" s="9">
        <f t="shared" si="0"/>
        <v>738.64883007999993</v>
      </c>
      <c r="BG7" s="9">
        <f t="shared" si="0"/>
        <v>871.66115266666657</v>
      </c>
      <c r="BH7" s="9">
        <f t="shared" si="0"/>
        <v>736.56439287666672</v>
      </c>
      <c r="BI7" s="9">
        <f t="shared" si="0"/>
        <v>761.32180826666672</v>
      </c>
      <c r="BJ7" s="9">
        <f t="shared" si="0"/>
        <v>708.54652297000007</v>
      </c>
      <c r="BK7" s="9">
        <f t="shared" si="0"/>
        <v>627.30218634333346</v>
      </c>
      <c r="BL7" s="9">
        <f t="shared" si="1"/>
        <v>457.1009768666666</v>
      </c>
      <c r="BM7" s="9">
        <f t="shared" si="31"/>
        <v>7.1155563985629744</v>
      </c>
      <c r="BN7" s="9">
        <f t="shared" si="2"/>
        <v>6.9882639353010596</v>
      </c>
      <c r="BO7" s="9">
        <f t="shared" si="2"/>
        <v>11.356242672774686</v>
      </c>
      <c r="BP7" s="9">
        <f t="shared" si="2"/>
        <v>10.683545961827475</v>
      </c>
      <c r="BQ7" s="9">
        <f t="shared" si="2"/>
        <v>7.7359701781508159</v>
      </c>
      <c r="BR7" s="9">
        <f t="shared" si="2"/>
        <v>6.5107109193846098</v>
      </c>
      <c r="BS7" s="9">
        <f t="shared" si="2"/>
        <v>5.8266630000218749</v>
      </c>
      <c r="BT7" s="9">
        <f t="shared" si="2"/>
        <v>6.0171717119198149</v>
      </c>
      <c r="BU7" s="9">
        <f t="shared" si="2"/>
        <v>4.2047584652303991</v>
      </c>
      <c r="BV7" s="9">
        <f t="shared" si="2"/>
        <v>4.9619311115549989</v>
      </c>
      <c r="BW7" s="9">
        <f t="shared" si="2"/>
        <v>4.2362974938877995</v>
      </c>
      <c r="BX7" s="9">
        <f t="shared" si="2"/>
        <v>4.3069062296228573</v>
      </c>
      <c r="BY7" s="9">
        <f t="shared" si="2"/>
        <v>3.9999981744952824</v>
      </c>
      <c r="BZ7" s="9">
        <f t="shared" si="2"/>
        <v>3.533951674064193</v>
      </c>
      <c r="CA7" s="9">
        <f t="shared" si="2"/>
        <v>2.5427874341697141</v>
      </c>
      <c r="CB7" s="9">
        <f t="shared" si="32"/>
        <v>6.5884781468175682</v>
      </c>
      <c r="CC7" s="9">
        <f t="shared" si="3"/>
        <v>6.4706147549083877</v>
      </c>
      <c r="CD7" s="9">
        <f t="shared" si="3"/>
        <v>10.515039511828412</v>
      </c>
      <c r="CE7" s="9">
        <f t="shared" si="3"/>
        <v>9.8921721868772909</v>
      </c>
      <c r="CF7" s="9">
        <f t="shared" si="3"/>
        <v>7.1629353501396436</v>
      </c>
      <c r="CG7" s="9">
        <f t="shared" si="3"/>
        <v>6.0284360364672311</v>
      </c>
      <c r="CH7" s="9">
        <f t="shared" si="3"/>
        <v>5.3950583333535871</v>
      </c>
      <c r="CI7" s="9">
        <f t="shared" si="3"/>
        <v>5.5714552888146427</v>
      </c>
      <c r="CJ7" s="9">
        <f t="shared" si="3"/>
        <v>3.8932948752133321</v>
      </c>
      <c r="CK7" s="9">
        <f t="shared" si="3"/>
        <v>4.5943806588472205</v>
      </c>
      <c r="CL7" s="9">
        <f t="shared" si="3"/>
        <v>3.92249767952574</v>
      </c>
      <c r="CM7" s="9">
        <f t="shared" si="3"/>
        <v>3.9878761385396824</v>
      </c>
      <c r="CN7" s="9">
        <f t="shared" si="3"/>
        <v>3.7037020134215575</v>
      </c>
      <c r="CO7" s="9">
        <f t="shared" si="3"/>
        <v>3.2721774759853637</v>
      </c>
      <c r="CP7" s="9">
        <f t="shared" si="4"/>
        <v>2.354432809416402E-3</v>
      </c>
      <c r="CQ7" s="11">
        <f t="shared" si="33"/>
        <v>1.7968576764047912</v>
      </c>
      <c r="CR7" s="11">
        <f t="shared" si="5"/>
        <v>1.7647131149750146</v>
      </c>
      <c r="CS7" s="11">
        <f t="shared" si="5"/>
        <v>2.8677380486804758</v>
      </c>
      <c r="CT7" s="11">
        <f t="shared" si="5"/>
        <v>2.6978651418756248</v>
      </c>
      <c r="CU7" s="11">
        <f t="shared" si="5"/>
        <v>1.9535278227653572</v>
      </c>
      <c r="CV7" s="11">
        <f t="shared" si="5"/>
        <v>1.6441189190365175</v>
      </c>
      <c r="CW7" s="11">
        <f t="shared" si="5"/>
        <v>1.4713795454600691</v>
      </c>
      <c r="CX7" s="11">
        <f t="shared" si="5"/>
        <v>1.5194878060403569</v>
      </c>
      <c r="CY7" s="11">
        <f t="shared" si="5"/>
        <v>1.0618076932399996</v>
      </c>
      <c r="CZ7" s="11">
        <f t="shared" si="5"/>
        <v>1.2530129069583327</v>
      </c>
      <c r="DA7" s="11">
        <f t="shared" si="5"/>
        <v>1.0697720944161109</v>
      </c>
      <c r="DB7" s="11">
        <f t="shared" si="5"/>
        <v>1.0876025832380951</v>
      </c>
      <c r="DC7" s="11">
        <f t="shared" si="5"/>
        <v>1.0101005491149702</v>
      </c>
      <c r="DD7" s="11">
        <f t="shared" si="5"/>
        <v>0.89241203890509913</v>
      </c>
      <c r="DE7" s="11">
        <f t="shared" si="5"/>
        <v>6.4211803893174596E-4</v>
      </c>
      <c r="DF7" s="11">
        <f>AVERAGE(CQ7:CQ9)</f>
        <v>1.8168312128041961</v>
      </c>
      <c r="DG7" s="11">
        <f t="shared" ref="DG7:DT7" si="35">AVERAGE(CR7:CR9)</f>
        <v>1.7927392741624599</v>
      </c>
      <c r="DH7" s="11">
        <f t="shared" si="35"/>
        <v>2.9721646097755356</v>
      </c>
      <c r="DI7" s="11">
        <f t="shared" si="35"/>
        <v>2.5809752333634424</v>
      </c>
      <c r="DJ7" s="11">
        <f t="shared" si="35"/>
        <v>2.0006379957544902</v>
      </c>
      <c r="DK7" s="11">
        <f t="shared" si="35"/>
        <v>1.612609077550178</v>
      </c>
      <c r="DL7" s="11">
        <f t="shared" si="35"/>
        <v>1.485315075751471</v>
      </c>
      <c r="DM7" s="11">
        <f t="shared" si="35"/>
        <v>1.5189908208009921</v>
      </c>
      <c r="DN7" s="11">
        <f t="shared" si="35"/>
        <v>1.021763503588095</v>
      </c>
      <c r="DO7" s="11">
        <f t="shared" si="35"/>
        <v>1.2625330477890209</v>
      </c>
      <c r="DP7" s="11">
        <f t="shared" si="35"/>
        <v>1.0622461854053966</v>
      </c>
      <c r="DQ7" s="11">
        <f t="shared" si="35"/>
        <v>1.0703848319847882</v>
      </c>
      <c r="DR7" s="11">
        <f t="shared" si="35"/>
        <v>0.92525591293452381</v>
      </c>
      <c r="DS7" s="11">
        <f t="shared" si="35"/>
        <v>0.96690422886724525</v>
      </c>
      <c r="DT7" s="11">
        <f t="shared" si="35"/>
        <v>7.0663714569582658E-4</v>
      </c>
      <c r="DU7" s="11">
        <f>STDEV(CQ7:CQ9)</f>
        <v>0.12895108967023342</v>
      </c>
      <c r="DV7" s="11">
        <f t="shared" ref="DV7:EI7" si="36">STDEV(CR7:CR9)</f>
        <v>2.4769872089848207E-2</v>
      </c>
      <c r="DW7" s="11">
        <f t="shared" si="36"/>
        <v>0.23099901082120836</v>
      </c>
      <c r="DX7" s="11">
        <f t="shared" si="36"/>
        <v>0.10707567673861684</v>
      </c>
      <c r="DY7" s="11">
        <f t="shared" si="36"/>
        <v>4.4825518177729735E-2</v>
      </c>
      <c r="DZ7" s="11">
        <f t="shared" si="36"/>
        <v>7.9270180674088961E-2</v>
      </c>
      <c r="EA7" s="11">
        <f t="shared" si="36"/>
        <v>7.7601651480384837E-2</v>
      </c>
      <c r="EB7" s="11">
        <f t="shared" si="36"/>
        <v>2.7513957473474265E-2</v>
      </c>
      <c r="EC7" s="11">
        <f t="shared" si="36"/>
        <v>7.02190196784757E-2</v>
      </c>
      <c r="ED7" s="11">
        <f t="shared" si="36"/>
        <v>1.495320173005949E-2</v>
      </c>
      <c r="EE7" s="11">
        <f t="shared" si="36"/>
        <v>1.6503071287204615E-2</v>
      </c>
      <c r="EF7" s="11">
        <f t="shared" si="36"/>
        <v>2.2236127356011402E-2</v>
      </c>
      <c r="EG7" s="11">
        <f t="shared" si="36"/>
        <v>8.2579641927866959E-2</v>
      </c>
      <c r="EH7" s="11">
        <f t="shared" si="36"/>
        <v>0.12659633142562146</v>
      </c>
      <c r="EI7" s="11">
        <f t="shared" si="36"/>
        <v>6.9662458943822668E-5</v>
      </c>
      <c r="EJ7" s="11">
        <f>STDEV(CQ7:CQ9)/SQRT(COUNT(CQ7:CQ9))</f>
        <v>7.4449946333404834E-2</v>
      </c>
      <c r="EK7" s="11">
        <f t="shared" ref="EK7:EX7" si="37">STDEV(CR7:CR9)/SQRT(COUNT(CR7:CR9))</f>
        <v>1.4300892318866462E-2</v>
      </c>
      <c r="EL7" s="11">
        <f t="shared" si="37"/>
        <v>0.13336734108016193</v>
      </c>
      <c r="EM7" s="11">
        <f t="shared" si="37"/>
        <v>6.1820170788701785E-2</v>
      </c>
      <c r="EN7" s="11">
        <f t="shared" si="37"/>
        <v>2.5880024986476728E-2</v>
      </c>
      <c r="EO7" s="11">
        <f t="shared" si="37"/>
        <v>4.5766660150895533E-2</v>
      </c>
      <c r="EP7" s="11">
        <f t="shared" si="37"/>
        <v>4.4803334371759707E-2</v>
      </c>
      <c r="EQ7" s="11">
        <f t="shared" si="37"/>
        <v>1.5885190753782284E-2</v>
      </c>
      <c r="ER7" s="11">
        <f t="shared" si="37"/>
        <v>4.0540969913599574E-2</v>
      </c>
      <c r="ES7" s="11">
        <f t="shared" si="37"/>
        <v>8.6332350440966252E-3</v>
      </c>
      <c r="ET7" s="11">
        <f t="shared" si="37"/>
        <v>9.5280526501231692E-3</v>
      </c>
      <c r="EU7" s="11">
        <f t="shared" si="37"/>
        <v>1.2838034114727986E-2</v>
      </c>
      <c r="EV7" s="11">
        <f t="shared" si="37"/>
        <v>4.7677378496636898E-2</v>
      </c>
      <c r="EW7" s="11">
        <f t="shared" si="37"/>
        <v>7.3090426027001637E-2</v>
      </c>
      <c r="EX7" s="11">
        <f t="shared" si="37"/>
        <v>4.0219639423627269E-5</v>
      </c>
      <c r="EZ7" s="1">
        <f t="shared" si="9"/>
        <v>85.477698993115339</v>
      </c>
      <c r="FA7" s="1">
        <f t="shared" si="9"/>
        <v>111.17882792773176</v>
      </c>
      <c r="FB7" s="1">
        <f t="shared" si="9"/>
        <v>133.5744765733464</v>
      </c>
      <c r="FC7" s="1">
        <f t="shared" si="9"/>
        <v>223.26686230276715</v>
      </c>
      <c r="FD7" s="1">
        <f t="shared" si="9"/>
        <v>172.68704360648996</v>
      </c>
      <c r="FE7" s="1">
        <f t="shared" si="9"/>
        <v>112.15794472187712</v>
      </c>
      <c r="FF7" s="1">
        <f t="shared" si="9"/>
        <v>107.67122465401533</v>
      </c>
      <c r="FG7" s="1">
        <f t="shared" si="9"/>
        <v>123.90218396545711</v>
      </c>
      <c r="FH7" s="1">
        <f t="shared" si="9"/>
        <v>83.333541607139949</v>
      </c>
      <c r="FI7" s="1">
        <f t="shared" si="9"/>
        <v>111.49368006597329</v>
      </c>
      <c r="FJ7" s="1">
        <f t="shared" si="9"/>
        <v>77.665488395551421</v>
      </c>
      <c r="FK7" s="1">
        <f t="shared" si="9"/>
        <v>100.68975035294713</v>
      </c>
      <c r="FL7" s="1">
        <f t="shared" si="9"/>
        <v>68.490453168722496</v>
      </c>
      <c r="FM7" s="1">
        <f t="shared" si="9"/>
        <v>64.299899299970235</v>
      </c>
      <c r="FO7" s="1">
        <f t="shared" si="34"/>
        <v>85.477698993115339</v>
      </c>
      <c r="FP7" s="1">
        <f t="shared" si="10"/>
        <v>196.65652692084711</v>
      </c>
      <c r="FQ7" s="1">
        <f t="shared" si="10"/>
        <v>330.23100349419349</v>
      </c>
      <c r="FR7" s="1">
        <f t="shared" si="10"/>
        <v>553.4978657969607</v>
      </c>
      <c r="FS7" s="1">
        <f t="shared" si="10"/>
        <v>726.18490940345066</v>
      </c>
      <c r="FT7" s="1">
        <f t="shared" si="10"/>
        <v>838.34285412532779</v>
      </c>
      <c r="FU7" s="1">
        <f t="shared" si="10"/>
        <v>946.01407877934309</v>
      </c>
      <c r="FV7" s="1">
        <f t="shared" si="10"/>
        <v>1069.9162627448002</v>
      </c>
      <c r="FW7" s="1">
        <f t="shared" si="10"/>
        <v>1153.2498043519402</v>
      </c>
      <c r="FX7" s="1">
        <f t="shared" si="10"/>
        <v>1264.7434844179134</v>
      </c>
      <c r="FY7" s="1">
        <f t="shared" si="10"/>
        <v>1342.4089728134647</v>
      </c>
      <c r="FZ7" s="1">
        <f t="shared" si="10"/>
        <v>1443.0987231664119</v>
      </c>
      <c r="GA7" s="1">
        <f t="shared" si="10"/>
        <v>1511.5891763351344</v>
      </c>
      <c r="GB7" s="1">
        <f t="shared" si="10"/>
        <v>1575.8890756351047</v>
      </c>
      <c r="GC7" s="11" t="e">
        <f>AVERAGE(FN7,FN9:FN10)</f>
        <v>#DIV/0!</v>
      </c>
      <c r="GD7" s="11">
        <f>AVERAGE(FO7:FO9)</f>
        <v>86.629691687199752</v>
      </c>
      <c r="GE7" s="11">
        <f t="shared" ref="GE7:GQ7" si="38">AVERAGE(FP7:FP9)</f>
        <v>200.98738490171164</v>
      </c>
      <c r="GF7" s="11">
        <f t="shared" si="38"/>
        <v>334.2627411370471</v>
      </c>
      <c r="GG7" s="11">
        <f t="shared" si="38"/>
        <v>554.18017613470795</v>
      </c>
      <c r="GH7" s="11">
        <f t="shared" si="38"/>
        <v>727.61603565333201</v>
      </c>
      <c r="GI7" s="11">
        <f t="shared" si="38"/>
        <v>839.14130517219144</v>
      </c>
      <c r="GJ7" s="11">
        <f t="shared" si="38"/>
        <v>947.29631744808012</v>
      </c>
      <c r="GK7" s="11">
        <f t="shared" si="38"/>
        <v>1069.2525250187564</v>
      </c>
      <c r="GL7" s="11">
        <f t="shared" si="38"/>
        <v>1151.4872008683326</v>
      </c>
      <c r="GM7" s="11">
        <f t="shared" si="38"/>
        <v>1263.0766040616645</v>
      </c>
      <c r="GN7" s="11">
        <f t="shared" si="38"/>
        <v>1339.851320687711</v>
      </c>
      <c r="GO7" s="11">
        <f t="shared" si="38"/>
        <v>1435.6420764438381</v>
      </c>
      <c r="GP7" s="11">
        <f t="shared" si="38"/>
        <v>1503.7598415487018</v>
      </c>
      <c r="GQ7" s="11">
        <f t="shared" si="38"/>
        <v>1573.4278239016337</v>
      </c>
      <c r="GR7" s="11" t="e">
        <f>STDEV(FN7,FN9:FN10)</f>
        <v>#DIV/0!</v>
      </c>
      <c r="GS7" s="11">
        <f>STDEV(FO7:FO9)</f>
        <v>3.3380934140825795</v>
      </c>
      <c r="GT7" s="11">
        <f t="shared" ref="GT7:HF7" si="39">STDEV(FP7:FP9)</f>
        <v>9.2044523652421262</v>
      </c>
      <c r="GU7" s="11">
        <f t="shared" si="39"/>
        <v>13.141882820909796</v>
      </c>
      <c r="GV7" s="11">
        <f t="shared" si="39"/>
        <v>10.120498118743066</v>
      </c>
      <c r="GW7" s="11">
        <f t="shared" si="39"/>
        <v>5.7741051353982815</v>
      </c>
      <c r="GX7" s="11">
        <f t="shared" si="39"/>
        <v>0.7199732974478068</v>
      </c>
      <c r="GY7" s="11">
        <f t="shared" si="39"/>
        <v>3.7191510525503562</v>
      </c>
      <c r="GZ7" s="11">
        <f t="shared" si="39"/>
        <v>7.8219378377544375</v>
      </c>
      <c r="HA7" s="11">
        <f t="shared" si="39"/>
        <v>10.558886875476979</v>
      </c>
      <c r="HB7" s="11">
        <f t="shared" si="39"/>
        <v>10.419492514513548</v>
      </c>
      <c r="HC7" s="11">
        <f t="shared" si="39"/>
        <v>9.4428100703551028</v>
      </c>
      <c r="HD7" s="11">
        <f t="shared" si="39"/>
        <v>12.069472176387622</v>
      </c>
      <c r="HE7" s="11">
        <f t="shared" si="39"/>
        <v>10.20894431286872</v>
      </c>
      <c r="HF7" s="11">
        <f t="shared" si="39"/>
        <v>2.1421789318608275</v>
      </c>
      <c r="HG7" s="11" t="e">
        <f>STDEV(FN7,FN9:FN10)/SQRT(COUNT(FN7,FN9:FN10))</f>
        <v>#DIV/0!</v>
      </c>
      <c r="HH7" s="11">
        <f>STDEV(FO7:FO9)/SQRT(COUNT(FO7:FO9))</f>
        <v>1.9272491312006943</v>
      </c>
      <c r="HI7" s="11">
        <f t="shared" ref="HI7:HU7" si="40">STDEV(FP7:FP9)/SQRT(COUNT(FP7:FP9))</f>
        <v>5.3141930508156294</v>
      </c>
      <c r="HJ7" s="11">
        <f t="shared" si="40"/>
        <v>7.5874695843107895</v>
      </c>
      <c r="HK7" s="11">
        <f t="shared" si="40"/>
        <v>5.8430723131894107</v>
      </c>
      <c r="HL7" s="11">
        <f t="shared" si="40"/>
        <v>3.3336811542513987</v>
      </c>
      <c r="HM7" s="11">
        <f t="shared" si="40"/>
        <v>0.41567677709083378</v>
      </c>
      <c r="HN7" s="11">
        <f t="shared" si="40"/>
        <v>2.1472528613468285</v>
      </c>
      <c r="HO7" s="11">
        <f t="shared" si="40"/>
        <v>4.5159979162120445</v>
      </c>
      <c r="HP7" s="11">
        <f t="shared" si="40"/>
        <v>6.0961761798994409</v>
      </c>
      <c r="HQ7" s="11">
        <f t="shared" si="40"/>
        <v>6.0156968080736881</v>
      </c>
      <c r="HR7" s="11">
        <f t="shared" si="40"/>
        <v>5.451808936026028</v>
      </c>
      <c r="HS7" s="11">
        <f t="shared" si="40"/>
        <v>6.968313010014092</v>
      </c>
      <c r="HT7" s="11">
        <f t="shared" si="40"/>
        <v>5.8941367471766553</v>
      </c>
      <c r="HU7" s="11">
        <f t="shared" si="40"/>
        <v>1.2367875829621939</v>
      </c>
    </row>
    <row r="8" spans="1:229">
      <c r="A8" s="27">
        <v>6</v>
      </c>
      <c r="B8" s="27" t="s">
        <v>52</v>
      </c>
      <c r="C8" s="27" t="s">
        <v>50</v>
      </c>
      <c r="D8" s="28" t="s">
        <v>51</v>
      </c>
      <c r="E8" s="12">
        <v>48</v>
      </c>
      <c r="F8" s="21">
        <f t="shared" si="14"/>
        <v>47.749999999999993</v>
      </c>
      <c r="G8" s="14">
        <v>47.7</v>
      </c>
      <c r="H8" s="10">
        <v>47.7</v>
      </c>
      <c r="I8" s="10">
        <v>48.1</v>
      </c>
      <c r="J8" s="10">
        <v>47.7</v>
      </c>
      <c r="K8" s="10">
        <v>48.1</v>
      </c>
      <c r="L8" s="10">
        <v>48.2</v>
      </c>
      <c r="M8" s="10">
        <v>48</v>
      </c>
      <c r="N8" s="10">
        <v>47.6</v>
      </c>
      <c r="O8" s="10">
        <v>48.4</v>
      </c>
      <c r="P8" s="10">
        <v>47.4</v>
      </c>
      <c r="Q8" s="10">
        <v>47.3</v>
      </c>
      <c r="R8" s="10">
        <v>47.5</v>
      </c>
      <c r="S8" s="10">
        <v>46.8</v>
      </c>
      <c r="T8" s="10">
        <v>1759.0288187000001</v>
      </c>
      <c r="U8" s="10">
        <v>1722.250702</v>
      </c>
      <c r="V8" s="10">
        <v>2652.4316027</v>
      </c>
      <c r="W8" s="10">
        <v>2159.2155091</v>
      </c>
      <c r="X8" s="10">
        <v>1778.7660651000001</v>
      </c>
      <c r="Y8" s="10">
        <v>1455.5139247</v>
      </c>
      <c r="Z8" s="10">
        <v>1366.9037470999999</v>
      </c>
      <c r="AA8" s="10">
        <v>1401.4237390000001</v>
      </c>
      <c r="AB8" s="10">
        <v>1038.2168357999999</v>
      </c>
      <c r="AC8" s="10">
        <v>1278.7234757000001</v>
      </c>
      <c r="AD8" s="10">
        <v>1116.3802091</v>
      </c>
      <c r="AE8" s="10">
        <v>1159.3341479999999</v>
      </c>
      <c r="AF8" s="10">
        <v>987.74555912999995</v>
      </c>
      <c r="AG8" s="10">
        <v>1176.0345857</v>
      </c>
      <c r="AH8" s="10">
        <v>947.62902660999998</v>
      </c>
      <c r="AI8" s="10">
        <f t="shared" si="15"/>
        <v>1368.2225542033334</v>
      </c>
      <c r="AJ8" s="10">
        <f t="shared" si="16"/>
        <v>1274.82747337</v>
      </c>
      <c r="AK8" s="10">
        <f t="shared" si="17"/>
        <v>2280.1073744599998</v>
      </c>
      <c r="AL8" s="10">
        <f t="shared" si="18"/>
        <v>1752.2955244699999</v>
      </c>
      <c r="AM8" s="10">
        <f t="shared" si="19"/>
        <v>1401.0182012266669</v>
      </c>
      <c r="AN8" s="10">
        <f t="shared" si="20"/>
        <v>1072.4027939699999</v>
      </c>
      <c r="AO8" s="10">
        <f t="shared" si="21"/>
        <v>988.87760091666655</v>
      </c>
      <c r="AP8" s="10">
        <f t="shared" si="22"/>
        <v>1039.5308376266667</v>
      </c>
      <c r="AQ8" s="10">
        <f t="shared" si="23"/>
        <v>658.4785092799998</v>
      </c>
      <c r="AR8" s="10">
        <f t="shared" si="24"/>
        <v>885.75402786666677</v>
      </c>
      <c r="AS8" s="10">
        <f t="shared" si="25"/>
        <v>745.34016207666673</v>
      </c>
      <c r="AT8" s="10">
        <f t="shared" si="26"/>
        <v>764.34444426666664</v>
      </c>
      <c r="AU8" s="10">
        <f t="shared" si="27"/>
        <v>600.35662780000007</v>
      </c>
      <c r="AV8" s="10">
        <f t="shared" si="28"/>
        <v>787.35485624333342</v>
      </c>
      <c r="AW8" s="10">
        <f t="shared" si="29"/>
        <v>560.35886378666669</v>
      </c>
      <c r="AX8" s="10">
        <f t="shared" si="30"/>
        <v>1368.2225542033334</v>
      </c>
      <c r="AY8" s="10">
        <f t="shared" si="0"/>
        <v>1274.82747337</v>
      </c>
      <c r="AZ8" s="10">
        <f t="shared" si="0"/>
        <v>2280.1073744599998</v>
      </c>
      <c r="BA8" s="10">
        <f t="shared" si="0"/>
        <v>1752.2955244699999</v>
      </c>
      <c r="BB8" s="10">
        <f t="shared" si="0"/>
        <v>1401.0182012266669</v>
      </c>
      <c r="BC8" s="10">
        <f t="shared" si="0"/>
        <v>1072.4027939699999</v>
      </c>
      <c r="BD8" s="10">
        <f t="shared" si="0"/>
        <v>988.87760091666655</v>
      </c>
      <c r="BE8" s="10">
        <f t="shared" si="0"/>
        <v>1039.5308376266667</v>
      </c>
      <c r="BF8" s="10">
        <f t="shared" si="0"/>
        <v>658.4785092799998</v>
      </c>
      <c r="BG8" s="10">
        <f t="shared" si="0"/>
        <v>885.75402786666677</v>
      </c>
      <c r="BH8" s="10">
        <f t="shared" si="0"/>
        <v>745.34016207666673</v>
      </c>
      <c r="BI8" s="10">
        <f t="shared" si="0"/>
        <v>764.34444426666664</v>
      </c>
      <c r="BJ8" s="10">
        <f t="shared" si="0"/>
        <v>600.35662780000007</v>
      </c>
      <c r="BK8" s="10">
        <f t="shared" si="0"/>
        <v>787.35485624333342</v>
      </c>
      <c r="BL8" s="10">
        <f t="shared" si="1"/>
        <v>560.35886378666669</v>
      </c>
      <c r="BM8" s="10">
        <f t="shared" si="31"/>
        <v>7.7402304494931435</v>
      </c>
      <c r="BN8" s="10">
        <f t="shared" si="2"/>
        <v>7.1743192541527758</v>
      </c>
      <c r="BO8" s="10">
        <f t="shared" si="2"/>
        <v>12.818275064776737</v>
      </c>
      <c r="BP8" s="10">
        <f t="shared" si="2"/>
        <v>9.8510299466722397</v>
      </c>
      <c r="BQ8" s="10">
        <f t="shared" si="2"/>
        <v>7.9422721100253151</v>
      </c>
      <c r="BR8" s="10">
        <f t="shared" si="2"/>
        <v>6.0288187071006316</v>
      </c>
      <c r="BS8" s="10">
        <f t="shared" si="2"/>
        <v>5.6058764854822307</v>
      </c>
      <c r="BT8" s="10">
        <f t="shared" si="2"/>
        <v>5.9052776797463435</v>
      </c>
      <c r="BU8" s="10">
        <f t="shared" si="2"/>
        <v>3.7251069953554277</v>
      </c>
      <c r="BV8" s="10">
        <f t="shared" si="2"/>
        <v>4.969080096332001</v>
      </c>
      <c r="BW8" s="10">
        <f t="shared" si="2"/>
        <v>4.2516332388173286</v>
      </c>
      <c r="BX8" s="10">
        <f t="shared" si="2"/>
        <v>4.2699556418639997</v>
      </c>
      <c r="BY8" s="10">
        <f t="shared" si="2"/>
        <v>3.3467737869036429</v>
      </c>
      <c r="BZ8" s="10">
        <f t="shared" si="2"/>
        <v>4.4077812041479474</v>
      </c>
      <c r="CA8" s="10">
        <f t="shared" si="2"/>
        <v>3.0907793901147427</v>
      </c>
      <c r="CB8" s="10">
        <f t="shared" si="32"/>
        <v>7.1668800458269839</v>
      </c>
      <c r="CC8" s="10">
        <f t="shared" si="3"/>
        <v>6.6428881982896071</v>
      </c>
      <c r="CD8" s="10">
        <f t="shared" si="3"/>
        <v>11.868773208126607</v>
      </c>
      <c r="CE8" s="10">
        <f t="shared" si="3"/>
        <v>9.1213240246965182</v>
      </c>
      <c r="CF8" s="10">
        <f t="shared" si="3"/>
        <v>7.3539556574308467</v>
      </c>
      <c r="CG8" s="10">
        <f t="shared" si="3"/>
        <v>5.5822395436116956</v>
      </c>
      <c r="CH8" s="10">
        <f t="shared" si="3"/>
        <v>5.1906263754465094</v>
      </c>
      <c r="CI8" s="10">
        <f t="shared" si="3"/>
        <v>5.4678497034688363</v>
      </c>
      <c r="CJ8" s="10">
        <f t="shared" si="3"/>
        <v>3.4491731438476179</v>
      </c>
      <c r="CK8" s="10">
        <f t="shared" si="3"/>
        <v>4.6010000891962965</v>
      </c>
      <c r="CL8" s="10">
        <f t="shared" si="3"/>
        <v>3.9366974433493782</v>
      </c>
      <c r="CM8" s="10">
        <f t="shared" si="3"/>
        <v>3.953662631355555</v>
      </c>
      <c r="CN8" s="10">
        <f t="shared" si="3"/>
        <v>3.0988646175033727</v>
      </c>
      <c r="CO8" s="10">
        <f t="shared" si="3"/>
        <v>4.0812788927295802</v>
      </c>
      <c r="CP8" s="10">
        <f t="shared" si="4"/>
        <v>2.8618327686247618E-3</v>
      </c>
      <c r="CQ8" s="15">
        <f t="shared" si="33"/>
        <v>1.9546036488619045</v>
      </c>
      <c r="CR8" s="15">
        <f t="shared" si="5"/>
        <v>1.8116967813517109</v>
      </c>
      <c r="CS8" s="15">
        <f t="shared" si="5"/>
        <v>3.2369381476708923</v>
      </c>
      <c r="CT8" s="15">
        <f t="shared" si="5"/>
        <v>2.4876338249172321</v>
      </c>
      <c r="CU8" s="15">
        <f t="shared" si="5"/>
        <v>2.0056242702084126</v>
      </c>
      <c r="CV8" s="15">
        <f t="shared" si="5"/>
        <v>1.5224289664395532</v>
      </c>
      <c r="CW8" s="15">
        <f t="shared" si="5"/>
        <v>1.4156253751217751</v>
      </c>
      <c r="CX8" s="15">
        <f t="shared" si="5"/>
        <v>1.4912317373096826</v>
      </c>
      <c r="CY8" s="15">
        <f t="shared" si="5"/>
        <v>0.94068358468571389</v>
      </c>
      <c r="CZ8" s="15">
        <f t="shared" si="5"/>
        <v>1.2548182061444444</v>
      </c>
      <c r="DA8" s="15">
        <f t="shared" si="5"/>
        <v>1.0736447572771031</v>
      </c>
      <c r="DB8" s="15">
        <f t="shared" si="5"/>
        <v>1.078271626733333</v>
      </c>
      <c r="DC8" s="15">
        <f t="shared" si="5"/>
        <v>0.84514489568273798</v>
      </c>
      <c r="DD8" s="15">
        <f t="shared" si="5"/>
        <v>1.1130760616535218</v>
      </c>
      <c r="DE8" s="15">
        <f t="shared" si="5"/>
        <v>7.8049984598857133E-4</v>
      </c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  <c r="DQ8" s="15"/>
      <c r="DR8" s="15"/>
      <c r="DS8" s="15"/>
      <c r="DT8" s="15"/>
      <c r="DU8" s="15"/>
      <c r="DV8" s="15"/>
      <c r="DW8" s="15"/>
      <c r="DX8" s="15"/>
      <c r="DY8" s="15"/>
      <c r="DZ8" s="15"/>
      <c r="EA8" s="15"/>
      <c r="EB8" s="15"/>
      <c r="EC8" s="15"/>
      <c r="ED8" s="15"/>
      <c r="EE8" s="15"/>
      <c r="EF8" s="15"/>
      <c r="EG8" s="15"/>
      <c r="EH8" s="15"/>
      <c r="EI8" s="15"/>
      <c r="EJ8" s="15"/>
      <c r="EK8" s="15"/>
      <c r="EL8" s="15"/>
      <c r="EM8" s="15"/>
      <c r="EN8" s="15"/>
      <c r="EO8" s="15"/>
      <c r="EP8" s="15"/>
      <c r="EQ8" s="15"/>
      <c r="ER8" s="15"/>
      <c r="ES8" s="15"/>
      <c r="ET8" s="15"/>
      <c r="EU8" s="15"/>
      <c r="EV8" s="15"/>
      <c r="EW8" s="15"/>
      <c r="EX8" s="15"/>
      <c r="EZ8" s="1">
        <f t="shared" si="9"/>
        <v>90.391210325126778</v>
      </c>
      <c r="FA8" s="1">
        <f t="shared" si="9"/>
        <v>121.16723829654248</v>
      </c>
      <c r="FB8" s="1">
        <f t="shared" si="9"/>
        <v>137.38972734211498</v>
      </c>
      <c r="FC8" s="1">
        <f t="shared" si="9"/>
        <v>215.67638856603094</v>
      </c>
      <c r="FD8" s="1">
        <f t="shared" si="9"/>
        <v>169.34655535910235</v>
      </c>
      <c r="FE8" s="1">
        <f t="shared" si="9"/>
        <v>105.76995629620782</v>
      </c>
      <c r="FF8" s="1">
        <f t="shared" si="9"/>
        <v>104.64685604753248</v>
      </c>
      <c r="FG8" s="1">
        <f t="shared" si="9"/>
        <v>116.73193545577902</v>
      </c>
      <c r="FH8" s="1">
        <f t="shared" si="9"/>
        <v>79.038064469885697</v>
      </c>
      <c r="FI8" s="1">
        <f t="shared" si="9"/>
        <v>111.76622224423429</v>
      </c>
      <c r="FJ8" s="1">
        <f t="shared" si="9"/>
        <v>77.468989824375697</v>
      </c>
      <c r="FK8" s="1">
        <f t="shared" si="9"/>
        <v>92.323993075971416</v>
      </c>
      <c r="FL8" s="1">
        <f t="shared" si="9"/>
        <v>70.495954464105353</v>
      </c>
      <c r="FM8" s="1">
        <f t="shared" si="9"/>
        <v>80.197672427964761</v>
      </c>
      <c r="FO8" s="1">
        <f t="shared" si="34"/>
        <v>90.391210325126778</v>
      </c>
      <c r="FP8" s="1">
        <f t="shared" si="10"/>
        <v>211.55844862166924</v>
      </c>
      <c r="FQ8" s="1">
        <f t="shared" si="10"/>
        <v>348.94817596378425</v>
      </c>
      <c r="FR8" s="1">
        <f t="shared" si="10"/>
        <v>564.62456452981519</v>
      </c>
      <c r="FS8" s="1">
        <f t="shared" si="10"/>
        <v>733.97111988891754</v>
      </c>
      <c r="FT8" s="1">
        <f t="shared" si="10"/>
        <v>839.74107618512539</v>
      </c>
      <c r="FU8" s="1">
        <f t="shared" si="10"/>
        <v>944.38793223265793</v>
      </c>
      <c r="FV8" s="1">
        <f t="shared" si="10"/>
        <v>1061.1198676884369</v>
      </c>
      <c r="FW8" s="1">
        <f t="shared" si="10"/>
        <v>1140.1579321583226</v>
      </c>
      <c r="FX8" s="1">
        <f t="shared" si="10"/>
        <v>1251.924154402557</v>
      </c>
      <c r="FY8" s="1">
        <f t="shared" si="10"/>
        <v>1329.3931442269327</v>
      </c>
      <c r="FZ8" s="1">
        <f t="shared" si="10"/>
        <v>1421.7171373029041</v>
      </c>
      <c r="GA8" s="1">
        <f t="shared" si="10"/>
        <v>1492.2130917670095</v>
      </c>
      <c r="GB8" s="1">
        <f t="shared" si="10"/>
        <v>1572.4107641949743</v>
      </c>
      <c r="GC8" s="15"/>
      <c r="GD8" s="15"/>
      <c r="GE8" s="15"/>
      <c r="GF8" s="15"/>
      <c r="GG8" s="15"/>
      <c r="GH8" s="15"/>
      <c r="GI8" s="15"/>
      <c r="GJ8" s="15"/>
      <c r="GK8" s="15"/>
      <c r="GL8" s="15"/>
      <c r="GM8" s="15"/>
      <c r="GN8" s="15"/>
      <c r="GO8" s="15"/>
      <c r="GP8" s="15"/>
      <c r="GQ8" s="15"/>
      <c r="GR8" s="15"/>
      <c r="GS8" s="15"/>
      <c r="GT8" s="15"/>
      <c r="GU8" s="15"/>
      <c r="GV8" s="15"/>
      <c r="GW8" s="15"/>
      <c r="GX8" s="15"/>
      <c r="GY8" s="15"/>
      <c r="GZ8" s="15"/>
      <c r="HA8" s="15"/>
      <c r="HB8" s="15"/>
      <c r="HC8" s="15"/>
      <c r="HD8" s="15"/>
      <c r="HE8" s="15"/>
      <c r="HF8" s="15"/>
      <c r="HG8" s="15"/>
      <c r="HH8" s="15"/>
      <c r="HI8" s="15"/>
      <c r="HJ8" s="15"/>
      <c r="HK8" s="15"/>
      <c r="HL8" s="15"/>
      <c r="HM8" s="15"/>
      <c r="HN8" s="15"/>
      <c r="HO8" s="15"/>
      <c r="HP8" s="15"/>
      <c r="HQ8" s="15"/>
      <c r="HR8" s="15"/>
      <c r="HS8" s="15"/>
      <c r="HT8" s="15"/>
      <c r="HU8" s="15"/>
    </row>
    <row r="9" spans="1:229">
      <c r="A9" s="27">
        <v>7</v>
      </c>
      <c r="B9" s="27" t="s">
        <v>52</v>
      </c>
      <c r="C9" s="27" t="s">
        <v>50</v>
      </c>
      <c r="D9" s="28" t="s">
        <v>51</v>
      </c>
      <c r="E9" s="12">
        <v>48.6</v>
      </c>
      <c r="F9" s="21">
        <f t="shared" si="14"/>
        <v>48.542857142857144</v>
      </c>
      <c r="G9" s="14">
        <v>48.8</v>
      </c>
      <c r="H9" s="10">
        <v>48.5</v>
      </c>
      <c r="I9" s="10">
        <v>48.9</v>
      </c>
      <c r="J9" s="10">
        <v>48.6</v>
      </c>
      <c r="K9" s="10">
        <v>49.1</v>
      </c>
      <c r="L9" s="10">
        <v>48.7</v>
      </c>
      <c r="M9" s="10">
        <v>48.7</v>
      </c>
      <c r="N9" s="10">
        <v>48.6</v>
      </c>
      <c r="O9" s="10">
        <v>49.2</v>
      </c>
      <c r="P9" s="10">
        <v>48.1</v>
      </c>
      <c r="Q9" s="10">
        <v>48.1</v>
      </c>
      <c r="R9" s="10">
        <v>48.2</v>
      </c>
      <c r="S9" s="10">
        <v>47.5</v>
      </c>
      <c r="T9" s="10">
        <v>1565.4458884000001</v>
      </c>
      <c r="U9" s="10">
        <v>1694.5839827</v>
      </c>
      <c r="V9" s="10">
        <v>2308.3298116000001</v>
      </c>
      <c r="W9" s="10">
        <v>2178.6630411000001</v>
      </c>
      <c r="X9" s="10">
        <v>1781.3633986</v>
      </c>
      <c r="Y9" s="10">
        <v>1538.5635189</v>
      </c>
      <c r="Z9" s="10">
        <v>1451.6797979999999</v>
      </c>
      <c r="AA9" s="10">
        <v>1428.7121638000001</v>
      </c>
      <c r="AB9" s="10">
        <v>1113.0043270000001</v>
      </c>
      <c r="AC9" s="10">
        <v>1277.7473453</v>
      </c>
      <c r="AD9" s="10">
        <v>1083.5524306</v>
      </c>
      <c r="AE9" s="10">
        <v>1125.164706</v>
      </c>
      <c r="AF9" s="10">
        <v>1030.4148997</v>
      </c>
      <c r="AG9" s="10">
        <v>1012.7367023</v>
      </c>
      <c r="AH9" s="10">
        <v>880.51360182999997</v>
      </c>
      <c r="AI9" s="10">
        <f t="shared" si="15"/>
        <v>1174.6396239033334</v>
      </c>
      <c r="AJ9" s="10">
        <f t="shared" si="16"/>
        <v>1247.1607540699999</v>
      </c>
      <c r="AK9" s="10">
        <f t="shared" si="17"/>
        <v>1936.0055833600002</v>
      </c>
      <c r="AL9" s="10">
        <f t="shared" si="18"/>
        <v>1771.7430564700001</v>
      </c>
      <c r="AM9" s="10">
        <f t="shared" si="19"/>
        <v>1403.6155347266667</v>
      </c>
      <c r="AN9" s="10">
        <f t="shared" si="20"/>
        <v>1155.4523881699999</v>
      </c>
      <c r="AO9" s="10">
        <f t="shared" si="21"/>
        <v>1073.6536518166665</v>
      </c>
      <c r="AP9" s="10">
        <f t="shared" si="22"/>
        <v>1066.8192624266667</v>
      </c>
      <c r="AQ9" s="10">
        <f t="shared" si="23"/>
        <v>733.26600048</v>
      </c>
      <c r="AR9" s="10">
        <f t="shared" si="24"/>
        <v>884.77789746666667</v>
      </c>
      <c r="AS9" s="10">
        <f t="shared" si="25"/>
        <v>712.51238357666671</v>
      </c>
      <c r="AT9" s="10">
        <f t="shared" si="26"/>
        <v>730.17500226666675</v>
      </c>
      <c r="AU9" s="10">
        <f t="shared" si="27"/>
        <v>643.0259683700001</v>
      </c>
      <c r="AV9" s="10">
        <f t="shared" si="28"/>
        <v>624.05697284333337</v>
      </c>
      <c r="AW9" s="10">
        <f t="shared" si="29"/>
        <v>493.24343900666662</v>
      </c>
      <c r="AX9" s="10">
        <f t="shared" si="30"/>
        <v>1174.6396239033334</v>
      </c>
      <c r="AY9" s="10">
        <f t="shared" si="0"/>
        <v>1247.1607540699999</v>
      </c>
      <c r="AZ9" s="10">
        <f t="shared" si="0"/>
        <v>1936.0055833600002</v>
      </c>
      <c r="BA9" s="10">
        <f t="shared" si="0"/>
        <v>1771.7430564700001</v>
      </c>
      <c r="BB9" s="10">
        <f t="shared" si="0"/>
        <v>1403.6155347266667</v>
      </c>
      <c r="BC9" s="10">
        <f t="shared" si="0"/>
        <v>1155.4523881699999</v>
      </c>
      <c r="BD9" s="10">
        <f t="shared" si="0"/>
        <v>1073.6536518166665</v>
      </c>
      <c r="BE9" s="10">
        <f t="shared" si="0"/>
        <v>1066.8192624266667</v>
      </c>
      <c r="BF9" s="10">
        <f t="shared" si="0"/>
        <v>733.26600048</v>
      </c>
      <c r="BG9" s="10">
        <f t="shared" si="0"/>
        <v>884.77789746666667</v>
      </c>
      <c r="BH9" s="10">
        <f t="shared" si="0"/>
        <v>712.51238357666671</v>
      </c>
      <c r="BI9" s="10">
        <f t="shared" si="0"/>
        <v>730.17500226666675</v>
      </c>
      <c r="BJ9" s="10">
        <f t="shared" si="0"/>
        <v>643.0259683700001</v>
      </c>
      <c r="BK9" s="10">
        <f t="shared" si="0"/>
        <v>624.05697284333337</v>
      </c>
      <c r="BL9" s="10">
        <f t="shared" si="1"/>
        <v>493.24343900666662</v>
      </c>
      <c r="BM9" s="10">
        <f t="shared" si="31"/>
        <v>6.7281679600577364</v>
      </c>
      <c r="BN9" s="10">
        <f t="shared" si="2"/>
        <v>7.1351593875961923</v>
      </c>
      <c r="BO9" s="10">
        <f t="shared" si="2"/>
        <v>11.134797826581943</v>
      </c>
      <c r="BP9" s="10">
        <f t="shared" si="2"/>
        <v>10.127409863857983</v>
      </c>
      <c r="BQ9" s="10">
        <f t="shared" si="2"/>
        <v>8.0893371013872208</v>
      </c>
      <c r="BR9" s="10">
        <f t="shared" si="2"/>
        <v>6.6182662148108786</v>
      </c>
      <c r="BS9" s="10">
        <f t="shared" si="2"/>
        <v>6.213003614423374</v>
      </c>
      <c r="BT9" s="10">
        <f t="shared" si="2"/>
        <v>6.1231615594496285</v>
      </c>
      <c r="BU9" s="10">
        <f t="shared" si="2"/>
        <v>4.2086849620407429</v>
      </c>
      <c r="BV9" s="10">
        <f t="shared" si="2"/>
        <v>5.0678813998465717</v>
      </c>
      <c r="BW9" s="10">
        <f t="shared" si="2"/>
        <v>4.1315539499109857</v>
      </c>
      <c r="BX9" s="10">
        <f t="shared" si="2"/>
        <v>4.139309932492429</v>
      </c>
      <c r="BY9" s="10">
        <f t="shared" si="2"/>
        <v>3.6452682842632185</v>
      </c>
      <c r="BZ9" s="10">
        <f t="shared" si="2"/>
        <v>3.5450893607307363</v>
      </c>
      <c r="CA9" s="10">
        <f t="shared" si="2"/>
        <v>2.7612824665819642</v>
      </c>
      <c r="CB9" s="10">
        <f t="shared" si="32"/>
        <v>6.2297851482016071</v>
      </c>
      <c r="CC9" s="10">
        <f t="shared" si="3"/>
        <v>6.6066290625890662</v>
      </c>
      <c r="CD9" s="10">
        <f t="shared" si="3"/>
        <v>10.309997987575873</v>
      </c>
      <c r="CE9" s="10">
        <f t="shared" si="3"/>
        <v>9.3772313554240565</v>
      </c>
      <c r="CF9" s="10">
        <f t="shared" si="3"/>
        <v>7.4901269457289077</v>
      </c>
      <c r="CG9" s="10">
        <f t="shared" si="3"/>
        <v>6.1280242729730352</v>
      </c>
      <c r="CH9" s="10">
        <f t="shared" si="3"/>
        <v>5.7527811244660869</v>
      </c>
      <c r="CI9" s="10">
        <f t="shared" si="3"/>
        <v>5.6695940365274335</v>
      </c>
      <c r="CJ9" s="10">
        <f t="shared" si="3"/>
        <v>3.8969305204080951</v>
      </c>
      <c r="CK9" s="10">
        <f t="shared" si="3"/>
        <v>4.6924827776357141</v>
      </c>
      <c r="CL9" s="10">
        <f t="shared" si="3"/>
        <v>3.8255129165842456</v>
      </c>
      <c r="CM9" s="10">
        <f t="shared" si="3"/>
        <v>3.8326943819374342</v>
      </c>
      <c r="CN9" s="10">
        <f t="shared" si="3"/>
        <v>3.3752484113548316</v>
      </c>
      <c r="CO9" s="10">
        <f t="shared" si="3"/>
        <v>3.2824901488247558</v>
      </c>
      <c r="CP9" s="10">
        <f t="shared" si="4"/>
        <v>2.55674302461293E-3</v>
      </c>
      <c r="CQ9" s="15">
        <f t="shared" si="33"/>
        <v>1.6990323131458926</v>
      </c>
      <c r="CR9" s="15">
        <f t="shared" si="5"/>
        <v>1.8018079261606543</v>
      </c>
      <c r="CS9" s="15">
        <f t="shared" si="5"/>
        <v>2.811817632975238</v>
      </c>
      <c r="CT9" s="15">
        <f t="shared" si="5"/>
        <v>2.5574267332974698</v>
      </c>
      <c r="CU9" s="15">
        <f t="shared" si="5"/>
        <v>2.0427618942897019</v>
      </c>
      <c r="CV9" s="15">
        <f t="shared" si="5"/>
        <v>1.671279347174464</v>
      </c>
      <c r="CW9" s="15">
        <f t="shared" si="5"/>
        <v>1.5689403066725691</v>
      </c>
      <c r="CX9" s="15">
        <f t="shared" si="5"/>
        <v>1.5462529190529364</v>
      </c>
      <c r="CY9" s="15">
        <f t="shared" si="5"/>
        <v>1.0627992328385714</v>
      </c>
      <c r="CZ9" s="15">
        <f t="shared" si="5"/>
        <v>1.2797680302642855</v>
      </c>
      <c r="DA9" s="15">
        <f t="shared" si="5"/>
        <v>1.0433217045229759</v>
      </c>
      <c r="DB9" s="15">
        <f t="shared" si="5"/>
        <v>1.0452802859829364</v>
      </c>
      <c r="DC9" s="15">
        <f t="shared" si="5"/>
        <v>0.92052229400586305</v>
      </c>
      <c r="DD9" s="15">
        <f t="shared" si="5"/>
        <v>0.89522458604311517</v>
      </c>
      <c r="DE9" s="15">
        <f t="shared" si="5"/>
        <v>6.9729355216716267E-4</v>
      </c>
      <c r="DF9" s="15"/>
      <c r="DG9" s="15"/>
      <c r="DH9" s="15"/>
      <c r="DI9" s="15"/>
      <c r="DJ9" s="15"/>
      <c r="DK9" s="15"/>
      <c r="DL9" s="15"/>
      <c r="DM9" s="15"/>
      <c r="DN9" s="15"/>
      <c r="DO9" s="15"/>
      <c r="DP9" s="15"/>
      <c r="DQ9" s="15"/>
      <c r="DR9" s="15"/>
      <c r="DS9" s="15"/>
      <c r="DT9" s="15"/>
      <c r="DU9" s="15"/>
      <c r="DV9" s="15"/>
      <c r="DW9" s="15"/>
      <c r="DX9" s="15"/>
      <c r="DY9" s="15"/>
      <c r="DZ9" s="15"/>
      <c r="EA9" s="15"/>
      <c r="EB9" s="15"/>
      <c r="EC9" s="15"/>
      <c r="ED9" s="15"/>
      <c r="EE9" s="15"/>
      <c r="EF9" s="15"/>
      <c r="EG9" s="15"/>
      <c r="EH9" s="15"/>
      <c r="EI9" s="15"/>
      <c r="EJ9" s="15"/>
      <c r="EK9" s="15"/>
      <c r="EL9" s="15"/>
      <c r="EM9" s="15"/>
      <c r="EN9" s="15"/>
      <c r="EO9" s="15"/>
      <c r="EP9" s="15"/>
      <c r="EQ9" s="15"/>
      <c r="ER9" s="15"/>
      <c r="ES9" s="15"/>
      <c r="ET9" s="15"/>
      <c r="EU9" s="15"/>
      <c r="EV9" s="15"/>
      <c r="EW9" s="15"/>
      <c r="EX9" s="15"/>
      <c r="EZ9" s="1">
        <f t="shared" si="9"/>
        <v>84.02016574335714</v>
      </c>
      <c r="FA9" s="1">
        <f t="shared" si="9"/>
        <v>110.72701341926143</v>
      </c>
      <c r="FB9" s="1">
        <f t="shared" si="9"/>
        <v>128.86186479054498</v>
      </c>
      <c r="FC9" s="1">
        <f t="shared" si="9"/>
        <v>220.80905412418423</v>
      </c>
      <c r="FD9" s="1">
        <f t="shared" si="9"/>
        <v>178.27397959027996</v>
      </c>
      <c r="FE9" s="1">
        <f t="shared" si="9"/>
        <v>116.64790753849319</v>
      </c>
      <c r="FF9" s="1">
        <f t="shared" si="9"/>
        <v>112.1469561261182</v>
      </c>
      <c r="FG9" s="1">
        <f t="shared" si="9"/>
        <v>125.23450329079239</v>
      </c>
      <c r="FH9" s="1">
        <f t="shared" si="9"/>
        <v>84.332421471702844</v>
      </c>
      <c r="FI9" s="1">
        <f t="shared" si="9"/>
        <v>111.50830726978855</v>
      </c>
      <c r="FJ9" s="1">
        <f t="shared" si="9"/>
        <v>75.189671658212845</v>
      </c>
      <c r="FK9" s="1">
        <f t="shared" si="9"/>
        <v>94.358523839462379</v>
      </c>
      <c r="FL9" s="1">
        <f t="shared" si="9"/>
        <v>65.366887681763217</v>
      </c>
      <c r="FM9" s="1">
        <f t="shared" si="9"/>
        <v>64.506375330860322</v>
      </c>
      <c r="FO9" s="1">
        <f t="shared" si="34"/>
        <v>84.02016574335714</v>
      </c>
      <c r="FP9" s="1">
        <f t="shared" si="10"/>
        <v>194.74717916261858</v>
      </c>
      <c r="FQ9" s="1">
        <f t="shared" si="10"/>
        <v>323.60904395316356</v>
      </c>
      <c r="FR9" s="1">
        <f t="shared" si="10"/>
        <v>544.41809807734785</v>
      </c>
      <c r="FS9" s="1">
        <f t="shared" si="10"/>
        <v>722.69207766762781</v>
      </c>
      <c r="FT9" s="1">
        <f t="shared" si="10"/>
        <v>839.33998520612101</v>
      </c>
      <c r="FU9" s="1">
        <f t="shared" si="10"/>
        <v>951.48694133223921</v>
      </c>
      <c r="FV9" s="1">
        <f t="shared" si="10"/>
        <v>1076.7214446230316</v>
      </c>
      <c r="FW9" s="1">
        <f t="shared" si="10"/>
        <v>1161.0538660947345</v>
      </c>
      <c r="FX9" s="1">
        <f t="shared" si="10"/>
        <v>1272.562173364523</v>
      </c>
      <c r="FY9" s="1">
        <f t="shared" si="10"/>
        <v>1347.7518450227358</v>
      </c>
      <c r="FZ9" s="1">
        <f t="shared" si="10"/>
        <v>1442.1103688621981</v>
      </c>
      <c r="GA9" s="1">
        <f t="shared" si="10"/>
        <v>1507.4772565439614</v>
      </c>
      <c r="GB9" s="1">
        <f t="shared" si="10"/>
        <v>1571.9836318748216</v>
      </c>
      <c r="GC9" s="15"/>
      <c r="GD9" s="15"/>
      <c r="GE9" s="15"/>
      <c r="GF9" s="15"/>
      <c r="GG9" s="15"/>
      <c r="GH9" s="15"/>
      <c r="GI9" s="15"/>
      <c r="GJ9" s="15"/>
      <c r="GK9" s="15"/>
      <c r="GL9" s="15"/>
      <c r="GM9" s="15"/>
      <c r="GN9" s="15"/>
      <c r="GO9" s="15"/>
      <c r="GP9" s="15"/>
      <c r="GQ9" s="15"/>
      <c r="GR9" s="15"/>
      <c r="GS9" s="15"/>
      <c r="GT9" s="15"/>
      <c r="GU9" s="15"/>
      <c r="GV9" s="15"/>
      <c r="GW9" s="15"/>
      <c r="GX9" s="15"/>
      <c r="GY9" s="15"/>
      <c r="GZ9" s="15"/>
      <c r="HA9" s="15"/>
      <c r="HB9" s="15"/>
      <c r="HC9" s="15"/>
      <c r="HD9" s="15"/>
      <c r="HE9" s="15"/>
      <c r="HF9" s="15"/>
      <c r="HG9" s="15"/>
      <c r="HH9" s="15"/>
      <c r="HI9" s="15"/>
      <c r="HJ9" s="15"/>
      <c r="HK9" s="15"/>
      <c r="HL9" s="15"/>
      <c r="HM9" s="15"/>
      <c r="HN9" s="15"/>
      <c r="HO9" s="15"/>
      <c r="HP9" s="15"/>
      <c r="HQ9" s="15"/>
      <c r="HR9" s="15"/>
      <c r="HS9" s="15"/>
      <c r="HT9" s="15"/>
      <c r="HU9" s="15"/>
    </row>
    <row r="10" spans="1:229">
      <c r="A10" s="27">
        <v>8</v>
      </c>
      <c r="B10" s="27" t="s">
        <v>52</v>
      </c>
      <c r="C10" s="27" t="s">
        <v>50</v>
      </c>
      <c r="D10" s="28" t="s">
        <v>51</v>
      </c>
      <c r="E10" s="12">
        <v>45.4</v>
      </c>
      <c r="F10" s="21">
        <f t="shared" si="14"/>
        <v>45.74285714285714</v>
      </c>
      <c r="G10" s="18">
        <v>45.9</v>
      </c>
      <c r="H10" s="19">
        <v>45.6</v>
      </c>
      <c r="I10" s="19">
        <v>46</v>
      </c>
      <c r="J10" s="19">
        <v>45.7</v>
      </c>
      <c r="K10" s="19">
        <v>46.2</v>
      </c>
      <c r="L10" s="19">
        <v>46.2</v>
      </c>
      <c r="M10" s="19">
        <v>46</v>
      </c>
      <c r="N10" s="19">
        <v>45.6</v>
      </c>
      <c r="O10" s="19">
        <v>46.5</v>
      </c>
      <c r="P10" s="19">
        <v>45.3</v>
      </c>
      <c r="Q10" s="19">
        <v>45.4</v>
      </c>
      <c r="R10" s="19">
        <v>45.6</v>
      </c>
      <c r="S10" s="19">
        <v>45</v>
      </c>
      <c r="T10" s="19">
        <v>1464.6589285</v>
      </c>
      <c r="U10" s="19">
        <v>2099.9902556000002</v>
      </c>
      <c r="V10" s="19">
        <v>2925.2545844000001</v>
      </c>
      <c r="W10" s="19">
        <v>2607.3071252</v>
      </c>
      <c r="X10" s="19">
        <v>2249.5536124999999</v>
      </c>
      <c r="Y10" s="19">
        <v>1735.9216492999999</v>
      </c>
      <c r="Z10" s="19">
        <v>1642.2474314999999</v>
      </c>
      <c r="AA10" s="19">
        <v>2003.2932069000001</v>
      </c>
      <c r="AB10" s="19">
        <v>1384.1023778000001</v>
      </c>
      <c r="AC10" s="19">
        <v>1495.8032436000001</v>
      </c>
      <c r="AD10" s="19">
        <v>1107.6585246</v>
      </c>
      <c r="AE10" s="19">
        <v>1115.1522560000001</v>
      </c>
      <c r="AF10" s="19">
        <v>910.68224123000005</v>
      </c>
      <c r="AG10" s="19">
        <v>936.65223999</v>
      </c>
      <c r="AH10" s="19">
        <v>775.00603891000003</v>
      </c>
      <c r="AI10" s="19">
        <f t="shared" si="15"/>
        <v>1073.8526640033333</v>
      </c>
      <c r="AJ10" s="19">
        <f t="shared" si="16"/>
        <v>1652.5670269700001</v>
      </c>
      <c r="AK10" s="19">
        <f t="shared" si="17"/>
        <v>2552.93035616</v>
      </c>
      <c r="AL10" s="19">
        <f t="shared" si="18"/>
        <v>2200.3871405700002</v>
      </c>
      <c r="AM10" s="19">
        <f t="shared" si="19"/>
        <v>1871.8057486266666</v>
      </c>
      <c r="AN10" s="19">
        <f t="shared" si="20"/>
        <v>1352.8105185699999</v>
      </c>
      <c r="AO10" s="19">
        <f t="shared" si="21"/>
        <v>1264.2212853166666</v>
      </c>
      <c r="AP10" s="19">
        <f t="shared" si="22"/>
        <v>1641.4003055266667</v>
      </c>
      <c r="AQ10" s="19">
        <f t="shared" si="23"/>
        <v>1004.36405128</v>
      </c>
      <c r="AR10" s="19">
        <f t="shared" si="24"/>
        <v>1102.8337957666668</v>
      </c>
      <c r="AS10" s="19">
        <f t="shared" si="25"/>
        <v>736.61847757666669</v>
      </c>
      <c r="AT10" s="19">
        <f t="shared" si="26"/>
        <v>720.16255226666681</v>
      </c>
      <c r="AU10" s="19">
        <f t="shared" si="27"/>
        <v>523.29330990000017</v>
      </c>
      <c r="AV10" s="19">
        <f t="shared" si="28"/>
        <v>547.97251053333343</v>
      </c>
      <c r="AW10" s="19">
        <f t="shared" si="29"/>
        <v>387.73587608666668</v>
      </c>
      <c r="AX10" s="19">
        <f t="shared" si="30"/>
        <v>1073.8526640033333</v>
      </c>
      <c r="AY10" s="19">
        <f t="shared" si="0"/>
        <v>1652.5670269700001</v>
      </c>
      <c r="AZ10" s="19">
        <f t="shared" si="0"/>
        <v>2552.93035616</v>
      </c>
      <c r="BA10" s="19">
        <f t="shared" si="0"/>
        <v>2200.3871405700002</v>
      </c>
      <c r="BB10" s="19">
        <f t="shared" si="0"/>
        <v>1871.8057486266666</v>
      </c>
      <c r="BC10" s="19">
        <f t="shared" si="0"/>
        <v>1352.8105185699999</v>
      </c>
      <c r="BD10" s="19">
        <f t="shared" si="0"/>
        <v>1264.2212853166666</v>
      </c>
      <c r="BE10" s="19">
        <f t="shared" si="0"/>
        <v>1641.4003055266667</v>
      </c>
      <c r="BF10" s="19">
        <f t="shared" si="0"/>
        <v>1004.36405128</v>
      </c>
      <c r="BG10" s="19">
        <f t="shared" si="0"/>
        <v>1102.8337957666668</v>
      </c>
      <c r="BH10" s="19">
        <f t="shared" si="0"/>
        <v>736.61847757666669</v>
      </c>
      <c r="BI10" s="19">
        <f t="shared" si="0"/>
        <v>720.16255226666681</v>
      </c>
      <c r="BJ10" s="19">
        <f t="shared" si="0"/>
        <v>523.29330990000017</v>
      </c>
      <c r="BK10" s="19">
        <f t="shared" si="0"/>
        <v>547.97251053333343</v>
      </c>
      <c r="BL10" s="19">
        <f t="shared" si="1"/>
        <v>387.73587608666668</v>
      </c>
      <c r="BM10" s="19">
        <f t="shared" si="31"/>
        <v>5.745878790034979</v>
      </c>
      <c r="BN10" s="19">
        <f t="shared" si="2"/>
        <v>8.9091911975414302</v>
      </c>
      <c r="BO10" s="19">
        <f t="shared" si="2"/>
        <v>13.810441465984116</v>
      </c>
      <c r="BP10" s="19">
        <f t="shared" si="2"/>
        <v>11.825509175463344</v>
      </c>
      <c r="BQ10" s="19">
        <f t="shared" si="2"/>
        <v>10.147861165768857</v>
      </c>
      <c r="BR10" s="19">
        <f t="shared" si="2"/>
        <v>7.2863340823407743</v>
      </c>
      <c r="BS10" s="19">
        <f t="shared" si="2"/>
        <v>6.8836848985492507</v>
      </c>
      <c r="BT10" s="19">
        <f t="shared" si="2"/>
        <v>8.9374246635927008</v>
      </c>
      <c r="BU10" s="19">
        <f t="shared" si="2"/>
        <v>5.4450879637251424</v>
      </c>
      <c r="BV10" s="19">
        <f t="shared" si="2"/>
        <v>5.9269439138202866</v>
      </c>
      <c r="BW10" s="19">
        <f t="shared" si="2"/>
        <v>4.0369323351478394</v>
      </c>
      <c r="BX10" s="19">
        <f t="shared" si="2"/>
        <v>3.8448964263694285</v>
      </c>
      <c r="BY10" s="19">
        <f t="shared" si="2"/>
        <v>2.7999929889006436</v>
      </c>
      <c r="BZ10" s="19">
        <f t="shared" si="2"/>
        <v>2.9449608351805718</v>
      </c>
      <c r="CA10" s="19">
        <f t="shared" si="2"/>
        <v>2.0563849142453572</v>
      </c>
      <c r="CB10" s="19">
        <f t="shared" si="32"/>
        <v>5.3202581389212762</v>
      </c>
      <c r="CC10" s="19">
        <f t="shared" si="3"/>
        <v>8.2492511088346578</v>
      </c>
      <c r="CD10" s="19">
        <f t="shared" si="3"/>
        <v>12.787445801837144</v>
      </c>
      <c r="CE10" s="19">
        <f t="shared" si="3"/>
        <v>10.949545532836428</v>
      </c>
      <c r="CF10" s="19">
        <f t="shared" si="3"/>
        <v>9.3961677460822752</v>
      </c>
      <c r="CG10" s="19">
        <f t="shared" si="3"/>
        <v>6.7466056317970127</v>
      </c>
      <c r="CH10" s="19">
        <f t="shared" si="3"/>
        <v>6.3737823134715281</v>
      </c>
      <c r="CI10" s="19">
        <f t="shared" si="3"/>
        <v>8.2753932070302785</v>
      </c>
      <c r="CJ10" s="19">
        <f t="shared" si="3"/>
        <v>5.0417481145603169</v>
      </c>
      <c r="CK10" s="19">
        <f t="shared" si="3"/>
        <v>5.4879110313150798</v>
      </c>
      <c r="CL10" s="19">
        <f t="shared" si="3"/>
        <v>3.7379003103220731</v>
      </c>
      <c r="CM10" s="19">
        <f t="shared" si="3"/>
        <v>3.5600892836753966</v>
      </c>
      <c r="CN10" s="19">
        <f t="shared" si="3"/>
        <v>2.592586100833929</v>
      </c>
      <c r="CO10" s="19">
        <f t="shared" si="3"/>
        <v>2.726815588130159</v>
      </c>
      <c r="CP10" s="19">
        <f t="shared" si="4"/>
        <v>1.9040601057827382E-3</v>
      </c>
      <c r="CQ10" s="20">
        <f t="shared" si="33"/>
        <v>1.4509794924330752</v>
      </c>
      <c r="CR10" s="20">
        <f t="shared" si="5"/>
        <v>2.2497957569549065</v>
      </c>
      <c r="CS10" s="20">
        <f t="shared" si="5"/>
        <v>3.4874852186828571</v>
      </c>
      <c r="CT10" s="20">
        <f t="shared" si="5"/>
        <v>2.9862396907735711</v>
      </c>
      <c r="CU10" s="20">
        <f t="shared" si="5"/>
        <v>2.562591203476984</v>
      </c>
      <c r="CV10" s="20">
        <f t="shared" si="5"/>
        <v>1.8399833541264579</v>
      </c>
      <c r="CW10" s="20">
        <f t="shared" si="5"/>
        <v>1.7383042673104165</v>
      </c>
      <c r="CX10" s="20">
        <f t="shared" si="5"/>
        <v>2.2569254200991669</v>
      </c>
      <c r="CY10" s="20">
        <f t="shared" si="5"/>
        <v>1.3750222130619045</v>
      </c>
      <c r="CZ10" s="20">
        <f t="shared" si="5"/>
        <v>1.4967030085404762</v>
      </c>
      <c r="DA10" s="20">
        <f t="shared" si="5"/>
        <v>1.0194273573605652</v>
      </c>
      <c r="DB10" s="20">
        <f t="shared" si="5"/>
        <v>0.97093344100238077</v>
      </c>
      <c r="DC10" s="20">
        <f t="shared" si="5"/>
        <v>0.70706893659107151</v>
      </c>
      <c r="DD10" s="20">
        <f t="shared" si="5"/>
        <v>0.74367697858095239</v>
      </c>
      <c r="DE10" s="20">
        <f t="shared" si="5"/>
        <v>5.1928911975892861E-4</v>
      </c>
      <c r="DF10" s="20"/>
      <c r="DG10" s="20"/>
      <c r="DH10" s="20"/>
      <c r="DI10" s="20"/>
      <c r="DJ10" s="20"/>
      <c r="DK10" s="20"/>
      <c r="DL10" s="20"/>
      <c r="DM10" s="20"/>
      <c r="DN10" s="20"/>
      <c r="DO10" s="20"/>
      <c r="DP10" s="20"/>
      <c r="DQ10" s="20"/>
      <c r="DR10" s="20"/>
      <c r="DS10" s="20"/>
      <c r="DT10" s="20"/>
      <c r="DU10" s="20"/>
      <c r="DV10" s="20"/>
      <c r="DW10" s="20"/>
      <c r="DX10" s="20"/>
      <c r="DY10" s="20"/>
      <c r="DZ10" s="20"/>
      <c r="EA10" s="20"/>
      <c r="EB10" s="20"/>
      <c r="EC10" s="20"/>
      <c r="ED10" s="20"/>
      <c r="EE10" s="20"/>
      <c r="EF10" s="20"/>
      <c r="EG10" s="20"/>
      <c r="EH10" s="20"/>
      <c r="EI10" s="20"/>
      <c r="EJ10" s="20"/>
      <c r="EK10" s="20"/>
      <c r="EL10" s="20"/>
      <c r="EM10" s="20"/>
      <c r="EN10" s="20"/>
      <c r="EO10" s="20"/>
      <c r="EP10" s="20"/>
      <c r="EQ10" s="20"/>
      <c r="ER10" s="20"/>
      <c r="ES10" s="20"/>
      <c r="ET10" s="20"/>
      <c r="EU10" s="20"/>
      <c r="EV10" s="20"/>
      <c r="EW10" s="20"/>
      <c r="EX10" s="20"/>
      <c r="EZ10" s="1">
        <f t="shared" si="9"/>
        <v>88.818605985311564</v>
      </c>
      <c r="FA10" s="1">
        <f t="shared" si="9"/>
        <v>137.69474341530633</v>
      </c>
      <c r="FB10" s="1">
        <f t="shared" si="9"/>
        <v>155.3693978269543</v>
      </c>
      <c r="FC10" s="1">
        <f t="shared" si="9"/>
        <v>266.34388292402662</v>
      </c>
      <c r="FD10" s="1">
        <f t="shared" si="9"/>
        <v>211.32357876496519</v>
      </c>
      <c r="FE10" s="1">
        <f t="shared" si="9"/>
        <v>128.81835437172748</v>
      </c>
      <c r="FF10" s="1">
        <f t="shared" si="9"/>
        <v>143.82826874674501</v>
      </c>
      <c r="FG10" s="1">
        <f t="shared" si="9"/>
        <v>174.33348639173141</v>
      </c>
      <c r="FH10" s="1">
        <f t="shared" si="9"/>
        <v>103.38210797768571</v>
      </c>
      <c r="FI10" s="1">
        <f t="shared" si="9"/>
        <v>120.77425756324999</v>
      </c>
      <c r="FJ10" s="1">
        <f t="shared" si="9"/>
        <v>71.652988741066054</v>
      </c>
      <c r="FK10" s="1">
        <f t="shared" si="9"/>
        <v>80.544114124485702</v>
      </c>
      <c r="FL10" s="1">
        <f t="shared" si="9"/>
        <v>52.226852946192864</v>
      </c>
      <c r="FM10" s="1">
        <f t="shared" si="9"/>
        <v>53.582131274451214</v>
      </c>
      <c r="FO10" s="1">
        <f t="shared" si="34"/>
        <v>88.818605985311564</v>
      </c>
      <c r="FP10" s="1">
        <f t="shared" si="10"/>
        <v>226.5133494006179</v>
      </c>
      <c r="FQ10" s="1">
        <f t="shared" si="10"/>
        <v>381.88274722757217</v>
      </c>
      <c r="FR10" s="1">
        <f t="shared" si="10"/>
        <v>648.22663015159878</v>
      </c>
      <c r="FS10" s="1">
        <f t="shared" si="10"/>
        <v>859.55020891656397</v>
      </c>
      <c r="FT10" s="1">
        <f t="shared" si="10"/>
        <v>988.3685632882914</v>
      </c>
      <c r="FU10" s="1">
        <f t="shared" si="10"/>
        <v>1132.1968320350363</v>
      </c>
      <c r="FV10" s="1">
        <f t="shared" si="10"/>
        <v>1306.5303184267677</v>
      </c>
      <c r="FW10" s="1">
        <f t="shared" si="10"/>
        <v>1409.9124264044535</v>
      </c>
      <c r="FX10" s="1">
        <f t="shared" si="10"/>
        <v>1530.6866839677036</v>
      </c>
      <c r="FY10" s="1">
        <f t="shared" si="10"/>
        <v>1602.3396727087697</v>
      </c>
      <c r="FZ10" s="1">
        <f t="shared" si="10"/>
        <v>1682.8837868332555</v>
      </c>
      <c r="GA10" s="1">
        <f t="shared" si="10"/>
        <v>1735.1106397794483</v>
      </c>
      <c r="GB10" s="1">
        <f t="shared" si="10"/>
        <v>1788.6927710538996</v>
      </c>
      <c r="GC10" s="20"/>
      <c r="GD10" s="20"/>
      <c r="GE10" s="20"/>
      <c r="GF10" s="20"/>
      <c r="GG10" s="20"/>
      <c r="GH10" s="20"/>
      <c r="GI10" s="20"/>
      <c r="GJ10" s="20"/>
      <c r="GK10" s="20"/>
      <c r="GL10" s="20"/>
      <c r="GM10" s="20"/>
      <c r="GN10" s="20"/>
      <c r="GO10" s="20"/>
      <c r="GP10" s="20"/>
      <c r="GQ10" s="20"/>
      <c r="GR10" s="20"/>
      <c r="GS10" s="20"/>
      <c r="GT10" s="20"/>
      <c r="GU10" s="20"/>
      <c r="GV10" s="20"/>
      <c r="GW10" s="20"/>
      <c r="GX10" s="20"/>
      <c r="GY10" s="20"/>
      <c r="GZ10" s="20"/>
      <c r="HA10" s="20"/>
      <c r="HB10" s="20"/>
      <c r="HC10" s="20"/>
      <c r="HD10" s="20"/>
      <c r="HE10" s="20"/>
      <c r="HF10" s="20"/>
      <c r="HG10" s="20"/>
      <c r="HH10" s="20"/>
      <c r="HI10" s="20"/>
      <c r="HJ10" s="20"/>
      <c r="HK10" s="20"/>
      <c r="HL10" s="20"/>
      <c r="HM10" s="20"/>
      <c r="HN10" s="20"/>
      <c r="HO10" s="20"/>
      <c r="HP10" s="20"/>
      <c r="HQ10" s="20"/>
      <c r="HR10" s="20"/>
      <c r="HS10" s="20"/>
      <c r="HT10" s="20"/>
      <c r="HU10" s="20"/>
    </row>
    <row r="11" spans="1:229">
      <c r="A11" s="27">
        <v>9</v>
      </c>
      <c r="B11" s="27" t="s">
        <v>53</v>
      </c>
      <c r="C11" s="27" t="s">
        <v>50</v>
      </c>
      <c r="D11" s="28" t="s">
        <v>51</v>
      </c>
      <c r="E11" s="6">
        <v>49.4</v>
      </c>
      <c r="F11" s="7">
        <f t="shared" si="14"/>
        <v>49.328571428571436</v>
      </c>
      <c r="G11" s="8">
        <v>49.4</v>
      </c>
      <c r="H11" s="9">
        <v>49.5</v>
      </c>
      <c r="I11" s="9">
        <v>49.7</v>
      </c>
      <c r="J11" s="9">
        <v>49.1</v>
      </c>
      <c r="K11" s="9">
        <v>49.5</v>
      </c>
      <c r="L11" s="9">
        <v>49.7</v>
      </c>
      <c r="M11" s="9">
        <v>49.3</v>
      </c>
      <c r="N11" s="9">
        <v>49.3</v>
      </c>
      <c r="O11" s="9">
        <v>50</v>
      </c>
      <c r="P11" s="9">
        <v>49.1</v>
      </c>
      <c r="Q11" s="9">
        <v>49</v>
      </c>
      <c r="R11" s="9">
        <v>49.1</v>
      </c>
      <c r="S11" s="9">
        <v>48.5</v>
      </c>
      <c r="T11" s="9">
        <v>1524.8899079</v>
      </c>
      <c r="U11" s="9">
        <v>1677.7286869</v>
      </c>
      <c r="V11" s="9">
        <v>2264.1991151000002</v>
      </c>
      <c r="W11" s="9">
        <v>1811.6255544000001</v>
      </c>
      <c r="X11" s="9">
        <v>1404.8582272000001</v>
      </c>
      <c r="Y11" s="9">
        <v>1276.0452918000001</v>
      </c>
      <c r="Z11" s="9">
        <v>1182.7191353000001</v>
      </c>
      <c r="AA11" s="9">
        <v>1243.4958141</v>
      </c>
      <c r="AB11" s="9">
        <v>976.33556247000001</v>
      </c>
      <c r="AC11" s="9">
        <v>1045.0471746000001</v>
      </c>
      <c r="AD11" s="9">
        <v>910.37930257999994</v>
      </c>
      <c r="AE11" s="9">
        <v>979.53235040000004</v>
      </c>
      <c r="AF11" s="9">
        <v>837.42448594999996</v>
      </c>
      <c r="AG11" s="9">
        <v>876.41687591000004</v>
      </c>
      <c r="AH11" s="9">
        <v>793.84579045999999</v>
      </c>
      <c r="AI11" s="9">
        <f t="shared" si="15"/>
        <v>1134.0836434033333</v>
      </c>
      <c r="AJ11" s="9">
        <f t="shared" si="16"/>
        <v>1230.3054582699999</v>
      </c>
      <c r="AK11" s="9">
        <f t="shared" si="17"/>
        <v>1891.8748868600003</v>
      </c>
      <c r="AL11" s="9">
        <f t="shared" si="18"/>
        <v>1404.70556977</v>
      </c>
      <c r="AM11" s="9">
        <f t="shared" si="19"/>
        <v>1027.1103633266669</v>
      </c>
      <c r="AN11" s="9">
        <f t="shared" si="20"/>
        <v>892.93416107000007</v>
      </c>
      <c r="AO11" s="9">
        <f t="shared" si="21"/>
        <v>804.69298911666669</v>
      </c>
      <c r="AP11" s="9">
        <f t="shared" si="22"/>
        <v>881.60291272666655</v>
      </c>
      <c r="AQ11" s="9">
        <f t="shared" si="23"/>
        <v>596.59723594999991</v>
      </c>
      <c r="AR11" s="9">
        <f t="shared" si="24"/>
        <v>652.07772676666673</v>
      </c>
      <c r="AS11" s="9">
        <f t="shared" si="25"/>
        <v>539.33925555666656</v>
      </c>
      <c r="AT11" s="9">
        <f t="shared" si="26"/>
        <v>584.54264666666677</v>
      </c>
      <c r="AU11" s="9">
        <f t="shared" si="27"/>
        <v>450.03555462000003</v>
      </c>
      <c r="AV11" s="9">
        <f t="shared" si="28"/>
        <v>487.73714645333342</v>
      </c>
      <c r="AW11" s="9">
        <f t="shared" si="29"/>
        <v>406.57562763666664</v>
      </c>
      <c r="AX11" s="9">
        <f t="shared" si="30"/>
        <v>1134.0836434033333</v>
      </c>
      <c r="AY11" s="9">
        <f t="shared" si="0"/>
        <v>1230.3054582699999</v>
      </c>
      <c r="AZ11" s="9">
        <f t="shared" si="0"/>
        <v>1891.8748868600003</v>
      </c>
      <c r="BA11" s="9">
        <f t="shared" si="0"/>
        <v>1404.70556977</v>
      </c>
      <c r="BB11" s="9">
        <f t="shared" si="0"/>
        <v>1027.1103633266669</v>
      </c>
      <c r="BC11" s="9">
        <f t="shared" si="0"/>
        <v>892.93416107000007</v>
      </c>
      <c r="BD11" s="9">
        <f t="shared" si="0"/>
        <v>804.69298911666669</v>
      </c>
      <c r="BE11" s="9">
        <f t="shared" si="0"/>
        <v>881.60291272666655</v>
      </c>
      <c r="BF11" s="9">
        <f t="shared" si="0"/>
        <v>596.59723594999991</v>
      </c>
      <c r="BG11" s="9">
        <f t="shared" si="0"/>
        <v>652.07772676666673</v>
      </c>
      <c r="BH11" s="9">
        <f t="shared" si="0"/>
        <v>539.33925555666656</v>
      </c>
      <c r="BI11" s="9">
        <f t="shared" si="0"/>
        <v>584.54264666666677</v>
      </c>
      <c r="BJ11" s="9">
        <f t="shared" si="0"/>
        <v>450.03555462000003</v>
      </c>
      <c r="BK11" s="9">
        <f t="shared" si="0"/>
        <v>487.73714645333342</v>
      </c>
      <c r="BL11" s="9">
        <f t="shared" si="1"/>
        <v>406.57562763666664</v>
      </c>
      <c r="BM11" s="9">
        <f t="shared" si="31"/>
        <v>6.6027969838432643</v>
      </c>
      <c r="BN11" s="9">
        <f t="shared" si="2"/>
        <v>7.1526569726738902</v>
      </c>
      <c r="BO11" s="9">
        <f t="shared" si="2"/>
        <v>11.014765859139901</v>
      </c>
      <c r="BP11" s="9">
        <f t="shared" si="2"/>
        <v>8.1949519579260528</v>
      </c>
      <c r="BQ11" s="9">
        <f t="shared" si="2"/>
        <v>6.0162989531859514</v>
      </c>
      <c r="BR11" s="9">
        <f t="shared" si="2"/>
        <v>5.1672186470775765</v>
      </c>
      <c r="BS11" s="9">
        <f t="shared" si="2"/>
        <v>4.6945214204359829</v>
      </c>
      <c r="BT11" s="9">
        <f t="shared" si="2"/>
        <v>5.1639890612964496</v>
      </c>
      <c r="BU11" s="9">
        <f t="shared" si="2"/>
        <v>3.4664430113109104</v>
      </c>
      <c r="BV11" s="9">
        <f t="shared" si="2"/>
        <v>3.7888044774167504</v>
      </c>
      <c r="BW11" s="9">
        <f t="shared" si="2"/>
        <v>3.1782491845303564</v>
      </c>
      <c r="BX11" s="9">
        <f t="shared" si="2"/>
        <v>3.3826230371214296</v>
      </c>
      <c r="BY11" s="9">
        <f t="shared" si="2"/>
        <v>2.5989553279305002</v>
      </c>
      <c r="BZ11" s="9">
        <f t="shared" si="2"/>
        <v>2.8224303514226294</v>
      </c>
      <c r="CA11" s="9">
        <f t="shared" si="2"/>
        <v>2.3240153286874459</v>
      </c>
      <c r="CB11" s="9">
        <f t="shared" si="32"/>
        <v>6.113700910965985</v>
      </c>
      <c r="CC11" s="9">
        <f t="shared" si="3"/>
        <v>6.6228305302536015</v>
      </c>
      <c r="CD11" s="9">
        <f t="shared" si="3"/>
        <v>10.198857276981389</v>
      </c>
      <c r="CE11" s="9">
        <f t="shared" si="3"/>
        <v>7.5879184795611598</v>
      </c>
      <c r="CF11" s="9">
        <f t="shared" si="3"/>
        <v>5.5706471788758805</v>
      </c>
      <c r="CG11" s="9">
        <f t="shared" si="3"/>
        <v>4.7844617102570153</v>
      </c>
      <c r="CH11" s="9">
        <f t="shared" si="3"/>
        <v>4.3467790929962797</v>
      </c>
      <c r="CI11" s="9">
        <f t="shared" si="3"/>
        <v>4.7814713530522681</v>
      </c>
      <c r="CJ11" s="9">
        <f t="shared" si="3"/>
        <v>3.2096694549175093</v>
      </c>
      <c r="CK11" s="9">
        <f t="shared" si="3"/>
        <v>3.5081522939043981</v>
      </c>
      <c r="CL11" s="9">
        <f t="shared" si="3"/>
        <v>2.9428233190095892</v>
      </c>
      <c r="CM11" s="9">
        <f t="shared" si="3"/>
        <v>3.1320583677050271</v>
      </c>
      <c r="CN11" s="9">
        <f t="shared" si="3"/>
        <v>2.4064401184541668</v>
      </c>
      <c r="CO11" s="9">
        <f t="shared" si="3"/>
        <v>2.6133614365024345</v>
      </c>
      <c r="CP11" s="9">
        <f t="shared" si="4"/>
        <v>2.1518660450809686E-3</v>
      </c>
      <c r="CQ11" s="11">
        <f t="shared" si="33"/>
        <v>1.6673729757179958</v>
      </c>
      <c r="CR11" s="11">
        <f t="shared" si="5"/>
        <v>1.8062265082509821</v>
      </c>
      <c r="CS11" s="11">
        <f t="shared" si="5"/>
        <v>2.7815065300858333</v>
      </c>
      <c r="CT11" s="11">
        <f t="shared" si="5"/>
        <v>2.0694323126075891</v>
      </c>
      <c r="CU11" s="11">
        <f t="shared" si="5"/>
        <v>1.5192674124206946</v>
      </c>
      <c r="CV11" s="11">
        <f t="shared" si="5"/>
        <v>1.3048531937064587</v>
      </c>
      <c r="CW11" s="11">
        <f t="shared" si="5"/>
        <v>1.1854852071808035</v>
      </c>
      <c r="CX11" s="11">
        <f t="shared" si="5"/>
        <v>1.3040376417415276</v>
      </c>
      <c r="CY11" s="11">
        <f t="shared" si="5"/>
        <v>0.87536439679568434</v>
      </c>
      <c r="CZ11" s="11">
        <f t="shared" si="5"/>
        <v>0.95676880742847215</v>
      </c>
      <c r="DA11" s="11">
        <f t="shared" si="5"/>
        <v>0.80258817791170611</v>
      </c>
      <c r="DB11" s="11">
        <f t="shared" si="5"/>
        <v>0.85419773664682552</v>
      </c>
      <c r="DC11" s="11">
        <f t="shared" si="5"/>
        <v>0.6563018504875</v>
      </c>
      <c r="DD11" s="11">
        <f t="shared" si="5"/>
        <v>0.71273493722793657</v>
      </c>
      <c r="DE11" s="11">
        <f t="shared" si="5"/>
        <v>5.8687255774935506E-4</v>
      </c>
      <c r="DF11" s="11">
        <f>AVERAGE(CQ11:CQ14)</f>
        <v>1.9108804510125963</v>
      </c>
      <c r="DG11" s="11">
        <f t="shared" ref="DG11:DT11" si="41">AVERAGE(CR11:CR14)</f>
        <v>2.1906201276106412</v>
      </c>
      <c r="DH11" s="11">
        <f t="shared" si="41"/>
        <v>2.8220260685148362</v>
      </c>
      <c r="DI11" s="11">
        <f t="shared" si="41"/>
        <v>2.0942479462299399</v>
      </c>
      <c r="DJ11" s="11">
        <f t="shared" si="41"/>
        <v>1.616380055583224</v>
      </c>
      <c r="DK11" s="11">
        <f t="shared" si="41"/>
        <v>1.331711677898467</v>
      </c>
      <c r="DL11" s="11">
        <f t="shared" si="41"/>
        <v>1.2863633401080354</v>
      </c>
      <c r="DM11" s="11">
        <f t="shared" si="41"/>
        <v>1.354814208460684</v>
      </c>
      <c r="DN11" s="11">
        <f t="shared" si="41"/>
        <v>0.8214346733967185</v>
      </c>
      <c r="DO11" s="11">
        <f t="shared" si="41"/>
        <v>1.0317330613786457</v>
      </c>
      <c r="DP11" s="11">
        <f t="shared" si="41"/>
        <v>0.79930312385512381</v>
      </c>
      <c r="DQ11" s="11">
        <f t="shared" si="41"/>
        <v>0.8059559970988095</v>
      </c>
      <c r="DR11" s="11">
        <f t="shared" si="41"/>
        <v>0.6407245880540402</v>
      </c>
      <c r="DS11" s="11">
        <f t="shared" si="41"/>
        <v>0.69121055480599203</v>
      </c>
      <c r="DT11" s="11">
        <f t="shared" si="41"/>
        <v>5.266327557938243E-4</v>
      </c>
      <c r="DU11" s="11">
        <f>STDEV(CQ11:CQ14)</f>
        <v>0.1746295657704485</v>
      </c>
      <c r="DV11" s="11">
        <f t="shared" ref="DV11" si="42">STDEV(CR11,CR13:CR14)</f>
        <v>0.28691617698304422</v>
      </c>
      <c r="DW11" s="11">
        <f t="shared" ref="DW11:EI11" si="43">STDEV(CS11:CS14)</f>
        <v>6.6671147084778531E-2</v>
      </c>
      <c r="DX11" s="11">
        <f t="shared" si="43"/>
        <v>3.5992817259473481E-2</v>
      </c>
      <c r="DY11" s="11">
        <f t="shared" si="43"/>
        <v>0.10624581240305518</v>
      </c>
      <c r="DZ11" s="11">
        <f t="shared" si="43"/>
        <v>8.1913419647099292E-2</v>
      </c>
      <c r="EA11" s="11">
        <f t="shared" si="43"/>
        <v>0.12099030421393767</v>
      </c>
      <c r="EB11" s="11">
        <f t="shared" si="43"/>
        <v>0.10753503621053107</v>
      </c>
      <c r="EC11" s="11">
        <f t="shared" si="43"/>
        <v>7.401339125202766E-2</v>
      </c>
      <c r="ED11" s="11">
        <f t="shared" si="43"/>
        <v>7.814189274876801E-2</v>
      </c>
      <c r="EE11" s="11">
        <f t="shared" si="43"/>
        <v>5.5817998747907278E-2</v>
      </c>
      <c r="EF11" s="11">
        <f t="shared" si="43"/>
        <v>6.607266686777144E-2</v>
      </c>
      <c r="EG11" s="11">
        <f t="shared" si="43"/>
        <v>5.363807482595026E-2</v>
      </c>
      <c r="EH11" s="11">
        <f t="shared" si="43"/>
        <v>2.2884197733281528E-2</v>
      </c>
      <c r="EI11" s="11">
        <f t="shared" si="43"/>
        <v>4.893767754390623E-5</v>
      </c>
      <c r="EJ11" s="11">
        <f>STDEV(CQ11:CQ14)/SQRT(COUNT(CQ11:CQ14))</f>
        <v>8.7314782885224249E-2</v>
      </c>
      <c r="EK11" s="11">
        <f t="shared" ref="EK11:EX11" si="44">STDEV(CR11:CR14)/SQRT(COUNT(CR11:CR14))</f>
        <v>0.12884665176083726</v>
      </c>
      <c r="EL11" s="11">
        <f t="shared" si="44"/>
        <v>3.3335573542389266E-2</v>
      </c>
      <c r="EM11" s="11">
        <f t="shared" si="44"/>
        <v>1.799640862973674E-2</v>
      </c>
      <c r="EN11" s="11">
        <f t="shared" si="44"/>
        <v>5.3122906201527591E-2</v>
      </c>
      <c r="EO11" s="11">
        <f t="shared" si="44"/>
        <v>4.0956709823549646E-2</v>
      </c>
      <c r="EP11" s="11">
        <f t="shared" si="44"/>
        <v>6.0495152106968833E-2</v>
      </c>
      <c r="EQ11" s="11">
        <f t="shared" si="44"/>
        <v>5.3767518105265533E-2</v>
      </c>
      <c r="ER11" s="11">
        <f t="shared" si="44"/>
        <v>3.700669562601383E-2</v>
      </c>
      <c r="ES11" s="11">
        <f t="shared" si="44"/>
        <v>3.9070946374384005E-2</v>
      </c>
      <c r="ET11" s="11">
        <f t="shared" si="44"/>
        <v>2.7908999373953639E-2</v>
      </c>
      <c r="EU11" s="11">
        <f t="shared" si="44"/>
        <v>3.303633343388572E-2</v>
      </c>
      <c r="EV11" s="11">
        <f t="shared" si="44"/>
        <v>2.681903741297513E-2</v>
      </c>
      <c r="EW11" s="11">
        <f t="shared" si="44"/>
        <v>1.1442098866640764E-2</v>
      </c>
      <c r="EX11" s="11">
        <f t="shared" si="44"/>
        <v>2.4468838771953115E-5</v>
      </c>
      <c r="EZ11" s="1">
        <f t="shared" si="9"/>
        <v>83.366387615255476</v>
      </c>
      <c r="FA11" s="1">
        <f t="shared" si="9"/>
        <v>110.10559292008357</v>
      </c>
      <c r="FB11" s="1">
        <f t="shared" si="9"/>
        <v>116.42253222464214</v>
      </c>
      <c r="FC11" s="1">
        <f t="shared" si="9"/>
        <v>172.25758680135763</v>
      </c>
      <c r="FD11" s="1">
        <f t="shared" si="9"/>
        <v>135.55778909410338</v>
      </c>
      <c r="FE11" s="1">
        <f t="shared" si="9"/>
        <v>89.652182431941441</v>
      </c>
      <c r="FF11" s="1">
        <f t="shared" si="9"/>
        <v>89.622822561203918</v>
      </c>
      <c r="FG11" s="1">
        <f t="shared" si="9"/>
        <v>104.61129784978617</v>
      </c>
      <c r="FH11" s="1">
        <f t="shared" si="9"/>
        <v>65.956795352069634</v>
      </c>
      <c r="FI11" s="1">
        <f t="shared" si="9"/>
        <v>84.449135296328564</v>
      </c>
      <c r="FJ11" s="1">
        <f t="shared" si="9"/>
        <v>59.644292924107134</v>
      </c>
      <c r="FK11" s="1">
        <f t="shared" si="9"/>
        <v>72.503980182447634</v>
      </c>
      <c r="FL11" s="1">
        <f t="shared" si="9"/>
        <v>49.285324357755719</v>
      </c>
      <c r="FM11" s="1">
        <f t="shared" si="9"/>
        <v>51.359170304569382</v>
      </c>
      <c r="FO11" s="1">
        <f t="shared" si="34"/>
        <v>83.366387615255476</v>
      </c>
      <c r="FP11" s="1">
        <f t="shared" si="10"/>
        <v>193.47198053533904</v>
      </c>
      <c r="FQ11" s="1">
        <f t="shared" si="10"/>
        <v>309.89451275998118</v>
      </c>
      <c r="FR11" s="1">
        <f t="shared" si="10"/>
        <v>482.15209956133879</v>
      </c>
      <c r="FS11" s="1">
        <f t="shared" si="10"/>
        <v>617.70988865544223</v>
      </c>
      <c r="FT11" s="1">
        <f t="shared" si="10"/>
        <v>707.3620710873837</v>
      </c>
      <c r="FU11" s="1">
        <f t="shared" si="10"/>
        <v>796.98489364858756</v>
      </c>
      <c r="FV11" s="1">
        <f t="shared" si="10"/>
        <v>901.59619149837374</v>
      </c>
      <c r="FW11" s="1">
        <f t="shared" si="10"/>
        <v>967.5529868504434</v>
      </c>
      <c r="FX11" s="1">
        <f t="shared" si="10"/>
        <v>1052.0021221467719</v>
      </c>
      <c r="FY11" s="1">
        <f t="shared" si="10"/>
        <v>1111.6464150708789</v>
      </c>
      <c r="FZ11" s="1">
        <f t="shared" si="10"/>
        <v>1184.1503952533265</v>
      </c>
      <c r="GA11" s="1">
        <f t="shared" si="10"/>
        <v>1233.4357196110823</v>
      </c>
      <c r="GB11" s="1">
        <f t="shared" si="10"/>
        <v>1284.7948899156518</v>
      </c>
      <c r="GC11" s="11" t="e">
        <f>AVERAGE(FN11:FN14)</f>
        <v>#DIV/0!</v>
      </c>
      <c r="GD11" s="11">
        <f t="shared" ref="GD11:GQ11" si="45">AVERAGE(FO11:FO14)</f>
        <v>98.436013886957696</v>
      </c>
      <c r="GE11" s="11">
        <f t="shared" si="45"/>
        <v>218.73952259396916</v>
      </c>
      <c r="GF11" s="11">
        <f t="shared" si="45"/>
        <v>336.73009894784377</v>
      </c>
      <c r="GG11" s="11">
        <f t="shared" si="45"/>
        <v>514.8402430348757</v>
      </c>
      <c r="GH11" s="11">
        <f t="shared" si="45"/>
        <v>656.3486462419969</v>
      </c>
      <c r="GI11" s="11">
        <f t="shared" si="45"/>
        <v>750.599346890231</v>
      </c>
      <c r="GJ11" s="11">
        <f t="shared" si="45"/>
        <v>845.68173863870481</v>
      </c>
      <c r="GK11" s="11">
        <f t="shared" si="45"/>
        <v>950.14168496786021</v>
      </c>
      <c r="GL11" s="11">
        <f t="shared" si="45"/>
        <v>1016.8557234197733</v>
      </c>
      <c r="GM11" s="11">
        <f t="shared" si="45"/>
        <v>1104.7454603109941</v>
      </c>
      <c r="GN11" s="11">
        <f t="shared" si="45"/>
        <v>1162.5347886653358</v>
      </c>
      <c r="GO11" s="11">
        <f t="shared" si="45"/>
        <v>1231.9754567526725</v>
      </c>
      <c r="GP11" s="11">
        <f t="shared" si="45"/>
        <v>1279.9251218956338</v>
      </c>
      <c r="GQ11" s="11">
        <f t="shared" si="45"/>
        <v>1329.7301994000823</v>
      </c>
      <c r="GR11" s="11" t="e">
        <f>STDEV(FN11:FN14)</f>
        <v>#DIV/0!</v>
      </c>
      <c r="GS11" s="11">
        <f t="shared" ref="GS11:HF11" si="46">STDEV(FO11:FO14)</f>
        <v>10.271309408359125</v>
      </c>
      <c r="GT11" s="11">
        <f t="shared" si="46"/>
        <v>17.356428683343907</v>
      </c>
      <c r="GU11" s="11">
        <f t="shared" si="46"/>
        <v>18.562827034789507</v>
      </c>
      <c r="GV11" s="11">
        <f t="shared" si="46"/>
        <v>23.034715050162518</v>
      </c>
      <c r="GW11" s="11">
        <f t="shared" si="46"/>
        <v>29.936096098737579</v>
      </c>
      <c r="GX11" s="11">
        <f t="shared" si="46"/>
        <v>35.014475897712906</v>
      </c>
      <c r="GY11" s="11">
        <f t="shared" si="46"/>
        <v>41.381852987972337</v>
      </c>
      <c r="GZ11" s="11">
        <f t="shared" si="46"/>
        <v>46.521676828122935</v>
      </c>
      <c r="HA11" s="11">
        <f t="shared" si="46"/>
        <v>49.857089878333291</v>
      </c>
      <c r="HB11" s="11">
        <f t="shared" si="46"/>
        <v>55.118873806135589</v>
      </c>
      <c r="HC11" s="11">
        <f t="shared" si="46"/>
        <v>57.455910544869624</v>
      </c>
      <c r="HD11" s="11">
        <f t="shared" si="46"/>
        <v>60.678314529044592</v>
      </c>
      <c r="HE11" s="11">
        <f t="shared" si="46"/>
        <v>62.365899173175414</v>
      </c>
      <c r="HF11" s="11">
        <f t="shared" si="46"/>
        <v>62.938663464370265</v>
      </c>
      <c r="HG11" s="11" t="e">
        <f>STDEV(FN11:FN14)/SQRT(COUNT(FN11:FN14))</f>
        <v>#DIV/0!</v>
      </c>
      <c r="HH11" s="11">
        <f t="shared" ref="HH11:HU11" si="47">STDEV(FO11:FO14)/SQRT(COUNT(FO11:FO14))</f>
        <v>5.1356547041795624</v>
      </c>
      <c r="HI11" s="11">
        <f t="shared" si="47"/>
        <v>8.6782143416719535</v>
      </c>
      <c r="HJ11" s="11">
        <f t="shared" si="47"/>
        <v>9.2814135173947534</v>
      </c>
      <c r="HK11" s="11">
        <f t="shared" si="47"/>
        <v>11.517357525081259</v>
      </c>
      <c r="HL11" s="11">
        <f t="shared" si="47"/>
        <v>14.96804804936879</v>
      </c>
      <c r="HM11" s="11">
        <f t="shared" si="47"/>
        <v>17.507237948856453</v>
      </c>
      <c r="HN11" s="11">
        <f t="shared" si="47"/>
        <v>20.690926493986169</v>
      </c>
      <c r="HO11" s="11">
        <f t="shared" si="47"/>
        <v>23.260838414061467</v>
      </c>
      <c r="HP11" s="11">
        <f t="shared" si="47"/>
        <v>24.928544939166645</v>
      </c>
      <c r="HQ11" s="11">
        <f t="shared" si="47"/>
        <v>27.559436903067795</v>
      </c>
      <c r="HR11" s="11">
        <f t="shared" si="47"/>
        <v>28.727955272434812</v>
      </c>
      <c r="HS11" s="11">
        <f t="shared" si="47"/>
        <v>30.339157264522296</v>
      </c>
      <c r="HT11" s="11">
        <f t="shared" si="47"/>
        <v>31.182949586587707</v>
      </c>
      <c r="HU11" s="11">
        <f t="shared" si="47"/>
        <v>31.469331732185132</v>
      </c>
    </row>
    <row r="12" spans="1:229">
      <c r="A12" s="27">
        <v>10</v>
      </c>
      <c r="B12" s="27" t="s">
        <v>53</v>
      </c>
      <c r="C12" s="27" t="s">
        <v>50</v>
      </c>
      <c r="D12" s="28" t="s">
        <v>51</v>
      </c>
      <c r="E12" s="12">
        <v>49.5</v>
      </c>
      <c r="F12" s="13">
        <f t="shared" si="14"/>
        <v>48.68571428571429</v>
      </c>
      <c r="G12" s="14">
        <v>50.1</v>
      </c>
      <c r="H12" s="10">
        <v>49.5</v>
      </c>
      <c r="I12" s="10">
        <v>49.5</v>
      </c>
      <c r="J12" s="10">
        <v>49</v>
      </c>
      <c r="K12" s="10">
        <v>48.7</v>
      </c>
      <c r="L12" s="10">
        <v>49</v>
      </c>
      <c r="M12" s="10">
        <v>48.8</v>
      </c>
      <c r="N12" s="10">
        <v>48.4</v>
      </c>
      <c r="O12" s="10">
        <v>48.8</v>
      </c>
      <c r="P12" s="10">
        <v>47.4</v>
      </c>
      <c r="Q12" s="10">
        <v>47.3</v>
      </c>
      <c r="R12" s="10">
        <v>47.7</v>
      </c>
      <c r="S12" s="10">
        <v>47.9</v>
      </c>
      <c r="T12" s="10">
        <v>1804.7264424</v>
      </c>
      <c r="U12" s="10">
        <v>2070.3954718999998</v>
      </c>
      <c r="V12" s="10">
        <v>2331.8037803000002</v>
      </c>
      <c r="W12" s="10">
        <v>1805.1440434000001</v>
      </c>
      <c r="X12" s="10">
        <v>1576.8917686</v>
      </c>
      <c r="Y12" s="10">
        <v>1379.8024232</v>
      </c>
      <c r="Z12" s="10">
        <v>1331.8368877</v>
      </c>
      <c r="AA12" s="10">
        <v>1401.4825100999999</v>
      </c>
      <c r="AB12" s="10">
        <v>995.40367306999997</v>
      </c>
      <c r="AC12" s="10">
        <v>1170.8485485000001</v>
      </c>
      <c r="AD12" s="10">
        <v>973.82843173000003</v>
      </c>
      <c r="AE12" s="10">
        <v>1012.682216</v>
      </c>
      <c r="AF12" s="10">
        <v>891.69449388999999</v>
      </c>
      <c r="AG12" s="10">
        <v>888.08905514000003</v>
      </c>
      <c r="AH12" s="10">
        <v>770.03817177999997</v>
      </c>
      <c r="AI12" s="10">
        <f t="shared" si="15"/>
        <v>1413.9201779033333</v>
      </c>
      <c r="AJ12" s="10">
        <f t="shared" si="16"/>
        <v>1622.9722432699998</v>
      </c>
      <c r="AK12" s="10">
        <f t="shared" si="17"/>
        <v>1959.4795520600003</v>
      </c>
      <c r="AL12" s="10">
        <f t="shared" si="18"/>
        <v>1398.2240587700001</v>
      </c>
      <c r="AM12" s="10">
        <f t="shared" si="19"/>
        <v>1199.1439047266667</v>
      </c>
      <c r="AN12" s="10">
        <f t="shared" si="20"/>
        <v>996.69129247000001</v>
      </c>
      <c r="AO12" s="10">
        <f t="shared" si="21"/>
        <v>953.81074151666667</v>
      </c>
      <c r="AP12" s="10">
        <f t="shared" si="22"/>
        <v>1039.5896087266665</v>
      </c>
      <c r="AQ12" s="10">
        <f t="shared" si="23"/>
        <v>615.66534654999987</v>
      </c>
      <c r="AR12" s="10">
        <f t="shared" si="24"/>
        <v>777.87910066666677</v>
      </c>
      <c r="AS12" s="10">
        <f t="shared" si="25"/>
        <v>602.78838470666665</v>
      </c>
      <c r="AT12" s="10">
        <f t="shared" si="26"/>
        <v>617.69251226666665</v>
      </c>
      <c r="AU12" s="10">
        <f t="shared" si="27"/>
        <v>504.30556256000006</v>
      </c>
      <c r="AV12" s="10">
        <f t="shared" si="28"/>
        <v>499.40932568333341</v>
      </c>
      <c r="AW12" s="10">
        <f t="shared" si="29"/>
        <v>382.76800895666662</v>
      </c>
      <c r="AX12" s="10">
        <f t="shared" si="30"/>
        <v>1413.9201779033333</v>
      </c>
      <c r="AY12" s="10">
        <f t="shared" si="0"/>
        <v>1622.9722432699998</v>
      </c>
      <c r="AZ12" s="10">
        <f t="shared" si="0"/>
        <v>1959.4795520600003</v>
      </c>
      <c r="BA12" s="10">
        <f t="shared" si="0"/>
        <v>1398.2240587700001</v>
      </c>
      <c r="BB12" s="10">
        <f t="shared" si="0"/>
        <v>1199.1439047266667</v>
      </c>
      <c r="BC12" s="10">
        <f t="shared" si="0"/>
        <v>996.69129247000001</v>
      </c>
      <c r="BD12" s="10">
        <f t="shared" si="0"/>
        <v>953.81074151666667</v>
      </c>
      <c r="BE12" s="10">
        <f t="shared" si="0"/>
        <v>1039.5896087266665</v>
      </c>
      <c r="BF12" s="10">
        <f t="shared" si="0"/>
        <v>615.66534654999987</v>
      </c>
      <c r="BG12" s="10">
        <f t="shared" si="0"/>
        <v>777.87910066666677</v>
      </c>
      <c r="BH12" s="10">
        <f t="shared" si="0"/>
        <v>602.78838470666665</v>
      </c>
      <c r="BI12" s="10">
        <f t="shared" si="0"/>
        <v>617.69251226666665</v>
      </c>
      <c r="BJ12" s="10">
        <f t="shared" si="0"/>
        <v>504.30556256000006</v>
      </c>
      <c r="BK12" s="10">
        <f t="shared" si="0"/>
        <v>499.40932568333341</v>
      </c>
      <c r="BL12" s="10">
        <f t="shared" si="1"/>
        <v>382.76800895666662</v>
      </c>
      <c r="BM12" s="10">
        <f t="shared" si="31"/>
        <v>8.2487093235896243</v>
      </c>
      <c r="BN12" s="10">
        <f t="shared" si="2"/>
        <v>9.3125484881182281</v>
      </c>
      <c r="BO12" s="10">
        <f t="shared" si="2"/>
        <v>11.570026940788566</v>
      </c>
      <c r="BP12" s="10">
        <f t="shared" si="2"/>
        <v>8.1571392857171254</v>
      </c>
      <c r="BQ12" s="10">
        <f t="shared" si="2"/>
        <v>6.9957198870393213</v>
      </c>
      <c r="BR12" s="10">
        <f t="shared" si="2"/>
        <v>5.7558922140142492</v>
      </c>
      <c r="BS12" s="10">
        <f t="shared" si="2"/>
        <v>5.4745330096122684</v>
      </c>
      <c r="BT12" s="10">
        <f t="shared" si="2"/>
        <v>6.0036299903964983</v>
      </c>
      <c r="BU12" s="10">
        <f t="shared" si="2"/>
        <v>3.5409552645861413</v>
      </c>
      <c r="BV12" s="10">
        <f t="shared" si="2"/>
        <v>4.4372446413742859</v>
      </c>
      <c r="BW12" s="10">
        <f t="shared" si="2"/>
        <v>3.4668943383272</v>
      </c>
      <c r="BX12" s="10">
        <f t="shared" si="2"/>
        <v>3.4506950988840002</v>
      </c>
      <c r="BY12" s="10">
        <f t="shared" si="2"/>
        <v>2.8113234021425146</v>
      </c>
      <c r="BZ12" s="10">
        <f t="shared" si="2"/>
        <v>2.8075722127076257</v>
      </c>
      <c r="CA12" s="10">
        <f t="shared" si="2"/>
        <v>2.1608621134207247</v>
      </c>
      <c r="CB12" s="10">
        <f t="shared" si="32"/>
        <v>7.6376938181385405</v>
      </c>
      <c r="CC12" s="10">
        <f t="shared" si="3"/>
        <v>8.6227300815909516</v>
      </c>
      <c r="CD12" s="10">
        <f t="shared" si="3"/>
        <v>10.71298790813756</v>
      </c>
      <c r="CE12" s="10">
        <f t="shared" si="3"/>
        <v>7.5529067460343748</v>
      </c>
      <c r="CF12" s="10">
        <f t="shared" si="3"/>
        <v>6.4775184139252975</v>
      </c>
      <c r="CG12" s="10">
        <f t="shared" si="3"/>
        <v>5.3295298277909708</v>
      </c>
      <c r="CH12" s="10">
        <f t="shared" si="3"/>
        <v>5.0690120459372849</v>
      </c>
      <c r="CI12" s="10">
        <f t="shared" si="3"/>
        <v>5.5589166577745353</v>
      </c>
      <c r="CJ12" s="10">
        <f t="shared" si="3"/>
        <v>3.2786622820242046</v>
      </c>
      <c r="CK12" s="10">
        <f t="shared" si="3"/>
        <v>4.1085598531243388</v>
      </c>
      <c r="CL12" s="10">
        <f t="shared" si="3"/>
        <v>3.2100873503029628</v>
      </c>
      <c r="CM12" s="10">
        <f t="shared" si="3"/>
        <v>3.195088054522222</v>
      </c>
      <c r="CN12" s="10">
        <f t="shared" si="3"/>
        <v>2.6030772242060318</v>
      </c>
      <c r="CO12" s="10">
        <f t="shared" si="3"/>
        <v>2.5996039006552087</v>
      </c>
      <c r="CP12" s="10">
        <f t="shared" si="4"/>
        <v>2.0007982531673376E-3</v>
      </c>
      <c r="CQ12" s="15">
        <f t="shared" si="33"/>
        <v>2.0830074049468745</v>
      </c>
      <c r="CR12" s="15">
        <f t="shared" si="5"/>
        <v>2.3516536586157137</v>
      </c>
      <c r="CS12" s="15">
        <f t="shared" si="5"/>
        <v>2.9217239749466071</v>
      </c>
      <c r="CT12" s="15">
        <f t="shared" si="5"/>
        <v>2.0598836580093747</v>
      </c>
      <c r="CU12" s="15">
        <f t="shared" si="5"/>
        <v>1.7665959310705355</v>
      </c>
      <c r="CV12" s="15">
        <f t="shared" si="5"/>
        <v>1.4535081348520829</v>
      </c>
      <c r="CW12" s="15">
        <f t="shared" si="5"/>
        <v>1.3824578307101685</v>
      </c>
      <c r="CX12" s="15">
        <f t="shared" si="5"/>
        <v>1.516068179393055</v>
      </c>
      <c r="CY12" s="15">
        <f t="shared" si="5"/>
        <v>0.89418062237023754</v>
      </c>
      <c r="CZ12" s="15">
        <f t="shared" si="5"/>
        <v>1.1205163235793651</v>
      </c>
      <c r="DA12" s="15">
        <f t="shared" si="5"/>
        <v>0.87547836826444436</v>
      </c>
      <c r="DB12" s="15">
        <f t="shared" si="5"/>
        <v>0.87138765123333317</v>
      </c>
      <c r="DC12" s="15">
        <f t="shared" si="5"/>
        <v>0.70993015205619048</v>
      </c>
      <c r="DD12" s="15">
        <f t="shared" si="5"/>
        <v>0.70898288199687509</v>
      </c>
      <c r="DE12" s="15">
        <f t="shared" si="5"/>
        <v>5.4567225086381928E-4</v>
      </c>
      <c r="DF12" s="15"/>
      <c r="DG12" s="15"/>
      <c r="DH12" s="15"/>
      <c r="DI12" s="15"/>
      <c r="DJ12" s="15"/>
      <c r="DK12" s="15"/>
      <c r="DL12" s="15"/>
      <c r="DM12" s="15"/>
      <c r="DN12" s="15"/>
      <c r="DO12" s="15"/>
      <c r="DP12" s="15"/>
      <c r="DQ12" s="15"/>
      <c r="DR12" s="15"/>
      <c r="DS12" s="15"/>
      <c r="DT12" s="15"/>
      <c r="DU12" s="15"/>
      <c r="DV12" s="15"/>
      <c r="DW12" s="15"/>
      <c r="DX12" s="15"/>
      <c r="DY12" s="15"/>
      <c r="DZ12" s="15"/>
      <c r="EA12" s="15"/>
      <c r="EB12" s="15"/>
      <c r="EC12" s="15"/>
      <c r="ED12" s="15"/>
      <c r="EE12" s="15"/>
      <c r="EF12" s="15"/>
      <c r="EG12" s="15"/>
      <c r="EH12" s="15"/>
      <c r="EI12" s="15"/>
      <c r="EJ12" s="15"/>
      <c r="EK12" s="15"/>
      <c r="EL12" s="15"/>
      <c r="EM12" s="15"/>
      <c r="EN12" s="15"/>
      <c r="EO12" s="15"/>
      <c r="EP12" s="15"/>
      <c r="EQ12" s="15"/>
      <c r="ER12" s="15"/>
      <c r="ES12" s="15"/>
      <c r="ET12" s="15"/>
      <c r="EU12" s="15"/>
      <c r="EV12" s="15"/>
      <c r="EW12" s="15"/>
      <c r="EX12" s="15"/>
      <c r="EZ12" s="1">
        <f t="shared" si="9"/>
        <v>106.43186552550212</v>
      </c>
      <c r="FA12" s="1">
        <f t="shared" si="9"/>
        <v>126.5610632054957</v>
      </c>
      <c r="FB12" s="1">
        <f t="shared" si="9"/>
        <v>119.55858319094357</v>
      </c>
      <c r="FC12" s="1">
        <f t="shared" si="9"/>
        <v>183.6710202758357</v>
      </c>
      <c r="FD12" s="1">
        <f t="shared" si="9"/>
        <v>154.5649951642857</v>
      </c>
      <c r="FE12" s="1">
        <f t="shared" si="9"/>
        <v>102.09477476024105</v>
      </c>
      <c r="FF12" s="1">
        <f t="shared" si="9"/>
        <v>104.34693636371604</v>
      </c>
      <c r="FG12" s="1">
        <f t="shared" si="9"/>
        <v>115.69194248463805</v>
      </c>
      <c r="FH12" s="1">
        <f t="shared" si="9"/>
        <v>72.529090054185701</v>
      </c>
      <c r="FI12" s="1">
        <f t="shared" si="9"/>
        <v>95.807745208502851</v>
      </c>
      <c r="FJ12" s="1">
        <f t="shared" si="9"/>
        <v>62.887176701919991</v>
      </c>
      <c r="FK12" s="1">
        <f t="shared" si="9"/>
        <v>75.903254557897128</v>
      </c>
      <c r="FL12" s="1">
        <f t="shared" si="9"/>
        <v>51.080869225910362</v>
      </c>
      <c r="FM12" s="1">
        <f t="shared" si="9"/>
        <v>51.086055905837199</v>
      </c>
      <c r="FO12" s="1">
        <f t="shared" si="34"/>
        <v>106.43186552550212</v>
      </c>
      <c r="FP12" s="1">
        <f t="shared" si="10"/>
        <v>232.99292873099782</v>
      </c>
      <c r="FQ12" s="1">
        <f t="shared" si="10"/>
        <v>352.55151192194137</v>
      </c>
      <c r="FR12" s="1">
        <f t="shared" si="10"/>
        <v>536.22253219777713</v>
      </c>
      <c r="FS12" s="1">
        <f t="shared" si="10"/>
        <v>690.78752736206286</v>
      </c>
      <c r="FT12" s="1">
        <f t="shared" si="10"/>
        <v>792.88230212230394</v>
      </c>
      <c r="FU12" s="1">
        <f t="shared" si="10"/>
        <v>897.22923848601999</v>
      </c>
      <c r="FV12" s="1">
        <f t="shared" si="10"/>
        <v>1012.921180970658</v>
      </c>
      <c r="FW12" s="1">
        <f t="shared" si="10"/>
        <v>1085.4502710248437</v>
      </c>
      <c r="FX12" s="1">
        <f t="shared" si="10"/>
        <v>1181.2580162333466</v>
      </c>
      <c r="FY12" s="1">
        <f t="shared" si="10"/>
        <v>1244.1451929352666</v>
      </c>
      <c r="FZ12" s="1">
        <f t="shared" si="10"/>
        <v>1320.0484474931636</v>
      </c>
      <c r="GA12" s="1">
        <f t="shared" si="10"/>
        <v>1371.129316719074</v>
      </c>
      <c r="GB12" s="1">
        <f t="shared" si="10"/>
        <v>1422.2153726249112</v>
      </c>
      <c r="GC12" s="15"/>
      <c r="GD12" s="15"/>
      <c r="GE12" s="15"/>
      <c r="GF12" s="15"/>
      <c r="GG12" s="15"/>
      <c r="GH12" s="15"/>
      <c r="GI12" s="15"/>
      <c r="GJ12" s="15"/>
      <c r="GK12" s="15"/>
      <c r="GL12" s="15"/>
      <c r="GM12" s="15"/>
      <c r="GN12" s="15"/>
      <c r="GO12" s="15"/>
      <c r="GP12" s="15"/>
      <c r="GQ12" s="15"/>
      <c r="GR12" s="15"/>
      <c r="GS12" s="15"/>
      <c r="GT12" s="15"/>
      <c r="GU12" s="15"/>
      <c r="GV12" s="15"/>
      <c r="GW12" s="15"/>
      <c r="GX12" s="15"/>
      <c r="GY12" s="15"/>
      <c r="GZ12" s="15"/>
      <c r="HA12" s="15"/>
      <c r="HB12" s="15"/>
      <c r="HC12" s="15"/>
      <c r="HD12" s="15"/>
      <c r="HE12" s="15"/>
      <c r="HF12" s="15"/>
      <c r="HG12" s="15"/>
      <c r="HH12" s="15"/>
      <c r="HI12" s="15"/>
      <c r="HJ12" s="15"/>
      <c r="HK12" s="15"/>
      <c r="HL12" s="15"/>
      <c r="HM12" s="15"/>
      <c r="HN12" s="15"/>
      <c r="HO12" s="15"/>
      <c r="HP12" s="15"/>
      <c r="HQ12" s="15"/>
      <c r="HR12" s="15"/>
      <c r="HS12" s="15"/>
      <c r="HT12" s="15"/>
      <c r="HU12" s="15"/>
    </row>
    <row r="13" spans="1:229">
      <c r="A13" s="27">
        <v>11</v>
      </c>
      <c r="B13" s="27" t="s">
        <v>53</v>
      </c>
      <c r="C13" s="27" t="s">
        <v>50</v>
      </c>
      <c r="D13" s="28" t="s">
        <v>51</v>
      </c>
      <c r="E13" s="12">
        <v>48.7</v>
      </c>
      <c r="F13" s="13">
        <f t="shared" si="14"/>
        <v>48.464285714285715</v>
      </c>
      <c r="G13" s="14">
        <v>48.6</v>
      </c>
      <c r="H13" s="10">
        <v>48.4</v>
      </c>
      <c r="I13" s="10">
        <v>49.2</v>
      </c>
      <c r="J13" s="10">
        <v>48.4</v>
      </c>
      <c r="K13" s="10">
        <v>48.7</v>
      </c>
      <c r="L13" s="10">
        <v>48.8</v>
      </c>
      <c r="M13" s="10">
        <v>48.8</v>
      </c>
      <c r="N13" s="10">
        <v>48.4</v>
      </c>
      <c r="O13" s="10">
        <v>49</v>
      </c>
      <c r="P13" s="10">
        <v>48</v>
      </c>
      <c r="Q13" s="10">
        <v>48</v>
      </c>
      <c r="R13" s="10">
        <v>48</v>
      </c>
      <c r="S13" s="10">
        <v>47.5</v>
      </c>
      <c r="T13" s="10">
        <v>1735.7276400999999</v>
      </c>
      <c r="U13" s="10">
        <v>2055.4249565999999</v>
      </c>
      <c r="V13" s="10">
        <v>2302.1125842000001</v>
      </c>
      <c r="W13" s="10">
        <v>1890.3526158</v>
      </c>
      <c r="X13" s="10">
        <v>1453.1400282</v>
      </c>
      <c r="Y13" s="10">
        <v>1278.6713850000001</v>
      </c>
      <c r="Z13" s="10">
        <v>1190.8350273000001</v>
      </c>
      <c r="AA13" s="10">
        <v>1255.3385819</v>
      </c>
      <c r="AB13" s="10">
        <v>908.76519499999995</v>
      </c>
      <c r="AC13" s="10">
        <v>1070.6892332</v>
      </c>
      <c r="AD13" s="10">
        <v>901.29860148</v>
      </c>
      <c r="AE13" s="10">
        <v>916.78203610000003</v>
      </c>
      <c r="AF13" s="10">
        <v>805.11489286999995</v>
      </c>
      <c r="AG13" s="10">
        <v>860.97516571999995</v>
      </c>
      <c r="AH13" s="10">
        <v>728.19046414000002</v>
      </c>
      <c r="AI13" s="10">
        <f t="shared" si="15"/>
        <v>1344.9213756033332</v>
      </c>
      <c r="AJ13" s="10">
        <f t="shared" si="16"/>
        <v>1608.0017279699998</v>
      </c>
      <c r="AK13" s="10">
        <f t="shared" si="17"/>
        <v>1929.7883559600002</v>
      </c>
      <c r="AL13" s="10">
        <f t="shared" si="18"/>
        <v>1483.4326311699999</v>
      </c>
      <c r="AM13" s="10">
        <f>X13-$X$62</f>
        <v>1075.3921643266667</v>
      </c>
      <c r="AN13" s="10">
        <f t="shared" si="20"/>
        <v>895.56025427000009</v>
      </c>
      <c r="AO13" s="10">
        <f t="shared" si="21"/>
        <v>812.80888111666673</v>
      </c>
      <c r="AP13" s="10">
        <f t="shared" si="22"/>
        <v>893.44568052666659</v>
      </c>
      <c r="AQ13" s="10">
        <f t="shared" si="23"/>
        <v>529.02686847999985</v>
      </c>
      <c r="AR13" s="10">
        <f t="shared" si="24"/>
        <v>677.71978536666666</v>
      </c>
      <c r="AS13" s="10">
        <f t="shared" si="25"/>
        <v>530.25855445666662</v>
      </c>
      <c r="AT13" s="10">
        <f t="shared" si="26"/>
        <v>521.79233236666664</v>
      </c>
      <c r="AU13" s="10">
        <f t="shared" si="27"/>
        <v>417.72596154000001</v>
      </c>
      <c r="AV13" s="10">
        <f t="shared" si="28"/>
        <v>472.29543626333333</v>
      </c>
      <c r="AW13" s="10">
        <f t="shared" si="29"/>
        <v>340.92030131666667</v>
      </c>
      <c r="AX13" s="10">
        <f t="shared" si="30"/>
        <v>1344.9213756033332</v>
      </c>
      <c r="AY13" s="10">
        <f t="shared" si="0"/>
        <v>1608.0017279699998</v>
      </c>
      <c r="AZ13" s="10">
        <f t="shared" si="0"/>
        <v>1929.7883559600002</v>
      </c>
      <c r="BA13" s="10">
        <f t="shared" si="0"/>
        <v>1483.4326311699999</v>
      </c>
      <c r="BB13" s="10">
        <f t="shared" si="0"/>
        <v>1075.3921643266667</v>
      </c>
      <c r="BC13" s="10">
        <f t="shared" si="0"/>
        <v>895.56025427000009</v>
      </c>
      <c r="BD13" s="10">
        <f t="shared" si="0"/>
        <v>812.80888111666673</v>
      </c>
      <c r="BE13" s="10">
        <f t="shared" si="0"/>
        <v>893.44568052666659</v>
      </c>
      <c r="BF13" s="10">
        <f t="shared" si="0"/>
        <v>529.02686847999985</v>
      </c>
      <c r="BG13" s="10">
        <f t="shared" si="0"/>
        <v>677.71978536666666</v>
      </c>
      <c r="BH13" s="10">
        <f t="shared" si="0"/>
        <v>530.25855445666662</v>
      </c>
      <c r="BI13" s="10">
        <f t="shared" si="0"/>
        <v>521.79233236666664</v>
      </c>
      <c r="BJ13" s="10">
        <f t="shared" si="0"/>
        <v>417.72596154000001</v>
      </c>
      <c r="BK13" s="10">
        <f t="shared" si="0"/>
        <v>472.29543626333333</v>
      </c>
      <c r="BL13" s="10">
        <f t="shared" si="1"/>
        <v>340.92030131666667</v>
      </c>
      <c r="BM13" s="10">
        <f t="shared" si="31"/>
        <v>7.7193683669004178</v>
      </c>
      <c r="BN13" s="10">
        <f t="shared" si="2"/>
        <v>9.184684359722521</v>
      </c>
      <c r="BO13" s="10">
        <f t="shared" si="2"/>
        <v>11.053552018888031</v>
      </c>
      <c r="BP13" s="10">
        <f t="shared" si="2"/>
        <v>8.4619235660882985</v>
      </c>
      <c r="BQ13" s="10">
        <f t="shared" si="2"/>
        <v>6.2357382785742006</v>
      </c>
      <c r="BR13" s="10">
        <f t="shared" si="2"/>
        <v>5.1085315647144434</v>
      </c>
      <c r="BS13" s="10">
        <f t="shared" si="2"/>
        <v>4.6652326887235533</v>
      </c>
      <c r="BT13" s="10">
        <f t="shared" si="2"/>
        <v>5.1385890140005133</v>
      </c>
      <c r="BU13" s="10">
        <f t="shared" si="2"/>
        <v>3.0426602464292567</v>
      </c>
      <c r="BV13" s="10">
        <f t="shared" si="2"/>
        <v>3.8659072899558566</v>
      </c>
      <c r="BW13" s="10">
        <f t="shared" si="2"/>
        <v>3.0622431519872495</v>
      </c>
      <c r="BX13" s="10">
        <f t="shared" si="2"/>
        <v>2.9518537659599997</v>
      </c>
      <c r="BY13" s="10">
        <f t="shared" si="2"/>
        <v>2.3631354395691426</v>
      </c>
      <c r="BZ13" s="10">
        <f t="shared" si="2"/>
        <v>2.6718427537182854</v>
      </c>
      <c r="CA13" s="10">
        <f t="shared" si="2"/>
        <v>1.9085449011209819</v>
      </c>
      <c r="CB13" s="10">
        <f t="shared" si="32"/>
        <v>7.1475633026855716</v>
      </c>
      <c r="CC13" s="10">
        <f t="shared" si="3"/>
        <v>8.5043373701134453</v>
      </c>
      <c r="CD13" s="10">
        <f t="shared" si="3"/>
        <v>10.234770387859287</v>
      </c>
      <c r="CE13" s="10">
        <f t="shared" si="3"/>
        <v>7.8351144130447201</v>
      </c>
      <c r="CF13" s="10">
        <f t="shared" si="3"/>
        <v>5.7738317394205554</v>
      </c>
      <c r="CG13" s="10">
        <f t="shared" si="3"/>
        <v>4.7301218191800398</v>
      </c>
      <c r="CH13" s="10">
        <f t="shared" si="3"/>
        <v>4.319659896966253</v>
      </c>
      <c r="CI13" s="10">
        <f t="shared" si="3"/>
        <v>4.757952790741216</v>
      </c>
      <c r="CJ13" s="10">
        <f t="shared" si="3"/>
        <v>2.8172780059530154</v>
      </c>
      <c r="CK13" s="10">
        <f t="shared" si="3"/>
        <v>3.5795437869961635</v>
      </c>
      <c r="CL13" s="10">
        <f t="shared" si="3"/>
        <v>2.8354103259141197</v>
      </c>
      <c r="CM13" s="10">
        <f t="shared" si="3"/>
        <v>2.7331979314444439</v>
      </c>
      <c r="CN13" s="10">
        <f t="shared" si="3"/>
        <v>2.1880883699714282</v>
      </c>
      <c r="CO13" s="10">
        <f t="shared" si="3"/>
        <v>2.4739284756650788</v>
      </c>
      <c r="CP13" s="10">
        <f t="shared" si="4"/>
        <v>1.76717120474165E-3</v>
      </c>
      <c r="CQ13" s="15">
        <f t="shared" si="33"/>
        <v>1.9493354461869739</v>
      </c>
      <c r="CR13" s="15">
        <f t="shared" si="5"/>
        <v>2.3193647373036668</v>
      </c>
      <c r="CS13" s="15">
        <f t="shared" si="5"/>
        <v>2.7913010148707142</v>
      </c>
      <c r="CT13" s="15">
        <f t="shared" si="5"/>
        <v>2.1368493853758328</v>
      </c>
      <c r="CU13" s="15">
        <f t="shared" si="5"/>
        <v>1.5746813834783331</v>
      </c>
      <c r="CV13" s="15">
        <f t="shared" si="5"/>
        <v>1.2900332234127381</v>
      </c>
      <c r="CW13" s="15">
        <f t="shared" si="5"/>
        <v>1.178089062808978</v>
      </c>
      <c r="CX13" s="15">
        <f t="shared" si="5"/>
        <v>1.2976234883839679</v>
      </c>
      <c r="CY13" s="15">
        <f t="shared" si="5"/>
        <v>0.76834854707809508</v>
      </c>
      <c r="CZ13" s="15">
        <f t="shared" si="5"/>
        <v>0.97623921463531727</v>
      </c>
      <c r="DA13" s="15">
        <f t="shared" si="5"/>
        <v>0.77329372524930529</v>
      </c>
      <c r="DB13" s="15">
        <f t="shared" si="5"/>
        <v>0.74541761766666648</v>
      </c>
      <c r="DC13" s="15">
        <f t="shared" si="5"/>
        <v>0.59675137362857134</v>
      </c>
      <c r="DD13" s="15">
        <f t="shared" si="5"/>
        <v>0.674707766090476</v>
      </c>
      <c r="DE13" s="15">
        <f t="shared" si="5"/>
        <v>4.8195578311135902E-4</v>
      </c>
      <c r="DF13" s="15"/>
      <c r="DG13" s="15"/>
      <c r="DH13" s="15"/>
      <c r="DI13" s="15"/>
      <c r="DJ13" s="15"/>
      <c r="DK13" s="15"/>
      <c r="DL13" s="15"/>
      <c r="DM13" s="15"/>
      <c r="DN13" s="15"/>
      <c r="DO13" s="15"/>
      <c r="DP13" s="15"/>
      <c r="DQ13" s="15"/>
      <c r="DR13" s="15"/>
      <c r="DS13" s="15"/>
      <c r="DT13" s="15"/>
      <c r="DU13" s="15"/>
      <c r="DV13" s="15"/>
      <c r="DW13" s="15"/>
      <c r="DX13" s="15"/>
      <c r="DY13" s="15"/>
      <c r="DZ13" s="15"/>
      <c r="EA13" s="15"/>
      <c r="EB13" s="15"/>
      <c r="EC13" s="15"/>
      <c r="ED13" s="15"/>
      <c r="EE13" s="15"/>
      <c r="EF13" s="15"/>
      <c r="EG13" s="15"/>
      <c r="EH13" s="15"/>
      <c r="EI13" s="15"/>
      <c r="EJ13" s="15"/>
      <c r="EK13" s="15"/>
      <c r="EL13" s="15"/>
      <c r="EM13" s="15"/>
      <c r="EN13" s="15"/>
      <c r="EO13" s="15"/>
      <c r="EP13" s="15"/>
      <c r="EQ13" s="15"/>
      <c r="ER13" s="15"/>
      <c r="ES13" s="15"/>
      <c r="ET13" s="15"/>
      <c r="EU13" s="15"/>
      <c r="EV13" s="15"/>
      <c r="EW13" s="15"/>
      <c r="EX13" s="15"/>
      <c r="EZ13" s="1">
        <f t="shared" si="9"/>
        <v>102.44880440377537</v>
      </c>
      <c r="FA13" s="1">
        <f t="shared" si="9"/>
        <v>122.65597805218513</v>
      </c>
      <c r="FB13" s="1">
        <f t="shared" si="9"/>
        <v>118.27560960591711</v>
      </c>
      <c r="FC13" s="1">
        <f t="shared" si="9"/>
        <v>178.15347690499999</v>
      </c>
      <c r="FD13" s="1">
        <f t="shared" si="9"/>
        <v>137.50630113077139</v>
      </c>
      <c r="FE13" s="1">
        <f t="shared" si="9"/>
        <v>88.852402303981776</v>
      </c>
      <c r="FF13" s="1">
        <f t="shared" si="9"/>
        <v>89.125651842946041</v>
      </c>
      <c r="FG13" s="1">
        <f t="shared" si="9"/>
        <v>99.166657702179037</v>
      </c>
      <c r="FH13" s="1">
        <f t="shared" si="9"/>
        <v>62.805159421682845</v>
      </c>
      <c r="FI13" s="1">
        <f t="shared" si="9"/>
        <v>83.977581114461884</v>
      </c>
      <c r="FJ13" s="1">
        <f t="shared" si="9"/>
        <v>54.67360834497498</v>
      </c>
      <c r="FK13" s="1">
        <f t="shared" si="9"/>
        <v>64.42411158217142</v>
      </c>
      <c r="FL13" s="1">
        <f t="shared" si="9"/>
        <v>45.772529029885703</v>
      </c>
      <c r="FM13" s="1">
        <f t="shared" si="9"/>
        <v>48.613659974898297</v>
      </c>
      <c r="FO13" s="1">
        <f t="shared" si="34"/>
        <v>102.44880440377537</v>
      </c>
      <c r="FP13" s="1">
        <f t="shared" si="10"/>
        <v>225.1047824559605</v>
      </c>
      <c r="FQ13" s="1">
        <f t="shared" si="10"/>
        <v>343.38039206187761</v>
      </c>
      <c r="FR13" s="1">
        <f t="shared" si="10"/>
        <v>521.53386896687766</v>
      </c>
      <c r="FS13" s="1">
        <f t="shared" si="10"/>
        <v>659.04017009764902</v>
      </c>
      <c r="FT13" s="1">
        <f t="shared" si="10"/>
        <v>747.89257240163079</v>
      </c>
      <c r="FU13" s="1">
        <f t="shared" si="10"/>
        <v>837.0182242445768</v>
      </c>
      <c r="FV13" s="1">
        <f t="shared" si="10"/>
        <v>936.18488194675581</v>
      </c>
      <c r="FW13" s="1">
        <f t="shared" si="10"/>
        <v>998.9900413684386</v>
      </c>
      <c r="FX13" s="1">
        <f t="shared" si="10"/>
        <v>1082.9676224829004</v>
      </c>
      <c r="FY13" s="1">
        <f t="shared" si="10"/>
        <v>1137.6412308278755</v>
      </c>
      <c r="FZ13" s="1">
        <f t="shared" si="10"/>
        <v>1202.0653424100469</v>
      </c>
      <c r="GA13" s="1">
        <f t="shared" si="10"/>
        <v>1247.8378714399325</v>
      </c>
      <c r="GB13" s="1">
        <f t="shared" si="10"/>
        <v>1296.4515314148309</v>
      </c>
      <c r="GC13" s="15"/>
      <c r="GD13" s="15"/>
      <c r="GE13" s="15"/>
      <c r="GF13" s="15"/>
      <c r="GG13" s="15"/>
      <c r="GH13" s="15"/>
      <c r="GI13" s="15"/>
      <c r="GJ13" s="15"/>
      <c r="GK13" s="15"/>
      <c r="GL13" s="15"/>
      <c r="GM13" s="15"/>
      <c r="GN13" s="15"/>
      <c r="GO13" s="15"/>
      <c r="GP13" s="15"/>
      <c r="GQ13" s="15"/>
      <c r="GR13" s="15"/>
      <c r="GS13" s="15"/>
      <c r="GT13" s="15"/>
      <c r="GU13" s="15"/>
      <c r="GV13" s="15"/>
      <c r="GW13" s="15"/>
      <c r="GX13" s="15"/>
      <c r="GY13" s="15"/>
      <c r="GZ13" s="15"/>
      <c r="HA13" s="15"/>
      <c r="HB13" s="15"/>
      <c r="HC13" s="15"/>
      <c r="HD13" s="15"/>
      <c r="HE13" s="15"/>
      <c r="HF13" s="15"/>
      <c r="HG13" s="15"/>
      <c r="HH13" s="15"/>
      <c r="HI13" s="15"/>
      <c r="HJ13" s="15"/>
      <c r="HK13" s="15"/>
      <c r="HL13" s="15"/>
      <c r="HM13" s="15"/>
      <c r="HN13" s="15"/>
      <c r="HO13" s="15"/>
      <c r="HP13" s="15"/>
      <c r="HQ13" s="15"/>
      <c r="HR13" s="15"/>
      <c r="HS13" s="15"/>
      <c r="HT13" s="15"/>
      <c r="HU13" s="15"/>
    </row>
    <row r="14" spans="1:229">
      <c r="A14" s="27">
        <v>12</v>
      </c>
      <c r="B14" s="27" t="s">
        <v>53</v>
      </c>
      <c r="C14" s="27" t="s">
        <v>50</v>
      </c>
      <c r="D14" s="28" t="s">
        <v>51</v>
      </c>
      <c r="E14" s="16">
        <v>48.3</v>
      </c>
      <c r="F14" s="17">
        <f t="shared" si="14"/>
        <v>47.79999999999999</v>
      </c>
      <c r="G14" s="18">
        <v>47.8</v>
      </c>
      <c r="H14" s="19">
        <v>47.8</v>
      </c>
      <c r="I14" s="19">
        <v>48.3</v>
      </c>
      <c r="J14" s="19">
        <v>47.7</v>
      </c>
      <c r="K14" s="19">
        <v>48.1</v>
      </c>
      <c r="L14" s="19">
        <v>48.1</v>
      </c>
      <c r="M14" s="19">
        <v>48</v>
      </c>
      <c r="N14" s="19">
        <v>47.7</v>
      </c>
      <c r="O14" s="19">
        <v>48.5</v>
      </c>
      <c r="P14" s="19">
        <v>47.2</v>
      </c>
      <c r="Q14" s="19">
        <v>47.5</v>
      </c>
      <c r="R14" s="19">
        <v>47.3</v>
      </c>
      <c r="S14" s="19">
        <v>46.9</v>
      </c>
      <c r="T14" s="19">
        <v>1743.0191182000001</v>
      </c>
      <c r="U14" s="19">
        <v>2053.7813117000001</v>
      </c>
      <c r="V14" s="19">
        <v>2336.0071684</v>
      </c>
      <c r="W14" s="19">
        <v>1890.6808217</v>
      </c>
      <c r="X14" s="19">
        <v>1494.2525562999999</v>
      </c>
      <c r="Y14" s="19">
        <v>1283.6560482</v>
      </c>
      <c r="Z14" s="19">
        <v>1355.5844482</v>
      </c>
      <c r="AA14" s="19">
        <v>1271.0680534999999</v>
      </c>
      <c r="AB14" s="19">
        <v>903.22991565999996</v>
      </c>
      <c r="AC14" s="19">
        <v>1149.0806729000001</v>
      </c>
      <c r="AD14" s="19">
        <v>887.75416509000001</v>
      </c>
      <c r="AE14" s="19">
        <v>930.89616609999996</v>
      </c>
      <c r="AF14" s="19">
        <v>811.74984070000005</v>
      </c>
      <c r="AG14" s="19">
        <v>863.49577383999997</v>
      </c>
      <c r="AH14" s="19">
        <v>739.76957640000001</v>
      </c>
      <c r="AI14" s="19">
        <f t="shared" si="15"/>
        <v>1352.2128537033334</v>
      </c>
      <c r="AJ14" s="19">
        <f t="shared" si="16"/>
        <v>1606.35808307</v>
      </c>
      <c r="AK14" s="19">
        <f t="shared" si="17"/>
        <v>1963.68294016</v>
      </c>
      <c r="AL14" s="19">
        <f t="shared" si="18"/>
        <v>1483.76083707</v>
      </c>
      <c r="AM14" s="19">
        <f t="shared" si="19"/>
        <v>1116.5046924266667</v>
      </c>
      <c r="AN14" s="19">
        <f t="shared" si="20"/>
        <v>900.54491746999997</v>
      </c>
      <c r="AO14" s="19">
        <f t="shared" si="21"/>
        <v>977.55830201666663</v>
      </c>
      <c r="AP14" s="19">
        <f t="shared" si="22"/>
        <v>909.17515212666649</v>
      </c>
      <c r="AQ14" s="19">
        <f t="shared" si="23"/>
        <v>523.49158913999986</v>
      </c>
      <c r="AR14" s="19">
        <f t="shared" si="24"/>
        <v>756.11122506666675</v>
      </c>
      <c r="AS14" s="19">
        <f t="shared" si="25"/>
        <v>516.71411806666674</v>
      </c>
      <c r="AT14" s="19">
        <f t="shared" si="26"/>
        <v>535.90646236666657</v>
      </c>
      <c r="AU14" s="19">
        <f t="shared" si="27"/>
        <v>424.36090937000012</v>
      </c>
      <c r="AV14" s="19">
        <f t="shared" si="28"/>
        <v>474.81604438333335</v>
      </c>
      <c r="AW14" s="19">
        <f t="shared" si="29"/>
        <v>352.49941357666665</v>
      </c>
      <c r="AX14" s="19">
        <f t="shared" si="30"/>
        <v>1352.2128537033334</v>
      </c>
      <c r="AY14" s="19">
        <f t="shared" si="0"/>
        <v>1606.35808307</v>
      </c>
      <c r="AZ14" s="19">
        <f t="shared" si="0"/>
        <v>1963.68294016</v>
      </c>
      <c r="BA14" s="19">
        <f t="shared" si="0"/>
        <v>1483.76083707</v>
      </c>
      <c r="BB14" s="19">
        <f t="shared" si="0"/>
        <v>1116.5046924266667</v>
      </c>
      <c r="BC14" s="19">
        <f t="shared" si="0"/>
        <v>900.54491746999997</v>
      </c>
      <c r="BD14" s="19">
        <f t="shared" si="0"/>
        <v>977.55830201666663</v>
      </c>
      <c r="BE14" s="19">
        <f t="shared" si="0"/>
        <v>909.17515212666649</v>
      </c>
      <c r="BF14" s="19">
        <f t="shared" si="0"/>
        <v>523.49158913999986</v>
      </c>
      <c r="BG14" s="19">
        <f t="shared" si="0"/>
        <v>756.11122506666675</v>
      </c>
      <c r="BH14" s="19">
        <f t="shared" si="0"/>
        <v>516.71411806666674</v>
      </c>
      <c r="BI14" s="19">
        <f t="shared" si="0"/>
        <v>535.90646236666657</v>
      </c>
      <c r="BJ14" s="19">
        <f t="shared" si="0"/>
        <v>424.36090937000012</v>
      </c>
      <c r="BK14" s="19">
        <f t="shared" si="0"/>
        <v>474.81604438333335</v>
      </c>
      <c r="BL14" s="19">
        <f t="shared" si="1"/>
        <v>352.49941357666665</v>
      </c>
      <c r="BM14" s="19">
        <f t="shared" si="31"/>
        <v>7.697471669706224</v>
      </c>
      <c r="BN14" s="19">
        <f t="shared" si="2"/>
        <v>9.0495330008379202</v>
      </c>
      <c r="BO14" s="19">
        <f t="shared" si="2"/>
        <v>11.062548106458513</v>
      </c>
      <c r="BP14" s="19">
        <f t="shared" si="2"/>
        <v>8.3588726585507764</v>
      </c>
      <c r="BQ14" s="19">
        <f t="shared" si="2"/>
        <v>6.3557029616388006</v>
      </c>
      <c r="BR14" s="19">
        <f t="shared" si="2"/>
        <v>5.0626705521054536</v>
      </c>
      <c r="BS14" s="19">
        <f t="shared" si="2"/>
        <v>5.5417081885394817</v>
      </c>
      <c r="BT14" s="19">
        <f t="shared" si="2"/>
        <v>5.1540489963237777</v>
      </c>
      <c r="BU14" s="19">
        <f t="shared" si="2"/>
        <v>2.9614667042777136</v>
      </c>
      <c r="BV14" s="19">
        <f t="shared" si="2"/>
        <v>4.2506952834908578</v>
      </c>
      <c r="BW14" s="19">
        <f t="shared" si="2"/>
        <v>2.9535748070203574</v>
      </c>
      <c r="BX14" s="19">
        <f t="shared" si="2"/>
        <v>2.9811710920797143</v>
      </c>
      <c r="BY14" s="19">
        <f t="shared" si="2"/>
        <v>2.3756633051338398</v>
      </c>
      <c r="BZ14" s="19">
        <f t="shared" si="2"/>
        <v>2.6469298702783748</v>
      </c>
      <c r="CA14" s="19">
        <f t="shared" si="2"/>
        <v>1.9484405085450249</v>
      </c>
      <c r="CB14" s="19">
        <f t="shared" si="32"/>
        <v>7.1272885830613184</v>
      </c>
      <c r="CC14" s="19">
        <f t="shared" si="3"/>
        <v>8.3791972229980729</v>
      </c>
      <c r="CD14" s="19">
        <f t="shared" si="3"/>
        <v>10.243100098572697</v>
      </c>
      <c r="CE14" s="19">
        <f t="shared" si="3"/>
        <v>7.7396969060655332</v>
      </c>
      <c r="CF14" s="19">
        <f t="shared" si="3"/>
        <v>5.884910149665556</v>
      </c>
      <c r="CG14" s="19">
        <f t="shared" si="3"/>
        <v>4.6876579186161607</v>
      </c>
      <c r="CH14" s="19">
        <f t="shared" si="3"/>
        <v>5.1312112856847047</v>
      </c>
      <c r="CI14" s="19">
        <f t="shared" si="3"/>
        <v>4.772267589188683</v>
      </c>
      <c r="CJ14" s="19">
        <f t="shared" si="3"/>
        <v>2.7420988002571423</v>
      </c>
      <c r="CK14" s="19">
        <f t="shared" si="3"/>
        <v>3.9358289661952384</v>
      </c>
      <c r="CL14" s="19">
        <f t="shared" si="3"/>
        <v>2.7347914879818123</v>
      </c>
      <c r="CM14" s="19">
        <f t="shared" si="3"/>
        <v>2.7603436037775131</v>
      </c>
      <c r="CN14" s="19">
        <f t="shared" si="3"/>
        <v>2.1996882454942961</v>
      </c>
      <c r="CO14" s="19">
        <f t="shared" si="3"/>
        <v>2.4508609909984949</v>
      </c>
      <c r="CP14" s="19">
        <f t="shared" si="4"/>
        <v>1.8041115819861342E-3</v>
      </c>
      <c r="CQ14" s="20">
        <f t="shared" si="33"/>
        <v>1.9438059771985412</v>
      </c>
      <c r="CR14" s="20">
        <f t="shared" si="5"/>
        <v>2.2852356062722015</v>
      </c>
      <c r="CS14" s="20">
        <f t="shared" si="5"/>
        <v>2.7935727541561897</v>
      </c>
      <c r="CT14" s="20">
        <f t="shared" si="5"/>
        <v>2.1108264289269636</v>
      </c>
      <c r="CU14" s="20">
        <f t="shared" si="5"/>
        <v>1.6049754953633333</v>
      </c>
      <c r="CV14" s="20">
        <f t="shared" si="5"/>
        <v>1.2784521596225891</v>
      </c>
      <c r="CW14" s="20">
        <f t="shared" si="5"/>
        <v>1.399421259732192</v>
      </c>
      <c r="CX14" s="20">
        <f t="shared" si="5"/>
        <v>1.3015275243241862</v>
      </c>
      <c r="CY14" s="20">
        <f t="shared" si="5"/>
        <v>0.74784512734285691</v>
      </c>
      <c r="CZ14" s="20">
        <f t="shared" si="5"/>
        <v>1.0734078998714285</v>
      </c>
      <c r="DA14" s="20">
        <f t="shared" si="5"/>
        <v>0.7458522239950397</v>
      </c>
      <c r="DB14" s="20">
        <f t="shared" si="5"/>
        <v>0.75282098284841259</v>
      </c>
      <c r="DC14" s="20">
        <f t="shared" si="5"/>
        <v>0.59991497604389887</v>
      </c>
      <c r="DD14" s="20">
        <f t="shared" si="5"/>
        <v>0.66841663390868034</v>
      </c>
      <c r="DE14" s="20">
        <f t="shared" si="5"/>
        <v>4.9203043145076386E-4</v>
      </c>
      <c r="DF14" s="20"/>
      <c r="DG14" s="20"/>
      <c r="DH14" s="20"/>
      <c r="DI14" s="20"/>
      <c r="DJ14" s="20"/>
      <c r="DK14" s="20"/>
      <c r="DL14" s="20"/>
      <c r="DM14" s="20"/>
      <c r="DN14" s="20"/>
      <c r="DO14" s="20"/>
      <c r="DP14" s="20"/>
      <c r="DQ14" s="20"/>
      <c r="DR14" s="20"/>
      <c r="DS14" s="20"/>
      <c r="DT14" s="20"/>
      <c r="DU14" s="20"/>
      <c r="DV14" s="20"/>
      <c r="DW14" s="20"/>
      <c r="DX14" s="20"/>
      <c r="DY14" s="20"/>
      <c r="DZ14" s="20"/>
      <c r="EA14" s="20"/>
      <c r="EB14" s="20"/>
      <c r="EC14" s="20"/>
      <c r="ED14" s="20"/>
      <c r="EE14" s="20"/>
      <c r="EF14" s="20"/>
      <c r="EG14" s="20"/>
      <c r="EH14" s="20"/>
      <c r="EI14" s="20"/>
      <c r="EJ14" s="20"/>
      <c r="EK14" s="20"/>
      <c r="EL14" s="20"/>
      <c r="EM14" s="20"/>
      <c r="EN14" s="20"/>
      <c r="EO14" s="20"/>
      <c r="EP14" s="20"/>
      <c r="EQ14" s="20"/>
      <c r="ER14" s="20"/>
      <c r="ES14" s="20"/>
      <c r="ET14" s="20"/>
      <c r="EU14" s="20"/>
      <c r="EV14" s="20"/>
      <c r="EW14" s="20"/>
      <c r="EX14" s="20"/>
      <c r="EZ14" s="1">
        <f t="shared" si="9"/>
        <v>101.49699800329783</v>
      </c>
      <c r="FA14" s="1">
        <f t="shared" si="9"/>
        <v>121.89140065028138</v>
      </c>
      <c r="FB14" s="1">
        <f t="shared" si="9"/>
        <v>117.70558039399569</v>
      </c>
      <c r="FC14" s="1">
        <f t="shared" si="9"/>
        <v>178.35849236593424</v>
      </c>
      <c r="FD14" s="1">
        <f t="shared" si="9"/>
        <v>138.40452743932428</v>
      </c>
      <c r="FE14" s="1">
        <f t="shared" si="9"/>
        <v>96.403443096772122</v>
      </c>
      <c r="FF14" s="1">
        <f t="shared" si="9"/>
        <v>97.234156226029612</v>
      </c>
      <c r="FG14" s="1">
        <f t="shared" si="9"/>
        <v>98.369887280018077</v>
      </c>
      <c r="FH14" s="1">
        <f t="shared" si="9"/>
        <v>65.565108979714267</v>
      </c>
      <c r="FI14" s="1">
        <f t="shared" si="9"/>
        <v>87.324485945590467</v>
      </c>
      <c r="FJ14" s="1">
        <f t="shared" si="9"/>
        <v>53.952235446364284</v>
      </c>
      <c r="FK14" s="1">
        <f t="shared" si="9"/>
        <v>64.931326026830945</v>
      </c>
      <c r="FL14" s="1">
        <f t="shared" si="9"/>
        <v>45.659937958292851</v>
      </c>
      <c r="FM14" s="1">
        <f t="shared" si="9"/>
        <v>48.161423832489447</v>
      </c>
      <c r="FO14" s="1">
        <f t="shared" si="34"/>
        <v>101.49699800329783</v>
      </c>
      <c r="FP14" s="1">
        <f t="shared" si="10"/>
        <v>223.3883986535792</v>
      </c>
      <c r="FQ14" s="1">
        <f t="shared" si="10"/>
        <v>341.09397904757486</v>
      </c>
      <c r="FR14" s="1">
        <f t="shared" si="10"/>
        <v>519.4524714135091</v>
      </c>
      <c r="FS14" s="1">
        <f t="shared" si="10"/>
        <v>657.85699885283339</v>
      </c>
      <c r="FT14" s="1">
        <f t="shared" si="10"/>
        <v>754.26044194960548</v>
      </c>
      <c r="FU14" s="1">
        <f t="shared" si="10"/>
        <v>851.49459817563513</v>
      </c>
      <c r="FV14" s="1">
        <f t="shared" si="10"/>
        <v>949.86448545565327</v>
      </c>
      <c r="FW14" s="1">
        <f t="shared" si="10"/>
        <v>1015.4295944353676</v>
      </c>
      <c r="FX14" s="1">
        <f t="shared" si="10"/>
        <v>1102.7540803809579</v>
      </c>
      <c r="FY14" s="1">
        <f t="shared" si="10"/>
        <v>1156.7063158273222</v>
      </c>
      <c r="FZ14" s="1">
        <f t="shared" si="10"/>
        <v>1221.6376418541531</v>
      </c>
      <c r="GA14" s="1">
        <f t="shared" si="10"/>
        <v>1267.297579812446</v>
      </c>
      <c r="GB14" s="1">
        <f t="shared" si="10"/>
        <v>1315.4590036449354</v>
      </c>
      <c r="GC14" s="20"/>
      <c r="GD14" s="20"/>
      <c r="GE14" s="20"/>
      <c r="GF14" s="20"/>
      <c r="GG14" s="20"/>
      <c r="GH14" s="20"/>
      <c r="GI14" s="20"/>
      <c r="GJ14" s="20"/>
      <c r="GK14" s="20"/>
      <c r="GL14" s="20"/>
      <c r="GM14" s="20"/>
      <c r="GN14" s="20"/>
      <c r="GO14" s="20"/>
      <c r="GP14" s="20"/>
      <c r="GQ14" s="20"/>
      <c r="GR14" s="20"/>
      <c r="GS14" s="20"/>
      <c r="GT14" s="20"/>
      <c r="GU14" s="20"/>
      <c r="GV14" s="20"/>
      <c r="GW14" s="20"/>
      <c r="GX14" s="20"/>
      <c r="GY14" s="20"/>
      <c r="GZ14" s="20"/>
      <c r="HA14" s="20"/>
      <c r="HB14" s="20"/>
      <c r="HC14" s="20"/>
      <c r="HD14" s="20"/>
      <c r="HE14" s="20"/>
      <c r="HF14" s="20"/>
      <c r="HG14" s="20"/>
      <c r="HH14" s="20"/>
      <c r="HI14" s="20"/>
      <c r="HJ14" s="20"/>
      <c r="HK14" s="20"/>
      <c r="HL14" s="20"/>
      <c r="HM14" s="20"/>
      <c r="HN14" s="20"/>
      <c r="HO14" s="20"/>
      <c r="HP14" s="20"/>
      <c r="HQ14" s="20"/>
      <c r="HR14" s="20"/>
      <c r="HS14" s="20"/>
      <c r="HT14" s="20"/>
      <c r="HU14" s="20"/>
    </row>
    <row r="15" spans="1:229">
      <c r="A15" s="27">
        <v>13</v>
      </c>
      <c r="B15" s="27" t="s">
        <v>54</v>
      </c>
      <c r="C15" s="27" t="s">
        <v>50</v>
      </c>
      <c r="D15" s="28" t="s">
        <v>51</v>
      </c>
      <c r="E15" s="12">
        <v>45.8</v>
      </c>
      <c r="F15" s="21">
        <f t="shared" si="14"/>
        <v>45.699999999999996</v>
      </c>
      <c r="G15" s="8">
        <v>45.8</v>
      </c>
      <c r="H15" s="9">
        <v>45.8</v>
      </c>
      <c r="I15" s="9">
        <v>46.2</v>
      </c>
      <c r="J15" s="9">
        <v>45.8</v>
      </c>
      <c r="K15" s="9">
        <v>46.1</v>
      </c>
      <c r="L15" s="9">
        <v>46</v>
      </c>
      <c r="M15" s="9">
        <v>45.8</v>
      </c>
      <c r="N15" s="9">
        <v>45.6</v>
      </c>
      <c r="O15" s="9">
        <v>46.3</v>
      </c>
      <c r="P15" s="9">
        <v>45.3</v>
      </c>
      <c r="Q15" s="9">
        <v>45.2</v>
      </c>
      <c r="R15" s="9">
        <v>45.3</v>
      </c>
      <c r="S15" s="9">
        <v>44.8</v>
      </c>
      <c r="T15" s="9">
        <v>1360.5829899</v>
      </c>
      <c r="U15" s="9">
        <v>1379.5983323</v>
      </c>
      <c r="V15" s="9">
        <v>2313.0680748</v>
      </c>
      <c r="W15" s="9">
        <v>2029.0030618999999</v>
      </c>
      <c r="X15" s="9">
        <v>1473.7163029000001</v>
      </c>
      <c r="Y15" s="9">
        <v>1263.738697</v>
      </c>
      <c r="Z15" s="9">
        <v>1129.5716606000001</v>
      </c>
      <c r="AA15" s="9">
        <v>1205.9497274</v>
      </c>
      <c r="AB15" s="9">
        <v>894.68211198999995</v>
      </c>
      <c r="AC15" s="9">
        <v>1107.7638813999999</v>
      </c>
      <c r="AD15" s="9">
        <v>997.93367224999997</v>
      </c>
      <c r="AE15" s="9">
        <v>995.87420580000003</v>
      </c>
      <c r="AF15" s="9">
        <v>929.68510246000005</v>
      </c>
      <c r="AG15" s="9">
        <v>954.60194186000001</v>
      </c>
      <c r="AH15" s="9">
        <v>752.67945979000001</v>
      </c>
      <c r="AI15" s="9">
        <f t="shared" si="15"/>
        <v>969.77672540333333</v>
      </c>
      <c r="AJ15" s="9">
        <f t="shared" si="16"/>
        <v>932.17510367</v>
      </c>
      <c r="AK15" s="9">
        <f t="shared" si="17"/>
        <v>1940.7438465600001</v>
      </c>
      <c r="AL15" s="9">
        <f t="shared" si="18"/>
        <v>1622.0830772699999</v>
      </c>
      <c r="AM15" s="9">
        <f t="shared" si="19"/>
        <v>1095.9684390266668</v>
      </c>
      <c r="AN15" s="9">
        <f t="shared" si="20"/>
        <v>880.62756626999999</v>
      </c>
      <c r="AO15" s="9">
        <f t="shared" si="21"/>
        <v>751.54551441666672</v>
      </c>
      <c r="AP15" s="9">
        <f t="shared" si="22"/>
        <v>844.05682602666661</v>
      </c>
      <c r="AQ15" s="9">
        <f t="shared" si="23"/>
        <v>514.94378546999997</v>
      </c>
      <c r="AR15" s="9">
        <f t="shared" si="24"/>
        <v>714.79443356666661</v>
      </c>
      <c r="AS15" s="9">
        <f t="shared" si="25"/>
        <v>626.8936252266667</v>
      </c>
      <c r="AT15" s="9">
        <f t="shared" si="26"/>
        <v>600.88450206666676</v>
      </c>
      <c r="AU15" s="9">
        <f t="shared" si="27"/>
        <v>542.29617113000018</v>
      </c>
      <c r="AV15" s="9">
        <f t="shared" si="28"/>
        <v>565.92221240333333</v>
      </c>
      <c r="AW15" s="9">
        <f t="shared" si="29"/>
        <v>365.40929696666666</v>
      </c>
      <c r="AX15" s="9">
        <f t="shared" si="30"/>
        <v>969.77672540333333</v>
      </c>
      <c r="AY15" s="9">
        <f t="shared" si="0"/>
        <v>932.17510367</v>
      </c>
      <c r="AZ15" s="9">
        <f t="shared" si="0"/>
        <v>1940.7438465600001</v>
      </c>
      <c r="BA15" s="9">
        <f t="shared" si="0"/>
        <v>1622.0830772699999</v>
      </c>
      <c r="BB15" s="9">
        <f t="shared" si="0"/>
        <v>1095.9684390266668</v>
      </c>
      <c r="BC15" s="9">
        <f t="shared" si="0"/>
        <v>880.62756626999999</v>
      </c>
      <c r="BD15" s="9">
        <f t="shared" si="0"/>
        <v>751.54551441666672</v>
      </c>
      <c r="BE15" s="9">
        <f t="shared" si="0"/>
        <v>844.05682602666661</v>
      </c>
      <c r="BF15" s="9">
        <f t="shared" si="0"/>
        <v>514.94378546999997</v>
      </c>
      <c r="BG15" s="9">
        <f t="shared" si="0"/>
        <v>714.79443356666661</v>
      </c>
      <c r="BH15" s="9">
        <f t="shared" si="0"/>
        <v>626.8936252266667</v>
      </c>
      <c r="BI15" s="9">
        <f t="shared" si="0"/>
        <v>600.88450206666676</v>
      </c>
      <c r="BJ15" s="9">
        <f t="shared" si="0"/>
        <v>542.29617113000018</v>
      </c>
      <c r="BK15" s="9">
        <f t="shared" si="0"/>
        <v>565.92221240333333</v>
      </c>
      <c r="BL15" s="9">
        <f t="shared" si="1"/>
        <v>365.40929696666666</v>
      </c>
      <c r="BM15" s="9">
        <f t="shared" si="31"/>
        <v>5.2347162241949929</v>
      </c>
      <c r="BN15" s="9">
        <f t="shared" si="2"/>
        <v>5.0207616923025959</v>
      </c>
      <c r="BO15" s="9">
        <f t="shared" si="2"/>
        <v>10.475858034609944</v>
      </c>
      <c r="BP15" s="9">
        <f t="shared" si="2"/>
        <v>8.755772724949562</v>
      </c>
      <c r="BQ15" s="9">
        <f t="shared" si="2"/>
        <v>5.9675481505002006</v>
      </c>
      <c r="BR15" s="9">
        <f t="shared" si="2"/>
        <v>4.7535017987874211</v>
      </c>
      <c r="BS15" s="9">
        <f t="shared" si="2"/>
        <v>4.083307825293125</v>
      </c>
      <c r="BT15" s="9">
        <f t="shared" si="2"/>
        <v>4.5759937925302854</v>
      </c>
      <c r="BU15" s="9">
        <f t="shared" si="2"/>
        <v>2.7795929905691352</v>
      </c>
      <c r="BV15" s="9">
        <f t="shared" si="2"/>
        <v>3.8415095129682855</v>
      </c>
      <c r="BW15" s="9">
        <f t="shared" si="2"/>
        <v>3.4208241785136568</v>
      </c>
      <c r="BX15" s="9">
        <f t="shared" si="2"/>
        <v>3.2080794362123575</v>
      </c>
      <c r="BY15" s="9">
        <f t="shared" si="2"/>
        <v>2.8888891744911014</v>
      </c>
      <c r="BZ15" s="9">
        <f t="shared" si="2"/>
        <v>3.0214182690062246</v>
      </c>
      <c r="CA15" s="9">
        <f t="shared" si="2"/>
        <v>1.929361087984</v>
      </c>
      <c r="CB15" s="9">
        <f t="shared" si="32"/>
        <v>4.8469594668472151</v>
      </c>
      <c r="CC15" s="9">
        <f t="shared" si="3"/>
        <v>4.6488534187986996</v>
      </c>
      <c r="CD15" s="9">
        <f t="shared" si="3"/>
        <v>9.6998685505647622</v>
      </c>
      <c r="CE15" s="9">
        <f t="shared" si="3"/>
        <v>8.1071969675458906</v>
      </c>
      <c r="CF15" s="9">
        <f t="shared" si="3"/>
        <v>5.525507546759445</v>
      </c>
      <c r="CG15" s="9">
        <f t="shared" si="3"/>
        <v>4.4013905544327967</v>
      </c>
      <c r="CH15" s="9">
        <f t="shared" si="3"/>
        <v>3.7808405789751154</v>
      </c>
      <c r="CI15" s="9">
        <f t="shared" si="3"/>
        <v>4.2370312893798934</v>
      </c>
      <c r="CJ15" s="9">
        <f t="shared" si="3"/>
        <v>2.5736972134899401</v>
      </c>
      <c r="CK15" s="9">
        <f t="shared" si="3"/>
        <v>3.5569532527484125</v>
      </c>
      <c r="CL15" s="9">
        <f t="shared" si="3"/>
        <v>3.1674297949200523</v>
      </c>
      <c r="CM15" s="9">
        <f t="shared" si="3"/>
        <v>2.9704439224188492</v>
      </c>
      <c r="CN15" s="9">
        <f t="shared" si="3"/>
        <v>2.6748973837880565</v>
      </c>
      <c r="CO15" s="9">
        <f t="shared" si="3"/>
        <v>2.7976095083390966</v>
      </c>
      <c r="CP15" s="9">
        <f t="shared" si="4"/>
        <v>1.786445451837037E-3</v>
      </c>
      <c r="CQ15" s="11">
        <f t="shared" si="33"/>
        <v>1.3218980364128767</v>
      </c>
      <c r="CR15" s="11">
        <f t="shared" si="5"/>
        <v>1.2678691142178271</v>
      </c>
      <c r="CS15" s="11">
        <f t="shared" si="5"/>
        <v>2.6454186956085715</v>
      </c>
      <c r="CT15" s="11">
        <f t="shared" si="5"/>
        <v>2.2110537184216064</v>
      </c>
      <c r="CU15" s="11">
        <f t="shared" si="5"/>
        <v>1.5069566036616666</v>
      </c>
      <c r="CV15" s="11">
        <f t="shared" si="5"/>
        <v>1.2003792421180355</v>
      </c>
      <c r="CW15" s="11">
        <f t="shared" si="5"/>
        <v>1.0311383397204859</v>
      </c>
      <c r="CX15" s="11">
        <f t="shared" si="5"/>
        <v>1.1555539880126982</v>
      </c>
      <c r="CY15" s="11">
        <f t="shared" si="5"/>
        <v>0.70191742186089268</v>
      </c>
      <c r="CZ15" s="11">
        <f t="shared" si="5"/>
        <v>0.97007815984047607</v>
      </c>
      <c r="DA15" s="11">
        <f t="shared" si="5"/>
        <v>0.86384448952365056</v>
      </c>
      <c r="DB15" s="11">
        <f t="shared" si="5"/>
        <v>0.81012106975059517</v>
      </c>
      <c r="DC15" s="11">
        <f t="shared" si="5"/>
        <v>0.72951746830583353</v>
      </c>
      <c r="DD15" s="11">
        <f t="shared" si="5"/>
        <v>0.76298441136520812</v>
      </c>
      <c r="DE15" s="11">
        <f t="shared" si="5"/>
        <v>4.872123959555555E-4</v>
      </c>
      <c r="DF15" s="11">
        <f>AVERAGE(CQ15:CQ18)</f>
        <v>1.3357328938027802</v>
      </c>
      <c r="DG15" s="11">
        <f t="shared" ref="DG15:DT15" si="48">AVERAGE(CR15:CR18)</f>
        <v>1.2957215574323371</v>
      </c>
      <c r="DH15" s="11">
        <f t="shared" si="48"/>
        <v>2.6276809445138687</v>
      </c>
      <c r="DI15" s="11">
        <f t="shared" si="48"/>
        <v>2.244892006752075</v>
      </c>
      <c r="DJ15" s="11">
        <f t="shared" si="48"/>
        <v>1.5525224502258235</v>
      </c>
      <c r="DK15" s="11">
        <f t="shared" si="48"/>
        <v>1.2280745297177229</v>
      </c>
      <c r="DL15" s="11">
        <f t="shared" si="48"/>
        <v>1.1416716959668152</v>
      </c>
      <c r="DM15" s="11">
        <f t="shared" si="48"/>
        <v>1.1873475058519292</v>
      </c>
      <c r="DN15" s="11">
        <f t="shared" si="48"/>
        <v>0.7469090695074031</v>
      </c>
      <c r="DO15" s="11">
        <f t="shared" si="48"/>
        <v>0.97467529483767357</v>
      </c>
      <c r="DP15" s="11">
        <f t="shared" si="48"/>
        <v>0.8553506617106621</v>
      </c>
      <c r="DQ15" s="11">
        <f t="shared" si="48"/>
        <v>0.83407102354335305</v>
      </c>
      <c r="DR15" s="11">
        <f t="shared" si="48"/>
        <v>0.71865153089071432</v>
      </c>
      <c r="DS15" s="11">
        <f t="shared" si="48"/>
        <v>0.72195260629361602</v>
      </c>
      <c r="DT15" s="11">
        <f t="shared" si="48"/>
        <v>4.7416533978246532E-4</v>
      </c>
      <c r="DU15" s="11">
        <f>STDEV(CQ15:CQ18)</f>
        <v>1.9411505858788369E-2</v>
      </c>
      <c r="DV15" s="11">
        <f t="shared" ref="DV15:EI15" si="49">STDEV(CR15:CR18)</f>
        <v>5.3776464544627665E-2</v>
      </c>
      <c r="DW15" s="11">
        <f t="shared" si="49"/>
        <v>0.1226119430358812</v>
      </c>
      <c r="DX15" s="11">
        <f t="shared" si="49"/>
        <v>3.2953651160148908E-2</v>
      </c>
      <c r="DY15" s="11">
        <f t="shared" si="49"/>
        <v>3.7361566207721637E-2</v>
      </c>
      <c r="DZ15" s="11">
        <f t="shared" si="49"/>
        <v>3.1698117716283586E-2</v>
      </c>
      <c r="EA15" s="11">
        <f t="shared" si="49"/>
        <v>9.3791913113806316E-2</v>
      </c>
      <c r="EB15" s="11">
        <f t="shared" si="49"/>
        <v>2.5346814547938492E-2</v>
      </c>
      <c r="EC15" s="11">
        <f t="shared" si="49"/>
        <v>3.1057575085438185E-2</v>
      </c>
      <c r="ED15" s="11">
        <f t="shared" si="49"/>
        <v>2.2700094617565589E-2</v>
      </c>
      <c r="EE15" s="11">
        <f t="shared" si="49"/>
        <v>5.6735484440902872E-2</v>
      </c>
      <c r="EF15" s="11">
        <f t="shared" si="49"/>
        <v>2.4668072020739566E-2</v>
      </c>
      <c r="EG15" s="11">
        <f t="shared" si="49"/>
        <v>4.7377714258477116E-2</v>
      </c>
      <c r="EH15" s="11">
        <f t="shared" si="49"/>
        <v>5.7014667653137452E-2</v>
      </c>
      <c r="EI15" s="11">
        <f t="shared" si="49"/>
        <v>4.4108667735255874E-5</v>
      </c>
      <c r="EJ15" s="11">
        <f>STDEV(CQ15:CQ18)/SQRT(COUNT(CQ15:CQ18))</f>
        <v>9.7057529293941847E-3</v>
      </c>
      <c r="EK15" s="11">
        <f t="shared" ref="EK15:EX15" si="50">STDEV(CR15:CR18)/SQRT(COUNT(CR15:CR18))</f>
        <v>2.6888232272313833E-2</v>
      </c>
      <c r="EL15" s="11">
        <f t="shared" si="50"/>
        <v>6.1305971517940601E-2</v>
      </c>
      <c r="EM15" s="11">
        <f t="shared" si="50"/>
        <v>1.6476825580074454E-2</v>
      </c>
      <c r="EN15" s="11">
        <f t="shared" si="50"/>
        <v>1.8680783103860819E-2</v>
      </c>
      <c r="EO15" s="11">
        <f t="shared" si="50"/>
        <v>1.5849058858141793E-2</v>
      </c>
      <c r="EP15" s="11">
        <f t="shared" si="50"/>
        <v>4.6895956556903158E-2</v>
      </c>
      <c r="EQ15" s="11">
        <f t="shared" si="50"/>
        <v>1.2673407273969246E-2</v>
      </c>
      <c r="ER15" s="11">
        <f t="shared" si="50"/>
        <v>1.5528787542719092E-2</v>
      </c>
      <c r="ES15" s="11">
        <f t="shared" si="50"/>
        <v>1.1350047308782795E-2</v>
      </c>
      <c r="ET15" s="11">
        <f t="shared" si="50"/>
        <v>2.8367742220451436E-2</v>
      </c>
      <c r="EU15" s="11">
        <f t="shared" si="50"/>
        <v>1.2334036010369783E-2</v>
      </c>
      <c r="EV15" s="11">
        <f t="shared" si="50"/>
        <v>2.3688857129238558E-2</v>
      </c>
      <c r="EW15" s="11">
        <f t="shared" si="50"/>
        <v>2.8507333826568726E-2</v>
      </c>
      <c r="EX15" s="11">
        <f t="shared" si="50"/>
        <v>2.2054333867627937E-5</v>
      </c>
      <c r="EZ15" s="1">
        <f t="shared" si="9"/>
        <v>62.154411615136894</v>
      </c>
      <c r="FA15" s="1">
        <f t="shared" si="9"/>
        <v>93.91890743583356</v>
      </c>
      <c r="FB15" s="1">
        <f t="shared" si="9"/>
        <v>116.55533793672427</v>
      </c>
      <c r="FC15" s="1">
        <f t="shared" si="9"/>
        <v>178.4644954599971</v>
      </c>
      <c r="FD15" s="1">
        <f t="shared" si="9"/>
        <v>129.95212059742568</v>
      </c>
      <c r="FE15" s="1">
        <f t="shared" si="9"/>
        <v>80.334632946186773</v>
      </c>
      <c r="FF15" s="1">
        <f t="shared" si="9"/>
        <v>78.720923798394622</v>
      </c>
      <c r="FG15" s="1">
        <f t="shared" si="9"/>
        <v>89.158627673932358</v>
      </c>
      <c r="FH15" s="1">
        <f t="shared" si="9"/>
        <v>60.191840941249275</v>
      </c>
      <c r="FI15" s="1">
        <f t="shared" si="9"/>
        <v>88.028287169478077</v>
      </c>
      <c r="FJ15" s="1">
        <f t="shared" si="9"/>
        <v>60.262760133872845</v>
      </c>
      <c r="FK15" s="1">
        <f t="shared" si="9"/>
        <v>73.902649826708583</v>
      </c>
      <c r="FL15" s="1">
        <f t="shared" si="9"/>
        <v>53.730067668157503</v>
      </c>
      <c r="FM15" s="1">
        <f t="shared" si="9"/>
        <v>54.969956910803781</v>
      </c>
      <c r="FO15" s="1">
        <f t="shared" si="34"/>
        <v>62.154411615136894</v>
      </c>
      <c r="FP15" s="1">
        <f t="shared" si="10"/>
        <v>156.07331905097044</v>
      </c>
      <c r="FQ15" s="1">
        <f t="shared" si="10"/>
        <v>272.62865698769474</v>
      </c>
      <c r="FR15" s="1">
        <f t="shared" si="10"/>
        <v>451.09315244769186</v>
      </c>
      <c r="FS15" s="1">
        <f t="shared" si="10"/>
        <v>581.04527304511748</v>
      </c>
      <c r="FT15" s="1">
        <f t="shared" si="10"/>
        <v>661.37990599130421</v>
      </c>
      <c r="FU15" s="1">
        <f t="shared" si="10"/>
        <v>740.10082978969888</v>
      </c>
      <c r="FV15" s="1">
        <f t="shared" si="10"/>
        <v>829.25945746363118</v>
      </c>
      <c r="FW15" s="1">
        <f t="shared" si="10"/>
        <v>889.4512984048805</v>
      </c>
      <c r="FX15" s="1">
        <f t="shared" si="10"/>
        <v>977.47958557435857</v>
      </c>
      <c r="FY15" s="1">
        <f t="shared" si="10"/>
        <v>1037.7423457082314</v>
      </c>
      <c r="FZ15" s="1">
        <f t="shared" si="10"/>
        <v>1111.6449955349399</v>
      </c>
      <c r="GA15" s="1">
        <f t="shared" si="10"/>
        <v>1165.3750632030974</v>
      </c>
      <c r="GB15" s="1">
        <f t="shared" si="10"/>
        <v>1220.3450201139012</v>
      </c>
      <c r="GC15" s="11" t="e">
        <f>AVERAGE(FN15:FN18)</f>
        <v>#DIV/0!</v>
      </c>
      <c r="GD15" s="11">
        <f t="shared" ref="GD15:GQ15" si="51">AVERAGE(FO15:FO18)</f>
        <v>63.154906829642812</v>
      </c>
      <c r="GE15" s="11">
        <f t="shared" si="51"/>
        <v>157.31656687635174</v>
      </c>
      <c r="GF15" s="11">
        <f t="shared" si="51"/>
        <v>274.25831770673437</v>
      </c>
      <c r="GG15" s="11">
        <f t="shared" si="51"/>
        <v>456.53421164167355</v>
      </c>
      <c r="GH15" s="11">
        <f t="shared" si="51"/>
        <v>590.00286667896376</v>
      </c>
      <c r="GI15" s="11">
        <f t="shared" si="51"/>
        <v>675.31373080360709</v>
      </c>
      <c r="GJ15" s="11">
        <f t="shared" si="51"/>
        <v>759.15842206908189</v>
      </c>
      <c r="GK15" s="11">
        <f t="shared" si="51"/>
        <v>852.00273768632974</v>
      </c>
      <c r="GL15" s="11">
        <f t="shared" si="51"/>
        <v>913.97977480275267</v>
      </c>
      <c r="GM15" s="11">
        <f t="shared" si="51"/>
        <v>1001.8210207170728</v>
      </c>
      <c r="GN15" s="11">
        <f t="shared" si="51"/>
        <v>1062.6402013862171</v>
      </c>
      <c r="GO15" s="11">
        <f t="shared" si="51"/>
        <v>1137.1708839990524</v>
      </c>
      <c r="GP15" s="11">
        <f t="shared" si="51"/>
        <v>1189.0326329376883</v>
      </c>
      <c r="GQ15" s="11">
        <f t="shared" si="51"/>
        <v>1241.0473604952931</v>
      </c>
      <c r="GR15" s="11" t="e">
        <f>STDEV(FN15:FN18)</f>
        <v>#DIV/0!</v>
      </c>
      <c r="GS15" s="11">
        <f t="shared" ref="GS15:HF15" si="52">STDEV(FO15:FO18)</f>
        <v>1.4745515870399866</v>
      </c>
      <c r="GT15" s="11">
        <f t="shared" si="52"/>
        <v>5.3837172009862995</v>
      </c>
      <c r="GU15" s="11">
        <f t="shared" si="52"/>
        <v>7.8245845765655337</v>
      </c>
      <c r="GV15" s="11">
        <f t="shared" si="52"/>
        <v>7.1706618356744638</v>
      </c>
      <c r="GW15" s="11">
        <f t="shared" si="52"/>
        <v>9.0953358133480204</v>
      </c>
      <c r="GX15" s="11">
        <f t="shared" si="52"/>
        <v>13.557813518918248</v>
      </c>
      <c r="GY15" s="11">
        <f t="shared" si="52"/>
        <v>17.785805610493714</v>
      </c>
      <c r="GZ15" s="11">
        <f t="shared" si="52"/>
        <v>20.285531589628118</v>
      </c>
      <c r="HA15" s="11">
        <f t="shared" si="52"/>
        <v>20.864349370639175</v>
      </c>
      <c r="HB15" s="11">
        <f t="shared" si="52"/>
        <v>19.342955767129659</v>
      </c>
      <c r="HC15" s="11">
        <f t="shared" si="52"/>
        <v>19.088129896520424</v>
      </c>
      <c r="HD15" s="11">
        <f t="shared" si="52"/>
        <v>18.412300852794978</v>
      </c>
      <c r="HE15" s="11">
        <f t="shared" si="52"/>
        <v>16.623028151077261</v>
      </c>
      <c r="HF15" s="11">
        <f t="shared" si="52"/>
        <v>14.976302658577861</v>
      </c>
      <c r="HG15" s="11" t="e">
        <f>STDEV(FN15:FN18)/SQRT(COUNT(FN15:FN18))</f>
        <v>#DIV/0!</v>
      </c>
      <c r="HH15" s="11">
        <f t="shared" ref="HH15:HU15" si="53">STDEV(FO15:FO18)/SQRT(COUNT(FO15:FO18))</f>
        <v>0.73727579351999328</v>
      </c>
      <c r="HI15" s="11">
        <f t="shared" si="53"/>
        <v>2.6918586004931497</v>
      </c>
      <c r="HJ15" s="11">
        <f t="shared" si="53"/>
        <v>3.9122922882827669</v>
      </c>
      <c r="HK15" s="11">
        <f t="shared" si="53"/>
        <v>3.5853309178372319</v>
      </c>
      <c r="HL15" s="11">
        <f t="shared" si="53"/>
        <v>4.5476679066740102</v>
      </c>
      <c r="HM15" s="11">
        <f t="shared" si="53"/>
        <v>6.7789067594591241</v>
      </c>
      <c r="HN15" s="11">
        <f t="shared" si="53"/>
        <v>8.8929028052468571</v>
      </c>
      <c r="HO15" s="11">
        <f t="shared" si="53"/>
        <v>10.142765794814059</v>
      </c>
      <c r="HP15" s="11">
        <f t="shared" si="53"/>
        <v>10.432174685319588</v>
      </c>
      <c r="HQ15" s="11">
        <f t="shared" si="53"/>
        <v>9.6714778835648296</v>
      </c>
      <c r="HR15" s="11">
        <f t="shared" si="53"/>
        <v>9.5440649482602122</v>
      </c>
      <c r="HS15" s="11">
        <f t="shared" si="53"/>
        <v>9.2061504263974889</v>
      </c>
      <c r="HT15" s="11">
        <f t="shared" si="53"/>
        <v>8.3115140755386303</v>
      </c>
      <c r="HU15" s="11">
        <f t="shared" si="53"/>
        <v>7.4881513292889306</v>
      </c>
    </row>
    <row r="16" spans="1:229">
      <c r="A16" s="27">
        <v>14</v>
      </c>
      <c r="B16" s="27" t="s">
        <v>54</v>
      </c>
      <c r="C16" s="27" t="s">
        <v>50</v>
      </c>
      <c r="D16" s="28" t="s">
        <v>51</v>
      </c>
      <c r="E16" s="12">
        <v>47.5</v>
      </c>
      <c r="F16" s="21">
        <f t="shared" si="14"/>
        <v>47.01428571428572</v>
      </c>
      <c r="G16" s="14">
        <v>47.2</v>
      </c>
      <c r="H16" s="10">
        <v>46.9</v>
      </c>
      <c r="I16" s="10">
        <v>47.5</v>
      </c>
      <c r="J16" s="10">
        <v>46.8</v>
      </c>
      <c r="K16" s="10">
        <v>47.4</v>
      </c>
      <c r="L16" s="10">
        <v>47.2</v>
      </c>
      <c r="M16" s="10">
        <v>47.2</v>
      </c>
      <c r="N16" s="10">
        <v>47</v>
      </c>
      <c r="O16" s="10">
        <v>47.6</v>
      </c>
      <c r="P16" s="10">
        <v>46.8</v>
      </c>
      <c r="Q16" s="10">
        <v>46.5</v>
      </c>
      <c r="R16" s="10">
        <v>46.5</v>
      </c>
      <c r="S16" s="10">
        <v>46.1</v>
      </c>
      <c r="T16" s="10">
        <v>1339.7996232999999</v>
      </c>
      <c r="U16" s="10">
        <v>1431.0405376000001</v>
      </c>
      <c r="V16" s="10">
        <v>2359.4018274999999</v>
      </c>
      <c r="W16" s="10">
        <v>2004.2077165999999</v>
      </c>
      <c r="X16" s="10">
        <v>1472.8570261</v>
      </c>
      <c r="Y16" s="10">
        <v>1297.2418837</v>
      </c>
      <c r="Z16" s="10">
        <v>1270.1580497</v>
      </c>
      <c r="AA16" s="10">
        <v>1227.1308893999999</v>
      </c>
      <c r="AB16" s="10">
        <v>930.17949771999997</v>
      </c>
      <c r="AC16" s="10">
        <v>1069.2204555000001</v>
      </c>
      <c r="AD16" s="10">
        <v>931.21657759000004</v>
      </c>
      <c r="AE16" s="10">
        <v>996.50832270000001</v>
      </c>
      <c r="AF16" s="10">
        <v>878.72597787999996</v>
      </c>
      <c r="AG16" s="10">
        <v>882.14996943999995</v>
      </c>
      <c r="AH16" s="10">
        <v>717.62623572999996</v>
      </c>
      <c r="AI16" s="10">
        <f t="shared" si="15"/>
        <v>948.99335880333319</v>
      </c>
      <c r="AJ16" s="10">
        <f t="shared" si="16"/>
        <v>983.61730897000007</v>
      </c>
      <c r="AK16" s="10">
        <f t="shared" si="17"/>
        <v>1987.0775992599999</v>
      </c>
      <c r="AL16" s="10">
        <f t="shared" si="18"/>
        <v>1597.2877319699999</v>
      </c>
      <c r="AM16" s="10">
        <f t="shared" si="19"/>
        <v>1095.1091622266667</v>
      </c>
      <c r="AN16" s="10">
        <f t="shared" si="20"/>
        <v>914.13075297</v>
      </c>
      <c r="AO16" s="10">
        <f t="shared" si="21"/>
        <v>892.13190351666663</v>
      </c>
      <c r="AP16" s="10">
        <f t="shared" si="22"/>
        <v>865.23798802666647</v>
      </c>
      <c r="AQ16" s="10">
        <f t="shared" si="23"/>
        <v>550.44117119999987</v>
      </c>
      <c r="AR16" s="10">
        <f t="shared" si="24"/>
        <v>676.25100766666674</v>
      </c>
      <c r="AS16" s="10">
        <f t="shared" si="25"/>
        <v>560.17653056666677</v>
      </c>
      <c r="AT16" s="10">
        <f t="shared" si="26"/>
        <v>601.51861896666674</v>
      </c>
      <c r="AU16" s="10">
        <f t="shared" si="27"/>
        <v>491.33704655000003</v>
      </c>
      <c r="AV16" s="10">
        <f t="shared" si="28"/>
        <v>493.47023998333333</v>
      </c>
      <c r="AW16" s="10">
        <f t="shared" si="29"/>
        <v>330.35607290666661</v>
      </c>
      <c r="AX16" s="10">
        <f t="shared" si="30"/>
        <v>948.99335880333319</v>
      </c>
      <c r="AY16" s="10">
        <f t="shared" si="0"/>
        <v>983.61730897000007</v>
      </c>
      <c r="AZ16" s="10">
        <f t="shared" si="0"/>
        <v>1987.0775992599999</v>
      </c>
      <c r="BA16" s="10">
        <f t="shared" si="0"/>
        <v>1597.2877319699999</v>
      </c>
      <c r="BB16" s="10">
        <f t="shared" si="0"/>
        <v>1095.1091622266667</v>
      </c>
      <c r="BC16" s="10">
        <f t="shared" si="0"/>
        <v>914.13075297</v>
      </c>
      <c r="BD16" s="10">
        <f t="shared" si="0"/>
        <v>892.13190351666663</v>
      </c>
      <c r="BE16" s="10">
        <f t="shared" si="0"/>
        <v>865.23798802666647</v>
      </c>
      <c r="BF16" s="10">
        <f t="shared" si="0"/>
        <v>550.44117119999987</v>
      </c>
      <c r="BG16" s="10">
        <f t="shared" si="0"/>
        <v>676.25100766666674</v>
      </c>
      <c r="BH16" s="10">
        <f t="shared" si="0"/>
        <v>560.17653056666677</v>
      </c>
      <c r="BI16" s="10">
        <f t="shared" si="0"/>
        <v>601.51861896666674</v>
      </c>
      <c r="BJ16" s="10">
        <f t="shared" si="0"/>
        <v>491.33704655000003</v>
      </c>
      <c r="BK16" s="10">
        <f t="shared" si="0"/>
        <v>493.47023998333333</v>
      </c>
      <c r="BL16" s="10">
        <f t="shared" si="1"/>
        <v>330.35607290666661</v>
      </c>
      <c r="BM16" s="10">
        <f t="shared" si="31"/>
        <v>5.312668178300803</v>
      </c>
      <c r="BN16" s="10">
        <f t="shared" si="2"/>
        <v>5.4501933982688229</v>
      </c>
      <c r="BO16" s="10">
        <f t="shared" si="2"/>
        <v>11.053828816454915</v>
      </c>
      <c r="BP16" s="10">
        <f t="shared" si="2"/>
        <v>8.8290079384641746</v>
      </c>
      <c r="BQ16" s="10">
        <f t="shared" si="2"/>
        <v>6.1306557563939288</v>
      </c>
      <c r="BR16" s="10">
        <f t="shared" si="2"/>
        <v>5.0420840531673852</v>
      </c>
      <c r="BS16" s="10">
        <f t="shared" si="2"/>
        <v>4.9838311552884633</v>
      </c>
      <c r="BT16" s="10">
        <f t="shared" si="2"/>
        <v>4.8131953219654839</v>
      </c>
      <c r="BU16" s="10">
        <f t="shared" si="2"/>
        <v>3.062025600932571</v>
      </c>
      <c r="BV16" s="10">
        <f t="shared" si="2"/>
        <v>3.7459475460392859</v>
      </c>
      <c r="BW16" s="10">
        <f t="shared" si="2"/>
        <v>3.1425903364790009</v>
      </c>
      <c r="BX16" s="10">
        <f t="shared" si="2"/>
        <v>3.3178048397575717</v>
      </c>
      <c r="BY16" s="10">
        <f t="shared" si="2"/>
        <v>2.6927024926106249</v>
      </c>
      <c r="BZ16" s="10">
        <f t="shared" si="2"/>
        <v>2.7043931544800897</v>
      </c>
      <c r="CA16" s="10">
        <f t="shared" si="2"/>
        <v>1.7948953346889713</v>
      </c>
      <c r="CB16" s="10">
        <f t="shared" si="32"/>
        <v>4.919137202130373</v>
      </c>
      <c r="CC16" s="10">
        <f t="shared" si="3"/>
        <v>5.0464753687674282</v>
      </c>
      <c r="CD16" s="10">
        <f t="shared" si="3"/>
        <v>10.235026681902699</v>
      </c>
      <c r="CE16" s="10">
        <f t="shared" si="3"/>
        <v>8.1750073504297909</v>
      </c>
      <c r="CF16" s="10">
        <f t="shared" si="3"/>
        <v>5.6765331077721557</v>
      </c>
      <c r="CG16" s="10">
        <f t="shared" si="3"/>
        <v>4.6685963455253567</v>
      </c>
      <c r="CH16" s="10">
        <f t="shared" si="3"/>
        <v>4.6146584771189474</v>
      </c>
      <c r="CI16" s="10">
        <f t="shared" si="3"/>
        <v>4.4566623351532257</v>
      </c>
      <c r="CJ16" s="10">
        <f t="shared" si="3"/>
        <v>2.8352088897523804</v>
      </c>
      <c r="CK16" s="10">
        <f t="shared" si="3"/>
        <v>3.4684699500363756</v>
      </c>
      <c r="CL16" s="10">
        <f t="shared" si="3"/>
        <v>2.9098058671101859</v>
      </c>
      <c r="CM16" s="10">
        <f t="shared" si="3"/>
        <v>3.0720415182940477</v>
      </c>
      <c r="CN16" s="10">
        <f t="shared" si="3"/>
        <v>2.4932430487135413</v>
      </c>
      <c r="CO16" s="10">
        <f t="shared" si="3"/>
        <v>2.5040677356297123</v>
      </c>
      <c r="CP16" s="10">
        <f t="shared" si="4"/>
        <v>1.6619401247120105E-3</v>
      </c>
      <c r="CQ16" s="15">
        <f t="shared" si="33"/>
        <v>1.3415828733082835</v>
      </c>
      <c r="CR16" s="15">
        <f t="shared" si="5"/>
        <v>1.3763114642092984</v>
      </c>
      <c r="CS16" s="15">
        <f t="shared" si="5"/>
        <v>2.7913709132461904</v>
      </c>
      <c r="CT16" s="15">
        <f t="shared" si="5"/>
        <v>2.2295474592081246</v>
      </c>
      <c r="CU16" s="15">
        <f t="shared" si="5"/>
        <v>1.5481453930287696</v>
      </c>
      <c r="CV16" s="15">
        <f t="shared" si="5"/>
        <v>1.2732535487796426</v>
      </c>
      <c r="CW16" s="15">
        <f t="shared" si="5"/>
        <v>1.2585432210324401</v>
      </c>
      <c r="CX16" s="15">
        <f t="shared" si="5"/>
        <v>1.2154533641326979</v>
      </c>
      <c r="CY16" s="15">
        <f t="shared" si="5"/>
        <v>0.77323878811428548</v>
      </c>
      <c r="CZ16" s="15">
        <f t="shared" si="5"/>
        <v>0.94594635000992056</v>
      </c>
      <c r="DA16" s="15">
        <f t="shared" si="5"/>
        <v>0.7935834183027779</v>
      </c>
      <c r="DB16" s="15">
        <f t="shared" si="5"/>
        <v>0.83782950498928566</v>
      </c>
      <c r="DC16" s="15">
        <f t="shared" si="5"/>
        <v>0.67997537692187482</v>
      </c>
      <c r="DD16" s="15">
        <f t="shared" si="5"/>
        <v>0.68292756426264878</v>
      </c>
      <c r="DE16" s="15">
        <f t="shared" si="5"/>
        <v>4.532563976487301E-4</v>
      </c>
      <c r="DF16" s="15"/>
      <c r="DG16" s="15"/>
      <c r="DH16" s="15"/>
      <c r="DI16" s="15"/>
      <c r="DJ16" s="15"/>
      <c r="DK16" s="15"/>
      <c r="DL16" s="15"/>
      <c r="DM16" s="15"/>
      <c r="DN16" s="15"/>
      <c r="DO16" s="15"/>
      <c r="DP16" s="15"/>
      <c r="DQ16" s="15"/>
      <c r="DR16" s="15"/>
      <c r="DS16" s="15"/>
      <c r="DT16" s="15"/>
      <c r="DU16" s="15"/>
      <c r="DV16" s="15"/>
      <c r="DW16" s="15"/>
      <c r="DX16" s="15"/>
      <c r="DY16" s="15"/>
      <c r="DZ16" s="15"/>
      <c r="EA16" s="15"/>
      <c r="EB16" s="15"/>
      <c r="EC16" s="15"/>
      <c r="ED16" s="15"/>
      <c r="EE16" s="15"/>
      <c r="EF16" s="15"/>
      <c r="EG16" s="15"/>
      <c r="EH16" s="15"/>
      <c r="EI16" s="15"/>
      <c r="EJ16" s="15"/>
      <c r="EK16" s="15"/>
      <c r="EL16" s="15"/>
      <c r="EM16" s="15"/>
      <c r="EN16" s="15"/>
      <c r="EO16" s="15"/>
      <c r="EP16" s="15"/>
      <c r="EQ16" s="15"/>
      <c r="ER16" s="15"/>
      <c r="ES16" s="15"/>
      <c r="ET16" s="15"/>
      <c r="EU16" s="15"/>
      <c r="EV16" s="15"/>
      <c r="EW16" s="15"/>
      <c r="EX16" s="15"/>
      <c r="EZ16" s="1">
        <f t="shared" si="9"/>
        <v>65.229464100421964</v>
      </c>
      <c r="FA16" s="1">
        <f t="shared" si="9"/>
        <v>100.02437705893173</v>
      </c>
      <c r="FB16" s="1">
        <f t="shared" si="9"/>
        <v>120.50204093890356</v>
      </c>
      <c r="FC16" s="1">
        <f t="shared" si="9"/>
        <v>181.32925690737093</v>
      </c>
      <c r="FD16" s="1">
        <f t="shared" si="9"/>
        <v>135.42714920680379</v>
      </c>
      <c r="FE16" s="1">
        <f t="shared" si="9"/>
        <v>91.144683713234983</v>
      </c>
      <c r="FF16" s="1">
        <f t="shared" si="9"/>
        <v>89.063877065944965</v>
      </c>
      <c r="FG16" s="1">
        <f t="shared" si="9"/>
        <v>95.457223307855202</v>
      </c>
      <c r="FH16" s="1">
        <f t="shared" si="9"/>
        <v>61.89066497247142</v>
      </c>
      <c r="FI16" s="1">
        <f t="shared" si="9"/>
        <v>83.497428879009519</v>
      </c>
      <c r="FJ16" s="1">
        <f t="shared" si="9"/>
        <v>58.730865238514291</v>
      </c>
      <c r="FK16" s="1">
        <f t="shared" si="9"/>
        <v>72.854634331735696</v>
      </c>
      <c r="FL16" s="1">
        <f t="shared" si="9"/>
        <v>49.064505882642848</v>
      </c>
      <c r="FM16" s="1">
        <f t="shared" si="9"/>
        <v>49.203419087541413</v>
      </c>
      <c r="FO16" s="1">
        <f t="shared" si="34"/>
        <v>65.229464100421964</v>
      </c>
      <c r="FP16" s="1">
        <f t="shared" si="10"/>
        <v>165.2538411593537</v>
      </c>
      <c r="FQ16" s="1">
        <f t="shared" si="10"/>
        <v>285.75588209825725</v>
      </c>
      <c r="FR16" s="1">
        <f t="shared" si="10"/>
        <v>467.08513900562821</v>
      </c>
      <c r="FS16" s="1">
        <f t="shared" si="10"/>
        <v>602.51228821243194</v>
      </c>
      <c r="FT16" s="1">
        <f t="shared" si="10"/>
        <v>693.65697192566688</v>
      </c>
      <c r="FU16" s="1">
        <f t="shared" si="10"/>
        <v>782.72084899161189</v>
      </c>
      <c r="FV16" s="1">
        <f t="shared" si="10"/>
        <v>878.17807229946709</v>
      </c>
      <c r="FW16" s="1">
        <f t="shared" si="10"/>
        <v>940.06873727193852</v>
      </c>
      <c r="FX16" s="1">
        <f t="shared" si="10"/>
        <v>1023.566166150948</v>
      </c>
      <c r="FY16" s="1">
        <f t="shared" si="10"/>
        <v>1082.2970313894623</v>
      </c>
      <c r="FZ16" s="1">
        <f t="shared" si="10"/>
        <v>1155.151665721198</v>
      </c>
      <c r="GA16" s="1">
        <f t="shared" si="10"/>
        <v>1204.2161716038408</v>
      </c>
      <c r="GB16" s="1">
        <f t="shared" si="10"/>
        <v>1253.4195906913822</v>
      </c>
      <c r="GC16" s="15"/>
      <c r="GD16" s="15"/>
      <c r="GE16" s="15"/>
      <c r="GF16" s="15"/>
      <c r="GG16" s="15"/>
      <c r="GH16" s="15"/>
      <c r="GI16" s="15"/>
      <c r="GJ16" s="15"/>
      <c r="GK16" s="15"/>
      <c r="GL16" s="15"/>
      <c r="GM16" s="15"/>
      <c r="GN16" s="15"/>
      <c r="GO16" s="15"/>
      <c r="GP16" s="15"/>
      <c r="GQ16" s="15"/>
      <c r="GR16" s="15"/>
      <c r="GS16" s="15"/>
      <c r="GT16" s="15"/>
      <c r="GU16" s="15"/>
      <c r="GV16" s="15"/>
      <c r="GW16" s="15"/>
      <c r="GX16" s="15"/>
      <c r="GY16" s="15"/>
      <c r="GZ16" s="15"/>
      <c r="HA16" s="15"/>
      <c r="HB16" s="15"/>
      <c r="HC16" s="15"/>
      <c r="HD16" s="15"/>
      <c r="HE16" s="15"/>
      <c r="HF16" s="15"/>
      <c r="HG16" s="15"/>
      <c r="HH16" s="15"/>
      <c r="HI16" s="15"/>
      <c r="HJ16" s="15"/>
      <c r="HK16" s="15"/>
      <c r="HL16" s="15"/>
      <c r="HM16" s="15"/>
      <c r="HN16" s="15"/>
      <c r="HO16" s="15"/>
      <c r="HP16" s="15"/>
      <c r="HQ16" s="15"/>
      <c r="HR16" s="15"/>
      <c r="HS16" s="15"/>
      <c r="HT16" s="15"/>
      <c r="HU16" s="15"/>
    </row>
    <row r="17" spans="1:229">
      <c r="A17" s="27">
        <v>15</v>
      </c>
      <c r="B17" s="27" t="s">
        <v>54</v>
      </c>
      <c r="C17" s="27" t="s">
        <v>50</v>
      </c>
      <c r="D17" s="28" t="s">
        <v>51</v>
      </c>
      <c r="E17" s="12">
        <v>48.6</v>
      </c>
      <c r="F17" s="21">
        <f t="shared" si="14"/>
        <v>48.342857142857142</v>
      </c>
      <c r="G17" s="14">
        <v>48.4</v>
      </c>
      <c r="H17" s="10">
        <v>48.2</v>
      </c>
      <c r="I17" s="10">
        <v>48.7</v>
      </c>
      <c r="J17" s="10">
        <v>48.2</v>
      </c>
      <c r="K17" s="10">
        <v>48.6</v>
      </c>
      <c r="L17" s="10">
        <v>48.7</v>
      </c>
      <c r="M17" s="10">
        <v>48.5</v>
      </c>
      <c r="N17" s="10">
        <v>48.9</v>
      </c>
      <c r="O17" s="10">
        <v>48.9</v>
      </c>
      <c r="P17" s="10">
        <v>48</v>
      </c>
      <c r="Q17" s="10">
        <v>47.9</v>
      </c>
      <c r="R17" s="10">
        <v>47.8</v>
      </c>
      <c r="S17" s="10">
        <v>47.4</v>
      </c>
      <c r="T17" s="10">
        <v>1331.4796755</v>
      </c>
      <c r="U17" s="10">
        <v>1331.5471551000001</v>
      </c>
      <c r="V17" s="10">
        <v>2114.2982547000001</v>
      </c>
      <c r="W17" s="10">
        <v>2001.7051541999999</v>
      </c>
      <c r="X17" s="10">
        <v>1451.9390241999999</v>
      </c>
      <c r="Y17" s="10">
        <v>1229.5037440000001</v>
      </c>
      <c r="Z17" s="10">
        <v>1154.2723475</v>
      </c>
      <c r="AA17" s="10">
        <v>1177.0215132999999</v>
      </c>
      <c r="AB17" s="10">
        <v>902.94199089999995</v>
      </c>
      <c r="AC17" s="10">
        <v>1079.9664994</v>
      </c>
      <c r="AD17" s="10">
        <v>945.02179639999997</v>
      </c>
      <c r="AE17" s="10">
        <v>1001.822526</v>
      </c>
      <c r="AF17" s="10">
        <v>935.37406648000001</v>
      </c>
      <c r="AG17" s="10">
        <v>935.66254914000001</v>
      </c>
      <c r="AH17" s="10">
        <v>762.31327738000005</v>
      </c>
      <c r="AI17" s="10">
        <f t="shared" si="15"/>
        <v>940.67341100333329</v>
      </c>
      <c r="AJ17" s="10">
        <f t="shared" si="16"/>
        <v>884.12392647000001</v>
      </c>
      <c r="AK17" s="10">
        <f t="shared" si="17"/>
        <v>1741.9740264600002</v>
      </c>
      <c r="AL17" s="10">
        <f t="shared" si="18"/>
        <v>1594.7851695699999</v>
      </c>
      <c r="AM17" s="10">
        <f t="shared" si="19"/>
        <v>1074.1911603266667</v>
      </c>
      <c r="AN17" s="10">
        <f t="shared" si="20"/>
        <v>846.39261327000008</v>
      </c>
      <c r="AO17" s="10">
        <f t="shared" si="21"/>
        <v>776.24620131666666</v>
      </c>
      <c r="AP17" s="10">
        <f t="shared" si="22"/>
        <v>815.12861192666651</v>
      </c>
      <c r="AQ17" s="10">
        <f t="shared" si="23"/>
        <v>523.20366437999996</v>
      </c>
      <c r="AR17" s="10">
        <f t="shared" si="24"/>
        <v>686.99705156666664</v>
      </c>
      <c r="AS17" s="10">
        <f t="shared" si="25"/>
        <v>573.98174937666658</v>
      </c>
      <c r="AT17" s="10">
        <f t="shared" si="26"/>
        <v>606.83282226666665</v>
      </c>
      <c r="AU17" s="10">
        <f t="shared" si="27"/>
        <v>547.98513515000013</v>
      </c>
      <c r="AV17" s="10">
        <f t="shared" si="28"/>
        <v>546.98281968333345</v>
      </c>
      <c r="AW17" s="10">
        <f t="shared" si="29"/>
        <v>375.04311455666669</v>
      </c>
      <c r="AX17" s="10">
        <f t="shared" si="30"/>
        <v>940.67341100333329</v>
      </c>
      <c r="AY17" s="10">
        <f t="shared" si="0"/>
        <v>884.12392647000001</v>
      </c>
      <c r="AZ17" s="10">
        <f t="shared" si="0"/>
        <v>1741.9740264600002</v>
      </c>
      <c r="BA17" s="10">
        <f t="shared" si="0"/>
        <v>1594.7851695699999</v>
      </c>
      <c r="BB17" s="10">
        <f t="shared" si="0"/>
        <v>1074.1911603266667</v>
      </c>
      <c r="BC17" s="10">
        <f t="shared" si="0"/>
        <v>846.39261327000008</v>
      </c>
      <c r="BD17" s="10">
        <f t="shared" si="0"/>
        <v>776.24620131666666</v>
      </c>
      <c r="BE17" s="10">
        <f t="shared" si="0"/>
        <v>815.12861192666651</v>
      </c>
      <c r="BF17" s="10">
        <f t="shared" si="0"/>
        <v>523.20366437999996</v>
      </c>
      <c r="BG17" s="10">
        <f t="shared" si="0"/>
        <v>686.99705156666664</v>
      </c>
      <c r="BH17" s="10">
        <f t="shared" si="0"/>
        <v>573.98174937666658</v>
      </c>
      <c r="BI17" s="10">
        <f t="shared" si="0"/>
        <v>606.83282226666665</v>
      </c>
      <c r="BJ17" s="10">
        <f t="shared" si="0"/>
        <v>547.98513515000013</v>
      </c>
      <c r="BK17" s="10">
        <f t="shared" si="0"/>
        <v>546.98281968333345</v>
      </c>
      <c r="BL17" s="10">
        <f t="shared" si="1"/>
        <v>375.04311455666669</v>
      </c>
      <c r="BM17" s="10">
        <f t="shared" si="31"/>
        <v>5.3880429163112353</v>
      </c>
      <c r="BN17" s="10">
        <f t="shared" si="2"/>
        <v>5.0373411794264209</v>
      </c>
      <c r="BO17" s="10">
        <f t="shared" si="2"/>
        <v>9.9367175537925441</v>
      </c>
      <c r="BP17" s="10">
        <f t="shared" si="2"/>
        <v>9.0595188954215775</v>
      </c>
      <c r="BQ17" s="10">
        <f t="shared" si="2"/>
        <v>6.165473620574951</v>
      </c>
      <c r="BR17" s="10">
        <f t="shared" si="2"/>
        <v>4.8081146095259362</v>
      </c>
      <c r="BS17" s="10">
        <f t="shared" si="2"/>
        <v>4.4462273488273931</v>
      </c>
      <c r="BT17" s="10">
        <f t="shared" si="2"/>
        <v>4.6785471150976639</v>
      </c>
      <c r="BU17" s="10">
        <f t="shared" si="2"/>
        <v>2.9906695172863929</v>
      </c>
      <c r="BV17" s="10">
        <f t="shared" si="2"/>
        <v>3.959311221832607</v>
      </c>
      <c r="BW17" s="10">
        <f t="shared" si="2"/>
        <v>3.3079798177468809</v>
      </c>
      <c r="BX17" s="10">
        <f t="shared" si="2"/>
        <v>3.4329399659657143</v>
      </c>
      <c r="BY17" s="10">
        <f t="shared" si="2"/>
        <v>3.0935717968985901</v>
      </c>
      <c r="BZ17" s="10">
        <f t="shared" si="2"/>
        <v>3.0814667848874651</v>
      </c>
      <c r="CA17" s="10">
        <f t="shared" si="2"/>
        <v>2.0951515706769217</v>
      </c>
      <c r="CB17" s="10">
        <f t="shared" si="32"/>
        <v>4.9889286262141068</v>
      </c>
      <c r="CC17" s="10">
        <f t="shared" si="3"/>
        <v>4.6642047957652046</v>
      </c>
      <c r="CD17" s="10">
        <f t="shared" si="3"/>
        <v>9.200664401659763</v>
      </c>
      <c r="CE17" s="10">
        <f t="shared" si="3"/>
        <v>8.3884434216866453</v>
      </c>
      <c r="CF17" s="10">
        <f t="shared" si="3"/>
        <v>5.7087718709027317</v>
      </c>
      <c r="CG17" s="10">
        <f t="shared" si="3"/>
        <v>4.4519579717832736</v>
      </c>
      <c r="CH17" s="10">
        <f t="shared" si="3"/>
        <v>4.1168771748401785</v>
      </c>
      <c r="CI17" s="10">
        <f t="shared" si="3"/>
        <v>4.3319880695348738</v>
      </c>
      <c r="CJ17" s="10">
        <f t="shared" si="3"/>
        <v>2.7691384419318452</v>
      </c>
      <c r="CK17" s="10">
        <f t="shared" si="3"/>
        <v>3.6660289091042655</v>
      </c>
      <c r="CL17" s="10">
        <f t="shared" si="3"/>
        <v>3.0629442756915561</v>
      </c>
      <c r="CM17" s="10">
        <f t="shared" si="3"/>
        <v>3.1786481166349203</v>
      </c>
      <c r="CN17" s="10">
        <f t="shared" si="3"/>
        <v>2.8644183304616573</v>
      </c>
      <c r="CO17" s="10">
        <f t="shared" si="3"/>
        <v>2.8532099860069118</v>
      </c>
      <c r="CP17" s="10">
        <f t="shared" si="4"/>
        <v>1.9399551580341868E-3</v>
      </c>
      <c r="CQ17" s="15">
        <f t="shared" si="33"/>
        <v>1.3606168980583926</v>
      </c>
      <c r="CR17" s="15">
        <f t="shared" si="5"/>
        <v>1.2720558533905102</v>
      </c>
      <c r="CS17" s="15">
        <f t="shared" si="5"/>
        <v>2.5092721095435717</v>
      </c>
      <c r="CT17" s="15">
        <f t="shared" si="5"/>
        <v>2.2877572968236302</v>
      </c>
      <c r="CU17" s="15">
        <f t="shared" si="5"/>
        <v>1.5569377829734721</v>
      </c>
      <c r="CV17" s="15">
        <f t="shared" si="5"/>
        <v>1.2141703559408927</v>
      </c>
      <c r="CW17" s="15">
        <f t="shared" si="5"/>
        <v>1.1227846840473212</v>
      </c>
      <c r="CX17" s="15">
        <f t="shared" si="5"/>
        <v>1.1814512916913291</v>
      </c>
      <c r="CY17" s="15">
        <f t="shared" si="5"/>
        <v>0.7552195750723214</v>
      </c>
      <c r="CZ17" s="15">
        <f t="shared" si="5"/>
        <v>0.9998260661193451</v>
      </c>
      <c r="DA17" s="15">
        <f t="shared" si="5"/>
        <v>0.83534843882496979</v>
      </c>
      <c r="DB17" s="15">
        <f t="shared" si="5"/>
        <v>0.86690403180952369</v>
      </c>
      <c r="DC17" s="15">
        <f t="shared" si="5"/>
        <v>0.78120499921681552</v>
      </c>
      <c r="DD17" s="15">
        <f t="shared" si="5"/>
        <v>0.77814817800188496</v>
      </c>
      <c r="DE17" s="15">
        <f t="shared" si="5"/>
        <v>5.2907867946386906E-4</v>
      </c>
      <c r="DF17" s="15"/>
      <c r="DG17" s="15"/>
      <c r="DH17" s="15"/>
      <c r="DI17" s="15"/>
      <c r="DJ17" s="15"/>
      <c r="DK17" s="15"/>
      <c r="DL17" s="15"/>
      <c r="DM17" s="15"/>
      <c r="DN17" s="15"/>
      <c r="DO17" s="15"/>
      <c r="DP17" s="15"/>
      <c r="DQ17" s="15"/>
      <c r="DR17" s="15"/>
      <c r="DS17" s="15"/>
      <c r="DT17" s="15"/>
      <c r="DU17" s="15"/>
      <c r="DV17" s="15"/>
      <c r="DW17" s="15"/>
      <c r="DX17" s="15"/>
      <c r="DY17" s="15"/>
      <c r="DZ17" s="15"/>
      <c r="EA17" s="15"/>
      <c r="EB17" s="15"/>
      <c r="EC17" s="15"/>
      <c r="ED17" s="15"/>
      <c r="EE17" s="15"/>
      <c r="EF17" s="15"/>
      <c r="EG17" s="15"/>
      <c r="EH17" s="15"/>
      <c r="EI17" s="15"/>
      <c r="EJ17" s="15"/>
      <c r="EK17" s="15"/>
      <c r="EL17" s="15"/>
      <c r="EM17" s="15"/>
      <c r="EN17" s="15"/>
      <c r="EO17" s="15"/>
      <c r="EP17" s="15"/>
      <c r="EQ17" s="15"/>
      <c r="ER17" s="15"/>
      <c r="ES17" s="15"/>
      <c r="ET17" s="15"/>
      <c r="EU17" s="15"/>
      <c r="EV17" s="15"/>
      <c r="EW17" s="15"/>
      <c r="EX17" s="15"/>
      <c r="EZ17" s="1">
        <f t="shared" si="9"/>
        <v>63.184146034773669</v>
      </c>
      <c r="FA17" s="1">
        <f t="shared" si="9"/>
        <v>90.751871110417966</v>
      </c>
      <c r="FB17" s="1">
        <f t="shared" si="9"/>
        <v>115.12870575281285</v>
      </c>
      <c r="FC17" s="1">
        <f t="shared" si="9"/>
        <v>184.54536383026092</v>
      </c>
      <c r="FD17" s="1">
        <f t="shared" si="9"/>
        <v>133.01319066788949</v>
      </c>
      <c r="FE17" s="1">
        <f t="shared" si="9"/>
        <v>84.1303814395757</v>
      </c>
      <c r="FF17" s="1">
        <f t="shared" si="9"/>
        <v>82.952495126591415</v>
      </c>
      <c r="FG17" s="1">
        <f t="shared" si="9"/>
        <v>92.960201604655225</v>
      </c>
      <c r="FH17" s="1">
        <f t="shared" si="9"/>
        <v>63.181643082899996</v>
      </c>
      <c r="FI17" s="1">
        <f t="shared" si="9"/>
        <v>88.088376237327111</v>
      </c>
      <c r="FJ17" s="1">
        <f t="shared" si="9"/>
        <v>61.281088942841762</v>
      </c>
      <c r="FK17" s="1">
        <f t="shared" si="9"/>
        <v>79.109233489264284</v>
      </c>
      <c r="FL17" s="1">
        <f t="shared" si="9"/>
        <v>56.136714379873219</v>
      </c>
      <c r="FM17" s="1">
        <f t="shared" si="9"/>
        <v>56.064762481057116</v>
      </c>
      <c r="FO17" s="1">
        <f t="shared" si="34"/>
        <v>63.184146034773669</v>
      </c>
      <c r="FP17" s="1">
        <f t="shared" si="10"/>
        <v>153.93601714519164</v>
      </c>
      <c r="FQ17" s="1">
        <f t="shared" si="10"/>
        <v>269.0647228980045</v>
      </c>
      <c r="FR17" s="1">
        <f t="shared" si="10"/>
        <v>453.6100867282654</v>
      </c>
      <c r="FS17" s="1">
        <f t="shared" si="10"/>
        <v>586.62327739615489</v>
      </c>
      <c r="FT17" s="1">
        <f t="shared" si="10"/>
        <v>670.75365883573056</v>
      </c>
      <c r="FU17" s="1">
        <f t="shared" si="10"/>
        <v>753.70615396232199</v>
      </c>
      <c r="FV17" s="1">
        <f t="shared" si="10"/>
        <v>846.66635556697724</v>
      </c>
      <c r="FW17" s="1">
        <f t="shared" si="10"/>
        <v>909.84799864987724</v>
      </c>
      <c r="FX17" s="1">
        <f t="shared" si="10"/>
        <v>997.93637488720435</v>
      </c>
      <c r="FY17" s="1">
        <f t="shared" si="10"/>
        <v>1059.2174638300462</v>
      </c>
      <c r="FZ17" s="1">
        <f t="shared" si="10"/>
        <v>1138.3266973193104</v>
      </c>
      <c r="GA17" s="1">
        <f t="shared" si="10"/>
        <v>1194.4634116991836</v>
      </c>
      <c r="GB17" s="1">
        <f t="shared" si="10"/>
        <v>1250.5281741802407</v>
      </c>
      <c r="GC17" s="15"/>
      <c r="GD17" s="15"/>
      <c r="GE17" s="15"/>
      <c r="GF17" s="15"/>
      <c r="GG17" s="15"/>
      <c r="GH17" s="15"/>
      <c r="GI17" s="15"/>
      <c r="GJ17" s="15"/>
      <c r="GK17" s="15"/>
      <c r="GL17" s="15"/>
      <c r="GM17" s="15"/>
      <c r="GN17" s="15"/>
      <c r="GO17" s="15"/>
      <c r="GP17" s="15"/>
      <c r="GQ17" s="15"/>
      <c r="GR17" s="15"/>
      <c r="GS17" s="15"/>
      <c r="GT17" s="15"/>
      <c r="GU17" s="15"/>
      <c r="GV17" s="15"/>
      <c r="GW17" s="15"/>
      <c r="GX17" s="15"/>
      <c r="GY17" s="15"/>
      <c r="GZ17" s="15"/>
      <c r="HA17" s="15"/>
      <c r="HB17" s="15"/>
      <c r="HC17" s="15"/>
      <c r="HD17" s="15"/>
      <c r="HE17" s="15"/>
      <c r="HF17" s="15"/>
      <c r="HG17" s="15"/>
      <c r="HH17" s="15"/>
      <c r="HI17" s="15"/>
      <c r="HJ17" s="15"/>
      <c r="HK17" s="15"/>
      <c r="HL17" s="15"/>
      <c r="HM17" s="15"/>
      <c r="HN17" s="15"/>
      <c r="HO17" s="15"/>
      <c r="HP17" s="15"/>
      <c r="HQ17" s="15"/>
      <c r="HR17" s="15"/>
      <c r="HS17" s="15"/>
      <c r="HT17" s="15"/>
      <c r="HU17" s="15"/>
    </row>
    <row r="18" spans="1:229">
      <c r="A18" s="27">
        <v>16</v>
      </c>
      <c r="B18" s="27" t="s">
        <v>54</v>
      </c>
      <c r="C18" s="27" t="s">
        <v>50</v>
      </c>
      <c r="D18" s="28" t="s">
        <v>51</v>
      </c>
      <c r="E18" s="12">
        <v>48.2</v>
      </c>
      <c r="F18" s="21">
        <f t="shared" si="14"/>
        <v>47.928571428571438</v>
      </c>
      <c r="G18" s="18">
        <v>48</v>
      </c>
      <c r="H18" s="19">
        <v>47.8</v>
      </c>
      <c r="I18" s="19">
        <v>48.5</v>
      </c>
      <c r="J18" s="19">
        <v>47.8</v>
      </c>
      <c r="K18" s="19">
        <v>48.1</v>
      </c>
      <c r="L18" s="19">
        <v>48.2</v>
      </c>
      <c r="M18" s="19">
        <v>48.1</v>
      </c>
      <c r="N18" s="19">
        <v>48</v>
      </c>
      <c r="O18" s="19">
        <v>48.6</v>
      </c>
      <c r="P18" s="19">
        <v>47.5</v>
      </c>
      <c r="Q18" s="19">
        <v>47.6</v>
      </c>
      <c r="R18" s="19">
        <v>47.6</v>
      </c>
      <c r="S18" s="19">
        <v>47</v>
      </c>
      <c r="T18" s="19">
        <v>1310.1592642000001</v>
      </c>
      <c r="U18" s="19">
        <v>1335.3994803999999</v>
      </c>
      <c r="V18" s="19">
        <v>2167.5876699999999</v>
      </c>
      <c r="W18" s="19">
        <v>1989.3601722000001</v>
      </c>
      <c r="X18" s="19">
        <v>1484.850559</v>
      </c>
      <c r="Y18" s="19">
        <v>1243.8439980999999</v>
      </c>
      <c r="Z18" s="19">
        <v>1184.3007846999999</v>
      </c>
      <c r="AA18" s="19">
        <v>1196.2683029</v>
      </c>
      <c r="AB18" s="19">
        <v>908.71862930999998</v>
      </c>
      <c r="AC18" s="19">
        <v>1080.9648702</v>
      </c>
      <c r="AD18" s="19">
        <v>1013.0532916</v>
      </c>
      <c r="AE18" s="19">
        <v>976.04298340000003</v>
      </c>
      <c r="AF18" s="19">
        <v>870.14771658999996</v>
      </c>
      <c r="AG18" s="19">
        <v>857.20933290000005</v>
      </c>
      <c r="AH18" s="19">
        <v>692.61115371000005</v>
      </c>
      <c r="AI18" s="19">
        <f t="shared" si="15"/>
        <v>919.35299970333335</v>
      </c>
      <c r="AJ18" s="19">
        <f t="shared" si="16"/>
        <v>887.97625176999986</v>
      </c>
      <c r="AK18" s="19">
        <f t="shared" si="17"/>
        <v>1795.26344176</v>
      </c>
      <c r="AL18" s="19">
        <f t="shared" si="18"/>
        <v>1582.44018757</v>
      </c>
      <c r="AM18" s="19">
        <f t="shared" si="19"/>
        <v>1107.1026951266667</v>
      </c>
      <c r="AN18" s="19">
        <f t="shared" si="20"/>
        <v>860.73286736999989</v>
      </c>
      <c r="AO18" s="19">
        <f t="shared" si="21"/>
        <v>806.27463851666653</v>
      </c>
      <c r="AP18" s="19">
        <f t="shared" si="22"/>
        <v>834.37540152666656</v>
      </c>
      <c r="AQ18" s="19">
        <f t="shared" si="23"/>
        <v>528.98030279</v>
      </c>
      <c r="AR18" s="19">
        <f t="shared" si="24"/>
        <v>687.99542236666662</v>
      </c>
      <c r="AS18" s="19">
        <f t="shared" si="25"/>
        <v>642.01324457666669</v>
      </c>
      <c r="AT18" s="19">
        <f t="shared" si="26"/>
        <v>581.05327966666664</v>
      </c>
      <c r="AU18" s="19">
        <f t="shared" si="27"/>
        <v>482.75878526000002</v>
      </c>
      <c r="AV18" s="19">
        <f t="shared" si="28"/>
        <v>468.52960344333343</v>
      </c>
      <c r="AW18" s="19">
        <f t="shared" si="29"/>
        <v>305.3409908866667</v>
      </c>
      <c r="AX18" s="19">
        <f t="shared" si="30"/>
        <v>919.35299970333335</v>
      </c>
      <c r="AY18" s="19">
        <f t="shared" si="0"/>
        <v>887.97625176999986</v>
      </c>
      <c r="AZ18" s="19">
        <f t="shared" si="0"/>
        <v>1795.26344176</v>
      </c>
      <c r="BA18" s="19">
        <f t="shared" si="0"/>
        <v>1582.44018757</v>
      </c>
      <c r="BB18" s="19">
        <f t="shared" si="0"/>
        <v>1107.1026951266667</v>
      </c>
      <c r="BC18" s="19">
        <f t="shared" si="0"/>
        <v>860.73286736999989</v>
      </c>
      <c r="BD18" s="19">
        <f t="shared" si="0"/>
        <v>806.27463851666653</v>
      </c>
      <c r="BE18" s="19">
        <f t="shared" si="0"/>
        <v>834.37540152666656</v>
      </c>
      <c r="BF18" s="19">
        <f t="shared" si="0"/>
        <v>528.98030279</v>
      </c>
      <c r="BG18" s="19">
        <f t="shared" si="0"/>
        <v>687.99542236666662</v>
      </c>
      <c r="BH18" s="19">
        <f t="shared" si="0"/>
        <v>642.01324457666669</v>
      </c>
      <c r="BI18" s="19">
        <f t="shared" si="0"/>
        <v>581.05327966666664</v>
      </c>
      <c r="BJ18" s="19">
        <f t="shared" si="0"/>
        <v>482.75878526000002</v>
      </c>
      <c r="BK18" s="19">
        <f t="shared" si="0"/>
        <v>468.52960344333343</v>
      </c>
      <c r="BL18" s="19">
        <f t="shared" si="1"/>
        <v>305.3409908866667</v>
      </c>
      <c r="BM18" s="19">
        <f t="shared" si="31"/>
        <v>5.2225817190290078</v>
      </c>
      <c r="BN18" s="19">
        <f t="shared" si="2"/>
        <v>5.0159331997303847</v>
      </c>
      <c r="BO18" s="19">
        <f t="shared" si="2"/>
        <v>10.156061756242286</v>
      </c>
      <c r="BP18" s="19">
        <f t="shared" si="2"/>
        <v>8.9147898281175646</v>
      </c>
      <c r="BQ18" s="19">
        <f t="shared" si="2"/>
        <v>6.3282780841079651</v>
      </c>
      <c r="BR18" s="19">
        <f t="shared" si="2"/>
        <v>4.8490000892479914</v>
      </c>
      <c r="BS18" s="19">
        <f t="shared" si="2"/>
        <v>4.5707133347053741</v>
      </c>
      <c r="BT18" s="19">
        <f t="shared" si="2"/>
        <v>4.7398482631011287</v>
      </c>
      <c r="BU18" s="19">
        <f t="shared" si="2"/>
        <v>2.9987515522091677</v>
      </c>
      <c r="BV18" s="19">
        <f t="shared" si="2"/>
        <v>3.8920883893885705</v>
      </c>
      <c r="BW18" s="19">
        <f t="shared" si="2"/>
        <v>3.6773601487573502</v>
      </c>
      <c r="BX18" s="19">
        <f t="shared" si="2"/>
        <v>3.2528607709910715</v>
      </c>
      <c r="BY18" s="19">
        <f t="shared" si="2"/>
        <v>2.7082767853086001</v>
      </c>
      <c r="BZ18" s="19">
        <f t="shared" si="2"/>
        <v>2.6284510753171006</v>
      </c>
      <c r="CA18" s="19">
        <f t="shared" si="2"/>
        <v>1.6913709888043573</v>
      </c>
      <c r="CB18" s="19">
        <f t="shared" si="32"/>
        <v>4.8357238139157479</v>
      </c>
      <c r="CC18" s="19">
        <f t="shared" si="3"/>
        <v>4.6443825923429483</v>
      </c>
      <c r="CD18" s="19">
        <f t="shared" si="3"/>
        <v>9.4037608854095236</v>
      </c>
      <c r="CE18" s="19">
        <f t="shared" si="3"/>
        <v>8.2544350260347823</v>
      </c>
      <c r="CF18" s="19">
        <f t="shared" si="3"/>
        <v>5.8595167445444121</v>
      </c>
      <c r="CG18" s="19">
        <f t="shared" si="3"/>
        <v>4.4898148974518435</v>
      </c>
      <c r="CH18" s="19">
        <f t="shared" si="3"/>
        <v>4.23214197657905</v>
      </c>
      <c r="CI18" s="19">
        <f t="shared" si="3"/>
        <v>4.3887483917603038</v>
      </c>
      <c r="CJ18" s="19">
        <f t="shared" si="3"/>
        <v>2.7766218076010811</v>
      </c>
      <c r="CK18" s="19">
        <f t="shared" si="3"/>
        <v>3.6037855457301577</v>
      </c>
      <c r="CL18" s="19">
        <f t="shared" si="3"/>
        <v>3.40496310070125</v>
      </c>
      <c r="CM18" s="19">
        <f t="shared" si="3"/>
        <v>3.011908121288029</v>
      </c>
      <c r="CN18" s="19">
        <f t="shared" si="3"/>
        <v>2.5076636901005553</v>
      </c>
      <c r="CO18" s="19">
        <f t="shared" si="3"/>
        <v>2.4337509956639818</v>
      </c>
      <c r="CP18" s="19">
        <f t="shared" si="4"/>
        <v>1.5660842488929236E-3</v>
      </c>
      <c r="CQ18" s="20">
        <f t="shared" si="33"/>
        <v>1.3188337674315675</v>
      </c>
      <c r="CR18" s="20">
        <f t="shared" si="5"/>
        <v>1.2666497979117131</v>
      </c>
      <c r="CS18" s="20">
        <f t="shared" si="5"/>
        <v>2.5646620596571426</v>
      </c>
      <c r="CT18" s="20">
        <f t="shared" si="5"/>
        <v>2.2512095525549403</v>
      </c>
      <c r="CU18" s="20">
        <f t="shared" si="5"/>
        <v>1.5980500212393849</v>
      </c>
      <c r="CV18" s="20">
        <f t="shared" si="5"/>
        <v>1.2244949720323208</v>
      </c>
      <c r="CW18" s="20">
        <f t="shared" si="5"/>
        <v>1.1542205390670135</v>
      </c>
      <c r="CX18" s="20">
        <f t="shared" si="5"/>
        <v>1.1969313795709919</v>
      </c>
      <c r="CY18" s="20">
        <f t="shared" si="5"/>
        <v>0.75726049298211295</v>
      </c>
      <c r="CZ18" s="20">
        <f t="shared" si="5"/>
        <v>0.98285060338095209</v>
      </c>
      <c r="DA18" s="20">
        <f t="shared" si="5"/>
        <v>0.92862630019124992</v>
      </c>
      <c r="DB18" s="20">
        <f t="shared" si="5"/>
        <v>0.8214294876240078</v>
      </c>
      <c r="DC18" s="20">
        <f t="shared" si="5"/>
        <v>0.68390827911833318</v>
      </c>
      <c r="DD18" s="20">
        <f t="shared" si="5"/>
        <v>0.66375027154472221</v>
      </c>
      <c r="DE18" s="20">
        <f t="shared" si="5"/>
        <v>4.2711388606170639E-4</v>
      </c>
      <c r="DF18" s="20"/>
      <c r="DG18" s="20"/>
      <c r="DH18" s="20"/>
      <c r="DI18" s="20"/>
      <c r="DJ18" s="20"/>
      <c r="DK18" s="20"/>
      <c r="DL18" s="20"/>
      <c r="DM18" s="20"/>
      <c r="DN18" s="20"/>
      <c r="DO18" s="20"/>
      <c r="DP18" s="20"/>
      <c r="DQ18" s="20"/>
      <c r="DR18" s="20"/>
      <c r="DS18" s="20"/>
      <c r="DT18" s="20"/>
      <c r="DU18" s="20"/>
      <c r="DV18" s="20"/>
      <c r="DW18" s="20"/>
      <c r="DX18" s="20"/>
      <c r="DY18" s="20"/>
      <c r="DZ18" s="20"/>
      <c r="EA18" s="20"/>
      <c r="EB18" s="20"/>
      <c r="EC18" s="20"/>
      <c r="ED18" s="20"/>
      <c r="EE18" s="20"/>
      <c r="EF18" s="20"/>
      <c r="EG18" s="20"/>
      <c r="EH18" s="20"/>
      <c r="EI18" s="20"/>
      <c r="EJ18" s="20"/>
      <c r="EK18" s="20"/>
      <c r="EL18" s="20"/>
      <c r="EM18" s="20"/>
      <c r="EN18" s="20"/>
      <c r="EO18" s="20"/>
      <c r="EP18" s="20"/>
      <c r="EQ18" s="20"/>
      <c r="ER18" s="20"/>
      <c r="ES18" s="20"/>
      <c r="ET18" s="20"/>
      <c r="EU18" s="20"/>
      <c r="EV18" s="20"/>
      <c r="EW18" s="20"/>
      <c r="EX18" s="20"/>
      <c r="EZ18" s="1">
        <f t="shared" si="9"/>
        <v>62.051605568238728</v>
      </c>
      <c r="FA18" s="1">
        <f t="shared" si="9"/>
        <v>91.951484581652537</v>
      </c>
      <c r="FB18" s="1">
        <f t="shared" si="9"/>
        <v>115.58091869308998</v>
      </c>
      <c r="FC18" s="1">
        <f t="shared" si="9"/>
        <v>184.76445954212761</v>
      </c>
      <c r="FD18" s="1">
        <f t="shared" si="9"/>
        <v>135.48215967704186</v>
      </c>
      <c r="FE18" s="1">
        <f t="shared" si="9"/>
        <v>85.633758399576038</v>
      </c>
      <c r="FF18" s="1">
        <f t="shared" si="9"/>
        <v>84.641469070968199</v>
      </c>
      <c r="FG18" s="1">
        <f t="shared" si="9"/>
        <v>93.801209882549045</v>
      </c>
      <c r="FH18" s="1">
        <f t="shared" si="9"/>
        <v>62.643999469070337</v>
      </c>
      <c r="FI18" s="1">
        <f t="shared" si="9"/>
        <v>91.750891371465684</v>
      </c>
      <c r="FJ18" s="1">
        <f t="shared" si="9"/>
        <v>63.002008361349276</v>
      </c>
      <c r="FK18" s="1">
        <f t="shared" si="9"/>
        <v>72.256212803632366</v>
      </c>
      <c r="FL18" s="1">
        <f t="shared" si="9"/>
        <v>48.515707823869995</v>
      </c>
      <c r="FM18" s="1">
        <f t="shared" si="9"/>
        <v>47.820771751016444</v>
      </c>
      <c r="FO18" s="1">
        <f t="shared" si="34"/>
        <v>62.051605568238728</v>
      </c>
      <c r="FP18" s="1">
        <f t="shared" si="10"/>
        <v>154.00309014989125</v>
      </c>
      <c r="FQ18" s="1">
        <f t="shared" si="10"/>
        <v>269.58400884298123</v>
      </c>
      <c r="FR18" s="1">
        <f t="shared" si="10"/>
        <v>454.34846838510884</v>
      </c>
      <c r="FS18" s="1">
        <f t="shared" si="10"/>
        <v>589.83062806215071</v>
      </c>
      <c r="FT18" s="1">
        <f t="shared" si="10"/>
        <v>675.46438646172669</v>
      </c>
      <c r="FU18" s="1">
        <f t="shared" si="10"/>
        <v>760.10585553269493</v>
      </c>
      <c r="FV18" s="1">
        <f t="shared" si="10"/>
        <v>853.90706541524401</v>
      </c>
      <c r="FW18" s="1">
        <f t="shared" si="10"/>
        <v>916.55106488431431</v>
      </c>
      <c r="FX18" s="1">
        <f t="shared" si="10"/>
        <v>1008.3019562557799</v>
      </c>
      <c r="FY18" s="1">
        <f t="shared" si="10"/>
        <v>1071.3039646171292</v>
      </c>
      <c r="FZ18" s="1">
        <f t="shared" si="10"/>
        <v>1143.5601774207616</v>
      </c>
      <c r="GA18" s="1">
        <f t="shared" si="10"/>
        <v>1192.0758852446315</v>
      </c>
      <c r="GB18" s="1">
        <f t="shared" si="10"/>
        <v>1239.8966569956481</v>
      </c>
      <c r="GC18" s="20"/>
      <c r="GD18" s="20"/>
      <c r="GE18" s="20"/>
      <c r="GF18" s="20"/>
      <c r="GG18" s="20"/>
      <c r="GH18" s="20"/>
      <c r="GI18" s="20"/>
      <c r="GJ18" s="20"/>
      <c r="GK18" s="20"/>
      <c r="GL18" s="20"/>
      <c r="GM18" s="20"/>
      <c r="GN18" s="20"/>
      <c r="GO18" s="20"/>
      <c r="GP18" s="20"/>
      <c r="GQ18" s="20"/>
      <c r="GR18" s="20"/>
      <c r="GS18" s="20"/>
      <c r="GT18" s="20"/>
      <c r="GU18" s="20"/>
      <c r="GV18" s="20"/>
      <c r="GW18" s="20"/>
      <c r="GX18" s="20"/>
      <c r="GY18" s="20"/>
      <c r="GZ18" s="20"/>
      <c r="HA18" s="20"/>
      <c r="HB18" s="20"/>
      <c r="HC18" s="20"/>
      <c r="HD18" s="20"/>
      <c r="HE18" s="20"/>
      <c r="HF18" s="20"/>
      <c r="HG18" s="20"/>
      <c r="HH18" s="20"/>
      <c r="HI18" s="20"/>
      <c r="HJ18" s="20"/>
      <c r="HK18" s="20"/>
      <c r="HL18" s="20"/>
      <c r="HM18" s="20"/>
      <c r="HN18" s="20"/>
      <c r="HO18" s="20"/>
      <c r="HP18" s="20"/>
      <c r="HQ18" s="20"/>
      <c r="HR18" s="20"/>
      <c r="HS18" s="20"/>
      <c r="HT18" s="20"/>
      <c r="HU18" s="20"/>
    </row>
    <row r="19" spans="1:229">
      <c r="A19" s="27">
        <v>17</v>
      </c>
      <c r="B19" s="27" t="s">
        <v>49</v>
      </c>
      <c r="C19" s="27" t="s">
        <v>43</v>
      </c>
      <c r="D19" s="28" t="s">
        <v>51</v>
      </c>
      <c r="E19" s="6">
        <v>51.2</v>
      </c>
      <c r="F19" s="7">
        <f t="shared" si="14"/>
        <v>51.05</v>
      </c>
      <c r="G19" s="8">
        <v>51.2</v>
      </c>
      <c r="H19" s="9">
        <v>51</v>
      </c>
      <c r="I19" s="9">
        <v>51.9</v>
      </c>
      <c r="J19" s="9">
        <v>50.8</v>
      </c>
      <c r="K19" s="9">
        <v>51.4</v>
      </c>
      <c r="L19" s="9">
        <v>51.5</v>
      </c>
      <c r="M19" s="9">
        <v>51.3</v>
      </c>
      <c r="N19" s="9">
        <v>50.9</v>
      </c>
      <c r="O19" s="9">
        <v>51.9</v>
      </c>
      <c r="P19" s="9">
        <v>50.6</v>
      </c>
      <c r="Q19" s="9">
        <v>50.3</v>
      </c>
      <c r="R19" s="9">
        <v>50.7</v>
      </c>
      <c r="S19" s="9">
        <v>50</v>
      </c>
      <c r="T19" s="9">
        <v>1109.0827403999999</v>
      </c>
      <c r="U19" s="9">
        <v>1448.5093686</v>
      </c>
      <c r="V19" s="9">
        <v>2324.4735572999998</v>
      </c>
      <c r="W19" s="9">
        <v>1921.6570091000001</v>
      </c>
      <c r="X19" s="9">
        <v>1806.4078628</v>
      </c>
      <c r="Y19" s="9">
        <v>1300.7422759000001</v>
      </c>
      <c r="Z19" s="9">
        <v>1254.8101174000001</v>
      </c>
      <c r="AA19" s="9">
        <v>1230.1930987000001</v>
      </c>
      <c r="AB19" s="9">
        <v>1044.0812221000001</v>
      </c>
      <c r="AC19" s="9">
        <v>1125.5662465</v>
      </c>
      <c r="AD19" s="9">
        <v>1105.6609735</v>
      </c>
      <c r="AE19" s="9">
        <v>1015.221136</v>
      </c>
      <c r="AF19" s="9">
        <v>930.17478727000002</v>
      </c>
      <c r="AG19" s="9">
        <v>823.62400221999997</v>
      </c>
      <c r="AH19" s="9">
        <v>772.30147753999995</v>
      </c>
      <c r="AI19" s="9">
        <f t="shared" si="15"/>
        <v>718.27647590333322</v>
      </c>
      <c r="AJ19" s="9">
        <f t="shared" si="16"/>
        <v>1001.08613997</v>
      </c>
      <c r="AK19" s="9">
        <f t="shared" si="17"/>
        <v>1952.1493290599999</v>
      </c>
      <c r="AL19" s="9">
        <f t="shared" si="18"/>
        <v>1514.7370244700001</v>
      </c>
      <c r="AM19" s="9">
        <f t="shared" si="19"/>
        <v>1428.6599989266667</v>
      </c>
      <c r="AN19" s="9">
        <f t="shared" si="20"/>
        <v>917.63114517000008</v>
      </c>
      <c r="AO19" s="9">
        <f t="shared" si="21"/>
        <v>876.78397121666671</v>
      </c>
      <c r="AP19" s="9">
        <f t="shared" si="22"/>
        <v>868.30019732666665</v>
      </c>
      <c r="AQ19" s="9">
        <f t="shared" si="23"/>
        <v>664.34289558</v>
      </c>
      <c r="AR19" s="9">
        <f t="shared" si="24"/>
        <v>732.5967986666667</v>
      </c>
      <c r="AS19" s="9">
        <f t="shared" si="25"/>
        <v>734.62092647666668</v>
      </c>
      <c r="AT19" s="9">
        <f t="shared" si="26"/>
        <v>620.23143226666662</v>
      </c>
      <c r="AU19" s="9">
        <f t="shared" si="27"/>
        <v>542.78585594000015</v>
      </c>
      <c r="AV19" s="9">
        <f t="shared" si="28"/>
        <v>434.94427276333334</v>
      </c>
      <c r="AW19" s="9">
        <f t="shared" si="29"/>
        <v>385.0313147166666</v>
      </c>
      <c r="AX19" s="9">
        <f t="shared" si="30"/>
        <v>718.27647590333322</v>
      </c>
      <c r="AY19" s="9">
        <f t="shared" si="30"/>
        <v>1001.08613997</v>
      </c>
      <c r="AZ19" s="9">
        <f t="shared" si="30"/>
        <v>1952.1493290599999</v>
      </c>
      <c r="BA19" s="9">
        <f t="shared" si="30"/>
        <v>1514.7370244700001</v>
      </c>
      <c r="BB19" s="9">
        <f t="shared" si="30"/>
        <v>1428.6599989266667</v>
      </c>
      <c r="BC19" s="9">
        <f t="shared" si="30"/>
        <v>917.63114517000008</v>
      </c>
      <c r="BD19" s="9">
        <f t="shared" si="30"/>
        <v>876.78397121666671</v>
      </c>
      <c r="BE19" s="9">
        <f t="shared" si="30"/>
        <v>868.30019732666665</v>
      </c>
      <c r="BF19" s="9">
        <f t="shared" si="30"/>
        <v>664.34289558</v>
      </c>
      <c r="BG19" s="9">
        <f t="shared" si="30"/>
        <v>732.5967986666667</v>
      </c>
      <c r="BH19" s="9">
        <f t="shared" si="30"/>
        <v>734.62092647666668</v>
      </c>
      <c r="BI19" s="9">
        <f t="shared" si="30"/>
        <v>620.23143226666662</v>
      </c>
      <c r="BJ19" s="9">
        <f t="shared" si="30"/>
        <v>542.78585594000015</v>
      </c>
      <c r="BK19" s="9">
        <f t="shared" si="30"/>
        <v>434.94427276333334</v>
      </c>
      <c r="BL19" s="9">
        <f t="shared" si="1"/>
        <v>385.0313147166666</v>
      </c>
      <c r="BM19" s="9">
        <f t="shared" si="31"/>
        <v>4.3342854774509716</v>
      </c>
      <c r="BN19" s="9">
        <f t="shared" si="31"/>
        <v>6.0231420203587867</v>
      </c>
      <c r="BO19" s="9">
        <f t="shared" si="31"/>
        <v>11.7798268084992</v>
      </c>
      <c r="BP19" s="9">
        <f t="shared" si="31"/>
        <v>9.1046514720821783</v>
      </c>
      <c r="BQ19" s="9">
        <f t="shared" si="31"/>
        <v>8.7388070720060789</v>
      </c>
      <c r="BR19" s="9">
        <f t="shared" si="31"/>
        <v>5.4939887562963863</v>
      </c>
      <c r="BS19" s="9">
        <f t="shared" si="31"/>
        <v>5.3114320427775361</v>
      </c>
      <c r="BT19" s="9">
        <f t="shared" si="31"/>
        <v>5.2702720905595353</v>
      </c>
      <c r="BU19" s="9">
        <f t="shared" si="31"/>
        <v>4.0166645997406496</v>
      </c>
      <c r="BV19" s="9">
        <f t="shared" si="31"/>
        <v>4.3947958668585718</v>
      </c>
      <c r="BW19" s="9">
        <f t="shared" si="31"/>
        <v>4.4935187884878109</v>
      </c>
      <c r="BX19" s="9">
        <f t="shared" si="31"/>
        <v>3.6987944485674285</v>
      </c>
      <c r="BY19" s="9">
        <f t="shared" si="31"/>
        <v>3.2177508652671651</v>
      </c>
      <c r="BZ19" s="9">
        <f t="shared" si="31"/>
        <v>2.5989473670011893</v>
      </c>
      <c r="CA19" s="9">
        <f t="shared" si="31"/>
        <v>2.2689345331517856</v>
      </c>
      <c r="CB19" s="9">
        <f t="shared" si="32"/>
        <v>4.0132272939360849</v>
      </c>
      <c r="CC19" s="9">
        <f t="shared" si="32"/>
        <v>5.5769833521840617</v>
      </c>
      <c r="CD19" s="9">
        <f t="shared" si="32"/>
        <v>10.907247044906667</v>
      </c>
      <c r="CE19" s="9">
        <f t="shared" si="32"/>
        <v>8.4302328445205355</v>
      </c>
      <c r="CF19" s="9">
        <f t="shared" si="32"/>
        <v>8.0914880296352578</v>
      </c>
      <c r="CG19" s="9">
        <f t="shared" si="32"/>
        <v>5.0870266262003572</v>
      </c>
      <c r="CH19" s="9">
        <f t="shared" si="32"/>
        <v>4.9179926322014218</v>
      </c>
      <c r="CI19" s="9">
        <f t="shared" si="32"/>
        <v>4.8798815653329024</v>
      </c>
      <c r="CJ19" s="9">
        <f t="shared" si="32"/>
        <v>3.7191338886487495</v>
      </c>
      <c r="CK19" s="9">
        <f t="shared" si="32"/>
        <v>4.0692554322764547</v>
      </c>
      <c r="CL19" s="9">
        <f t="shared" si="32"/>
        <v>4.1606655448961209</v>
      </c>
      <c r="CM19" s="9">
        <f t="shared" si="32"/>
        <v>3.4248096745994707</v>
      </c>
      <c r="CN19" s="9">
        <f t="shared" si="32"/>
        <v>2.9793989493214492</v>
      </c>
      <c r="CO19" s="9">
        <f t="shared" si="32"/>
        <v>2.4064327472233233</v>
      </c>
      <c r="CP19" s="9">
        <f t="shared" si="4"/>
        <v>2.1008653084738757E-3</v>
      </c>
      <c r="CQ19" s="11">
        <f t="shared" si="33"/>
        <v>1.0945165347098413</v>
      </c>
      <c r="CR19" s="11">
        <f t="shared" si="33"/>
        <v>1.5209954596865622</v>
      </c>
      <c r="CS19" s="11">
        <f t="shared" si="33"/>
        <v>2.9747037395199998</v>
      </c>
      <c r="CT19" s="11">
        <f t="shared" si="33"/>
        <v>2.2991544121419643</v>
      </c>
      <c r="CU19" s="11">
        <f t="shared" si="33"/>
        <v>2.2067694626277974</v>
      </c>
      <c r="CV19" s="11">
        <f t="shared" si="33"/>
        <v>1.3873708980546429</v>
      </c>
      <c r="CW19" s="11">
        <f t="shared" si="33"/>
        <v>1.3412707178731149</v>
      </c>
      <c r="CX19" s="11">
        <f t="shared" si="33"/>
        <v>1.3308767905453369</v>
      </c>
      <c r="CY19" s="11">
        <f t="shared" si="33"/>
        <v>1.0143092423587499</v>
      </c>
      <c r="CZ19" s="11">
        <f t="shared" si="33"/>
        <v>1.1097969360753968</v>
      </c>
      <c r="DA19" s="11">
        <f t="shared" si="33"/>
        <v>1.1347269667898512</v>
      </c>
      <c r="DB19" s="11">
        <f t="shared" si="33"/>
        <v>0.93403900216349189</v>
      </c>
      <c r="DC19" s="11">
        <f t="shared" si="33"/>
        <v>0.81256334981494061</v>
      </c>
      <c r="DD19" s="11">
        <f t="shared" si="33"/>
        <v>0.65629984015181542</v>
      </c>
      <c r="DE19" s="11">
        <f t="shared" si="33"/>
        <v>5.7296326594742056E-4</v>
      </c>
      <c r="DF19" s="11">
        <f>AVERAGE(CQ19:CQ22)</f>
        <v>1.1619030786378373</v>
      </c>
      <c r="DG19" s="11">
        <f t="shared" ref="DG19:DT19" si="54">AVERAGE(CR19:CR22)</f>
        <v>1.7272948574652691</v>
      </c>
      <c r="DH19" s="11">
        <f t="shared" si="54"/>
        <v>2.7167819936189286</v>
      </c>
      <c r="DI19" s="11">
        <f t="shared" si="54"/>
        <v>2.3940359314436974</v>
      </c>
      <c r="DJ19" s="11">
        <f t="shared" si="54"/>
        <v>2.0396539700473362</v>
      </c>
      <c r="DK19" s="11">
        <f t="shared" si="54"/>
        <v>1.4261433320918748</v>
      </c>
      <c r="DL19" s="11">
        <f t="shared" si="54"/>
        <v>1.3327637344465026</v>
      </c>
      <c r="DM19" s="11">
        <f t="shared" si="54"/>
        <v>1.3158450212450641</v>
      </c>
      <c r="DN19" s="11">
        <f t="shared" si="54"/>
        <v>1.1395510647728868</v>
      </c>
      <c r="DO19" s="11">
        <f t="shared" si="54"/>
        <v>1.1486579610623509</v>
      </c>
      <c r="DP19" s="11">
        <f t="shared" si="54"/>
        <v>1.0988959494732859</v>
      </c>
      <c r="DQ19" s="11">
        <f t="shared" si="54"/>
        <v>0.84323171001631936</v>
      </c>
      <c r="DR19" s="11">
        <f t="shared" si="54"/>
        <v>0.71639539447836309</v>
      </c>
      <c r="DS19" s="11">
        <f t="shared" si="54"/>
        <v>0.59493426856414178</v>
      </c>
      <c r="DT19" s="11">
        <f t="shared" si="54"/>
        <v>4.6781449148375982E-4</v>
      </c>
      <c r="DU19" s="11">
        <f>STDEV(CQ19:CQ22)</f>
        <v>0.14214085617492106</v>
      </c>
      <c r="DV19" s="11">
        <f t="shared" ref="DV19:EI19" si="55">STDEV(CR19:CR22)</f>
        <v>0.15650635925629947</v>
      </c>
      <c r="DW19" s="11">
        <f t="shared" si="55"/>
        <v>0.21669255043494692</v>
      </c>
      <c r="DX19" s="11">
        <f t="shared" si="55"/>
        <v>0.1015713231193441</v>
      </c>
      <c r="DY19" s="11">
        <f t="shared" si="55"/>
        <v>0.1536916061944138</v>
      </c>
      <c r="DZ19" s="11">
        <f t="shared" si="55"/>
        <v>5.8815653400037395E-2</v>
      </c>
      <c r="EA19" s="11">
        <f t="shared" si="55"/>
        <v>9.3009978217820838E-2</v>
      </c>
      <c r="EB19" s="11">
        <f t="shared" si="55"/>
        <v>0.17050299971936073</v>
      </c>
      <c r="EC19" s="11">
        <f t="shared" si="55"/>
        <v>9.9083646047903776E-2</v>
      </c>
      <c r="ED19" s="11">
        <f t="shared" si="55"/>
        <v>3.7158988366149115E-2</v>
      </c>
      <c r="EE19" s="11">
        <f t="shared" si="55"/>
        <v>0.10962041445414682</v>
      </c>
      <c r="EF19" s="11">
        <f t="shared" si="55"/>
        <v>8.3301873054044379E-2</v>
      </c>
      <c r="EG19" s="11">
        <f t="shared" si="55"/>
        <v>8.8775528582693081E-2</v>
      </c>
      <c r="EH19" s="11">
        <f t="shared" si="55"/>
        <v>7.4492458044682575E-2</v>
      </c>
      <c r="EI19" s="11">
        <f t="shared" si="55"/>
        <v>7.0444765403145519E-5</v>
      </c>
      <c r="EJ19" s="11">
        <f>STDEV(CQ19:CQ22)/SQRT(COUNT(CQ19:CQ22))</f>
        <v>7.107042808746053E-2</v>
      </c>
      <c r="EK19" s="11">
        <f t="shared" ref="EK19:EX19" si="56">STDEV(CR19:CR22)/SQRT(COUNT(CR19:CR22))</f>
        <v>7.8253179628149733E-2</v>
      </c>
      <c r="EL19" s="11">
        <f t="shared" si="56"/>
        <v>0.10834627521747346</v>
      </c>
      <c r="EM19" s="11">
        <f t="shared" si="56"/>
        <v>5.0785661559672048E-2</v>
      </c>
      <c r="EN19" s="11">
        <f t="shared" si="56"/>
        <v>7.68458030972069E-2</v>
      </c>
      <c r="EO19" s="11">
        <f t="shared" si="56"/>
        <v>2.9407826700018697E-2</v>
      </c>
      <c r="EP19" s="11">
        <f t="shared" si="56"/>
        <v>4.6504989108910419E-2</v>
      </c>
      <c r="EQ19" s="11">
        <f t="shared" si="56"/>
        <v>8.5251499859680363E-2</v>
      </c>
      <c r="ER19" s="11">
        <f t="shared" si="56"/>
        <v>4.9541823023951888E-2</v>
      </c>
      <c r="ES19" s="11">
        <f t="shared" si="56"/>
        <v>1.8579494183074557E-2</v>
      </c>
      <c r="ET19" s="11">
        <f t="shared" si="56"/>
        <v>5.4810207227073408E-2</v>
      </c>
      <c r="EU19" s="11">
        <f t="shared" si="56"/>
        <v>4.1650936527022189E-2</v>
      </c>
      <c r="EV19" s="11">
        <f t="shared" si="56"/>
        <v>4.438776429134654E-2</v>
      </c>
      <c r="EW19" s="11">
        <f t="shared" si="56"/>
        <v>3.7246229022341287E-2</v>
      </c>
      <c r="EX19" s="11">
        <f t="shared" si="56"/>
        <v>3.5222382701572759E-5</v>
      </c>
      <c r="EZ19" s="1">
        <f t="shared" si="9"/>
        <v>62.77228786551369</v>
      </c>
      <c r="FA19" s="1">
        <f t="shared" si="9"/>
        <v>107.8967807809575</v>
      </c>
      <c r="FB19" s="1">
        <f t="shared" si="9"/>
        <v>126.57259563988715</v>
      </c>
      <c r="FC19" s="1">
        <f t="shared" si="9"/>
        <v>216.28434598894853</v>
      </c>
      <c r="FD19" s="1">
        <f t="shared" si="9"/>
        <v>172.51873731275714</v>
      </c>
      <c r="FE19" s="1">
        <f t="shared" si="9"/>
        <v>98.231098173399275</v>
      </c>
      <c r="FF19" s="1">
        <f t="shared" si="9"/>
        <v>96.19731030306427</v>
      </c>
      <c r="FG19" s="1">
        <f t="shared" si="9"/>
        <v>112.56892957939617</v>
      </c>
      <c r="FH19" s="1">
        <f t="shared" si="9"/>
        <v>76.467822423629272</v>
      </c>
      <c r="FI19" s="1">
        <f t="shared" si="9"/>
        <v>107.73714733753189</v>
      </c>
      <c r="FJ19" s="1">
        <f t="shared" si="9"/>
        <v>74.475574882320345</v>
      </c>
      <c r="FK19" s="1">
        <f t="shared" si="9"/>
        <v>83.836912894964755</v>
      </c>
      <c r="FL19" s="1">
        <f t="shared" si="9"/>
        <v>52.87907483880322</v>
      </c>
      <c r="FM19" s="1">
        <f t="shared" si="9"/>
        <v>47.294841846078924</v>
      </c>
      <c r="FO19" s="1">
        <f t="shared" si="34"/>
        <v>62.77228786551369</v>
      </c>
      <c r="FP19" s="1">
        <f t="shared" si="10"/>
        <v>170.6690686464712</v>
      </c>
      <c r="FQ19" s="1">
        <f t="shared" si="10"/>
        <v>297.24166428635834</v>
      </c>
      <c r="FR19" s="1">
        <f t="shared" si="10"/>
        <v>513.52601027530682</v>
      </c>
      <c r="FS19" s="1">
        <f t="shared" si="10"/>
        <v>686.04474758806396</v>
      </c>
      <c r="FT19" s="1">
        <f t="shared" si="10"/>
        <v>784.27584576146319</v>
      </c>
      <c r="FU19" s="1">
        <f t="shared" si="10"/>
        <v>880.47315606452742</v>
      </c>
      <c r="FV19" s="1">
        <f t="shared" si="10"/>
        <v>993.04208564392354</v>
      </c>
      <c r="FW19" s="1">
        <f t="shared" si="10"/>
        <v>1069.5099080675527</v>
      </c>
      <c r="FX19" s="1">
        <f t="shared" si="10"/>
        <v>1177.2470554050847</v>
      </c>
      <c r="FY19" s="1">
        <f t="shared" si="10"/>
        <v>1251.7226302874051</v>
      </c>
      <c r="FZ19" s="1">
        <f t="shared" si="10"/>
        <v>1335.5595431823699</v>
      </c>
      <c r="GA19" s="1">
        <f t="shared" si="10"/>
        <v>1388.4386180211732</v>
      </c>
      <c r="GB19" s="1">
        <f t="shared" si="10"/>
        <v>1435.7334598672521</v>
      </c>
      <c r="GC19" s="11" t="e">
        <f>AVERAGE(FN19:FN21)</f>
        <v>#DIV/0!</v>
      </c>
      <c r="GD19" s="11">
        <f>AVERAGE(FO19:FO22)</f>
        <v>69.340750466474546</v>
      </c>
      <c r="GE19" s="11">
        <f t="shared" ref="GE19:GQ19" si="57">AVERAGE(FP19:FP22)</f>
        <v>175.9985948924953</v>
      </c>
      <c r="GF19" s="11">
        <f t="shared" si="57"/>
        <v>298.65822509399828</v>
      </c>
      <c r="GG19" s="11">
        <f t="shared" si="57"/>
        <v>511.47534036556783</v>
      </c>
      <c r="GH19" s="11">
        <f t="shared" si="57"/>
        <v>677.83361086824993</v>
      </c>
      <c r="GI19" s="11">
        <f t="shared" si="57"/>
        <v>777.15426526363149</v>
      </c>
      <c r="GJ19" s="11">
        <f t="shared" si="57"/>
        <v>872.50418046852792</v>
      </c>
      <c r="GK19" s="11">
        <f t="shared" si="57"/>
        <v>990.36319259738957</v>
      </c>
      <c r="GL19" s="11">
        <f t="shared" si="57"/>
        <v>1072.7387175274582</v>
      </c>
      <c r="GM19" s="11">
        <f t="shared" si="57"/>
        <v>1180.6213052331686</v>
      </c>
      <c r="GN19" s="11">
        <f t="shared" si="57"/>
        <v>1250.5379009747944</v>
      </c>
      <c r="GO19" s="11">
        <f t="shared" si="57"/>
        <v>1325.4000019905393</v>
      </c>
      <c r="GP19" s="11">
        <f t="shared" si="57"/>
        <v>1372.6078698600695</v>
      </c>
      <c r="GQ19" s="11">
        <f t="shared" si="57"/>
        <v>1415.4768198400743</v>
      </c>
      <c r="GR19" s="11" t="e">
        <f>STDEV(FN19:FN21)</f>
        <v>#DIV/0!</v>
      </c>
      <c r="GS19" s="11">
        <f>STDEV(FO19:FO22)</f>
        <v>6.4727189592469072</v>
      </c>
      <c r="GT19" s="11">
        <f t="shared" ref="GT19:HF19" si="58">STDEV(FP19:FP22)</f>
        <v>9.8632347746554156</v>
      </c>
      <c r="GU19" s="11">
        <f t="shared" si="58"/>
        <v>13.266529328220445</v>
      </c>
      <c r="GV19" s="11">
        <f t="shared" si="58"/>
        <v>19.984298014003389</v>
      </c>
      <c r="GW19" s="11">
        <f t="shared" si="58"/>
        <v>27.471974503182892</v>
      </c>
      <c r="GX19" s="11">
        <f t="shared" si="58"/>
        <v>29.357088757104009</v>
      </c>
      <c r="GY19" s="11">
        <f t="shared" si="58"/>
        <v>33.05418290222768</v>
      </c>
      <c r="GZ19" s="11">
        <f t="shared" si="58"/>
        <v>40.03424795412618</v>
      </c>
      <c r="HA19" s="11">
        <f t="shared" si="58"/>
        <v>40.737128260600542</v>
      </c>
      <c r="HB19" s="11">
        <f t="shared" si="58"/>
        <v>37.865255419999336</v>
      </c>
      <c r="HC19" s="11">
        <f t="shared" si="58"/>
        <v>37.083948850698413</v>
      </c>
      <c r="HD19" s="11">
        <f t="shared" si="58"/>
        <v>40.722496313460255</v>
      </c>
      <c r="HE19" s="11">
        <f t="shared" si="58"/>
        <v>45.538003097241038</v>
      </c>
      <c r="HF19" s="11">
        <f t="shared" si="58"/>
        <v>50.337686836141259</v>
      </c>
      <c r="HG19" s="11" t="e">
        <f>STDEV(FN19:FN21)/SQRT(COUNT(FN19:FN21))</f>
        <v>#DIV/0!</v>
      </c>
      <c r="HH19" s="11">
        <f>STDEV(FO19:FO22)/SQRT(COUNT(FO19:FO22))</f>
        <v>3.2363594796234536</v>
      </c>
      <c r="HI19" s="11">
        <f t="shared" ref="HI19:HU19" si="59">STDEV(FP19:FP22)/SQRT(COUNT(FP19:FP22))</f>
        <v>4.9316173873277078</v>
      </c>
      <c r="HJ19" s="11">
        <f t="shared" si="59"/>
        <v>6.6332646641102224</v>
      </c>
      <c r="HK19" s="11">
        <f t="shared" si="59"/>
        <v>9.9921490070016947</v>
      </c>
      <c r="HL19" s="11">
        <f t="shared" si="59"/>
        <v>13.735987251591446</v>
      </c>
      <c r="HM19" s="11">
        <f t="shared" si="59"/>
        <v>14.678544378552004</v>
      </c>
      <c r="HN19" s="11">
        <f t="shared" si="59"/>
        <v>16.52709145111384</v>
      </c>
      <c r="HO19" s="11">
        <f t="shared" si="59"/>
        <v>20.01712397706309</v>
      </c>
      <c r="HP19" s="11">
        <f t="shared" si="59"/>
        <v>20.368564130300271</v>
      </c>
      <c r="HQ19" s="11">
        <f t="shared" si="59"/>
        <v>18.932627709999668</v>
      </c>
      <c r="HR19" s="11">
        <f t="shared" si="59"/>
        <v>18.541974425349206</v>
      </c>
      <c r="HS19" s="11">
        <f t="shared" si="59"/>
        <v>20.361248156730127</v>
      </c>
      <c r="HT19" s="11">
        <f t="shared" si="59"/>
        <v>22.769001548620519</v>
      </c>
      <c r="HU19" s="11">
        <f t="shared" si="59"/>
        <v>25.16884341807063</v>
      </c>
    </row>
    <row r="20" spans="1:229">
      <c r="A20" s="27">
        <v>18</v>
      </c>
      <c r="B20" s="27" t="s">
        <v>49</v>
      </c>
      <c r="C20" s="27" t="s">
        <v>43</v>
      </c>
      <c r="D20" s="28" t="s">
        <v>51</v>
      </c>
      <c r="E20" s="12">
        <v>51.7</v>
      </c>
      <c r="F20" s="13">
        <f t="shared" si="14"/>
        <v>51.628571428571426</v>
      </c>
      <c r="G20" s="14">
        <v>51.9</v>
      </c>
      <c r="H20" s="10">
        <v>51.4</v>
      </c>
      <c r="I20" s="10">
        <v>52.4</v>
      </c>
      <c r="J20" s="10">
        <v>51.4</v>
      </c>
      <c r="K20" s="10">
        <v>52.2</v>
      </c>
      <c r="L20" s="10">
        <v>52</v>
      </c>
      <c r="M20" s="10">
        <v>52</v>
      </c>
      <c r="N20" s="10">
        <v>51.5</v>
      </c>
      <c r="O20" s="10">
        <v>52.5</v>
      </c>
      <c r="P20" s="10">
        <v>51</v>
      </c>
      <c r="Q20" s="10">
        <v>51</v>
      </c>
      <c r="R20" s="10">
        <v>51.3</v>
      </c>
      <c r="S20" s="10">
        <v>50.5</v>
      </c>
      <c r="T20" s="10">
        <v>1225.8157492</v>
      </c>
      <c r="U20" s="10">
        <v>1607.8057894999999</v>
      </c>
      <c r="V20" s="10">
        <v>2026.4777997000001</v>
      </c>
      <c r="W20" s="10">
        <v>1925.5923117</v>
      </c>
      <c r="X20" s="10">
        <v>1678.4575374999999</v>
      </c>
      <c r="Y20" s="10">
        <v>1322.5711325</v>
      </c>
      <c r="Z20" s="10">
        <v>1318.0211743</v>
      </c>
      <c r="AA20" s="10">
        <v>1355.3434162000001</v>
      </c>
      <c r="AB20" s="10">
        <v>1186.6588219</v>
      </c>
      <c r="AC20" s="10">
        <v>1131.8339020999999</v>
      </c>
      <c r="AD20" s="10">
        <v>1127.3546812</v>
      </c>
      <c r="AE20" s="10">
        <v>971.83226330000002</v>
      </c>
      <c r="AF20" s="10">
        <v>863.14045241999997</v>
      </c>
      <c r="AG20" s="10">
        <v>818.68034904000001</v>
      </c>
      <c r="AH20" s="10">
        <v>670.75245653000002</v>
      </c>
      <c r="AI20" s="10">
        <f t="shared" si="15"/>
        <v>835.00948470333333</v>
      </c>
      <c r="AJ20" s="10">
        <f t="shared" si="16"/>
        <v>1160.3825608699999</v>
      </c>
      <c r="AK20" s="10">
        <f t="shared" si="17"/>
        <v>1654.1535714600002</v>
      </c>
      <c r="AL20" s="10">
        <f t="shared" si="18"/>
        <v>1518.6723270699999</v>
      </c>
      <c r="AM20" s="10">
        <f t="shared" si="19"/>
        <v>1300.7096736266667</v>
      </c>
      <c r="AN20" s="10">
        <f t="shared" si="20"/>
        <v>939.46000176999996</v>
      </c>
      <c r="AO20" s="10">
        <f t="shared" si="21"/>
        <v>939.99502811666662</v>
      </c>
      <c r="AP20" s="10">
        <f t="shared" si="22"/>
        <v>993.45051482666668</v>
      </c>
      <c r="AQ20" s="10">
        <f t="shared" si="23"/>
        <v>806.92049537999992</v>
      </c>
      <c r="AR20" s="10">
        <f t="shared" si="24"/>
        <v>738.8644542666666</v>
      </c>
      <c r="AS20" s="10">
        <f t="shared" si="25"/>
        <v>756.31463417666669</v>
      </c>
      <c r="AT20" s="10">
        <f t="shared" si="26"/>
        <v>576.84255956666675</v>
      </c>
      <c r="AU20" s="10">
        <f t="shared" si="27"/>
        <v>475.75152109000004</v>
      </c>
      <c r="AV20" s="10">
        <f t="shared" si="28"/>
        <v>430.00061958333339</v>
      </c>
      <c r="AW20" s="10">
        <f t="shared" si="29"/>
        <v>283.48229370666667</v>
      </c>
      <c r="AX20" s="10">
        <f t="shared" si="30"/>
        <v>835.00948470333333</v>
      </c>
      <c r="AY20" s="10">
        <f t="shared" si="30"/>
        <v>1160.3825608699999</v>
      </c>
      <c r="AZ20" s="10">
        <f t="shared" si="30"/>
        <v>1654.1535714600002</v>
      </c>
      <c r="BA20" s="10">
        <f t="shared" si="30"/>
        <v>1518.6723270699999</v>
      </c>
      <c r="BB20" s="10">
        <f t="shared" si="30"/>
        <v>1300.7096736266667</v>
      </c>
      <c r="BC20" s="10">
        <f t="shared" si="30"/>
        <v>939.46000176999996</v>
      </c>
      <c r="BD20" s="10">
        <f t="shared" si="30"/>
        <v>939.99502811666662</v>
      </c>
      <c r="BE20" s="10">
        <f t="shared" si="30"/>
        <v>993.45051482666668</v>
      </c>
      <c r="BF20" s="10">
        <f t="shared" si="30"/>
        <v>806.92049537999992</v>
      </c>
      <c r="BG20" s="10">
        <f t="shared" si="30"/>
        <v>738.8644542666666</v>
      </c>
      <c r="BH20" s="10">
        <f t="shared" si="30"/>
        <v>756.31463417666669</v>
      </c>
      <c r="BI20" s="10">
        <f t="shared" si="30"/>
        <v>576.84255956666675</v>
      </c>
      <c r="BJ20" s="10">
        <f t="shared" si="30"/>
        <v>475.75152109000004</v>
      </c>
      <c r="BK20" s="10">
        <f t="shared" si="30"/>
        <v>430.00061958333339</v>
      </c>
      <c r="BL20" s="10">
        <f t="shared" si="1"/>
        <v>283.48229370666667</v>
      </c>
      <c r="BM20" s="10">
        <f t="shared" si="31"/>
        <v>5.0878917209012755</v>
      </c>
      <c r="BN20" s="10">
        <f t="shared" si="31"/>
        <v>7.0606910701264249</v>
      </c>
      <c r="BO20" s="10">
        <f t="shared" si="31"/>
        <v>10.118102935141223</v>
      </c>
      <c r="BP20" s="10">
        <f t="shared" si="31"/>
        <v>9.1999000042004759</v>
      </c>
      <c r="BQ20" s="10">
        <f t="shared" si="31"/>
        <v>8.0328113129829699</v>
      </c>
      <c r="BR20" s="10">
        <f t="shared" si="31"/>
        <v>5.6911144821509776</v>
      </c>
      <c r="BS20" s="10">
        <f t="shared" si="31"/>
        <v>5.78298369797775</v>
      </c>
      <c r="BT20" s="10">
        <f t="shared" si="31"/>
        <v>6.0884324408662858</v>
      </c>
      <c r="BU20" s="10">
        <f t="shared" si="31"/>
        <v>4.9452698931145704</v>
      </c>
      <c r="BV20" s="10">
        <f t="shared" si="31"/>
        <v>4.4846433572364282</v>
      </c>
      <c r="BW20" s="10">
        <f t="shared" si="31"/>
        <v>4.6796967989681253</v>
      </c>
      <c r="BX20" s="10">
        <f t="shared" si="31"/>
        <v>3.4672358133953574</v>
      </c>
      <c r="BY20" s="10">
        <f t="shared" si="31"/>
        <v>2.8596064642659647</v>
      </c>
      <c r="BZ20" s="10">
        <f t="shared" si="31"/>
        <v>2.5998144603308035</v>
      </c>
      <c r="CA20" s="10">
        <f t="shared" si="31"/>
        <v>1.6872258659362858</v>
      </c>
      <c r="CB20" s="10">
        <f t="shared" si="32"/>
        <v>4.7110108526863659</v>
      </c>
      <c r="CC20" s="10">
        <f t="shared" si="32"/>
        <v>6.5376769167837265</v>
      </c>
      <c r="CD20" s="10">
        <f t="shared" si="32"/>
        <v>9.3686138288344658</v>
      </c>
      <c r="CE20" s="10">
        <f t="shared" si="32"/>
        <v>8.5184259298152547</v>
      </c>
      <c r="CF20" s="10">
        <f t="shared" si="32"/>
        <v>7.4377882527620089</v>
      </c>
      <c r="CG20" s="10">
        <f t="shared" si="32"/>
        <v>5.2695504464360896</v>
      </c>
      <c r="CH20" s="10">
        <f t="shared" si="32"/>
        <v>5.3546145351645826</v>
      </c>
      <c r="CI20" s="10">
        <f t="shared" si="32"/>
        <v>5.6374374452465608</v>
      </c>
      <c r="CJ20" s="10">
        <f t="shared" si="32"/>
        <v>4.5789536047357133</v>
      </c>
      <c r="CK20" s="10">
        <f t="shared" si="32"/>
        <v>4.1524475529966924</v>
      </c>
      <c r="CL20" s="10">
        <f t="shared" si="32"/>
        <v>4.333052591637153</v>
      </c>
      <c r="CM20" s="10">
        <f t="shared" si="32"/>
        <v>3.210403530921627</v>
      </c>
      <c r="CN20" s="10">
        <f t="shared" si="32"/>
        <v>2.6477837632092265</v>
      </c>
      <c r="CO20" s="10">
        <f t="shared" si="32"/>
        <v>2.4072356114174105</v>
      </c>
      <c r="CP20" s="10">
        <f t="shared" si="4"/>
        <v>1.5622461721632275E-3</v>
      </c>
      <c r="CQ20" s="15">
        <f t="shared" si="33"/>
        <v>1.2848211416417361</v>
      </c>
      <c r="CR20" s="15">
        <f t="shared" si="33"/>
        <v>1.7830027954864707</v>
      </c>
      <c r="CS20" s="15">
        <f t="shared" si="33"/>
        <v>2.5550764987730359</v>
      </c>
      <c r="CT20" s="15">
        <f t="shared" si="33"/>
        <v>2.3232070717677966</v>
      </c>
      <c r="CU20" s="15">
        <f t="shared" si="33"/>
        <v>2.0284877052987293</v>
      </c>
      <c r="CV20" s="15">
        <f t="shared" si="33"/>
        <v>1.4371501217552971</v>
      </c>
      <c r="CW20" s="15">
        <f t="shared" si="33"/>
        <v>1.4603494186812498</v>
      </c>
      <c r="CX20" s="15">
        <f t="shared" si="33"/>
        <v>1.5374829396126983</v>
      </c>
      <c r="CY20" s="15">
        <f t="shared" si="33"/>
        <v>1.2488055285642854</v>
      </c>
      <c r="CZ20" s="15">
        <f t="shared" si="33"/>
        <v>1.132485696271825</v>
      </c>
      <c r="DA20" s="15">
        <f t="shared" si="33"/>
        <v>1.1817416159010417</v>
      </c>
      <c r="DB20" s="15">
        <f t="shared" si="33"/>
        <v>0.87556459934226183</v>
      </c>
      <c r="DC20" s="15">
        <f t="shared" si="33"/>
        <v>0.72212284451160713</v>
      </c>
      <c r="DD20" s="15">
        <f t="shared" si="33"/>
        <v>0.65651880311383914</v>
      </c>
      <c r="DE20" s="15">
        <f t="shared" si="33"/>
        <v>4.2606713786269839E-4</v>
      </c>
      <c r="DF20" s="15"/>
      <c r="DG20" s="15"/>
      <c r="DH20" s="15"/>
      <c r="DI20" s="15"/>
      <c r="DJ20" s="15"/>
      <c r="DK20" s="15"/>
      <c r="DL20" s="15"/>
      <c r="DM20" s="15"/>
      <c r="DN20" s="15"/>
      <c r="DO20" s="15"/>
      <c r="DP20" s="15"/>
      <c r="DQ20" s="15"/>
      <c r="DR20" s="15"/>
      <c r="DS20" s="15"/>
      <c r="DT20" s="15"/>
      <c r="DU20" s="15"/>
      <c r="DV20" s="15"/>
      <c r="DW20" s="15"/>
      <c r="DX20" s="15"/>
      <c r="DY20" s="15"/>
      <c r="DZ20" s="15"/>
      <c r="EA20" s="15"/>
      <c r="EB20" s="15"/>
      <c r="EC20" s="15"/>
      <c r="ED20" s="15"/>
      <c r="EE20" s="15"/>
      <c r="EF20" s="15"/>
      <c r="EG20" s="15"/>
      <c r="EH20" s="15"/>
      <c r="EI20" s="15"/>
      <c r="EJ20" s="15"/>
      <c r="EK20" s="15"/>
      <c r="EL20" s="15"/>
      <c r="EM20" s="15"/>
      <c r="EN20" s="15"/>
      <c r="EO20" s="15"/>
      <c r="EP20" s="15"/>
      <c r="EQ20" s="15"/>
      <c r="ER20" s="15"/>
      <c r="ES20" s="15"/>
      <c r="ET20" s="15"/>
      <c r="EU20" s="15"/>
      <c r="EV20" s="15"/>
      <c r="EW20" s="15"/>
      <c r="EX20" s="15"/>
      <c r="EZ20" s="1">
        <f t="shared" si="9"/>
        <v>73.627774491076963</v>
      </c>
      <c r="FA20" s="1">
        <f t="shared" si="9"/>
        <v>104.11390306222815</v>
      </c>
      <c r="FB20" s="1">
        <f t="shared" si="9"/>
        <v>117.07880569297998</v>
      </c>
      <c r="FC20" s="1">
        <f t="shared" si="9"/>
        <v>208.88134929919323</v>
      </c>
      <c r="FD20" s="1">
        <f t="shared" si="9"/>
        <v>166.35061569859326</v>
      </c>
      <c r="FE20" s="1">
        <f t="shared" si="9"/>
        <v>104.30998345571568</v>
      </c>
      <c r="FF20" s="1">
        <f t="shared" si="9"/>
        <v>107.92196489858213</v>
      </c>
      <c r="FG20" s="1">
        <f t="shared" si="9"/>
        <v>133.74184647249521</v>
      </c>
      <c r="FH20" s="1">
        <f t="shared" si="9"/>
        <v>85.726484094099973</v>
      </c>
      <c r="FI20" s="1">
        <f t="shared" si="9"/>
        <v>111.0829109842976</v>
      </c>
      <c r="FJ20" s="1">
        <f t="shared" si="9"/>
        <v>74.063023748758923</v>
      </c>
      <c r="FK20" s="1">
        <f t="shared" si="9"/>
        <v>76.688997304985705</v>
      </c>
      <c r="FL20" s="1">
        <f t="shared" si="9"/>
        <v>49.631099314516064</v>
      </c>
      <c r="FM20" s="1">
        <f t="shared" si="9"/>
        <v>47.30003065812253</v>
      </c>
      <c r="FO20" s="1">
        <f t="shared" si="34"/>
        <v>73.627774491076963</v>
      </c>
      <c r="FP20" s="1">
        <f t="shared" si="10"/>
        <v>177.74167755330512</v>
      </c>
      <c r="FQ20" s="1">
        <f t="shared" si="10"/>
        <v>294.82048324628511</v>
      </c>
      <c r="FR20" s="1">
        <f t="shared" si="10"/>
        <v>503.70183254547834</v>
      </c>
      <c r="FS20" s="1">
        <f t="shared" si="10"/>
        <v>670.05244824407157</v>
      </c>
      <c r="FT20" s="1">
        <f t="shared" si="10"/>
        <v>774.36243169978729</v>
      </c>
      <c r="FU20" s="1">
        <f t="shared" si="10"/>
        <v>882.28439659836943</v>
      </c>
      <c r="FV20" s="1">
        <f t="shared" si="10"/>
        <v>1016.0262430708647</v>
      </c>
      <c r="FW20" s="1">
        <f t="shared" si="10"/>
        <v>1101.7527271649647</v>
      </c>
      <c r="FX20" s="1">
        <f t="shared" si="10"/>
        <v>1212.8356381492622</v>
      </c>
      <c r="FY20" s="1">
        <f t="shared" si="10"/>
        <v>1286.8986618980211</v>
      </c>
      <c r="FZ20" s="1">
        <f t="shared" si="10"/>
        <v>1363.5876592030068</v>
      </c>
      <c r="GA20" s="1">
        <f t="shared" si="10"/>
        <v>1413.2187585175229</v>
      </c>
      <c r="GB20" s="1">
        <f t="shared" si="10"/>
        <v>1460.5187891756455</v>
      </c>
      <c r="GC20" s="15"/>
      <c r="GD20" s="15"/>
      <c r="GE20" s="15"/>
      <c r="GF20" s="15"/>
      <c r="GG20" s="15"/>
      <c r="GH20" s="15"/>
      <c r="GI20" s="15"/>
      <c r="GJ20" s="15"/>
      <c r="GK20" s="15"/>
      <c r="GL20" s="15"/>
      <c r="GM20" s="15"/>
      <c r="GN20" s="15"/>
      <c r="GO20" s="15"/>
      <c r="GP20" s="15"/>
      <c r="GQ20" s="15"/>
      <c r="GR20" s="15"/>
      <c r="GS20" s="15"/>
      <c r="GT20" s="15"/>
      <c r="GU20" s="15"/>
      <c r="GV20" s="15"/>
      <c r="GW20" s="15"/>
      <c r="GX20" s="15"/>
      <c r="GY20" s="15"/>
      <c r="GZ20" s="15"/>
      <c r="HA20" s="15"/>
      <c r="HB20" s="15"/>
      <c r="HC20" s="15"/>
      <c r="HD20" s="15"/>
      <c r="HE20" s="15"/>
      <c r="HF20" s="15"/>
      <c r="HG20" s="15"/>
      <c r="HH20" s="15"/>
      <c r="HI20" s="15"/>
      <c r="HJ20" s="15"/>
      <c r="HK20" s="15"/>
      <c r="HL20" s="15"/>
      <c r="HM20" s="15"/>
      <c r="HN20" s="15"/>
      <c r="HO20" s="15"/>
      <c r="HP20" s="15"/>
      <c r="HQ20" s="15"/>
      <c r="HR20" s="15"/>
      <c r="HS20" s="15"/>
      <c r="HT20" s="15"/>
      <c r="HU20" s="15"/>
    </row>
    <row r="21" spans="1:229">
      <c r="A21" s="27">
        <v>19</v>
      </c>
      <c r="B21" s="27" t="s">
        <v>49</v>
      </c>
      <c r="C21" s="27" t="s">
        <v>43</v>
      </c>
      <c r="D21" s="28" t="s">
        <v>51</v>
      </c>
      <c r="E21" s="12">
        <v>48.2</v>
      </c>
      <c r="F21" s="13">
        <f t="shared" si="14"/>
        <v>48.00714285714286</v>
      </c>
      <c r="G21" s="14">
        <v>48.3</v>
      </c>
      <c r="H21" s="10">
        <v>48.1</v>
      </c>
      <c r="I21" s="10">
        <v>48.6</v>
      </c>
      <c r="J21" s="10">
        <v>48</v>
      </c>
      <c r="K21" s="10">
        <v>48.6</v>
      </c>
      <c r="L21" s="10">
        <v>48.4</v>
      </c>
      <c r="M21" s="10">
        <v>48.4</v>
      </c>
      <c r="N21" s="10">
        <v>48.1</v>
      </c>
      <c r="O21" s="10">
        <v>48.8</v>
      </c>
      <c r="P21" s="10">
        <v>47.7</v>
      </c>
      <c r="Q21" s="10">
        <v>46</v>
      </c>
      <c r="R21" s="10">
        <v>47.6</v>
      </c>
      <c r="S21" s="10">
        <v>47.3</v>
      </c>
      <c r="T21" s="10">
        <v>1083.5408827000001</v>
      </c>
      <c r="U21" s="10">
        <v>1645.5142900000001</v>
      </c>
      <c r="V21" s="10">
        <v>2126.1213594000001</v>
      </c>
      <c r="W21" s="10">
        <v>2109.1929657999999</v>
      </c>
      <c r="X21" s="10">
        <v>1648.3831643999999</v>
      </c>
      <c r="Y21" s="10">
        <v>1345.8509445</v>
      </c>
      <c r="Z21" s="10">
        <v>1243.3647942</v>
      </c>
      <c r="AA21" s="10">
        <v>1144.4830881</v>
      </c>
      <c r="AB21" s="10">
        <v>1156.1242910000001</v>
      </c>
      <c r="AC21" s="10">
        <v>1229.0342754999999</v>
      </c>
      <c r="AD21" s="10">
        <v>1157.1191764</v>
      </c>
      <c r="AE21" s="10">
        <v>976.87654239999995</v>
      </c>
      <c r="AF21" s="10">
        <v>823.99307379000004</v>
      </c>
      <c r="AG21" s="10">
        <v>745.71143861999997</v>
      </c>
      <c r="AH21" s="10">
        <v>701.51576912999997</v>
      </c>
      <c r="AI21" s="10">
        <f t="shared" si="15"/>
        <v>692.73461820333341</v>
      </c>
      <c r="AJ21" s="10">
        <f t="shared" si="16"/>
        <v>1198.09106137</v>
      </c>
      <c r="AK21" s="10">
        <f t="shared" si="17"/>
        <v>1753.7971311600002</v>
      </c>
      <c r="AL21" s="10">
        <f t="shared" si="18"/>
        <v>1702.2729811699999</v>
      </c>
      <c r="AM21" s="10">
        <f t="shared" si="19"/>
        <v>1270.6353005266667</v>
      </c>
      <c r="AN21" s="10">
        <f t="shared" si="20"/>
        <v>962.73981376999996</v>
      </c>
      <c r="AO21" s="10">
        <f t="shared" si="21"/>
        <v>865.33864801666664</v>
      </c>
      <c r="AP21" s="10">
        <f t="shared" si="22"/>
        <v>782.59018672666662</v>
      </c>
      <c r="AQ21" s="10">
        <f t="shared" si="23"/>
        <v>776.38596447999998</v>
      </c>
      <c r="AR21" s="10">
        <f t="shared" si="24"/>
        <v>836.06482766666659</v>
      </c>
      <c r="AS21" s="10">
        <f t="shared" si="25"/>
        <v>786.07912937666674</v>
      </c>
      <c r="AT21" s="10">
        <f t="shared" si="26"/>
        <v>581.88683866666656</v>
      </c>
      <c r="AU21" s="10">
        <f t="shared" si="27"/>
        <v>436.60414246000011</v>
      </c>
      <c r="AV21" s="10">
        <f t="shared" si="28"/>
        <v>357.03170916333335</v>
      </c>
      <c r="AW21" s="10">
        <f t="shared" si="29"/>
        <v>314.24560630666662</v>
      </c>
      <c r="AX21" s="10">
        <f t="shared" si="30"/>
        <v>692.73461820333341</v>
      </c>
      <c r="AY21" s="10">
        <f t="shared" si="30"/>
        <v>1198.09106137</v>
      </c>
      <c r="AZ21" s="10">
        <f t="shared" si="30"/>
        <v>1753.7971311600002</v>
      </c>
      <c r="BA21" s="10">
        <f t="shared" si="30"/>
        <v>1702.2729811699999</v>
      </c>
      <c r="BB21" s="10">
        <f t="shared" si="30"/>
        <v>1270.6353005266667</v>
      </c>
      <c r="BC21" s="10">
        <f t="shared" si="30"/>
        <v>962.73981376999996</v>
      </c>
      <c r="BD21" s="10">
        <f t="shared" si="30"/>
        <v>865.33864801666664</v>
      </c>
      <c r="BE21" s="10">
        <f t="shared" si="30"/>
        <v>782.59018672666662</v>
      </c>
      <c r="BF21" s="10">
        <f t="shared" si="30"/>
        <v>776.38596447999998</v>
      </c>
      <c r="BG21" s="10">
        <f t="shared" si="30"/>
        <v>836.06482766666659</v>
      </c>
      <c r="BH21" s="10">
        <f t="shared" si="30"/>
        <v>786.07912937666674</v>
      </c>
      <c r="BI21" s="10">
        <f t="shared" si="30"/>
        <v>581.88683866666656</v>
      </c>
      <c r="BJ21" s="10">
        <f t="shared" si="30"/>
        <v>436.60414246000011</v>
      </c>
      <c r="BK21" s="10">
        <f t="shared" si="30"/>
        <v>357.03170916333335</v>
      </c>
      <c r="BL21" s="10">
        <f t="shared" si="1"/>
        <v>314.24560630666662</v>
      </c>
      <c r="BM21" s="10">
        <f t="shared" si="31"/>
        <v>3.9352274418365076</v>
      </c>
      <c r="BN21" s="10">
        <f t="shared" si="31"/>
        <v>6.77878088710297</v>
      </c>
      <c r="BO21" s="10">
        <f t="shared" si="31"/>
        <v>9.9834901691283005</v>
      </c>
      <c r="BP21" s="10">
        <f t="shared" si="31"/>
        <v>9.6500639393255021</v>
      </c>
      <c r="BQ21" s="10">
        <f t="shared" si="31"/>
        <v>7.2780174820881003</v>
      </c>
      <c r="BR21" s="10">
        <f t="shared" si="31"/>
        <v>5.4463566607559999</v>
      </c>
      <c r="BS21" s="10">
        <f t="shared" si="31"/>
        <v>4.9565361560326062</v>
      </c>
      <c r="BT21" s="10">
        <f t="shared" si="31"/>
        <v>4.4641180222851133</v>
      </c>
      <c r="BU21" s="10">
        <f t="shared" si="31"/>
        <v>4.4287273659552007</v>
      </c>
      <c r="BV21" s="10">
        <f t="shared" si="31"/>
        <v>4.7395917891260702</v>
      </c>
      <c r="BW21" s="10">
        <f t="shared" si="31"/>
        <v>4.5210779641006571</v>
      </c>
      <c r="BX21" s="10">
        <f t="shared" si="31"/>
        <v>3.2712431169471419</v>
      </c>
      <c r="BY21" s="10">
        <f t="shared" si="31"/>
        <v>2.367018172336715</v>
      </c>
      <c r="BZ21" s="10">
        <f t="shared" si="31"/>
        <v>2.0029478884062999</v>
      </c>
      <c r="CA21" s="10">
        <f t="shared" si="31"/>
        <v>1.7518070245859851</v>
      </c>
      <c r="CB21" s="10">
        <f t="shared" si="32"/>
        <v>3.643729112811581</v>
      </c>
      <c r="CC21" s="10">
        <f t="shared" si="32"/>
        <v>6.2766489695397869</v>
      </c>
      <c r="CD21" s="10">
        <f t="shared" si="32"/>
        <v>9.2439723788224999</v>
      </c>
      <c r="CE21" s="10">
        <f t="shared" si="32"/>
        <v>8.9352443882643531</v>
      </c>
      <c r="CF21" s="10">
        <f t="shared" si="32"/>
        <v>6.7389050760074998</v>
      </c>
      <c r="CG21" s="10">
        <f t="shared" si="32"/>
        <v>5.042922834033333</v>
      </c>
      <c r="CH21" s="10">
        <f t="shared" si="32"/>
        <v>4.5893853296598204</v>
      </c>
      <c r="CI21" s="10">
        <f t="shared" si="32"/>
        <v>4.1334426132269568</v>
      </c>
      <c r="CJ21" s="10">
        <f t="shared" si="32"/>
        <v>4.1006734869955563</v>
      </c>
      <c r="CK21" s="10">
        <f t="shared" si="32"/>
        <v>4.3885109158574718</v>
      </c>
      <c r="CL21" s="10">
        <f t="shared" si="32"/>
        <v>4.1861833000932007</v>
      </c>
      <c r="CM21" s="10">
        <f t="shared" si="32"/>
        <v>3.0289288119880942</v>
      </c>
      <c r="CN21" s="10">
        <f t="shared" si="32"/>
        <v>2.1916834929043656</v>
      </c>
      <c r="CO21" s="10">
        <f t="shared" si="32"/>
        <v>1.8545813781539813</v>
      </c>
      <c r="CP21" s="10">
        <f t="shared" si="4"/>
        <v>1.6220435412833195E-3</v>
      </c>
      <c r="CQ21" s="15">
        <f t="shared" si="33"/>
        <v>0.9937443034940675</v>
      </c>
      <c r="CR21" s="15">
        <f t="shared" si="33"/>
        <v>1.7118133553290327</v>
      </c>
      <c r="CS21" s="15">
        <f t="shared" si="33"/>
        <v>2.5210833760424998</v>
      </c>
      <c r="CT21" s="15">
        <f t="shared" si="33"/>
        <v>2.4368848331630053</v>
      </c>
      <c r="CU21" s="15">
        <f t="shared" si="33"/>
        <v>1.8378832025474998</v>
      </c>
      <c r="CV21" s="15">
        <f t="shared" si="33"/>
        <v>1.3753425910999999</v>
      </c>
      <c r="CW21" s="15">
        <f t="shared" si="33"/>
        <v>1.2516505444526782</v>
      </c>
      <c r="CX21" s="15">
        <f t="shared" si="33"/>
        <v>1.127302530880079</v>
      </c>
      <c r="CY21" s="15">
        <f t="shared" si="33"/>
        <v>1.1183654964533334</v>
      </c>
      <c r="CZ21" s="15">
        <f t="shared" si="33"/>
        <v>1.196866613415674</v>
      </c>
      <c r="DA21" s="15">
        <f t="shared" si="33"/>
        <v>1.1416863545708729</v>
      </c>
      <c r="DB21" s="15">
        <f t="shared" si="33"/>
        <v>0.82607149417857106</v>
      </c>
      <c r="DC21" s="15">
        <f t="shared" si="33"/>
        <v>0.59773186170119053</v>
      </c>
      <c r="DD21" s="15">
        <f t="shared" si="33"/>
        <v>0.50579492131472215</v>
      </c>
      <c r="DE21" s="15">
        <f t="shared" si="33"/>
        <v>4.423755112590871E-4</v>
      </c>
      <c r="DF21" s="15"/>
      <c r="DG21" s="15"/>
      <c r="DH21" s="15"/>
      <c r="DI21" s="15"/>
      <c r="DJ21" s="15"/>
      <c r="DK21" s="15"/>
      <c r="DL21" s="15"/>
      <c r="DM21" s="15"/>
      <c r="DN21" s="15"/>
      <c r="DO21" s="15"/>
      <c r="DP21" s="15"/>
      <c r="DQ21" s="15"/>
      <c r="DR21" s="15"/>
      <c r="DS21" s="15"/>
      <c r="DT21" s="15"/>
      <c r="DU21" s="15"/>
      <c r="DV21" s="15"/>
      <c r="DW21" s="15"/>
      <c r="DX21" s="15"/>
      <c r="DY21" s="15"/>
      <c r="DZ21" s="15"/>
      <c r="EA21" s="15"/>
      <c r="EB21" s="15"/>
      <c r="EC21" s="15"/>
      <c r="ED21" s="15"/>
      <c r="EE21" s="15"/>
      <c r="EF21" s="15"/>
      <c r="EG21" s="15"/>
      <c r="EH21" s="15"/>
      <c r="EI21" s="15"/>
      <c r="EJ21" s="15"/>
      <c r="EK21" s="15"/>
      <c r="EL21" s="15"/>
      <c r="EM21" s="15"/>
      <c r="EN21" s="15"/>
      <c r="EO21" s="15"/>
      <c r="EP21" s="15"/>
      <c r="EQ21" s="15"/>
      <c r="ER21" s="15"/>
      <c r="ES21" s="15"/>
      <c r="ET21" s="15"/>
      <c r="EU21" s="15"/>
      <c r="EV21" s="15"/>
      <c r="EW21" s="15"/>
      <c r="EX21" s="15"/>
      <c r="EZ21" s="1">
        <f t="shared" si="9"/>
        <v>64.933383811754396</v>
      </c>
      <c r="FA21" s="1">
        <f t="shared" si="9"/>
        <v>101.58952155291678</v>
      </c>
      <c r="FB21" s="1">
        <f t="shared" si="9"/>
        <v>118.99123702093213</v>
      </c>
      <c r="FC21" s="1">
        <f t="shared" ref="FC21:FM52" si="60">((FC$2-FB$2)*24*CT21+0.5*((FC$2-FB$2)*24)*(CU21-CT21))</f>
        <v>205.18886571410425</v>
      </c>
      <c r="FD21" s="1">
        <f t="shared" si="60"/>
        <v>154.23483809507997</v>
      </c>
      <c r="FE21" s="1">
        <f t="shared" si="60"/>
        <v>94.571752879896422</v>
      </c>
      <c r="FF21" s="1">
        <f t="shared" si="60"/>
        <v>85.642310711979263</v>
      </c>
      <c r="FG21" s="1">
        <f t="shared" si="60"/>
        <v>107.7920653120038</v>
      </c>
      <c r="FH21" s="1">
        <f t="shared" si="60"/>
        <v>83.348355955284262</v>
      </c>
      <c r="FI21" s="1">
        <f t="shared" si="60"/>
        <v>112.25054246335426</v>
      </c>
      <c r="FJ21" s="1">
        <f t="shared" si="60"/>
        <v>70.839282554979974</v>
      </c>
      <c r="FK21" s="1">
        <f t="shared" si="60"/>
        <v>68.342561082228556</v>
      </c>
      <c r="FL21" s="1">
        <f t="shared" si="60"/>
        <v>39.726964188572857</v>
      </c>
      <c r="FM21" s="1">
        <f t="shared" si="60"/>
        <v>36.449085371470652</v>
      </c>
      <c r="FO21" s="1">
        <f t="shared" si="34"/>
        <v>64.933383811754396</v>
      </c>
      <c r="FP21" s="1">
        <f t="shared" si="10"/>
        <v>166.52290536467117</v>
      </c>
      <c r="FQ21" s="1">
        <f t="shared" si="10"/>
        <v>285.51414238560329</v>
      </c>
      <c r="FR21" s="1">
        <f t="shared" si="10"/>
        <v>490.70300809970752</v>
      </c>
      <c r="FS21" s="1">
        <f t="shared" si="10"/>
        <v>644.93784619478743</v>
      </c>
      <c r="FT21" s="1">
        <f t="shared" si="10"/>
        <v>739.50959907468382</v>
      </c>
      <c r="FU21" s="1">
        <f t="shared" si="10"/>
        <v>825.15190978666305</v>
      </c>
      <c r="FV21" s="1">
        <f t="shared" si="10"/>
        <v>932.9439750986669</v>
      </c>
      <c r="FW21" s="1">
        <f t="shared" si="10"/>
        <v>1016.2923310539511</v>
      </c>
      <c r="FX21" s="1">
        <f t="shared" si="10"/>
        <v>1128.5428735173055</v>
      </c>
      <c r="FY21" s="1">
        <f t="shared" si="10"/>
        <v>1199.3821560722854</v>
      </c>
      <c r="FZ21" s="1">
        <f t="shared" si="10"/>
        <v>1267.7247171545139</v>
      </c>
      <c r="GA21" s="1">
        <f t="shared" si="10"/>
        <v>1307.4516813430866</v>
      </c>
      <c r="GB21" s="1">
        <f t="shared" si="10"/>
        <v>1343.9007667145572</v>
      </c>
      <c r="GC21" s="15"/>
      <c r="GD21" s="15"/>
      <c r="GE21" s="15"/>
      <c r="GF21" s="15"/>
      <c r="GG21" s="15"/>
      <c r="GH21" s="15"/>
      <c r="GI21" s="15"/>
      <c r="GJ21" s="15"/>
      <c r="GK21" s="15"/>
      <c r="GL21" s="15"/>
      <c r="GM21" s="15"/>
      <c r="GN21" s="15"/>
      <c r="GO21" s="15"/>
      <c r="GP21" s="15"/>
      <c r="GQ21" s="15"/>
      <c r="GR21" s="15"/>
      <c r="GS21" s="15"/>
      <c r="GT21" s="15"/>
      <c r="GU21" s="15"/>
      <c r="GV21" s="15"/>
      <c r="GW21" s="15"/>
      <c r="GX21" s="15"/>
      <c r="GY21" s="15"/>
      <c r="GZ21" s="15"/>
      <c r="HA21" s="15"/>
      <c r="HB21" s="15"/>
      <c r="HC21" s="15"/>
      <c r="HD21" s="15"/>
      <c r="HE21" s="15"/>
      <c r="HF21" s="15"/>
      <c r="HG21" s="15"/>
      <c r="HH21" s="15"/>
      <c r="HI21" s="15"/>
      <c r="HJ21" s="15"/>
      <c r="HK21" s="15"/>
      <c r="HL21" s="15"/>
      <c r="HM21" s="15"/>
      <c r="HN21" s="15"/>
      <c r="HO21" s="15"/>
      <c r="HP21" s="15"/>
      <c r="HQ21" s="15"/>
      <c r="HR21" s="15"/>
      <c r="HS21" s="15"/>
      <c r="HT21" s="15"/>
      <c r="HU21" s="15"/>
    </row>
    <row r="22" spans="1:229">
      <c r="A22" s="27">
        <v>20</v>
      </c>
      <c r="B22" s="27" t="s">
        <v>49</v>
      </c>
      <c r="C22" s="27" t="s">
        <v>43</v>
      </c>
      <c r="D22" s="28" t="s">
        <v>51</v>
      </c>
      <c r="E22" s="16">
        <v>48.5</v>
      </c>
      <c r="F22" s="17">
        <f t="shared" si="14"/>
        <v>48.407142857142851</v>
      </c>
      <c r="G22" s="18">
        <v>48.5</v>
      </c>
      <c r="H22" s="19">
        <v>48.4</v>
      </c>
      <c r="I22" s="19">
        <v>49.3</v>
      </c>
      <c r="J22" s="19">
        <v>48.2</v>
      </c>
      <c r="K22" s="19">
        <v>48.8</v>
      </c>
      <c r="L22" s="19">
        <v>48.6</v>
      </c>
      <c r="M22" s="19">
        <v>48.5</v>
      </c>
      <c r="N22" s="19">
        <v>48.4</v>
      </c>
      <c r="O22" s="19">
        <v>49.1</v>
      </c>
      <c r="P22" s="19">
        <v>48</v>
      </c>
      <c r="Q22" s="19">
        <v>48</v>
      </c>
      <c r="R22" s="19">
        <v>48</v>
      </c>
      <c r="S22" s="19">
        <v>47.4</v>
      </c>
      <c r="T22" s="19">
        <v>1273.7798571999999</v>
      </c>
      <c r="U22" s="19">
        <v>1761.6333838999999</v>
      </c>
      <c r="V22" s="19">
        <v>2323.3857231000002</v>
      </c>
      <c r="W22" s="19">
        <v>2154.1876072</v>
      </c>
      <c r="X22" s="19">
        <v>1799.0861422999999</v>
      </c>
      <c r="Y22" s="19">
        <v>1432.0374068000001</v>
      </c>
      <c r="Z22" s="19">
        <v>1257.8120279</v>
      </c>
      <c r="AA22" s="19">
        <v>1238.339792</v>
      </c>
      <c r="AB22" s="19">
        <v>1194.9532981</v>
      </c>
      <c r="AC22" s="19">
        <v>1195.1226567000001</v>
      </c>
      <c r="AD22" s="19">
        <v>1012.5392266</v>
      </c>
      <c r="AE22" s="19">
        <v>911.06592479999995</v>
      </c>
      <c r="AF22" s="19">
        <v>900.60339665000004</v>
      </c>
      <c r="AG22" s="19">
        <v>781.46618622999995</v>
      </c>
      <c r="AH22" s="19">
        <v>691.97541407000006</v>
      </c>
      <c r="AI22" s="19">
        <f t="shared" si="15"/>
        <v>882.97359270333322</v>
      </c>
      <c r="AJ22" s="19">
        <f t="shared" si="16"/>
        <v>1314.2101552699999</v>
      </c>
      <c r="AK22" s="19">
        <f t="shared" si="17"/>
        <v>1951.0614948600003</v>
      </c>
      <c r="AL22" s="19">
        <f t="shared" si="18"/>
        <v>1747.26762257</v>
      </c>
      <c r="AM22" s="19">
        <f t="shared" si="19"/>
        <v>1421.3382784266666</v>
      </c>
      <c r="AN22" s="19">
        <f t="shared" si="20"/>
        <v>1048.9262760700001</v>
      </c>
      <c r="AO22" s="19">
        <f t="shared" si="21"/>
        <v>879.78588171666661</v>
      </c>
      <c r="AP22" s="19">
        <f t="shared" si="22"/>
        <v>876.44689062666657</v>
      </c>
      <c r="AQ22" s="19">
        <f t="shared" si="23"/>
        <v>815.21497157999988</v>
      </c>
      <c r="AR22" s="19">
        <f t="shared" si="24"/>
        <v>802.15320886666677</v>
      </c>
      <c r="AS22" s="19">
        <f t="shared" si="25"/>
        <v>641.49917957666662</v>
      </c>
      <c r="AT22" s="19">
        <f t="shared" si="26"/>
        <v>516.07622106666668</v>
      </c>
      <c r="AU22" s="19">
        <f t="shared" si="27"/>
        <v>513.21446532000004</v>
      </c>
      <c r="AV22" s="19">
        <f t="shared" si="28"/>
        <v>392.78645677333333</v>
      </c>
      <c r="AW22" s="19">
        <f t="shared" si="29"/>
        <v>304.70525124666671</v>
      </c>
      <c r="AX22" s="19">
        <f t="shared" si="30"/>
        <v>882.97359270333322</v>
      </c>
      <c r="AY22" s="19">
        <f t="shared" si="30"/>
        <v>1314.2101552699999</v>
      </c>
      <c r="AZ22" s="19">
        <f t="shared" si="30"/>
        <v>1951.0614948600003</v>
      </c>
      <c r="BA22" s="19">
        <f t="shared" si="30"/>
        <v>1747.26762257</v>
      </c>
      <c r="BB22" s="19">
        <f t="shared" si="30"/>
        <v>1421.3382784266666</v>
      </c>
      <c r="BC22" s="19">
        <f t="shared" si="30"/>
        <v>1048.9262760700001</v>
      </c>
      <c r="BD22" s="19">
        <f t="shared" si="30"/>
        <v>879.78588171666661</v>
      </c>
      <c r="BE22" s="19">
        <f t="shared" si="30"/>
        <v>876.44689062666657</v>
      </c>
      <c r="BF22" s="19">
        <f t="shared" si="30"/>
        <v>815.21497157999988</v>
      </c>
      <c r="BG22" s="19">
        <f t="shared" si="30"/>
        <v>802.15320886666677</v>
      </c>
      <c r="BH22" s="19">
        <f t="shared" si="30"/>
        <v>641.49917957666662</v>
      </c>
      <c r="BI22" s="19">
        <f t="shared" si="30"/>
        <v>516.07622106666668</v>
      </c>
      <c r="BJ22" s="19">
        <f t="shared" si="30"/>
        <v>513.21446532000004</v>
      </c>
      <c r="BK22" s="19">
        <f t="shared" si="30"/>
        <v>392.78645677333333</v>
      </c>
      <c r="BL22" s="19">
        <f t="shared" si="1"/>
        <v>304.70525124666671</v>
      </c>
      <c r="BM22" s="19">
        <f t="shared" si="31"/>
        <v>5.0471401254345878</v>
      </c>
      <c r="BN22" s="19">
        <f t="shared" si="31"/>
        <v>7.4977365646616834</v>
      </c>
      <c r="BO22" s="19">
        <f t="shared" si="31"/>
        <v>11.152406866155109</v>
      </c>
      <c r="BP22" s="19">
        <f t="shared" si="31"/>
        <v>9.9669137384600148</v>
      </c>
      <c r="BQ22" s="19">
        <f t="shared" si="31"/>
        <v>8.2584830184726563</v>
      </c>
      <c r="BR22" s="19">
        <f t="shared" si="31"/>
        <v>5.9586504811319365</v>
      </c>
      <c r="BS22" s="19">
        <f t="shared" si="31"/>
        <v>5.0600256568447133</v>
      </c>
      <c r="BT22" s="19">
        <f t="shared" si="31"/>
        <v>5.0201625828108849</v>
      </c>
      <c r="BU22" s="19">
        <f t="shared" si="31"/>
        <v>4.6598270071921064</v>
      </c>
      <c r="BV22" s="19">
        <f t="shared" si="31"/>
        <v>4.5757110900065721</v>
      </c>
      <c r="BW22" s="19">
        <f t="shared" si="31"/>
        <v>3.7122182881002606</v>
      </c>
      <c r="BX22" s="19">
        <f t="shared" si="31"/>
        <v>2.9195169077485716</v>
      </c>
      <c r="BY22" s="19">
        <f t="shared" si="31"/>
        <v>2.9033275466674282</v>
      </c>
      <c r="BZ22" s="19">
        <f t="shared" si="31"/>
        <v>2.2220490983177141</v>
      </c>
      <c r="CA22" s="19">
        <f t="shared" si="31"/>
        <v>1.7022141214287003</v>
      </c>
      <c r="CB22" s="19">
        <f t="shared" si="32"/>
        <v>4.6732778939209147</v>
      </c>
      <c r="CC22" s="19">
        <f t="shared" si="32"/>
        <v>6.9423486709830398</v>
      </c>
      <c r="CD22" s="19">
        <f t="shared" si="32"/>
        <v>10.326302653847323</v>
      </c>
      <c r="CE22" s="19">
        <f t="shared" si="32"/>
        <v>9.2286238319074201</v>
      </c>
      <c r="CF22" s="19">
        <f t="shared" si="32"/>
        <v>7.6467435356228295</v>
      </c>
      <c r="CG22" s="19">
        <f t="shared" si="32"/>
        <v>5.5172689640110519</v>
      </c>
      <c r="CH22" s="19">
        <f t="shared" si="32"/>
        <v>4.6852089415228821</v>
      </c>
      <c r="CI22" s="19">
        <f t="shared" si="32"/>
        <v>4.6482986877878565</v>
      </c>
      <c r="CJ22" s="19">
        <f t="shared" si="32"/>
        <v>4.3146546362889868</v>
      </c>
      <c r="CK22" s="19">
        <f t="shared" si="32"/>
        <v>4.2367695277838626</v>
      </c>
      <c r="CL22" s="19">
        <f t="shared" si="32"/>
        <v>3.4372391556483892</v>
      </c>
      <c r="CM22" s="19">
        <f t="shared" si="32"/>
        <v>2.7032563960634919</v>
      </c>
      <c r="CN22" s="19">
        <f t="shared" si="32"/>
        <v>2.6882662469142851</v>
      </c>
      <c r="CO22" s="19">
        <f t="shared" si="32"/>
        <v>2.0574528688126983</v>
      </c>
      <c r="CP22" s="19">
        <f t="shared" si="4"/>
        <v>1.5761241865080559E-3</v>
      </c>
      <c r="CQ22" s="20">
        <f t="shared" si="33"/>
        <v>1.274530334705704</v>
      </c>
      <c r="CR22" s="20">
        <f t="shared" si="33"/>
        <v>1.8933678193590107</v>
      </c>
      <c r="CS22" s="20">
        <f t="shared" si="33"/>
        <v>2.8162643601401789</v>
      </c>
      <c r="CT22" s="20">
        <f t="shared" si="33"/>
        <v>2.5168974087020235</v>
      </c>
      <c r="CU22" s="20">
        <f t="shared" si="33"/>
        <v>2.0854755097153168</v>
      </c>
      <c r="CV22" s="20">
        <f t="shared" si="33"/>
        <v>1.5047097174575594</v>
      </c>
      <c r="CW22" s="20">
        <f t="shared" si="33"/>
        <v>1.2777842567789677</v>
      </c>
      <c r="CX22" s="20">
        <f t="shared" si="33"/>
        <v>1.2677178239421425</v>
      </c>
      <c r="CY22" s="20">
        <f t="shared" si="33"/>
        <v>1.1767239917151782</v>
      </c>
      <c r="CZ22" s="20">
        <f t="shared" si="33"/>
        <v>1.1554825984865078</v>
      </c>
      <c r="DA22" s="20">
        <f t="shared" si="33"/>
        <v>0.93742886063137876</v>
      </c>
      <c r="DB22" s="20">
        <f t="shared" si="33"/>
        <v>0.73725174438095231</v>
      </c>
      <c r="DC22" s="20">
        <f t="shared" si="33"/>
        <v>0.7331635218857141</v>
      </c>
      <c r="DD22" s="20">
        <f t="shared" si="33"/>
        <v>0.5611235096761904</v>
      </c>
      <c r="DE22" s="20">
        <f t="shared" si="33"/>
        <v>4.298520508658334E-4</v>
      </c>
      <c r="DF22" s="20"/>
      <c r="DG22" s="20"/>
      <c r="DH22" s="20"/>
      <c r="DI22" s="20"/>
      <c r="DJ22" s="20"/>
      <c r="DK22" s="20"/>
      <c r="DL22" s="20"/>
      <c r="DM22" s="20"/>
      <c r="DN22" s="20"/>
      <c r="DO22" s="20"/>
      <c r="DP22" s="20"/>
      <c r="DQ22" s="20"/>
      <c r="DR22" s="20"/>
      <c r="DS22" s="20"/>
      <c r="DT22" s="20"/>
      <c r="DU22" s="20"/>
      <c r="DV22" s="20"/>
      <c r="DW22" s="20"/>
      <c r="DX22" s="20"/>
      <c r="DY22" s="20"/>
      <c r="DZ22" s="20"/>
      <c r="EA22" s="20"/>
      <c r="EB22" s="20"/>
      <c r="EC22" s="20"/>
      <c r="ED22" s="20"/>
      <c r="EE22" s="20"/>
      <c r="EF22" s="20"/>
      <c r="EG22" s="20"/>
      <c r="EH22" s="20"/>
      <c r="EI22" s="20"/>
      <c r="EJ22" s="20"/>
      <c r="EK22" s="20"/>
      <c r="EL22" s="20"/>
      <c r="EM22" s="20"/>
      <c r="EN22" s="20"/>
      <c r="EO22" s="20"/>
      <c r="EP22" s="20"/>
      <c r="EQ22" s="20"/>
      <c r="ER22" s="20"/>
      <c r="ES22" s="20"/>
      <c r="ET22" s="20"/>
      <c r="EU22" s="20"/>
      <c r="EV22" s="20"/>
      <c r="EW22" s="20"/>
      <c r="EX22" s="20"/>
      <c r="EZ22" s="1">
        <f t="shared" ref="EZ22:FD53" si="61">((EZ$2-EY$2)*24*CQ22+0.5*((EZ$2-EY$2)*24)*(CR22-CQ22))</f>
        <v>76.02955569755315</v>
      </c>
      <c r="FA22" s="1">
        <f t="shared" si="61"/>
        <v>113.03117230798055</v>
      </c>
      <c r="FB22" s="1">
        <f t="shared" si="61"/>
        <v>127.99588245221285</v>
      </c>
      <c r="FC22" s="1">
        <f t="shared" si="60"/>
        <v>220.91390008403232</v>
      </c>
      <c r="FD22" s="1">
        <f t="shared" si="60"/>
        <v>172.32889090429805</v>
      </c>
      <c r="FE22" s="1">
        <f t="shared" si="60"/>
        <v>100.16978307251497</v>
      </c>
      <c r="FF22" s="1">
        <f t="shared" si="60"/>
        <v>91.638074905959968</v>
      </c>
      <c r="FG22" s="1">
        <f t="shared" si="60"/>
        <v>117.33320715155139</v>
      </c>
      <c r="FH22" s="1">
        <f t="shared" si="60"/>
        <v>83.959437247260695</v>
      </c>
      <c r="FI22" s="1">
        <f t="shared" si="60"/>
        <v>100.45975003765857</v>
      </c>
      <c r="FJ22" s="1">
        <f t="shared" si="60"/>
        <v>60.288501780443916</v>
      </c>
      <c r="FK22" s="1">
        <f t="shared" si="60"/>
        <v>70.579932780799993</v>
      </c>
      <c r="FL22" s="1">
        <f t="shared" si="60"/>
        <v>46.594333136228563</v>
      </c>
      <c r="FM22" s="1">
        <f t="shared" si="60"/>
        <v>40.431842044348052</v>
      </c>
      <c r="FO22" s="1">
        <f t="shared" si="34"/>
        <v>76.02955569755315</v>
      </c>
      <c r="FP22" s="1">
        <f t="shared" si="10"/>
        <v>189.06072800553369</v>
      </c>
      <c r="FQ22" s="1">
        <f t="shared" si="10"/>
        <v>317.05661045774656</v>
      </c>
      <c r="FR22" s="1">
        <f t="shared" si="10"/>
        <v>537.97051054177882</v>
      </c>
      <c r="FS22" s="1">
        <f t="shared" si="10"/>
        <v>710.2994014460769</v>
      </c>
      <c r="FT22" s="1">
        <f t="shared" si="10"/>
        <v>810.46918451859187</v>
      </c>
      <c r="FU22" s="1">
        <f t="shared" si="10"/>
        <v>902.10725942455178</v>
      </c>
      <c r="FV22" s="1">
        <f t="shared" si="10"/>
        <v>1019.4404665761032</v>
      </c>
      <c r="FW22" s="1">
        <f t="shared" si="10"/>
        <v>1103.399903823364</v>
      </c>
      <c r="FX22" s="1">
        <f t="shared" ref="FX22:GB53" si="62">FW22+FI22</f>
        <v>1203.8596538610225</v>
      </c>
      <c r="FY22" s="1">
        <f t="shared" si="62"/>
        <v>1264.1481556414665</v>
      </c>
      <c r="FZ22" s="1">
        <f t="shared" si="62"/>
        <v>1334.7280884222664</v>
      </c>
      <c r="GA22" s="1">
        <f t="shared" si="62"/>
        <v>1381.3224215584951</v>
      </c>
      <c r="GB22" s="1">
        <f t="shared" si="62"/>
        <v>1421.7542636028431</v>
      </c>
      <c r="GC22" s="20"/>
      <c r="GD22" s="20"/>
      <c r="GE22" s="20"/>
      <c r="GF22" s="20"/>
      <c r="GG22" s="20"/>
      <c r="GH22" s="20"/>
      <c r="GI22" s="20"/>
      <c r="GJ22" s="20"/>
      <c r="GK22" s="20"/>
      <c r="GL22" s="20"/>
      <c r="GM22" s="20"/>
      <c r="GN22" s="20"/>
      <c r="GO22" s="20"/>
      <c r="GP22" s="20"/>
      <c r="GQ22" s="20"/>
      <c r="GR22" s="20"/>
      <c r="GS22" s="20"/>
      <c r="GT22" s="20"/>
      <c r="GU22" s="20"/>
      <c r="GV22" s="20"/>
      <c r="GW22" s="20"/>
      <c r="GX22" s="20"/>
      <c r="GY22" s="20"/>
      <c r="GZ22" s="20"/>
      <c r="HA22" s="20"/>
      <c r="HB22" s="20"/>
      <c r="HC22" s="20"/>
      <c r="HD22" s="20"/>
      <c r="HE22" s="20"/>
      <c r="HF22" s="20"/>
      <c r="HG22" s="20"/>
      <c r="HH22" s="20"/>
      <c r="HI22" s="20"/>
      <c r="HJ22" s="20"/>
      <c r="HK22" s="20"/>
      <c r="HL22" s="20"/>
      <c r="HM22" s="20"/>
      <c r="HN22" s="20"/>
      <c r="HO22" s="20"/>
      <c r="HP22" s="20"/>
      <c r="HQ22" s="20"/>
      <c r="HR22" s="20"/>
      <c r="HS22" s="20"/>
      <c r="HT22" s="20"/>
      <c r="HU22" s="20"/>
    </row>
    <row r="23" spans="1:229">
      <c r="A23" s="27">
        <v>21</v>
      </c>
      <c r="B23" s="27" t="s">
        <v>52</v>
      </c>
      <c r="C23" s="27" t="s">
        <v>43</v>
      </c>
      <c r="D23" s="28" t="s">
        <v>51</v>
      </c>
      <c r="E23" s="12">
        <v>51.3</v>
      </c>
      <c r="F23" s="21">
        <f t="shared" si="14"/>
        <v>50.871428571428567</v>
      </c>
      <c r="G23" s="8">
        <v>51.3</v>
      </c>
      <c r="H23" s="9">
        <v>50.6</v>
      </c>
      <c r="I23" s="9">
        <v>51.8</v>
      </c>
      <c r="J23" s="9">
        <v>50.6</v>
      </c>
      <c r="K23" s="9">
        <v>51.1</v>
      </c>
      <c r="L23" s="9">
        <v>51.3</v>
      </c>
      <c r="M23" s="9">
        <v>51</v>
      </c>
      <c r="N23" s="9">
        <v>50.9</v>
      </c>
      <c r="O23" s="9">
        <v>51.8</v>
      </c>
      <c r="P23" s="9">
        <v>50.3</v>
      </c>
      <c r="Q23" s="9">
        <v>50.2</v>
      </c>
      <c r="R23" s="9">
        <v>50.3</v>
      </c>
      <c r="S23" s="9">
        <v>49.7</v>
      </c>
      <c r="T23" s="9">
        <v>1398.1951991999999</v>
      </c>
      <c r="U23" s="9">
        <v>2035.0928953</v>
      </c>
      <c r="V23" s="9">
        <v>2230.231374</v>
      </c>
      <c r="W23" s="9">
        <v>1816.1958835</v>
      </c>
      <c r="X23" s="9">
        <v>1492.0642605999999</v>
      </c>
      <c r="Y23" s="9">
        <v>1299.241278</v>
      </c>
      <c r="Z23" s="9">
        <v>1191.1042772999999</v>
      </c>
      <c r="AA23" s="9">
        <v>1179.7056961000001</v>
      </c>
      <c r="AB23" s="9">
        <v>1110.5934811</v>
      </c>
      <c r="AC23" s="9">
        <v>1194.7809671</v>
      </c>
      <c r="AD23" s="9">
        <v>1121.4250256</v>
      </c>
      <c r="AE23" s="9">
        <v>955.02339649999999</v>
      </c>
      <c r="AF23" s="9">
        <v>905.43210772999998</v>
      </c>
      <c r="AG23" s="9">
        <v>777.98032882999996</v>
      </c>
      <c r="AH23" s="9">
        <v>705.87043476999997</v>
      </c>
      <c r="AI23" s="9">
        <f t="shared" si="15"/>
        <v>1007.3889347033332</v>
      </c>
      <c r="AJ23" s="9">
        <f t="shared" si="16"/>
        <v>1587.66966667</v>
      </c>
      <c r="AK23" s="9">
        <f t="shared" si="17"/>
        <v>1857.90714576</v>
      </c>
      <c r="AL23" s="9">
        <f t="shared" si="18"/>
        <v>1409.27589887</v>
      </c>
      <c r="AM23" s="9">
        <f t="shared" si="19"/>
        <v>1114.3163967266667</v>
      </c>
      <c r="AN23" s="9">
        <f t="shared" si="20"/>
        <v>916.13014726999995</v>
      </c>
      <c r="AO23" s="9">
        <f t="shared" si="21"/>
        <v>813.07813111666655</v>
      </c>
      <c r="AP23" s="9">
        <f t="shared" si="22"/>
        <v>817.81279472666665</v>
      </c>
      <c r="AQ23" s="9">
        <f t="shared" si="23"/>
        <v>730.85515457999986</v>
      </c>
      <c r="AR23" s="9">
        <f t="shared" si="24"/>
        <v>801.81151926666666</v>
      </c>
      <c r="AS23" s="9">
        <f t="shared" si="25"/>
        <v>750.38497857666675</v>
      </c>
      <c r="AT23" s="9">
        <f t="shared" si="26"/>
        <v>560.03369276666672</v>
      </c>
      <c r="AU23" s="9">
        <f t="shared" si="27"/>
        <v>518.04317639999999</v>
      </c>
      <c r="AV23" s="9">
        <f t="shared" si="28"/>
        <v>389.30059937333334</v>
      </c>
      <c r="AW23" s="9">
        <f t="shared" si="29"/>
        <v>318.60027194666662</v>
      </c>
      <c r="AX23" s="9">
        <f t="shared" si="30"/>
        <v>1007.3889347033332</v>
      </c>
      <c r="AY23" s="9">
        <f t="shared" si="30"/>
        <v>1587.66966667</v>
      </c>
      <c r="AZ23" s="9">
        <f t="shared" si="30"/>
        <v>1857.90714576</v>
      </c>
      <c r="BA23" s="9">
        <f t="shared" si="30"/>
        <v>1409.27589887</v>
      </c>
      <c r="BB23" s="9">
        <f t="shared" si="30"/>
        <v>1114.3163967266667</v>
      </c>
      <c r="BC23" s="9">
        <f t="shared" si="30"/>
        <v>916.13014726999995</v>
      </c>
      <c r="BD23" s="9">
        <f t="shared" si="30"/>
        <v>813.07813111666655</v>
      </c>
      <c r="BE23" s="9">
        <f t="shared" si="30"/>
        <v>817.81279472666665</v>
      </c>
      <c r="BF23" s="9">
        <f t="shared" si="30"/>
        <v>730.85515457999986</v>
      </c>
      <c r="BG23" s="9">
        <f t="shared" si="30"/>
        <v>801.81151926666666</v>
      </c>
      <c r="BH23" s="9">
        <f t="shared" si="30"/>
        <v>750.38497857666675</v>
      </c>
      <c r="BI23" s="9">
        <f t="shared" si="30"/>
        <v>560.03369276666672</v>
      </c>
      <c r="BJ23" s="9">
        <f t="shared" si="30"/>
        <v>518.04317639999999</v>
      </c>
      <c r="BK23" s="9">
        <f t="shared" si="30"/>
        <v>389.30059937333334</v>
      </c>
      <c r="BL23" s="9">
        <f t="shared" si="1"/>
        <v>318.60027194666662</v>
      </c>
      <c r="BM23" s="9">
        <f t="shared" si="31"/>
        <v>6.0907454555688298</v>
      </c>
      <c r="BN23" s="9">
        <f t="shared" si="31"/>
        <v>9.5189706907852898</v>
      </c>
      <c r="BO23" s="9">
        <f t="shared" si="31"/>
        <v>11.233039310918228</v>
      </c>
      <c r="BP23" s="9">
        <f t="shared" si="31"/>
        <v>8.404317485475449</v>
      </c>
      <c r="BQ23" s="9">
        <f t="shared" si="31"/>
        <v>6.8029016020163002</v>
      </c>
      <c r="BR23" s="9">
        <f t="shared" si="31"/>
        <v>5.4634075711123078</v>
      </c>
      <c r="BS23" s="9">
        <f t="shared" si="31"/>
        <v>4.8967630446501245</v>
      </c>
      <c r="BT23" s="9">
        <f t="shared" si="31"/>
        <v>4.9445545721170499</v>
      </c>
      <c r="BU23" s="9">
        <f t="shared" si="31"/>
        <v>4.3929615184219273</v>
      </c>
      <c r="BV23" s="9">
        <f t="shared" si="31"/>
        <v>4.8100100318293562</v>
      </c>
      <c r="BW23" s="9">
        <f t="shared" si="31"/>
        <v>4.5811002942105503</v>
      </c>
      <c r="BX23" s="9">
        <f t="shared" si="31"/>
        <v>3.3199997379406785</v>
      </c>
      <c r="BY23" s="9">
        <f t="shared" si="31"/>
        <v>3.0649654500865715</v>
      </c>
      <c r="BZ23" s="9">
        <f t="shared" si="31"/>
        <v>2.3078573746421287</v>
      </c>
      <c r="CA23" s="9">
        <f t="shared" si="31"/>
        <v>1.8662010929275998</v>
      </c>
      <c r="CB23" s="9">
        <f t="shared" si="32"/>
        <v>5.6395791255266943</v>
      </c>
      <c r="CC23" s="9">
        <f t="shared" si="32"/>
        <v>8.8138617507271189</v>
      </c>
      <c r="CD23" s="9">
        <f t="shared" si="32"/>
        <v>10.400962324924285</v>
      </c>
      <c r="CE23" s="9">
        <f t="shared" si="32"/>
        <v>7.7817754495143037</v>
      </c>
      <c r="CF23" s="9">
        <f t="shared" si="32"/>
        <v>6.2989829648299072</v>
      </c>
      <c r="CG23" s="9">
        <f t="shared" si="32"/>
        <v>5.0587107139928769</v>
      </c>
      <c r="CH23" s="9">
        <f t="shared" si="32"/>
        <v>4.5340398561575226</v>
      </c>
      <c r="CI23" s="9">
        <f t="shared" si="32"/>
        <v>4.5782912704787497</v>
      </c>
      <c r="CJ23" s="9">
        <f t="shared" si="32"/>
        <v>4.0675569615017846</v>
      </c>
      <c r="CK23" s="9">
        <f t="shared" si="32"/>
        <v>4.4537129924345891</v>
      </c>
      <c r="CL23" s="9">
        <f t="shared" si="32"/>
        <v>4.2417595316764354</v>
      </c>
      <c r="CM23" s="9">
        <f t="shared" si="32"/>
        <v>3.0740738314265541</v>
      </c>
      <c r="CN23" s="9">
        <f t="shared" si="32"/>
        <v>2.8379309723023809</v>
      </c>
      <c r="CO23" s="9">
        <f t="shared" si="32"/>
        <v>2.1369049765204893</v>
      </c>
      <c r="CP23" s="9">
        <f t="shared" si="4"/>
        <v>1.7279639749329628E-3</v>
      </c>
      <c r="CQ23" s="11">
        <f t="shared" si="33"/>
        <v>1.5380670342345528</v>
      </c>
      <c r="CR23" s="11">
        <f t="shared" si="33"/>
        <v>2.4037804774710323</v>
      </c>
      <c r="CS23" s="11">
        <f t="shared" si="33"/>
        <v>2.8366260886157137</v>
      </c>
      <c r="CT23" s="11">
        <f t="shared" si="33"/>
        <v>2.1223023953220825</v>
      </c>
      <c r="CU23" s="11">
        <f t="shared" si="33"/>
        <v>1.7179044449536109</v>
      </c>
      <c r="CV23" s="11">
        <f t="shared" si="33"/>
        <v>1.3796483765435117</v>
      </c>
      <c r="CW23" s="11">
        <f t="shared" si="33"/>
        <v>1.2365563244065969</v>
      </c>
      <c r="CX23" s="11">
        <f t="shared" si="33"/>
        <v>1.2486248919487499</v>
      </c>
      <c r="CY23" s="11">
        <f t="shared" si="33"/>
        <v>1.1093337167732138</v>
      </c>
      <c r="CZ23" s="11">
        <f t="shared" si="33"/>
        <v>1.2146489979367061</v>
      </c>
      <c r="DA23" s="11">
        <f t="shared" si="33"/>
        <v>1.1568435086390279</v>
      </c>
      <c r="DB23" s="11">
        <f t="shared" si="33"/>
        <v>0.83838377220724192</v>
      </c>
      <c r="DC23" s="11">
        <f t="shared" si="33"/>
        <v>0.77398117426428559</v>
      </c>
      <c r="DD23" s="11">
        <f t="shared" si="33"/>
        <v>0.58279226632376979</v>
      </c>
      <c r="DE23" s="11">
        <f t="shared" si="33"/>
        <v>4.7126290225444435E-4</v>
      </c>
      <c r="DF23" s="11">
        <f>AVERAGE(CQ23,CQ25:CQ26)</f>
        <v>1.6132537560608065</v>
      </c>
      <c r="DG23" s="11">
        <f t="shared" ref="DG23:DT23" si="63">AVERAGE(CR23,CR25:CR26)</f>
        <v>2.5384760038668284</v>
      </c>
      <c r="DH23" s="11">
        <f t="shared" si="63"/>
        <v>2.8357240519192857</v>
      </c>
      <c r="DI23" s="11">
        <f t="shared" si="63"/>
        <v>2.1927533842595834</v>
      </c>
      <c r="DJ23" s="11">
        <f t="shared" si="63"/>
        <v>1.7661863649858596</v>
      </c>
      <c r="DK23" s="11">
        <f t="shared" si="63"/>
        <v>1.3623917155056151</v>
      </c>
      <c r="DL23" s="11">
        <f t="shared" si="63"/>
        <v>1.383145152598545</v>
      </c>
      <c r="DM23" s="11">
        <f t="shared" si="63"/>
        <v>1.2475007154880819</v>
      </c>
      <c r="DN23" s="11">
        <f t="shared" si="63"/>
        <v>1.1400095452249204</v>
      </c>
      <c r="DO23" s="11">
        <f t="shared" si="63"/>
        <v>1.238441896686078</v>
      </c>
      <c r="DP23" s="11">
        <f t="shared" si="63"/>
        <v>0.98559510453563481</v>
      </c>
      <c r="DQ23" s="11">
        <f t="shared" si="63"/>
        <v>0.77548090363316791</v>
      </c>
      <c r="DR23" s="11">
        <f t="shared" si="63"/>
        <v>0.66809538650510925</v>
      </c>
      <c r="DS23" s="11">
        <f t="shared" si="63"/>
        <v>0.56155205496051586</v>
      </c>
      <c r="DT23" s="11">
        <f t="shared" si="63"/>
        <v>4.8426641197844568E-4</v>
      </c>
      <c r="DU23" s="11">
        <f>STDEV(CQ23,CQ25:CQ26)</f>
        <v>9.1133590405215278E-2</v>
      </c>
      <c r="DV23" s="11">
        <f t="shared" ref="DV23:EI23" si="64">STDEV(CR23,CR25:CR26)</f>
        <v>0.11830785022312776</v>
      </c>
      <c r="DW23" s="11">
        <f t="shared" si="64"/>
        <v>2.2402233877245267E-2</v>
      </c>
      <c r="DX23" s="11">
        <f t="shared" si="64"/>
        <v>0.10652371005315046</v>
      </c>
      <c r="DY23" s="11">
        <f t="shared" si="64"/>
        <v>4.294133226546016E-2</v>
      </c>
      <c r="DZ23" s="11">
        <f t="shared" si="64"/>
        <v>4.5476829919574129E-2</v>
      </c>
      <c r="EA23" s="11">
        <f t="shared" si="64"/>
        <v>0.32061957060833179</v>
      </c>
      <c r="EB23" s="11">
        <f t="shared" si="64"/>
        <v>0.11711318535841966</v>
      </c>
      <c r="EC23" s="11">
        <f t="shared" si="64"/>
        <v>3.8311262511970638E-2</v>
      </c>
      <c r="ED23" s="11">
        <f t="shared" si="64"/>
        <v>3.1881396631083719E-2</v>
      </c>
      <c r="EE23" s="11">
        <f t="shared" si="64"/>
        <v>0.14867325603313045</v>
      </c>
      <c r="EF23" s="11">
        <f t="shared" si="64"/>
        <v>7.0410790715790678E-2</v>
      </c>
      <c r="EG23" s="11">
        <f t="shared" si="64"/>
        <v>9.4109581904653863E-2</v>
      </c>
      <c r="EH23" s="11">
        <f t="shared" si="64"/>
        <v>2.7837607665047812E-2</v>
      </c>
      <c r="EI23" s="11">
        <f t="shared" si="64"/>
        <v>5.2832367708377959E-5</v>
      </c>
      <c r="EJ23" s="11">
        <f>STDEV(CQ23,CQ25:CQ26)/SQRT(COUNT(CQ23,CQ25:CQ26))</f>
        <v>5.2616002952668141E-2</v>
      </c>
      <c r="EK23" s="11">
        <f t="shared" ref="EK23:EX23" si="65">STDEV(CR23,CR25:CR26)/SQRT(COUNT(CR23,CR25:CR26))</f>
        <v>6.8305069173568739E-2</v>
      </c>
      <c r="EL23" s="11">
        <f t="shared" si="65"/>
        <v>1.2933935759476508E-2</v>
      </c>
      <c r="EM23" s="11">
        <f t="shared" si="65"/>
        <v>6.1501492674264066E-2</v>
      </c>
      <c r="EN23" s="11">
        <f t="shared" si="65"/>
        <v>2.4792189742824586E-2</v>
      </c>
      <c r="EO23" s="11">
        <f t="shared" si="65"/>
        <v>2.6256059995956951E-2</v>
      </c>
      <c r="EP23" s="11">
        <f t="shared" si="65"/>
        <v>0.18510979539818259</v>
      </c>
      <c r="EQ23" s="11">
        <f t="shared" si="65"/>
        <v>6.7615329092338139E-2</v>
      </c>
      <c r="ER23" s="11">
        <f t="shared" si="65"/>
        <v>2.2119017724280668E-2</v>
      </c>
      <c r="ES23" s="11">
        <f t="shared" si="65"/>
        <v>1.8406732927097415E-2</v>
      </c>
      <c r="ET23" s="11">
        <f t="shared" si="65"/>
        <v>8.5836544392026023E-2</v>
      </c>
      <c r="EU23" s="11">
        <f t="shared" si="65"/>
        <v>4.0651688973616151E-2</v>
      </c>
      <c r="EV23" s="11">
        <f t="shared" si="65"/>
        <v>5.4334192445975045E-2</v>
      </c>
      <c r="EW23" s="11">
        <f t="shared" si="65"/>
        <v>1.6072050279010545E-2</v>
      </c>
      <c r="EX23" s="11">
        <f t="shared" si="65"/>
        <v>3.0502781718357309E-5</v>
      </c>
      <c r="EZ23" s="1">
        <f t="shared" si="61"/>
        <v>94.604340280934039</v>
      </c>
      <c r="FA23" s="1">
        <f t="shared" si="61"/>
        <v>125.76975758608189</v>
      </c>
      <c r="FB23" s="1">
        <f t="shared" si="61"/>
        <v>119.01428361450712</v>
      </c>
      <c r="FC23" s="1">
        <f t="shared" si="60"/>
        <v>184.32992833323331</v>
      </c>
      <c r="FD23" s="1">
        <f t="shared" si="60"/>
        <v>148.68253543186188</v>
      </c>
      <c r="FE23" s="1">
        <f t="shared" si="60"/>
        <v>94.183369234203909</v>
      </c>
      <c r="FF23" s="1">
        <f t="shared" si="60"/>
        <v>89.466523788792472</v>
      </c>
      <c r="FG23" s="1">
        <f t="shared" si="60"/>
        <v>113.18201321865426</v>
      </c>
      <c r="FH23" s="1">
        <f t="shared" si="60"/>
        <v>83.663377729557126</v>
      </c>
      <c r="FI23" s="1">
        <f t="shared" si="60"/>
        <v>113.83164031563523</v>
      </c>
      <c r="FJ23" s="1">
        <f t="shared" si="60"/>
        <v>71.828182110465718</v>
      </c>
      <c r="FK23" s="1">
        <f t="shared" si="60"/>
        <v>77.393517430633324</v>
      </c>
      <c r="FL23" s="1">
        <f t="shared" si="60"/>
        <v>48.843843861169994</v>
      </c>
      <c r="FM23" s="1">
        <f t="shared" si="60"/>
        <v>41.994974104273737</v>
      </c>
      <c r="FO23" s="1">
        <f t="shared" si="34"/>
        <v>94.604340280934039</v>
      </c>
      <c r="FP23" s="1">
        <f t="shared" ref="FP23:FW54" si="66">FO23+FA23</f>
        <v>220.37409786701593</v>
      </c>
      <c r="FQ23" s="1">
        <f t="shared" si="66"/>
        <v>339.38838148152308</v>
      </c>
      <c r="FR23" s="1">
        <f t="shared" si="66"/>
        <v>523.71830981475637</v>
      </c>
      <c r="FS23" s="1">
        <f t="shared" si="66"/>
        <v>672.40084524661825</v>
      </c>
      <c r="FT23" s="1">
        <f t="shared" si="66"/>
        <v>766.5842144808222</v>
      </c>
      <c r="FU23" s="1">
        <f t="shared" si="66"/>
        <v>856.05073826961461</v>
      </c>
      <c r="FV23" s="1">
        <f t="shared" si="66"/>
        <v>969.23275148826883</v>
      </c>
      <c r="FW23" s="1">
        <f t="shared" si="66"/>
        <v>1052.896129217826</v>
      </c>
      <c r="FX23" s="1">
        <f t="shared" si="62"/>
        <v>1166.7277695334612</v>
      </c>
      <c r="FY23" s="1">
        <f t="shared" si="62"/>
        <v>1238.5559516439271</v>
      </c>
      <c r="FZ23" s="1">
        <f t="shared" si="62"/>
        <v>1315.9494690745605</v>
      </c>
      <c r="GA23" s="1">
        <f t="shared" si="62"/>
        <v>1364.7933129357305</v>
      </c>
      <c r="GB23" s="1">
        <f t="shared" si="62"/>
        <v>1406.7882870400042</v>
      </c>
      <c r="GC23" s="11" t="e">
        <f>AVERAGE(FN23:FN26)</f>
        <v>#DIV/0!</v>
      </c>
      <c r="GD23" s="11">
        <f>AVERAGE(FO23,FO25:FO26)</f>
        <v>99.641514238263213</v>
      </c>
      <c r="GE23" s="11">
        <f t="shared" ref="GE23:GQ23" si="67">AVERAGE(FP23,FP25:FP26)</f>
        <v>228.62231557712994</v>
      </c>
      <c r="GF23" s="11">
        <f t="shared" si="67"/>
        <v>349.30577404542282</v>
      </c>
      <c r="GG23" s="11">
        <f t="shared" si="67"/>
        <v>539.33488200920408</v>
      </c>
      <c r="GH23" s="11">
        <f t="shared" si="67"/>
        <v>689.50662987279486</v>
      </c>
      <c r="GI23" s="11">
        <f t="shared" si="67"/>
        <v>788.3459571245445</v>
      </c>
      <c r="GJ23" s="11">
        <f t="shared" si="67"/>
        <v>883.04920837566317</v>
      </c>
      <c r="GK23" s="11">
        <f t="shared" si="67"/>
        <v>997.64970088988719</v>
      </c>
      <c r="GL23" s="11">
        <f t="shared" si="67"/>
        <v>1083.2739527986832</v>
      </c>
      <c r="GM23" s="11">
        <f t="shared" si="67"/>
        <v>1190.0277288573254</v>
      </c>
      <c r="GN23" s="11">
        <f t="shared" si="67"/>
        <v>1253.4264651514022</v>
      </c>
      <c r="GO23" s="11">
        <f t="shared" si="67"/>
        <v>1322.7181270780395</v>
      </c>
      <c r="GP23" s="11">
        <f t="shared" si="67"/>
        <v>1366.9854349708021</v>
      </c>
      <c r="GQ23" s="11">
        <f t="shared" si="67"/>
        <v>1407.4520501096215</v>
      </c>
      <c r="GR23" s="11" t="e">
        <f>STDEV(FN23:FN26)</f>
        <v>#DIV/0!</v>
      </c>
      <c r="GS23" s="11">
        <f>STDEV(FO21,FO25:FO26)</f>
        <v>21.518809708606248</v>
      </c>
      <c r="GT23" s="11">
        <f t="shared" ref="GT23:HF23" si="68">STDEV(FP21,FP25:FP26)</f>
        <v>38.250572732527331</v>
      </c>
      <c r="GU23" s="11">
        <f t="shared" si="68"/>
        <v>39.695438706772904</v>
      </c>
      <c r="GV23" s="11">
        <f t="shared" si="68"/>
        <v>32.982250409898796</v>
      </c>
      <c r="GW23" s="11">
        <f t="shared" si="68"/>
        <v>31.604615794662649</v>
      </c>
      <c r="GX23" s="11">
        <f t="shared" si="68"/>
        <v>39.746294492487309</v>
      </c>
      <c r="GY23" s="11">
        <f t="shared" si="68"/>
        <v>53.810953790576676</v>
      </c>
      <c r="GZ23" s="11">
        <f t="shared" si="68"/>
        <v>61.652830255143435</v>
      </c>
      <c r="HA23" s="11">
        <f t="shared" si="68"/>
        <v>63.132656717415053</v>
      </c>
      <c r="HB23" s="11">
        <f t="shared" si="68"/>
        <v>58.152222199310408</v>
      </c>
      <c r="HC23" s="11">
        <f t="shared" si="68"/>
        <v>54.392517195963208</v>
      </c>
      <c r="HD23" s="11">
        <f t="shared" si="68"/>
        <v>54.11718712807545</v>
      </c>
      <c r="HE23" s="11">
        <f t="shared" si="68"/>
        <v>54.929016280356016</v>
      </c>
      <c r="HF23" s="11">
        <f t="shared" si="68"/>
        <v>57.284601586666213</v>
      </c>
      <c r="HG23" s="11" t="e">
        <f>STDEV(FN23:FN26)/SQRT(COUNT(FN23:FN26))</f>
        <v>#DIV/0!</v>
      </c>
      <c r="HH23" s="11">
        <f>STDEV(FO23,FO25:FO26)/SQRT(COUNT(FO23,FO25:FO26))</f>
        <v>2.5914077766275159</v>
      </c>
      <c r="HI23" s="11">
        <f t="shared" ref="HI23:HU23" si="69">STDEV(FP23,FP25:FP26)/SQRT(COUNT(FP23,FP25:FP26))</f>
        <v>4.1745116820047485</v>
      </c>
      <c r="HJ23" s="11">
        <f t="shared" si="69"/>
        <v>4.9651450646633153</v>
      </c>
      <c r="HK23" s="11">
        <f t="shared" si="69"/>
        <v>8.3447844703168794</v>
      </c>
      <c r="HL23" s="11">
        <f t="shared" si="69"/>
        <v>9.6206402001985598</v>
      </c>
      <c r="HM23" s="11">
        <f t="shared" si="69"/>
        <v>15.771621984942177</v>
      </c>
      <c r="HN23" s="11">
        <f t="shared" si="69"/>
        <v>24.104991070565923</v>
      </c>
      <c r="HO23" s="11">
        <f t="shared" si="69"/>
        <v>27.874102229739531</v>
      </c>
      <c r="HP23" s="11">
        <f t="shared" si="69"/>
        <v>28.443956248382769</v>
      </c>
      <c r="HQ23" s="11">
        <f t="shared" si="69"/>
        <v>25.858239573364632</v>
      </c>
      <c r="HR23" s="11">
        <f t="shared" si="69"/>
        <v>24.929786184157283</v>
      </c>
      <c r="HS23" s="11">
        <f t="shared" si="69"/>
        <v>24.678223803966944</v>
      </c>
      <c r="HT23" s="11">
        <f t="shared" si="69"/>
        <v>24.464096623542197</v>
      </c>
      <c r="HU23" s="11">
        <f t="shared" si="69"/>
        <v>25.308121848642191</v>
      </c>
    </row>
    <row r="24" spans="1:229">
      <c r="A24" s="27">
        <v>22</v>
      </c>
      <c r="B24" s="27" t="s">
        <v>52</v>
      </c>
      <c r="C24" s="27" t="s">
        <v>43</v>
      </c>
      <c r="D24" s="28" t="s">
        <v>51</v>
      </c>
      <c r="E24" s="12">
        <v>51.3</v>
      </c>
      <c r="F24" s="21">
        <f t="shared" si="14"/>
        <v>51.25714285714286</v>
      </c>
      <c r="G24" s="14">
        <v>51.5</v>
      </c>
      <c r="H24" s="10">
        <v>51.1</v>
      </c>
      <c r="I24" s="10">
        <v>52.1</v>
      </c>
      <c r="J24" s="10">
        <v>51</v>
      </c>
      <c r="K24" s="10">
        <v>51.8</v>
      </c>
      <c r="L24" s="10">
        <v>51.6</v>
      </c>
      <c r="M24" s="10">
        <v>51.3</v>
      </c>
      <c r="N24" s="10">
        <v>51.1</v>
      </c>
      <c r="O24" s="10">
        <v>52.3</v>
      </c>
      <c r="P24" s="10">
        <v>50.9</v>
      </c>
      <c r="Q24" s="10">
        <v>50.8</v>
      </c>
      <c r="R24" s="10">
        <v>50.7</v>
      </c>
      <c r="S24" s="10">
        <v>50.1</v>
      </c>
      <c r="T24" s="10">
        <v>1397.5260874999999</v>
      </c>
      <c r="U24" s="10">
        <v>2535.5888780999999</v>
      </c>
      <c r="V24" s="10">
        <v>2764.5862041999999</v>
      </c>
      <c r="W24" s="10">
        <v>2354.1137822000001</v>
      </c>
      <c r="X24" s="10">
        <v>1840.912065</v>
      </c>
      <c r="Y24" s="10">
        <v>1335.8228842000001</v>
      </c>
      <c r="Z24" s="10">
        <v>1185.1659423999999</v>
      </c>
      <c r="AA24" s="10">
        <v>1269.7808994</v>
      </c>
      <c r="AB24" s="10">
        <v>2129.9415414</v>
      </c>
      <c r="AC24" s="10">
        <v>1723.5810928000001</v>
      </c>
      <c r="AD24" s="10">
        <v>1230.5733817</v>
      </c>
      <c r="AE24" s="10">
        <v>999.8186293</v>
      </c>
      <c r="AF24" s="10">
        <v>808.64641572000005</v>
      </c>
      <c r="AG24" s="10">
        <v>744.83145893000005</v>
      </c>
      <c r="AH24" s="10">
        <v>670.13134862000004</v>
      </c>
      <c r="AI24" s="10">
        <f t="shared" si="15"/>
        <v>1006.7198230033332</v>
      </c>
      <c r="AJ24" s="10">
        <f t="shared" si="16"/>
        <v>2088.1656494700001</v>
      </c>
      <c r="AK24" s="10">
        <f t="shared" si="17"/>
        <v>2392.2619759599997</v>
      </c>
      <c r="AL24" s="10">
        <f t="shared" si="18"/>
        <v>1947.19379757</v>
      </c>
      <c r="AM24" s="10">
        <f t="shared" si="19"/>
        <v>1463.1642011266667</v>
      </c>
      <c r="AN24" s="10">
        <f t="shared" si="20"/>
        <v>952.71175347000008</v>
      </c>
      <c r="AO24" s="10">
        <f t="shared" si="21"/>
        <v>807.13979621666658</v>
      </c>
      <c r="AP24" s="10">
        <f t="shared" si="22"/>
        <v>907.88799802666654</v>
      </c>
      <c r="AQ24" s="10">
        <f t="shared" si="23"/>
        <v>1750.2032148799999</v>
      </c>
      <c r="AR24" s="10">
        <f t="shared" si="24"/>
        <v>1330.6116449666667</v>
      </c>
      <c r="AS24" s="10">
        <f t="shared" si="25"/>
        <v>859.53333467666675</v>
      </c>
      <c r="AT24" s="10">
        <f t="shared" si="26"/>
        <v>604.82892556666661</v>
      </c>
      <c r="AU24" s="10">
        <f t="shared" si="27"/>
        <v>421.25748439000012</v>
      </c>
      <c r="AV24" s="10">
        <f t="shared" si="28"/>
        <v>356.15172947333343</v>
      </c>
      <c r="AW24" s="10">
        <f t="shared" si="29"/>
        <v>282.86118579666669</v>
      </c>
      <c r="AX24" s="10">
        <f t="shared" si="30"/>
        <v>1006.7198230033332</v>
      </c>
      <c r="AY24" s="10">
        <f t="shared" si="30"/>
        <v>2088.1656494700001</v>
      </c>
      <c r="AZ24" s="10">
        <f t="shared" si="30"/>
        <v>2392.2619759599997</v>
      </c>
      <c r="BA24" s="10">
        <f t="shared" si="30"/>
        <v>1947.19379757</v>
      </c>
      <c r="BB24" s="10">
        <f t="shared" si="30"/>
        <v>1463.1642011266667</v>
      </c>
      <c r="BC24" s="10">
        <f t="shared" si="30"/>
        <v>952.71175347000008</v>
      </c>
      <c r="BD24" s="10">
        <f t="shared" si="30"/>
        <v>807.13979621666658</v>
      </c>
      <c r="BE24" s="10">
        <f t="shared" si="30"/>
        <v>907.88799802666654</v>
      </c>
      <c r="BF24" s="10">
        <f t="shared" si="30"/>
        <v>1750.2032148799999</v>
      </c>
      <c r="BG24" s="10">
        <f t="shared" si="30"/>
        <v>1330.6116449666667</v>
      </c>
      <c r="BH24" s="10">
        <f t="shared" si="30"/>
        <v>859.53333467666675</v>
      </c>
      <c r="BI24" s="10">
        <f t="shared" si="30"/>
        <v>604.82892556666661</v>
      </c>
      <c r="BJ24" s="10">
        <f t="shared" si="30"/>
        <v>421.25748439000012</v>
      </c>
      <c r="BK24" s="10">
        <f t="shared" si="30"/>
        <v>356.15172947333343</v>
      </c>
      <c r="BL24" s="10">
        <f t="shared" si="1"/>
        <v>282.86118579666669</v>
      </c>
      <c r="BM24" s="10">
        <f t="shared" si="31"/>
        <v>6.0866999584369381</v>
      </c>
      <c r="BN24" s="10">
        <f t="shared" si="31"/>
        <v>12.614651304073769</v>
      </c>
      <c r="BO24" s="10">
        <f t="shared" si="31"/>
        <v>14.520175814800069</v>
      </c>
      <c r="BP24" s="10">
        <f t="shared" si="31"/>
        <v>11.726974645865326</v>
      </c>
      <c r="BQ24" s="10">
        <f t="shared" si="31"/>
        <v>8.9843507535609941</v>
      </c>
      <c r="BR24" s="10">
        <f t="shared" si="31"/>
        <v>5.7264781467500363</v>
      </c>
      <c r="BS24" s="10">
        <f t="shared" si="31"/>
        <v>4.9275884559027494</v>
      </c>
      <c r="BT24" s="10">
        <f t="shared" si="31"/>
        <v>5.5212560108564563</v>
      </c>
      <c r="BU24" s="10">
        <f t="shared" si="31"/>
        <v>10.581853651679827</v>
      </c>
      <c r="BV24" s="10">
        <f t="shared" si="31"/>
        <v>8.013608631811751</v>
      </c>
      <c r="BW24" s="10">
        <f t="shared" si="31"/>
        <v>5.2981020797087828</v>
      </c>
      <c r="BX24" s="10">
        <f t="shared" si="31"/>
        <v>3.6283255224083208</v>
      </c>
      <c r="BY24" s="10">
        <f t="shared" si="31"/>
        <v>2.5221287386835578</v>
      </c>
      <c r="BZ24" s="10">
        <f t="shared" si="31"/>
        <v>2.1281337806494078</v>
      </c>
      <c r="CA24" s="10">
        <f t="shared" si="31"/>
        <v>1.6701942802772465</v>
      </c>
      <c r="CB24" s="10">
        <f t="shared" si="32"/>
        <v>5.6358332948490162</v>
      </c>
      <c r="CC24" s="10">
        <f t="shared" si="32"/>
        <v>11.680232688957194</v>
      </c>
      <c r="CD24" s="10">
        <f t="shared" si="32"/>
        <v>13.444607235925989</v>
      </c>
      <c r="CE24" s="10">
        <f t="shared" si="32"/>
        <v>10.858309857282709</v>
      </c>
      <c r="CF24" s="10">
        <f t="shared" si="32"/>
        <v>8.3188432903342537</v>
      </c>
      <c r="CG24" s="10">
        <f t="shared" si="32"/>
        <v>5.3022945803241077</v>
      </c>
      <c r="CH24" s="10">
        <f t="shared" si="32"/>
        <v>4.5625819036136566</v>
      </c>
      <c r="CI24" s="10">
        <f t="shared" si="32"/>
        <v>5.1122740841263479</v>
      </c>
      <c r="CJ24" s="10">
        <f t="shared" si="32"/>
        <v>9.7980126404442842</v>
      </c>
      <c r="CK24" s="10">
        <f t="shared" si="32"/>
        <v>7.4200079924182871</v>
      </c>
      <c r="CL24" s="10">
        <f t="shared" si="32"/>
        <v>4.905650073804428</v>
      </c>
      <c r="CM24" s="10">
        <f t="shared" si="32"/>
        <v>3.3595606688965933</v>
      </c>
      <c r="CN24" s="10">
        <f t="shared" si="32"/>
        <v>2.3353043876699608</v>
      </c>
      <c r="CO24" s="10">
        <f t="shared" si="32"/>
        <v>1.9704942413420441</v>
      </c>
      <c r="CP24" s="10">
        <f t="shared" si="4"/>
        <v>1.5464761854418949E-3</v>
      </c>
      <c r="CQ24" s="15">
        <f t="shared" si="33"/>
        <v>1.5370454440497316</v>
      </c>
      <c r="CR24" s="15">
        <f t="shared" si="33"/>
        <v>3.1855180060792345</v>
      </c>
      <c r="CS24" s="15">
        <f t="shared" si="33"/>
        <v>3.6667110643434513</v>
      </c>
      <c r="CT24" s="15">
        <f t="shared" si="33"/>
        <v>2.961357233804375</v>
      </c>
      <c r="CU24" s="15">
        <f t="shared" si="33"/>
        <v>2.2687754428184328</v>
      </c>
      <c r="CV24" s="15">
        <f t="shared" si="33"/>
        <v>1.4460803400883928</v>
      </c>
      <c r="CW24" s="15">
        <f t="shared" si="33"/>
        <v>1.2443405191673609</v>
      </c>
      <c r="CX24" s="15">
        <f t="shared" si="33"/>
        <v>1.3942565683980948</v>
      </c>
      <c r="CY24" s="15">
        <f t="shared" si="33"/>
        <v>2.6721852655757137</v>
      </c>
      <c r="CZ24" s="15">
        <f t="shared" si="33"/>
        <v>2.0236385433868054</v>
      </c>
      <c r="DA24" s="15">
        <f t="shared" si="33"/>
        <v>1.3379045655830257</v>
      </c>
      <c r="DB24" s="15">
        <f t="shared" si="33"/>
        <v>0.91624381878997996</v>
      </c>
      <c r="DC24" s="15">
        <f t="shared" si="33"/>
        <v>0.63690119663726197</v>
      </c>
      <c r="DD24" s="15">
        <f t="shared" si="33"/>
        <v>0.53740752036601203</v>
      </c>
      <c r="DE24" s="15">
        <f t="shared" si="33"/>
        <v>4.2176623239324404E-4</v>
      </c>
      <c r="DF24" s="15"/>
      <c r="DG24" s="15"/>
      <c r="DH24" s="15"/>
      <c r="DI24" s="15"/>
      <c r="DJ24" s="15"/>
      <c r="DK24" s="15"/>
      <c r="DL24" s="15"/>
      <c r="DM24" s="15"/>
      <c r="DN24" s="15"/>
      <c r="DO24" s="15"/>
      <c r="DP24" s="15"/>
      <c r="DQ24" s="15"/>
      <c r="DR24" s="15"/>
      <c r="DS24" s="15"/>
      <c r="DT24" s="15"/>
      <c r="DU24" s="15"/>
      <c r="DV24" s="15"/>
      <c r="DW24" s="15"/>
      <c r="DX24" s="15"/>
      <c r="DY24" s="15"/>
      <c r="DZ24" s="15"/>
      <c r="EA24" s="15"/>
      <c r="EB24" s="15"/>
      <c r="EC24" s="15"/>
      <c r="ED24" s="15"/>
      <c r="EE24" s="15"/>
      <c r="EF24" s="15"/>
      <c r="EG24" s="15"/>
      <c r="EH24" s="15"/>
      <c r="EI24" s="15"/>
      <c r="EJ24" s="15"/>
      <c r="EK24" s="15"/>
      <c r="EL24" s="15"/>
      <c r="EM24" s="15"/>
      <c r="EN24" s="15"/>
      <c r="EO24" s="15"/>
      <c r="EP24" s="15"/>
      <c r="EQ24" s="15"/>
      <c r="ER24" s="15"/>
      <c r="ES24" s="15"/>
      <c r="ET24" s="15"/>
      <c r="EU24" s="15"/>
      <c r="EV24" s="15"/>
      <c r="EW24" s="15"/>
      <c r="EX24" s="15"/>
      <c r="EZ24" s="1">
        <f t="shared" si="61"/>
        <v>113.34152280309519</v>
      </c>
      <c r="FA24" s="1">
        <f t="shared" si="61"/>
        <v>164.45349769014445</v>
      </c>
      <c r="FB24" s="1">
        <f t="shared" si="61"/>
        <v>159.07363915554782</v>
      </c>
      <c r="FC24" s="1">
        <f t="shared" si="60"/>
        <v>251.04636847789479</v>
      </c>
      <c r="FD24" s="1">
        <f t="shared" si="60"/>
        <v>178.31307757952766</v>
      </c>
      <c r="FE24" s="1">
        <f t="shared" si="60"/>
        <v>96.855150933207142</v>
      </c>
      <c r="FF24" s="1">
        <f t="shared" si="60"/>
        <v>94.989495152356398</v>
      </c>
      <c r="FG24" s="1">
        <f t="shared" si="60"/>
        <v>195.1892080307428</v>
      </c>
      <c r="FH24" s="1">
        <f t="shared" si="60"/>
        <v>169.04965712265067</v>
      </c>
      <c r="FI24" s="1">
        <f t="shared" si="60"/>
        <v>161.35406923055189</v>
      </c>
      <c r="FJ24" s="1">
        <f t="shared" si="60"/>
        <v>81.14934183742821</v>
      </c>
      <c r="FK24" s="1">
        <f t="shared" si="60"/>
        <v>74.550960740507605</v>
      </c>
      <c r="FL24" s="1">
        <f t="shared" si="60"/>
        <v>42.275113812117866</v>
      </c>
      <c r="FM24" s="1">
        <f t="shared" si="60"/>
        <v>38.723708635085167</v>
      </c>
      <c r="FO24" s="1">
        <f t="shared" si="34"/>
        <v>113.34152280309519</v>
      </c>
      <c r="FP24" s="1">
        <f t="shared" si="66"/>
        <v>277.79502049323963</v>
      </c>
      <c r="FQ24" s="1">
        <f t="shared" si="66"/>
        <v>436.86865964878746</v>
      </c>
      <c r="FR24" s="1">
        <f t="shared" si="66"/>
        <v>687.91502812668227</v>
      </c>
      <c r="FS24" s="1">
        <f t="shared" si="66"/>
        <v>866.22810570620993</v>
      </c>
      <c r="FT24" s="1">
        <f t="shared" si="66"/>
        <v>963.08325663941707</v>
      </c>
      <c r="FU24" s="1">
        <f t="shared" si="66"/>
        <v>1058.0727517917735</v>
      </c>
      <c r="FV24" s="1">
        <f t="shared" si="66"/>
        <v>1253.2619598225162</v>
      </c>
      <c r="FW24" s="1">
        <f t="shared" si="66"/>
        <v>1422.3116169451669</v>
      </c>
      <c r="FX24" s="1">
        <f t="shared" si="62"/>
        <v>1583.6656861757187</v>
      </c>
      <c r="FY24" s="1">
        <f t="shared" si="62"/>
        <v>1664.815028013147</v>
      </c>
      <c r="FZ24" s="1">
        <f t="shared" si="62"/>
        <v>1739.3659887536546</v>
      </c>
      <c r="GA24" s="1">
        <f t="shared" si="62"/>
        <v>1781.6411025657726</v>
      </c>
      <c r="GB24" s="1">
        <f t="shared" si="62"/>
        <v>1820.3648112008577</v>
      </c>
      <c r="GC24" s="15"/>
      <c r="GD24" s="15"/>
      <c r="GE24" s="15"/>
      <c r="GF24" s="15"/>
      <c r="GG24" s="15"/>
      <c r="GH24" s="15"/>
      <c r="GI24" s="15"/>
      <c r="GJ24" s="15"/>
      <c r="GK24" s="15"/>
      <c r="GL24" s="15"/>
      <c r="GM24" s="15"/>
      <c r="GN24" s="15"/>
      <c r="GO24" s="15"/>
      <c r="GP24" s="15"/>
      <c r="GQ24" s="15"/>
      <c r="GR24" s="15"/>
      <c r="GS24" s="15"/>
      <c r="GT24" s="15"/>
      <c r="GU24" s="15"/>
      <c r="GV24" s="15"/>
      <c r="GW24" s="15"/>
      <c r="GX24" s="15"/>
      <c r="GY24" s="15"/>
      <c r="GZ24" s="15"/>
      <c r="HA24" s="15"/>
      <c r="HB24" s="15"/>
      <c r="HC24" s="15"/>
      <c r="HD24" s="15"/>
      <c r="HE24" s="15"/>
      <c r="HF24" s="15"/>
      <c r="HG24" s="15"/>
      <c r="HH24" s="15"/>
      <c r="HI24" s="15"/>
      <c r="HJ24" s="15"/>
      <c r="HK24" s="15"/>
      <c r="HL24" s="15"/>
      <c r="HM24" s="15"/>
      <c r="HN24" s="15"/>
      <c r="HO24" s="15"/>
      <c r="HP24" s="15"/>
      <c r="HQ24" s="15"/>
      <c r="HR24" s="15"/>
      <c r="HS24" s="15"/>
      <c r="HT24" s="15"/>
      <c r="HU24" s="15"/>
    </row>
    <row r="25" spans="1:229">
      <c r="A25" s="27">
        <v>23</v>
      </c>
      <c r="B25" s="27" t="s">
        <v>52</v>
      </c>
      <c r="C25" s="27" t="s">
        <v>43</v>
      </c>
      <c r="D25" s="28" t="s">
        <v>51</v>
      </c>
      <c r="E25" s="12">
        <v>47.8</v>
      </c>
      <c r="F25" s="21">
        <f t="shared" si="14"/>
        <v>48</v>
      </c>
      <c r="G25" s="14">
        <v>47.8</v>
      </c>
      <c r="H25" s="10">
        <v>47.6</v>
      </c>
      <c r="I25" s="10">
        <v>48.3</v>
      </c>
      <c r="J25" s="10">
        <v>47.6</v>
      </c>
      <c r="K25" s="10">
        <v>47.9</v>
      </c>
      <c r="L25" s="10">
        <v>49.8</v>
      </c>
      <c r="M25" s="10">
        <v>49.6</v>
      </c>
      <c r="N25" s="10">
        <v>43.7</v>
      </c>
      <c r="O25" s="10">
        <v>44.8</v>
      </c>
      <c r="P25" s="22">
        <v>49.4</v>
      </c>
      <c r="Q25" s="22">
        <v>49.5</v>
      </c>
      <c r="R25" s="22">
        <v>49.2</v>
      </c>
      <c r="S25" s="22">
        <v>49</v>
      </c>
      <c r="T25" s="22">
        <v>1506.4144537</v>
      </c>
      <c r="U25" s="22">
        <v>2285.3163797000002</v>
      </c>
      <c r="V25" s="22">
        <v>2349.5818988000001</v>
      </c>
      <c r="W25" s="22">
        <v>2041.2486535</v>
      </c>
      <c r="X25" s="22">
        <v>1629.9947221</v>
      </c>
      <c r="Y25" s="22">
        <v>1369.0272444</v>
      </c>
      <c r="Z25" s="22">
        <v>1606.1836026999999</v>
      </c>
      <c r="AA25" s="22">
        <v>1282.2142856</v>
      </c>
      <c r="AB25" s="22">
        <v>1181.0927518000001</v>
      </c>
      <c r="AC25" s="22">
        <v>1335.6227852</v>
      </c>
      <c r="AD25" s="22">
        <v>1038.1799119</v>
      </c>
      <c r="AE25" s="22">
        <v>931.3926328</v>
      </c>
      <c r="AF25" s="22">
        <v>790.58355041000004</v>
      </c>
      <c r="AG25" s="22">
        <v>779.19522811000002</v>
      </c>
      <c r="AH25" s="22">
        <v>688.40155499000002</v>
      </c>
      <c r="AI25" s="22">
        <f t="shared" si="15"/>
        <v>1115.6081892033333</v>
      </c>
      <c r="AJ25" s="22">
        <f t="shared" si="16"/>
        <v>1837.8931510700002</v>
      </c>
      <c r="AK25" s="22">
        <f t="shared" si="17"/>
        <v>1977.2576705600002</v>
      </c>
      <c r="AL25" s="22">
        <f t="shared" si="18"/>
        <v>1634.32866887</v>
      </c>
      <c r="AM25" s="22">
        <f t="shared" si="19"/>
        <v>1252.2468582266667</v>
      </c>
      <c r="AN25" s="22">
        <f t="shared" si="20"/>
        <v>985.91611366999996</v>
      </c>
      <c r="AO25" s="22">
        <f t="shared" si="21"/>
        <v>1228.1574565166666</v>
      </c>
      <c r="AP25" s="22">
        <f t="shared" si="22"/>
        <v>920.32138422666662</v>
      </c>
      <c r="AQ25" s="22">
        <f t="shared" si="23"/>
        <v>801.35442527999999</v>
      </c>
      <c r="AR25" s="22">
        <f t="shared" si="24"/>
        <v>942.65333736666662</v>
      </c>
      <c r="AS25" s="22">
        <f t="shared" si="25"/>
        <v>667.13986487666671</v>
      </c>
      <c r="AT25" s="22">
        <f t="shared" si="26"/>
        <v>536.40292906666673</v>
      </c>
      <c r="AU25" s="22">
        <f t="shared" si="27"/>
        <v>403.19461908000011</v>
      </c>
      <c r="AV25" s="22">
        <f t="shared" si="28"/>
        <v>390.5154986533334</v>
      </c>
      <c r="AW25" s="22">
        <f t="shared" si="29"/>
        <v>301.13139216666667</v>
      </c>
      <c r="AX25" s="22">
        <f t="shared" si="30"/>
        <v>1115.6081892033333</v>
      </c>
      <c r="AY25" s="22">
        <f t="shared" si="30"/>
        <v>1837.8931510700002</v>
      </c>
      <c r="AZ25" s="22">
        <f t="shared" si="30"/>
        <v>1977.2576705600002</v>
      </c>
      <c r="BA25" s="22">
        <f t="shared" si="30"/>
        <v>1634.32866887</v>
      </c>
      <c r="BB25" s="22">
        <f t="shared" si="30"/>
        <v>1252.2468582266667</v>
      </c>
      <c r="BC25" s="22">
        <f t="shared" si="30"/>
        <v>985.91611366999996</v>
      </c>
      <c r="BD25" s="22">
        <f t="shared" si="30"/>
        <v>1228.1574565166666</v>
      </c>
      <c r="BE25" s="22">
        <f t="shared" si="30"/>
        <v>920.32138422666662</v>
      </c>
      <c r="BF25" s="22">
        <f t="shared" si="30"/>
        <v>801.35442527999999</v>
      </c>
      <c r="BG25" s="22">
        <f t="shared" si="30"/>
        <v>942.65333736666662</v>
      </c>
      <c r="BH25" s="22">
        <f t="shared" si="30"/>
        <v>667.13986487666671</v>
      </c>
      <c r="BI25" s="22">
        <f t="shared" si="30"/>
        <v>536.40292906666673</v>
      </c>
      <c r="BJ25" s="22">
        <f t="shared" si="30"/>
        <v>403.19461908000011</v>
      </c>
      <c r="BK25" s="22">
        <f t="shared" si="30"/>
        <v>390.5154986533334</v>
      </c>
      <c r="BL25" s="22">
        <f t="shared" si="1"/>
        <v>301.13139216666667</v>
      </c>
      <c r="BM25" s="22">
        <f t="shared" si="31"/>
        <v>6.2848584201762066</v>
      </c>
      <c r="BN25" s="22">
        <f t="shared" si="31"/>
        <v>10.397224111767429</v>
      </c>
      <c r="BO25" s="22">
        <f t="shared" si="31"/>
        <v>11.139022319790515</v>
      </c>
      <c r="BP25" s="22">
        <f t="shared" si="31"/>
        <v>9.1685838323607012</v>
      </c>
      <c r="BQ25" s="22">
        <f t="shared" si="31"/>
        <v>7.1284152404552996</v>
      </c>
      <c r="BR25" s="22">
        <f t="shared" si="31"/>
        <v>5.5309893976887006</v>
      </c>
      <c r="BS25" s="22">
        <f t="shared" si="31"/>
        <v>6.9333874696996247</v>
      </c>
      <c r="BT25" s="22">
        <f t="shared" si="31"/>
        <v>5.4016291529932277</v>
      </c>
      <c r="BU25" s="22">
        <f t="shared" si="31"/>
        <v>4.6844890117796565</v>
      </c>
      <c r="BV25" s="22">
        <f t="shared" si="31"/>
        <v>4.8550013493445361</v>
      </c>
      <c r="BW25" s="22">
        <f t="shared" si="31"/>
        <v>3.5224984865488</v>
      </c>
      <c r="BX25" s="22">
        <f t="shared" si="31"/>
        <v>3.1230144820160004</v>
      </c>
      <c r="BY25" s="22">
        <f t="shared" si="31"/>
        <v>2.3522086080970723</v>
      </c>
      <c r="BZ25" s="22">
        <f t="shared" si="31"/>
        <v>2.2644320129055435</v>
      </c>
      <c r="CA25" s="22">
        <f t="shared" si="31"/>
        <v>1.7390337897624999</v>
      </c>
      <c r="CB25" s="22">
        <f t="shared" si="32"/>
        <v>5.8193133520150058</v>
      </c>
      <c r="CC25" s="22">
        <f t="shared" si="32"/>
        <v>9.6270593627476178</v>
      </c>
      <c r="CD25" s="22">
        <f t="shared" si="32"/>
        <v>10.313909555361587</v>
      </c>
      <c r="CE25" s="22">
        <f t="shared" si="32"/>
        <v>8.4894294744080554</v>
      </c>
      <c r="CF25" s="22">
        <f t="shared" si="32"/>
        <v>6.6003844819030544</v>
      </c>
      <c r="CG25" s="22">
        <f t="shared" si="32"/>
        <v>5.1212864793413893</v>
      </c>
      <c r="CH25" s="22">
        <f t="shared" si="32"/>
        <v>6.4198032126848377</v>
      </c>
      <c r="CI25" s="22">
        <f t="shared" si="32"/>
        <v>5.0015084749937291</v>
      </c>
      <c r="CJ25" s="22">
        <f t="shared" si="32"/>
        <v>4.3374898257219039</v>
      </c>
      <c r="CK25" s="22">
        <f t="shared" si="32"/>
        <v>4.4953716197634588</v>
      </c>
      <c r="CL25" s="22">
        <f t="shared" si="32"/>
        <v>3.2615726727303702</v>
      </c>
      <c r="CM25" s="22">
        <f t="shared" si="32"/>
        <v>2.8916800759407408</v>
      </c>
      <c r="CN25" s="22">
        <f t="shared" si="32"/>
        <v>2.1779709334232149</v>
      </c>
      <c r="CO25" s="22">
        <f t="shared" si="32"/>
        <v>2.0966963082458734</v>
      </c>
      <c r="CP25" s="22">
        <f t="shared" si="4"/>
        <v>1.6102164720023147E-3</v>
      </c>
      <c r="CQ25" s="23">
        <f t="shared" si="33"/>
        <v>1.587085459640456</v>
      </c>
      <c r="CR25" s="23">
        <f t="shared" si="33"/>
        <v>2.6255616443857139</v>
      </c>
      <c r="CS25" s="23">
        <f t="shared" si="33"/>
        <v>2.8128844241895234</v>
      </c>
      <c r="CT25" s="23">
        <f t="shared" si="33"/>
        <v>2.3152989475658332</v>
      </c>
      <c r="CU25" s="23">
        <f t="shared" si="33"/>
        <v>1.8001048587008328</v>
      </c>
      <c r="CV25" s="23">
        <f t="shared" si="33"/>
        <v>1.3967144943658334</v>
      </c>
      <c r="CW25" s="23">
        <f t="shared" si="33"/>
        <v>1.7508554216413192</v>
      </c>
      <c r="CX25" s="23">
        <f t="shared" si="33"/>
        <v>1.3640477659073806</v>
      </c>
      <c r="CY25" s="23">
        <f t="shared" si="33"/>
        <v>1.1829517706514283</v>
      </c>
      <c r="CZ25" s="23">
        <f t="shared" si="33"/>
        <v>1.2260104417536706</v>
      </c>
      <c r="DA25" s="23">
        <f t="shared" si="33"/>
        <v>0.88951981983555539</v>
      </c>
      <c r="DB25" s="23">
        <f t="shared" si="33"/>
        <v>0.78864002071111106</v>
      </c>
      <c r="DC25" s="23">
        <f t="shared" si="33"/>
        <v>0.59399207275178589</v>
      </c>
      <c r="DD25" s="23">
        <f t="shared" si="33"/>
        <v>0.57182626588523811</v>
      </c>
      <c r="DE25" s="23">
        <f t="shared" si="33"/>
        <v>4.3914994690972213E-4</v>
      </c>
      <c r="DF25" s="23"/>
      <c r="DG25" s="23"/>
      <c r="DH25" s="23"/>
      <c r="DI25" s="23"/>
      <c r="DJ25" s="23"/>
      <c r="DK25" s="23"/>
      <c r="DL25" s="23"/>
      <c r="DM25" s="23"/>
      <c r="DN25" s="23"/>
      <c r="DO25" s="23"/>
      <c r="DP25" s="23"/>
      <c r="DQ25" s="23"/>
      <c r="DR25" s="23"/>
      <c r="DS25" s="23"/>
      <c r="DT25" s="23"/>
      <c r="DU25" s="23"/>
      <c r="DV25" s="23"/>
      <c r="DW25" s="23"/>
      <c r="DX25" s="23"/>
      <c r="DY25" s="23"/>
      <c r="DZ25" s="23"/>
      <c r="EA25" s="23"/>
      <c r="EB25" s="23"/>
      <c r="EC25" s="23"/>
      <c r="ED25" s="23"/>
      <c r="EE25" s="23"/>
      <c r="EF25" s="23"/>
      <c r="EG25" s="23"/>
      <c r="EH25" s="23"/>
      <c r="EI25" s="23"/>
      <c r="EJ25" s="23"/>
      <c r="EK25" s="23"/>
      <c r="EL25" s="23"/>
      <c r="EM25" s="23"/>
      <c r="EN25" s="23"/>
      <c r="EO25" s="23"/>
      <c r="EP25" s="23"/>
      <c r="EQ25" s="23"/>
      <c r="ER25" s="23"/>
      <c r="ES25" s="23"/>
      <c r="ET25" s="23"/>
      <c r="EU25" s="23"/>
      <c r="EV25" s="23"/>
      <c r="EW25" s="23"/>
      <c r="EX25" s="23"/>
      <c r="EZ25" s="1">
        <f t="shared" si="61"/>
        <v>101.10353049662808</v>
      </c>
      <c r="FA25" s="1">
        <f t="shared" si="61"/>
        <v>130.5227056458057</v>
      </c>
      <c r="FB25" s="1">
        <f t="shared" si="61"/>
        <v>123.07640092212857</v>
      </c>
      <c r="FC25" s="1">
        <f t="shared" si="60"/>
        <v>197.53938270079996</v>
      </c>
      <c r="FD25" s="1">
        <f t="shared" si="60"/>
        <v>153.44732894719999</v>
      </c>
      <c r="FE25" s="1">
        <f t="shared" si="60"/>
        <v>113.31251697625748</v>
      </c>
      <c r="FF25" s="1">
        <f t="shared" si="60"/>
        <v>112.1365147517532</v>
      </c>
      <c r="FG25" s="1">
        <f t="shared" si="60"/>
        <v>122.25597775482284</v>
      </c>
      <c r="FH25" s="1">
        <f t="shared" si="60"/>
        <v>86.722639646583559</v>
      </c>
      <c r="FI25" s="1">
        <f t="shared" si="60"/>
        <v>101.54545255628284</v>
      </c>
      <c r="FJ25" s="1">
        <f t="shared" si="60"/>
        <v>60.413754259679997</v>
      </c>
      <c r="FK25" s="1">
        <f t="shared" si="60"/>
        <v>66.366340486219059</v>
      </c>
      <c r="FL25" s="1">
        <f t="shared" si="60"/>
        <v>41.969460190932864</v>
      </c>
      <c r="FM25" s="1">
        <f t="shared" si="60"/>
        <v>41.20310993991464</v>
      </c>
      <c r="FO25" s="1">
        <f t="shared" si="34"/>
        <v>101.10353049662808</v>
      </c>
      <c r="FP25" s="1">
        <f t="shared" si="66"/>
        <v>231.62623614243378</v>
      </c>
      <c r="FQ25" s="1">
        <f t="shared" si="66"/>
        <v>354.70263706456234</v>
      </c>
      <c r="FR25" s="1">
        <f t="shared" si="66"/>
        <v>552.24201976536233</v>
      </c>
      <c r="FS25" s="1">
        <f t="shared" si="66"/>
        <v>705.68934871256238</v>
      </c>
      <c r="FT25" s="1">
        <f t="shared" si="66"/>
        <v>819.00186568881986</v>
      </c>
      <c r="FU25" s="1">
        <f t="shared" si="66"/>
        <v>931.13838044057309</v>
      </c>
      <c r="FV25" s="1">
        <f t="shared" si="66"/>
        <v>1053.3943581953959</v>
      </c>
      <c r="FW25" s="1">
        <f t="shared" si="66"/>
        <v>1140.1169978419794</v>
      </c>
      <c r="FX25" s="1">
        <f t="shared" si="62"/>
        <v>1241.6624503982621</v>
      </c>
      <c r="FY25" s="1">
        <f t="shared" si="62"/>
        <v>1302.0762046579421</v>
      </c>
      <c r="FZ25" s="1">
        <f t="shared" si="62"/>
        <v>1368.4425451441612</v>
      </c>
      <c r="GA25" s="1">
        <f t="shared" si="62"/>
        <v>1410.4120053350939</v>
      </c>
      <c r="GB25" s="1">
        <f t="shared" si="62"/>
        <v>1451.6151152750085</v>
      </c>
      <c r="GC25" s="23"/>
      <c r="GD25" s="23"/>
      <c r="GE25" s="23"/>
      <c r="GF25" s="23"/>
      <c r="GG25" s="23"/>
      <c r="GH25" s="23"/>
      <c r="GI25" s="23"/>
      <c r="GJ25" s="23"/>
      <c r="GK25" s="23"/>
      <c r="GL25" s="23"/>
      <c r="GM25" s="23"/>
      <c r="GN25" s="23"/>
      <c r="GO25" s="23"/>
      <c r="GP25" s="23"/>
      <c r="GQ25" s="23"/>
      <c r="GR25" s="23"/>
      <c r="GS25" s="23"/>
      <c r="GT25" s="23"/>
      <c r="GU25" s="23"/>
      <c r="GV25" s="23"/>
      <c r="GW25" s="23"/>
      <c r="GX25" s="23"/>
      <c r="GY25" s="23"/>
      <c r="GZ25" s="23"/>
      <c r="HA25" s="23"/>
      <c r="HB25" s="23"/>
      <c r="HC25" s="23"/>
      <c r="HD25" s="23"/>
      <c r="HE25" s="23"/>
      <c r="HF25" s="23"/>
      <c r="HG25" s="23"/>
      <c r="HH25" s="23"/>
      <c r="HI25" s="23"/>
      <c r="HJ25" s="23"/>
      <c r="HK25" s="23"/>
      <c r="HL25" s="23"/>
      <c r="HM25" s="23"/>
      <c r="HN25" s="23"/>
      <c r="HO25" s="23"/>
      <c r="HP25" s="23"/>
      <c r="HQ25" s="23"/>
      <c r="HR25" s="23"/>
      <c r="HS25" s="23"/>
      <c r="HT25" s="23"/>
      <c r="HU25" s="23"/>
    </row>
    <row r="26" spans="1:229">
      <c r="A26" s="27">
        <v>24</v>
      </c>
      <c r="B26" s="27" t="s">
        <v>52</v>
      </c>
      <c r="C26" s="27" t="s">
        <v>43</v>
      </c>
      <c r="D26" s="28" t="s">
        <v>51</v>
      </c>
      <c r="E26" s="12">
        <v>47.7</v>
      </c>
      <c r="F26" s="21">
        <f t="shared" si="14"/>
        <v>47.728571428571449</v>
      </c>
      <c r="G26" s="18">
        <v>47.8</v>
      </c>
      <c r="H26" s="19">
        <v>47.6</v>
      </c>
      <c r="I26" s="19">
        <v>48.2</v>
      </c>
      <c r="J26" s="19">
        <v>47.6</v>
      </c>
      <c r="K26" s="19">
        <v>48.2</v>
      </c>
      <c r="L26" s="19">
        <v>48.1</v>
      </c>
      <c r="M26" s="19">
        <v>47.8</v>
      </c>
      <c r="N26" s="19">
        <v>47.7</v>
      </c>
      <c r="O26" s="19">
        <v>48.6</v>
      </c>
      <c r="P26" s="19">
        <v>47.5</v>
      </c>
      <c r="Q26" s="19">
        <v>47.5</v>
      </c>
      <c r="R26" s="19">
        <v>47.2</v>
      </c>
      <c r="S26" s="19">
        <v>46.7</v>
      </c>
      <c r="T26" s="19">
        <v>1598.5809985999999</v>
      </c>
      <c r="U26" s="19">
        <v>2267.9781561</v>
      </c>
      <c r="V26" s="19">
        <v>2381.0570985999998</v>
      </c>
      <c r="W26" s="19">
        <v>1917.9732621999999</v>
      </c>
      <c r="X26" s="19">
        <v>1618.9609964000001</v>
      </c>
      <c r="Y26" s="19">
        <v>1308.3903840999999</v>
      </c>
      <c r="Z26" s="19">
        <v>1188.0675718</v>
      </c>
      <c r="AA26" s="19">
        <v>1151.1293009000001</v>
      </c>
      <c r="AB26" s="19">
        <v>1172.4615437</v>
      </c>
      <c r="AC26" s="19">
        <v>1290.8475613000001</v>
      </c>
      <c r="AD26" s="19">
        <v>1000.4675923</v>
      </c>
      <c r="AE26" s="19">
        <v>889.73655940000003</v>
      </c>
      <c r="AF26" s="19">
        <v>837.49659154000005</v>
      </c>
      <c r="AG26" s="19">
        <v>765.99465440999995</v>
      </c>
      <c r="AH26" s="19">
        <v>777.50961883000002</v>
      </c>
      <c r="AI26" s="19">
        <f t="shared" si="15"/>
        <v>1207.7747341033332</v>
      </c>
      <c r="AJ26" s="19">
        <f t="shared" si="16"/>
        <v>1820.5549274699999</v>
      </c>
      <c r="AK26" s="19">
        <f t="shared" si="17"/>
        <v>2008.7328703599999</v>
      </c>
      <c r="AL26" s="19">
        <f t="shared" si="18"/>
        <v>1511.0532775699999</v>
      </c>
      <c r="AM26" s="19">
        <f t="shared" si="19"/>
        <v>1241.2131325266669</v>
      </c>
      <c r="AN26" s="19">
        <f t="shared" si="20"/>
        <v>925.27925336999988</v>
      </c>
      <c r="AO26" s="19">
        <f t="shared" si="21"/>
        <v>810.04142561666663</v>
      </c>
      <c r="AP26" s="19">
        <f t="shared" si="22"/>
        <v>789.23639952666667</v>
      </c>
      <c r="AQ26" s="19">
        <f t="shared" si="23"/>
        <v>792.72321717999989</v>
      </c>
      <c r="AR26" s="19">
        <f t="shared" si="24"/>
        <v>897.87811346666672</v>
      </c>
      <c r="AS26" s="19">
        <f t="shared" si="25"/>
        <v>629.42754527666671</v>
      </c>
      <c r="AT26" s="19">
        <f t="shared" si="26"/>
        <v>494.7468556666667</v>
      </c>
      <c r="AU26" s="19">
        <f t="shared" si="27"/>
        <v>450.10766021000012</v>
      </c>
      <c r="AV26" s="19">
        <f t="shared" si="28"/>
        <v>377.31492495333333</v>
      </c>
      <c r="AW26" s="19">
        <f t="shared" si="29"/>
        <v>390.23945600666667</v>
      </c>
      <c r="AX26" s="19">
        <f t="shared" si="30"/>
        <v>1207.7747341033332</v>
      </c>
      <c r="AY26" s="19">
        <f t="shared" si="30"/>
        <v>1820.5549274699999</v>
      </c>
      <c r="AZ26" s="19">
        <f t="shared" si="30"/>
        <v>2008.7328703599999</v>
      </c>
      <c r="BA26" s="19">
        <f t="shared" si="30"/>
        <v>1511.0532775699999</v>
      </c>
      <c r="BB26" s="19">
        <f t="shared" si="30"/>
        <v>1241.2131325266669</v>
      </c>
      <c r="BC26" s="19">
        <f t="shared" si="30"/>
        <v>925.27925336999988</v>
      </c>
      <c r="BD26" s="19">
        <f t="shared" si="30"/>
        <v>810.04142561666663</v>
      </c>
      <c r="BE26" s="19">
        <f t="shared" si="30"/>
        <v>789.23639952666667</v>
      </c>
      <c r="BF26" s="19">
        <f t="shared" si="30"/>
        <v>792.72321717999989</v>
      </c>
      <c r="BG26" s="19">
        <f t="shared" si="30"/>
        <v>897.87811346666672</v>
      </c>
      <c r="BH26" s="19">
        <f t="shared" si="30"/>
        <v>629.42754527666671</v>
      </c>
      <c r="BI26" s="19">
        <f t="shared" si="30"/>
        <v>494.7468556666667</v>
      </c>
      <c r="BJ26" s="19">
        <f t="shared" si="30"/>
        <v>450.10766021000012</v>
      </c>
      <c r="BK26" s="19">
        <f t="shared" si="30"/>
        <v>377.31492495333333</v>
      </c>
      <c r="BL26" s="19">
        <f t="shared" si="1"/>
        <v>390.23945600666667</v>
      </c>
      <c r="BM26" s="19">
        <f t="shared" si="31"/>
        <v>6.789850746257347</v>
      </c>
      <c r="BN26" s="19">
        <f t="shared" si="31"/>
        <v>10.240900123385204</v>
      </c>
      <c r="BO26" s="19">
        <f t="shared" si="31"/>
        <v>11.316340106092371</v>
      </c>
      <c r="BP26" s="19">
        <f t="shared" si="31"/>
        <v>8.4770088871677007</v>
      </c>
      <c r="BQ26" s="19">
        <f t="shared" si="31"/>
        <v>7.0509771735604163</v>
      </c>
      <c r="BR26" s="19">
        <f t="shared" si="31"/>
        <v>5.1908166114057002</v>
      </c>
      <c r="BS26" s="19">
        <f t="shared" si="31"/>
        <v>4.6016138985209647</v>
      </c>
      <c r="BT26" s="19">
        <f t="shared" si="31"/>
        <v>4.4741247748881365</v>
      </c>
      <c r="BU26" s="19">
        <f t="shared" si="31"/>
        <v>4.465862867070471</v>
      </c>
      <c r="BV26" s="19">
        <f t="shared" si="31"/>
        <v>5.0476783514567147</v>
      </c>
      <c r="BW26" s="19">
        <f t="shared" si="31"/>
        <v>3.6052710611239931</v>
      </c>
      <c r="BX26" s="19">
        <f t="shared" si="31"/>
        <v>2.7696989152053573</v>
      </c>
      <c r="BY26" s="19">
        <f t="shared" si="31"/>
        <v>2.5197991334970542</v>
      </c>
      <c r="BZ26" s="19">
        <f t="shared" si="31"/>
        <v>2.098949025383257</v>
      </c>
      <c r="CA26" s="19">
        <f t="shared" si="31"/>
        <v>2.1478500916138357</v>
      </c>
      <c r="CB26" s="19">
        <f t="shared" si="32"/>
        <v>6.286898839127173</v>
      </c>
      <c r="CC26" s="19">
        <f t="shared" si="32"/>
        <v>9.4823149290603741</v>
      </c>
      <c r="CD26" s="19">
        <f t="shared" si="32"/>
        <v>10.478092690826269</v>
      </c>
      <c r="CE26" s="19">
        <f t="shared" si="32"/>
        <v>7.8490823029330556</v>
      </c>
      <c r="CF26" s="19">
        <f t="shared" si="32"/>
        <v>6.5286825681114964</v>
      </c>
      <c r="CG26" s="19">
        <f t="shared" si="32"/>
        <v>4.8063116772274999</v>
      </c>
      <c r="CH26" s="19">
        <f t="shared" si="32"/>
        <v>4.2607536097416334</v>
      </c>
      <c r="CI26" s="19">
        <f t="shared" si="32"/>
        <v>4.1427081248964228</v>
      </c>
      <c r="CJ26" s="19">
        <f t="shared" si="32"/>
        <v>4.1350582102504356</v>
      </c>
      <c r="CK26" s="19">
        <f t="shared" si="32"/>
        <v>4.6737762513488095</v>
      </c>
      <c r="CL26" s="19">
        <f t="shared" si="32"/>
        <v>3.3382139454851787</v>
      </c>
      <c r="CM26" s="19">
        <f t="shared" si="32"/>
        <v>2.564536032597553</v>
      </c>
      <c r="CN26" s="19">
        <f t="shared" si="32"/>
        <v>2.3331473458306058</v>
      </c>
      <c r="CO26" s="19">
        <f t="shared" si="32"/>
        <v>1.9434713197993119</v>
      </c>
      <c r="CP26" s="19">
        <f t="shared" si="4"/>
        <v>1.9887500848276255E-3</v>
      </c>
      <c r="CQ26" s="20">
        <f t="shared" si="33"/>
        <v>1.7146087743074108</v>
      </c>
      <c r="CR26" s="20">
        <f t="shared" si="33"/>
        <v>2.586085889743738</v>
      </c>
      <c r="CS26" s="20">
        <f t="shared" si="33"/>
        <v>2.8576616429526185</v>
      </c>
      <c r="CT26" s="20">
        <f t="shared" si="33"/>
        <v>2.1406588098908332</v>
      </c>
      <c r="CU26" s="20">
        <f t="shared" si="33"/>
        <v>1.7805497913031352</v>
      </c>
      <c r="CV26" s="20">
        <f t="shared" si="33"/>
        <v>1.3108122756074998</v>
      </c>
      <c r="CW26" s="20">
        <f t="shared" si="33"/>
        <v>1.1620237117477181</v>
      </c>
      <c r="CX26" s="20">
        <f t="shared" si="33"/>
        <v>1.1298294886081153</v>
      </c>
      <c r="CY26" s="20">
        <f t="shared" si="33"/>
        <v>1.1277431482501188</v>
      </c>
      <c r="CZ26" s="20">
        <f t="shared" si="33"/>
        <v>1.274666250367857</v>
      </c>
      <c r="DA26" s="20">
        <f t="shared" si="33"/>
        <v>0.91042198513232142</v>
      </c>
      <c r="DB26" s="20">
        <f t="shared" si="33"/>
        <v>0.69941891798115075</v>
      </c>
      <c r="DC26" s="20">
        <f t="shared" si="33"/>
        <v>0.63631291249925603</v>
      </c>
      <c r="DD26" s="20">
        <f t="shared" si="33"/>
        <v>0.53003763267253956</v>
      </c>
      <c r="DE26" s="20">
        <f t="shared" si="33"/>
        <v>5.4238638677117049E-4</v>
      </c>
      <c r="DF26" s="20"/>
      <c r="DG26" s="20"/>
      <c r="DH26" s="20"/>
      <c r="DI26" s="20"/>
      <c r="DJ26" s="20"/>
      <c r="DK26" s="20"/>
      <c r="DL26" s="20"/>
      <c r="DM26" s="20"/>
      <c r="DN26" s="20"/>
      <c r="DO26" s="20"/>
      <c r="DP26" s="20"/>
      <c r="DQ26" s="20"/>
      <c r="DR26" s="20"/>
      <c r="DS26" s="20"/>
      <c r="DT26" s="20"/>
      <c r="DU26" s="20"/>
      <c r="DV26" s="20"/>
      <c r="DW26" s="20"/>
      <c r="DX26" s="20"/>
      <c r="DY26" s="20"/>
      <c r="DZ26" s="20"/>
      <c r="EA26" s="20"/>
      <c r="EB26" s="20"/>
      <c r="EC26" s="20"/>
      <c r="ED26" s="20"/>
      <c r="EE26" s="20"/>
      <c r="EF26" s="20"/>
      <c r="EG26" s="20"/>
      <c r="EH26" s="20"/>
      <c r="EI26" s="20"/>
      <c r="EJ26" s="20"/>
      <c r="EK26" s="20"/>
      <c r="EL26" s="20"/>
      <c r="EM26" s="20"/>
      <c r="EN26" s="20"/>
      <c r="EO26" s="20"/>
      <c r="EP26" s="20"/>
      <c r="EQ26" s="20"/>
      <c r="ER26" s="20"/>
      <c r="ES26" s="20"/>
      <c r="ET26" s="20"/>
      <c r="EU26" s="20"/>
      <c r="EV26" s="20"/>
      <c r="EW26" s="20"/>
      <c r="EX26" s="20"/>
      <c r="EZ26" s="1">
        <f t="shared" si="61"/>
        <v>103.21667193722756</v>
      </c>
      <c r="FA26" s="1">
        <f t="shared" si="61"/>
        <v>130.64994078471256</v>
      </c>
      <c r="FB26" s="1">
        <f t="shared" si="61"/>
        <v>119.95969086824286</v>
      </c>
      <c r="FC26" s="1">
        <f t="shared" si="60"/>
        <v>188.21801285731047</v>
      </c>
      <c r="FD26" s="1">
        <f t="shared" si="60"/>
        <v>148.38537921171047</v>
      </c>
      <c r="FE26" s="1">
        <f t="shared" si="60"/>
        <v>89.022095544787845</v>
      </c>
      <c r="FF26" s="1">
        <f t="shared" si="60"/>
        <v>82.506715212810008</v>
      </c>
      <c r="FG26" s="1">
        <f t="shared" si="60"/>
        <v>108.36348656919523</v>
      </c>
      <c r="FH26" s="1">
        <f t="shared" si="60"/>
        <v>86.486738350247123</v>
      </c>
      <c r="FI26" s="1">
        <f t="shared" si="60"/>
        <v>104.88423530400857</v>
      </c>
      <c r="FJ26" s="1">
        <f t="shared" si="60"/>
        <v>57.954272512084998</v>
      </c>
      <c r="FK26" s="1">
        <f t="shared" si="60"/>
        <v>64.115127863059527</v>
      </c>
      <c r="FL26" s="1">
        <f t="shared" si="60"/>
        <v>41.988619626184644</v>
      </c>
      <c r="FM26" s="1">
        <f t="shared" si="60"/>
        <v>38.201761372270369</v>
      </c>
      <c r="FO26" s="1">
        <f t="shared" si="34"/>
        <v>103.21667193722756</v>
      </c>
      <c r="FP26" s="1">
        <f t="shared" si="66"/>
        <v>233.8666127219401</v>
      </c>
      <c r="FQ26" s="1">
        <f t="shared" si="66"/>
        <v>353.82630359018299</v>
      </c>
      <c r="FR26" s="1">
        <f t="shared" si="66"/>
        <v>542.04431644749343</v>
      </c>
      <c r="FS26" s="1">
        <f t="shared" si="66"/>
        <v>690.42969565920384</v>
      </c>
      <c r="FT26" s="1">
        <f t="shared" si="66"/>
        <v>779.45179120399166</v>
      </c>
      <c r="FU26" s="1">
        <f t="shared" si="66"/>
        <v>861.9585064168017</v>
      </c>
      <c r="FV26" s="1">
        <f t="shared" si="66"/>
        <v>970.32199298599699</v>
      </c>
      <c r="FW26" s="1">
        <f t="shared" si="66"/>
        <v>1056.8087313362441</v>
      </c>
      <c r="FX26" s="1">
        <f t="shared" si="62"/>
        <v>1161.6929666402527</v>
      </c>
      <c r="FY26" s="1">
        <f t="shared" si="62"/>
        <v>1219.6472391523378</v>
      </c>
      <c r="FZ26" s="1">
        <f t="shared" si="62"/>
        <v>1283.7623670153973</v>
      </c>
      <c r="GA26" s="1">
        <f t="shared" si="62"/>
        <v>1325.7509866415819</v>
      </c>
      <c r="GB26" s="1">
        <f t="shared" si="62"/>
        <v>1363.9527480138522</v>
      </c>
      <c r="GC26" s="20"/>
      <c r="GD26" s="20"/>
      <c r="GE26" s="20"/>
      <c r="GF26" s="20"/>
      <c r="GG26" s="20"/>
      <c r="GH26" s="20"/>
      <c r="GI26" s="20"/>
      <c r="GJ26" s="20"/>
      <c r="GK26" s="20"/>
      <c r="GL26" s="20"/>
      <c r="GM26" s="20"/>
      <c r="GN26" s="20"/>
      <c r="GO26" s="20"/>
      <c r="GP26" s="20"/>
      <c r="GQ26" s="20"/>
      <c r="GR26" s="20"/>
      <c r="GS26" s="20"/>
      <c r="GT26" s="20"/>
      <c r="GU26" s="20"/>
      <c r="GV26" s="20"/>
      <c r="GW26" s="20"/>
      <c r="GX26" s="20"/>
      <c r="GY26" s="20"/>
      <c r="GZ26" s="20"/>
      <c r="HA26" s="20"/>
      <c r="HB26" s="20"/>
      <c r="HC26" s="20"/>
      <c r="HD26" s="20"/>
      <c r="HE26" s="20"/>
      <c r="HF26" s="20"/>
      <c r="HG26" s="20"/>
      <c r="HH26" s="20"/>
      <c r="HI26" s="20"/>
      <c r="HJ26" s="20"/>
      <c r="HK26" s="20"/>
      <c r="HL26" s="20"/>
      <c r="HM26" s="20"/>
      <c r="HN26" s="20"/>
      <c r="HO26" s="20"/>
      <c r="HP26" s="20"/>
      <c r="HQ26" s="20"/>
      <c r="HR26" s="20"/>
      <c r="HS26" s="20"/>
      <c r="HT26" s="20"/>
      <c r="HU26" s="20"/>
    </row>
    <row r="27" spans="1:229">
      <c r="A27" s="27">
        <v>25</v>
      </c>
      <c r="B27" s="27" t="s">
        <v>53</v>
      </c>
      <c r="C27" s="27" t="s">
        <v>43</v>
      </c>
      <c r="D27" s="28" t="s">
        <v>51</v>
      </c>
      <c r="E27" s="6">
        <v>51.3</v>
      </c>
      <c r="F27" s="7">
        <f t="shared" si="14"/>
        <v>51.142857142857132</v>
      </c>
      <c r="G27" s="8">
        <v>51.4</v>
      </c>
      <c r="H27" s="9">
        <v>50.9</v>
      </c>
      <c r="I27" s="9">
        <v>51.9</v>
      </c>
      <c r="J27" s="9">
        <v>51.1</v>
      </c>
      <c r="K27" s="9">
        <v>51.4</v>
      </c>
      <c r="L27" s="9">
        <v>51.5</v>
      </c>
      <c r="M27" s="9">
        <v>51.3</v>
      </c>
      <c r="N27" s="9">
        <v>51.1</v>
      </c>
      <c r="O27" s="9">
        <v>52.3</v>
      </c>
      <c r="P27" s="9">
        <v>50.6</v>
      </c>
      <c r="Q27" s="9">
        <v>50.8</v>
      </c>
      <c r="R27" s="9">
        <v>50.5</v>
      </c>
      <c r="S27" s="9">
        <v>49.9</v>
      </c>
      <c r="T27" s="9">
        <v>1817.6990739</v>
      </c>
      <c r="U27" s="9">
        <v>2319.4622801</v>
      </c>
      <c r="V27" s="9">
        <v>1929.5707636</v>
      </c>
      <c r="W27" s="9">
        <v>1540.4822013</v>
      </c>
      <c r="X27" s="9">
        <v>1245.7145812000001</v>
      </c>
      <c r="Y27" s="9">
        <v>1056.8444499</v>
      </c>
      <c r="Z27" s="9">
        <v>1012.5871247</v>
      </c>
      <c r="AA27" s="9">
        <v>1076.6490236</v>
      </c>
      <c r="AB27" s="9">
        <v>1139.8000442</v>
      </c>
      <c r="AC27" s="9">
        <v>1318.0328786</v>
      </c>
      <c r="AD27" s="9">
        <v>971.01354375000005</v>
      </c>
      <c r="AE27" s="9">
        <v>814.29437010000004</v>
      </c>
      <c r="AF27" s="9">
        <v>779.11630931000002</v>
      </c>
      <c r="AG27" s="9">
        <v>702.56921079000006</v>
      </c>
      <c r="AH27" s="9">
        <v>644.65133961000004</v>
      </c>
      <c r="AI27" s="9">
        <f t="shared" si="15"/>
        <v>1426.8928094033333</v>
      </c>
      <c r="AJ27" s="9">
        <f t="shared" si="16"/>
        <v>1872.03905147</v>
      </c>
      <c r="AK27" s="9">
        <f t="shared" si="17"/>
        <v>1557.2465353600001</v>
      </c>
      <c r="AL27" s="9">
        <f t="shared" si="18"/>
        <v>1133.56221667</v>
      </c>
      <c r="AM27" s="9">
        <f t="shared" si="19"/>
        <v>867.96671732666687</v>
      </c>
      <c r="AN27" s="9">
        <f t="shared" si="20"/>
        <v>673.73331916999996</v>
      </c>
      <c r="AO27" s="9">
        <f t="shared" si="21"/>
        <v>634.56097851666664</v>
      </c>
      <c r="AP27" s="9">
        <f t="shared" si="22"/>
        <v>714.75612222666655</v>
      </c>
      <c r="AQ27" s="9">
        <f t="shared" si="23"/>
        <v>760.0617176799999</v>
      </c>
      <c r="AR27" s="9">
        <f t="shared" si="24"/>
        <v>925.06343076666667</v>
      </c>
      <c r="AS27" s="9">
        <f t="shared" si="25"/>
        <v>599.97349672666678</v>
      </c>
      <c r="AT27" s="9">
        <f t="shared" si="26"/>
        <v>419.30466636666671</v>
      </c>
      <c r="AU27" s="9">
        <f t="shared" si="27"/>
        <v>391.72737798000009</v>
      </c>
      <c r="AV27" s="9">
        <f t="shared" si="28"/>
        <v>313.88948133333344</v>
      </c>
      <c r="AW27" s="9">
        <f t="shared" si="29"/>
        <v>257.38117678666669</v>
      </c>
      <c r="AX27" s="9">
        <f t="shared" si="30"/>
        <v>1426.8928094033333</v>
      </c>
      <c r="AY27" s="9">
        <f t="shared" si="30"/>
        <v>1872.03905147</v>
      </c>
      <c r="AZ27" s="9">
        <f t="shared" si="30"/>
        <v>1557.2465353600001</v>
      </c>
      <c r="BA27" s="9">
        <f t="shared" si="30"/>
        <v>1133.56221667</v>
      </c>
      <c r="BB27" s="9">
        <f t="shared" si="30"/>
        <v>867.96671732666687</v>
      </c>
      <c r="BC27" s="9">
        <f t="shared" si="30"/>
        <v>673.73331916999996</v>
      </c>
      <c r="BD27" s="9">
        <f t="shared" si="30"/>
        <v>634.56097851666664</v>
      </c>
      <c r="BE27" s="9">
        <f t="shared" si="30"/>
        <v>714.75612222666655</v>
      </c>
      <c r="BF27" s="9">
        <f t="shared" si="30"/>
        <v>760.0617176799999</v>
      </c>
      <c r="BG27" s="9">
        <f t="shared" si="30"/>
        <v>925.06343076666667</v>
      </c>
      <c r="BH27" s="9">
        <f t="shared" si="30"/>
        <v>599.97349672666678</v>
      </c>
      <c r="BI27" s="9">
        <f t="shared" si="30"/>
        <v>419.30466636666671</v>
      </c>
      <c r="BJ27" s="9">
        <f t="shared" si="30"/>
        <v>391.72737798000009</v>
      </c>
      <c r="BK27" s="9">
        <f t="shared" si="30"/>
        <v>313.88948133333344</v>
      </c>
      <c r="BL27" s="9">
        <f t="shared" si="1"/>
        <v>257.38117678666669</v>
      </c>
      <c r="BM27" s="9">
        <f t="shared" si="31"/>
        <v>8.6270958465675101</v>
      </c>
      <c r="BN27" s="9">
        <f t="shared" si="31"/>
        <v>11.283810894931927</v>
      </c>
      <c r="BO27" s="9">
        <f t="shared" si="31"/>
        <v>9.4335770474201137</v>
      </c>
      <c r="BP27" s="9">
        <f t="shared" si="31"/>
        <v>6.8001587690735672</v>
      </c>
      <c r="BQ27" s="9">
        <f t="shared" si="31"/>
        <v>5.3091664170192221</v>
      </c>
      <c r="BR27" s="9">
        <f t="shared" si="31"/>
        <v>4.0575589147013247</v>
      </c>
      <c r="BS27" s="9">
        <f t="shared" si="31"/>
        <v>3.8440797562856068</v>
      </c>
      <c r="BT27" s="9">
        <f t="shared" si="31"/>
        <v>4.3383143918722133</v>
      </c>
      <c r="BU27" s="9">
        <f t="shared" si="31"/>
        <v>4.5953874352159705</v>
      </c>
      <c r="BV27" s="9">
        <f t="shared" si="31"/>
        <v>5.5711945117922497</v>
      </c>
      <c r="BW27" s="9">
        <f t="shared" si="31"/>
        <v>3.6981937785734083</v>
      </c>
      <c r="BX27" s="9">
        <f t="shared" si="31"/>
        <v>2.5005533282109291</v>
      </c>
      <c r="BY27" s="9">
        <f t="shared" si="31"/>
        <v>2.3453277730202573</v>
      </c>
      <c r="BZ27" s="9">
        <f t="shared" si="31"/>
        <v>1.8682029308642862</v>
      </c>
      <c r="CA27" s="9">
        <f t="shared" si="31"/>
        <v>1.5136770850521573</v>
      </c>
      <c r="CB27" s="9">
        <f t="shared" si="32"/>
        <v>7.988051709784731</v>
      </c>
      <c r="CC27" s="9">
        <f t="shared" si="32"/>
        <v>10.447973050862894</v>
      </c>
      <c r="CD27" s="9">
        <f t="shared" si="32"/>
        <v>8.7347935624260309</v>
      </c>
      <c r="CE27" s="9">
        <f t="shared" si="32"/>
        <v>6.296443304697747</v>
      </c>
      <c r="CF27" s="9">
        <f t="shared" si="32"/>
        <v>4.9158948305733539</v>
      </c>
      <c r="CG27" s="9">
        <f t="shared" si="32"/>
        <v>3.7569989950938187</v>
      </c>
      <c r="CH27" s="9">
        <f t="shared" si="32"/>
        <v>3.5593331076718577</v>
      </c>
      <c r="CI27" s="9">
        <f t="shared" si="32"/>
        <v>4.0169577702520494</v>
      </c>
      <c r="CJ27" s="9">
        <f t="shared" si="32"/>
        <v>4.2549883659407133</v>
      </c>
      <c r="CK27" s="9">
        <f t="shared" si="32"/>
        <v>5.1585134368446752</v>
      </c>
      <c r="CL27" s="9">
        <f t="shared" si="32"/>
        <v>3.4242534986790814</v>
      </c>
      <c r="CM27" s="9">
        <f t="shared" si="32"/>
        <v>2.3153271557508601</v>
      </c>
      <c r="CN27" s="9">
        <f t="shared" si="32"/>
        <v>2.1715997898335715</v>
      </c>
      <c r="CO27" s="9">
        <f t="shared" si="32"/>
        <v>1.7298175285780426</v>
      </c>
      <c r="CP27" s="9">
        <f t="shared" si="4"/>
        <v>1.4015528565297752E-3</v>
      </c>
      <c r="CQ27" s="11">
        <f t="shared" si="33"/>
        <v>2.1785595572140175</v>
      </c>
      <c r="CR27" s="11">
        <f t="shared" si="33"/>
        <v>2.8494471956898799</v>
      </c>
      <c r="CS27" s="11">
        <f t="shared" si="33"/>
        <v>2.38221642611619</v>
      </c>
      <c r="CT27" s="11">
        <f t="shared" si="33"/>
        <v>1.7172118103721128</v>
      </c>
      <c r="CU27" s="11">
        <f t="shared" si="33"/>
        <v>1.3406985901563691</v>
      </c>
      <c r="CV27" s="11">
        <f t="shared" si="33"/>
        <v>1.0246360895710414</v>
      </c>
      <c r="CW27" s="11">
        <f t="shared" si="33"/>
        <v>0.97072721118323391</v>
      </c>
      <c r="CX27" s="11">
        <f t="shared" si="33"/>
        <v>1.0955339373414679</v>
      </c>
      <c r="CY27" s="11">
        <f t="shared" si="33"/>
        <v>1.1604513725292853</v>
      </c>
      <c r="CZ27" s="11">
        <f t="shared" si="33"/>
        <v>1.4068673009576387</v>
      </c>
      <c r="DA27" s="11">
        <f t="shared" si="33"/>
        <v>0.93388731782156753</v>
      </c>
      <c r="DB27" s="11">
        <f t="shared" si="33"/>
        <v>0.63145286065932549</v>
      </c>
      <c r="DC27" s="11">
        <f t="shared" si="33"/>
        <v>0.59225448813642856</v>
      </c>
      <c r="DD27" s="11">
        <f t="shared" si="33"/>
        <v>0.47176841688492066</v>
      </c>
      <c r="DE27" s="11">
        <f t="shared" si="33"/>
        <v>3.8224168814448412E-4</v>
      </c>
      <c r="DF27" s="11">
        <f>AVERAGE(CQ27:CQ30)</f>
        <v>2.1276591595136525</v>
      </c>
      <c r="DG27" s="11">
        <f t="shared" ref="DG27:DT27" si="70">AVERAGE(CR27:CR30)</f>
        <v>2.8792653515222413</v>
      </c>
      <c r="DH27" s="11">
        <f t="shared" si="70"/>
        <v>2.3677469358813088</v>
      </c>
      <c r="DI27" s="11">
        <f t="shared" si="70"/>
        <v>1.7236155370431694</v>
      </c>
      <c r="DJ27" s="11">
        <f t="shared" si="70"/>
        <v>1.3293295223490724</v>
      </c>
      <c r="DK27" s="11">
        <f t="shared" si="70"/>
        <v>1.0665510802744342</v>
      </c>
      <c r="DL27" s="11">
        <f t="shared" si="70"/>
        <v>1.015285627704464</v>
      </c>
      <c r="DM27" s="11">
        <f t="shared" si="70"/>
        <v>1.1424916705639332</v>
      </c>
      <c r="DN27" s="11">
        <f t="shared" si="70"/>
        <v>1.3043625174654012</v>
      </c>
      <c r="DO27" s="11">
        <f t="shared" si="70"/>
        <v>1.3529071793146823</v>
      </c>
      <c r="DP27" s="11">
        <f t="shared" si="70"/>
        <v>0.79670862658995023</v>
      </c>
      <c r="DQ27" s="11">
        <f t="shared" si="70"/>
        <v>0.5650965825140376</v>
      </c>
      <c r="DR27" s="11">
        <f t="shared" si="70"/>
        <v>0.49195237955311749</v>
      </c>
      <c r="DS27" s="11">
        <f t="shared" si="70"/>
        <v>0.42098625539990331</v>
      </c>
      <c r="DT27" s="11">
        <f t="shared" si="70"/>
        <v>3.6186579177691471E-4</v>
      </c>
      <c r="DU27" s="11">
        <f>STDEV(CQ27:CQ30)</f>
        <v>0.2207948898926691</v>
      </c>
      <c r="DV27" s="11">
        <f t="shared" ref="DV27:EI27" si="71">STDEV(CR27:CR30)</f>
        <v>7.023446863825622E-2</v>
      </c>
      <c r="DW27" s="11">
        <f t="shared" si="71"/>
        <v>2.3065269003410528E-2</v>
      </c>
      <c r="DX27" s="11">
        <f t="shared" si="71"/>
        <v>2.0782785534215777E-2</v>
      </c>
      <c r="DY27" s="11">
        <f t="shared" si="71"/>
        <v>2.3812116411815822E-2</v>
      </c>
      <c r="DZ27" s="11">
        <f t="shared" si="71"/>
        <v>2.8569313684765223E-2</v>
      </c>
      <c r="EA27" s="11">
        <f t="shared" si="71"/>
        <v>3.2543665463125357E-2</v>
      </c>
      <c r="EB27" s="11">
        <f t="shared" si="71"/>
        <v>6.6875313435933656E-2</v>
      </c>
      <c r="EC27" s="11">
        <f t="shared" si="71"/>
        <v>0.19233643619409571</v>
      </c>
      <c r="ED27" s="11">
        <f t="shared" si="71"/>
        <v>4.2038765801554197E-2</v>
      </c>
      <c r="EE27" s="11">
        <f t="shared" si="71"/>
        <v>9.9827220314318635E-2</v>
      </c>
      <c r="EF27" s="11">
        <f t="shared" si="71"/>
        <v>5.9561659929756108E-2</v>
      </c>
      <c r="EG27" s="11">
        <f t="shared" si="71"/>
        <v>8.3086885242353373E-2</v>
      </c>
      <c r="EH27" s="11">
        <f t="shared" si="71"/>
        <v>4.2061455922611506E-2</v>
      </c>
      <c r="EI27" s="11">
        <f t="shared" si="71"/>
        <v>4.462986487514084E-5</v>
      </c>
      <c r="EJ27" s="11">
        <f>STDEV(CQ27:CQ30)/SQRT(COUNT(CQ27:CQ30))</f>
        <v>0.11039744494633455</v>
      </c>
      <c r="EK27" s="11">
        <f t="shared" ref="EK27:EX27" si="72">STDEV(CR27:CR30)/SQRT(COUNT(CR27:CR30))</f>
        <v>3.511723431912811E-2</v>
      </c>
      <c r="EL27" s="11">
        <f t="shared" si="72"/>
        <v>1.1532634501705264E-2</v>
      </c>
      <c r="EM27" s="11">
        <f t="shared" si="72"/>
        <v>1.0391392767107889E-2</v>
      </c>
      <c r="EN27" s="11">
        <f t="shared" si="72"/>
        <v>1.1906058205907911E-2</v>
      </c>
      <c r="EO27" s="11">
        <f t="shared" si="72"/>
        <v>1.4284656842382611E-2</v>
      </c>
      <c r="EP27" s="11">
        <f t="shared" si="72"/>
        <v>1.6271832731562678E-2</v>
      </c>
      <c r="EQ27" s="11">
        <f t="shared" si="72"/>
        <v>3.3437656717966828E-2</v>
      </c>
      <c r="ER27" s="11">
        <f t="shared" si="72"/>
        <v>9.6168218097047856E-2</v>
      </c>
      <c r="ES27" s="11">
        <f t="shared" si="72"/>
        <v>2.1019382900777098E-2</v>
      </c>
      <c r="ET27" s="11">
        <f t="shared" si="72"/>
        <v>4.9913610157159317E-2</v>
      </c>
      <c r="EU27" s="11">
        <f t="shared" si="72"/>
        <v>2.9780829964878054E-2</v>
      </c>
      <c r="EV27" s="11">
        <f t="shared" si="72"/>
        <v>4.1543442621176686E-2</v>
      </c>
      <c r="EW27" s="11">
        <f t="shared" si="72"/>
        <v>2.1030727961305753E-2</v>
      </c>
      <c r="EX27" s="11">
        <f t="shared" si="72"/>
        <v>2.231493243757042E-5</v>
      </c>
      <c r="EZ27" s="1">
        <f t="shared" si="61"/>
        <v>120.67216206969354</v>
      </c>
      <c r="FA27" s="1">
        <f t="shared" si="61"/>
        <v>125.55992692334567</v>
      </c>
      <c r="FB27" s="1">
        <f t="shared" si="61"/>
        <v>98.386277675719271</v>
      </c>
      <c r="FC27" s="1">
        <f t="shared" si="60"/>
        <v>146.77969922536712</v>
      </c>
      <c r="FD27" s="1">
        <f t="shared" si="60"/>
        <v>113.5360646269157</v>
      </c>
      <c r="FE27" s="1">
        <f t="shared" si="60"/>
        <v>71.833078827153912</v>
      </c>
      <c r="FF27" s="1">
        <f t="shared" si="60"/>
        <v>74.385401346889267</v>
      </c>
      <c r="FG27" s="1">
        <f t="shared" si="60"/>
        <v>108.28729487379614</v>
      </c>
      <c r="FH27" s="1">
        <f t="shared" si="60"/>
        <v>92.423472245529268</v>
      </c>
      <c r="FI27" s="1">
        <f t="shared" si="60"/>
        <v>112.35622170140191</v>
      </c>
      <c r="FJ27" s="1">
        <f t="shared" si="60"/>
        <v>56.352246425312146</v>
      </c>
      <c r="FK27" s="1">
        <f t="shared" si="60"/>
        <v>58.737952742196192</v>
      </c>
      <c r="FL27" s="1">
        <f t="shared" si="60"/>
        <v>38.304824580768575</v>
      </c>
      <c r="FM27" s="1">
        <f t="shared" si="60"/>
        <v>33.994847417260686</v>
      </c>
      <c r="FO27" s="1">
        <f t="shared" si="34"/>
        <v>120.67216206969354</v>
      </c>
      <c r="FP27" s="1">
        <f t="shared" si="66"/>
        <v>246.23208899303921</v>
      </c>
      <c r="FQ27" s="1">
        <f t="shared" si="66"/>
        <v>344.61836666875848</v>
      </c>
      <c r="FR27" s="1">
        <f t="shared" si="66"/>
        <v>491.39806589412558</v>
      </c>
      <c r="FS27" s="1">
        <f t="shared" si="66"/>
        <v>604.93413052104131</v>
      </c>
      <c r="FT27" s="1">
        <f t="shared" si="66"/>
        <v>676.76720934819525</v>
      </c>
      <c r="FU27" s="1">
        <f t="shared" si="66"/>
        <v>751.15261069508449</v>
      </c>
      <c r="FV27" s="1">
        <f t="shared" si="66"/>
        <v>859.43990556888059</v>
      </c>
      <c r="FW27" s="1">
        <f t="shared" si="66"/>
        <v>951.86337781440989</v>
      </c>
      <c r="FX27" s="1">
        <f t="shared" si="62"/>
        <v>1064.2195995158118</v>
      </c>
      <c r="FY27" s="1">
        <f t="shared" si="62"/>
        <v>1120.5718459411239</v>
      </c>
      <c r="FZ27" s="1">
        <f t="shared" si="62"/>
        <v>1179.3097986833202</v>
      </c>
      <c r="GA27" s="1">
        <f t="shared" si="62"/>
        <v>1217.6146232640888</v>
      </c>
      <c r="GB27" s="1">
        <f t="shared" si="62"/>
        <v>1251.6094706813494</v>
      </c>
      <c r="GC27" s="11" t="e">
        <f>AVERAGE(FN27:FN30)</f>
        <v>#DIV/0!</v>
      </c>
      <c r="GD27" s="11">
        <f t="shared" ref="GD27:GQ27" si="73">AVERAGE(FO27:FO30)</f>
        <v>120.16618826486146</v>
      </c>
      <c r="GE27" s="11">
        <f t="shared" si="73"/>
        <v>246.09448316254665</v>
      </c>
      <c r="GF27" s="11">
        <f t="shared" si="73"/>
        <v>344.28718251273415</v>
      </c>
      <c r="GG27" s="11">
        <f t="shared" si="73"/>
        <v>490.82854536356172</v>
      </c>
      <c r="GH27" s="11">
        <f t="shared" si="73"/>
        <v>605.83081428949004</v>
      </c>
      <c r="GI27" s="11">
        <f t="shared" si="73"/>
        <v>680.7769357767304</v>
      </c>
      <c r="GJ27" s="11">
        <f t="shared" si="73"/>
        <v>758.45691851439278</v>
      </c>
      <c r="GK27" s="11">
        <f t="shared" si="73"/>
        <v>875.90591953980072</v>
      </c>
      <c r="GL27" s="11">
        <f t="shared" si="73"/>
        <v>971.56762862388382</v>
      </c>
      <c r="GM27" s="11">
        <f t="shared" si="73"/>
        <v>1074.7491873073061</v>
      </c>
      <c r="GN27" s="11">
        <f t="shared" si="73"/>
        <v>1123.7741748350497</v>
      </c>
      <c r="GO27" s="11">
        <f t="shared" si="73"/>
        <v>1174.512525014273</v>
      </c>
      <c r="GP27" s="11">
        <f t="shared" si="73"/>
        <v>1207.3783158725819</v>
      </c>
      <c r="GQ27" s="11">
        <f t="shared" si="73"/>
        <v>1237.715380598383</v>
      </c>
      <c r="GR27" s="11" t="e">
        <f>STDEV(FN27:FN30)</f>
        <v>#DIV/0!</v>
      </c>
      <c r="GS27" s="11">
        <f t="shared" ref="GS27:HF27" si="74">STDEV(FO27:FO30)</f>
        <v>4.2851049970335398</v>
      </c>
      <c r="GT27" s="11">
        <f t="shared" si="74"/>
        <v>3.284852931479715</v>
      </c>
      <c r="GU27" s="11">
        <f t="shared" si="74"/>
        <v>2.3296374617734279</v>
      </c>
      <c r="GV27" s="11">
        <f t="shared" si="74"/>
        <v>2.3788975359937696</v>
      </c>
      <c r="GW27" s="11">
        <f t="shared" si="74"/>
        <v>3.6866511223745868</v>
      </c>
      <c r="GX27" s="11">
        <f t="shared" si="74"/>
        <v>4.942072487417331</v>
      </c>
      <c r="GY27" s="11">
        <f t="shared" si="74"/>
        <v>7.6752266472168911</v>
      </c>
      <c r="GZ27" s="11">
        <f t="shared" si="74"/>
        <v>19.227684288989941</v>
      </c>
      <c r="HA27" s="11">
        <f t="shared" si="74"/>
        <v>24.818667119023168</v>
      </c>
      <c r="HB27" s="11">
        <f t="shared" si="74"/>
        <v>20.128400261665458</v>
      </c>
      <c r="HC27" s="11">
        <f t="shared" si="74"/>
        <v>16.798730393148979</v>
      </c>
      <c r="HD27" s="11">
        <f t="shared" si="74"/>
        <v>14.01028672986256</v>
      </c>
      <c r="HE27" s="11">
        <f t="shared" si="74"/>
        <v>13.699468451426812</v>
      </c>
      <c r="HF27" s="11">
        <f t="shared" si="74"/>
        <v>13.874893912231627</v>
      </c>
      <c r="HG27" s="11" t="e">
        <f>STDEV(FN27:FN30)/SQRT(COUNT(FN27:FN30))</f>
        <v>#DIV/0!</v>
      </c>
      <c r="HH27" s="11">
        <f t="shared" ref="HH27:HU27" si="75">STDEV(FO27:FO30)/SQRT(COUNT(FO27:FO30))</f>
        <v>2.1425524985167699</v>
      </c>
      <c r="HI27" s="11">
        <f t="shared" si="75"/>
        <v>1.6424264657398575</v>
      </c>
      <c r="HJ27" s="11">
        <f t="shared" si="75"/>
        <v>1.1648187308867139</v>
      </c>
      <c r="HK27" s="11">
        <f t="shared" si="75"/>
        <v>1.1894487679968848</v>
      </c>
      <c r="HL27" s="11">
        <f t="shared" si="75"/>
        <v>1.8433255611872934</v>
      </c>
      <c r="HM27" s="11">
        <f t="shared" si="75"/>
        <v>2.4710362437086655</v>
      </c>
      <c r="HN27" s="11">
        <f t="shared" si="75"/>
        <v>3.8376133236084455</v>
      </c>
      <c r="HO27" s="11">
        <f t="shared" si="75"/>
        <v>9.6138421444949707</v>
      </c>
      <c r="HP27" s="11">
        <f t="shared" si="75"/>
        <v>12.409333559511584</v>
      </c>
      <c r="HQ27" s="11">
        <f t="shared" si="75"/>
        <v>10.064200130832729</v>
      </c>
      <c r="HR27" s="11">
        <f t="shared" si="75"/>
        <v>8.3993651965744895</v>
      </c>
      <c r="HS27" s="11">
        <f t="shared" si="75"/>
        <v>7.0051433649312802</v>
      </c>
      <c r="HT27" s="11">
        <f t="shared" si="75"/>
        <v>6.849734225713406</v>
      </c>
      <c r="HU27" s="11">
        <f t="shared" si="75"/>
        <v>6.9374469561158136</v>
      </c>
    </row>
    <row r="28" spans="1:229">
      <c r="A28" s="27">
        <v>26</v>
      </c>
      <c r="B28" s="27" t="s">
        <v>53</v>
      </c>
      <c r="C28" s="27" t="s">
        <v>43</v>
      </c>
      <c r="D28" s="28" t="s">
        <v>51</v>
      </c>
      <c r="E28" s="12">
        <v>50.9</v>
      </c>
      <c r="F28" s="13">
        <f t="shared" si="14"/>
        <v>50.73571428571428</v>
      </c>
      <c r="G28" s="14">
        <v>51.1</v>
      </c>
      <c r="H28" s="10">
        <v>50.6</v>
      </c>
      <c r="I28" s="10">
        <v>51.6</v>
      </c>
      <c r="J28" s="10">
        <v>50.4</v>
      </c>
      <c r="K28" s="10">
        <v>51</v>
      </c>
      <c r="L28" s="10">
        <v>51.1</v>
      </c>
      <c r="M28" s="10">
        <v>50.8</v>
      </c>
      <c r="N28" s="10">
        <v>50.9</v>
      </c>
      <c r="O28" s="10">
        <v>51.9</v>
      </c>
      <c r="P28" s="10">
        <v>50.1</v>
      </c>
      <c r="Q28" s="10">
        <v>50.3</v>
      </c>
      <c r="R28" s="10">
        <v>50</v>
      </c>
      <c r="S28" s="10">
        <v>49.6</v>
      </c>
      <c r="T28" s="10">
        <v>1924.3127683</v>
      </c>
      <c r="U28" s="10">
        <v>2363.4550770999999</v>
      </c>
      <c r="V28" s="10">
        <v>1906.5565142</v>
      </c>
      <c r="W28" s="10">
        <v>1533.8282974000001</v>
      </c>
      <c r="X28" s="10">
        <v>1248.3841057</v>
      </c>
      <c r="Y28" s="10">
        <v>1105.2285257999999</v>
      </c>
      <c r="Z28" s="10">
        <v>1053.2106398000001</v>
      </c>
      <c r="AA28" s="10">
        <v>1094.7415003999999</v>
      </c>
      <c r="AB28" s="10">
        <v>1187.2947027</v>
      </c>
      <c r="AC28" s="10">
        <v>1267.7746861000001</v>
      </c>
      <c r="AD28" s="10">
        <v>848.79938728000002</v>
      </c>
      <c r="AE28" s="10">
        <v>759.2235379</v>
      </c>
      <c r="AF28" s="10">
        <v>688.41333646999999</v>
      </c>
      <c r="AG28" s="10">
        <v>683.58269481000002</v>
      </c>
      <c r="AH28" s="10">
        <v>626.80061875000001</v>
      </c>
      <c r="AI28" s="10">
        <f t="shared" si="15"/>
        <v>1533.5065038033333</v>
      </c>
      <c r="AJ28" s="10">
        <f t="shared" si="16"/>
        <v>1916.0318484699999</v>
      </c>
      <c r="AK28" s="10">
        <f t="shared" si="17"/>
        <v>1534.2322859600001</v>
      </c>
      <c r="AL28" s="10">
        <f t="shared" si="18"/>
        <v>1126.9083127700001</v>
      </c>
      <c r="AM28" s="10">
        <f t="shared" si="19"/>
        <v>870.63624182666672</v>
      </c>
      <c r="AN28" s="10">
        <f t="shared" si="20"/>
        <v>722.11739506999993</v>
      </c>
      <c r="AO28" s="10">
        <f t="shared" si="21"/>
        <v>675.18449361666671</v>
      </c>
      <c r="AP28" s="10">
        <f t="shared" si="22"/>
        <v>732.84859902666653</v>
      </c>
      <c r="AQ28" s="10">
        <f t="shared" si="23"/>
        <v>807.55637617999992</v>
      </c>
      <c r="AR28" s="10">
        <f t="shared" si="24"/>
        <v>874.80523826666672</v>
      </c>
      <c r="AS28" s="10">
        <f t="shared" si="25"/>
        <v>477.75934025666669</v>
      </c>
      <c r="AT28" s="10">
        <f t="shared" si="26"/>
        <v>364.23383416666667</v>
      </c>
      <c r="AU28" s="10">
        <f t="shared" si="27"/>
        <v>301.02440514000006</v>
      </c>
      <c r="AV28" s="10">
        <f t="shared" si="28"/>
        <v>294.9029653533334</v>
      </c>
      <c r="AW28" s="10">
        <f t="shared" si="29"/>
        <v>239.53045592666666</v>
      </c>
      <c r="AX28" s="10">
        <f t="shared" si="30"/>
        <v>1533.5065038033333</v>
      </c>
      <c r="AY28" s="10">
        <f t="shared" si="30"/>
        <v>1916.0318484699999</v>
      </c>
      <c r="AZ28" s="10">
        <f t="shared" si="30"/>
        <v>1534.2322859600001</v>
      </c>
      <c r="BA28" s="10">
        <f t="shared" si="30"/>
        <v>1126.9083127700001</v>
      </c>
      <c r="BB28" s="10">
        <f t="shared" si="30"/>
        <v>870.63624182666672</v>
      </c>
      <c r="BC28" s="10">
        <f t="shared" si="30"/>
        <v>722.11739506999993</v>
      </c>
      <c r="BD28" s="10">
        <f t="shared" si="30"/>
        <v>675.18449361666671</v>
      </c>
      <c r="BE28" s="10">
        <f t="shared" si="30"/>
        <v>732.84859902666653</v>
      </c>
      <c r="BF28" s="10">
        <f t="shared" si="30"/>
        <v>807.55637617999992</v>
      </c>
      <c r="BG28" s="10">
        <f t="shared" si="30"/>
        <v>874.80523826666672</v>
      </c>
      <c r="BH28" s="10">
        <f t="shared" si="30"/>
        <v>477.75934025666669</v>
      </c>
      <c r="BI28" s="10">
        <f t="shared" si="30"/>
        <v>364.23383416666667</v>
      </c>
      <c r="BJ28" s="10">
        <f t="shared" si="30"/>
        <v>301.02440514000006</v>
      </c>
      <c r="BK28" s="10">
        <f t="shared" si="30"/>
        <v>294.9029653533334</v>
      </c>
      <c r="BL28" s="10">
        <f t="shared" si="1"/>
        <v>239.53045592666666</v>
      </c>
      <c r="BM28" s="10">
        <f t="shared" si="31"/>
        <v>9.1993959801373517</v>
      </c>
      <c r="BN28" s="10">
        <f t="shared" si="31"/>
        <v>11.457039521671415</v>
      </c>
      <c r="BO28" s="10">
        <f t="shared" si="31"/>
        <v>9.2399139421941001</v>
      </c>
      <c r="BP28" s="10">
        <f t="shared" si="31"/>
        <v>6.7203982166548073</v>
      </c>
      <c r="BQ28" s="10">
        <f t="shared" si="31"/>
        <v>5.2947121163658863</v>
      </c>
      <c r="BR28" s="10">
        <f t="shared" si="31"/>
        <v>4.2893773267158002</v>
      </c>
      <c r="BS28" s="10">
        <f t="shared" si="31"/>
        <v>4.0583410812744649</v>
      </c>
      <c r="BT28" s="10">
        <f t="shared" si="31"/>
        <v>4.4135806876380999</v>
      </c>
      <c r="BU28" s="10">
        <f t="shared" si="31"/>
        <v>4.8349553893862556</v>
      </c>
      <c r="BV28" s="10">
        <f t="shared" si="31"/>
        <v>5.2478941382732858</v>
      </c>
      <c r="BW28" s="10">
        <f t="shared" si="31"/>
        <v>2.9223515073485462</v>
      </c>
      <c r="BX28" s="10">
        <f t="shared" si="31"/>
        <v>2.1506707072419644</v>
      </c>
      <c r="BY28" s="10">
        <f t="shared" si="31"/>
        <v>1.784537178899593</v>
      </c>
      <c r="BZ28" s="10">
        <f t="shared" si="31"/>
        <v>1.7378210458321433</v>
      </c>
      <c r="CA28" s="10">
        <f t="shared" si="31"/>
        <v>1.4002266080741714</v>
      </c>
      <c r="CB28" s="10">
        <f t="shared" si="32"/>
        <v>8.517959240867917</v>
      </c>
      <c r="CC28" s="10">
        <f t="shared" si="32"/>
        <v>10.608369927473532</v>
      </c>
      <c r="CD28" s="10">
        <f t="shared" si="32"/>
        <v>8.555475872401944</v>
      </c>
      <c r="CE28" s="10">
        <f t="shared" si="32"/>
        <v>6.2225909413470433</v>
      </c>
      <c r="CF28" s="10">
        <f t="shared" si="32"/>
        <v>4.9025112188573017</v>
      </c>
      <c r="CG28" s="10">
        <f t="shared" si="32"/>
        <v>3.9716456728849998</v>
      </c>
      <c r="CH28" s="10">
        <f t="shared" si="32"/>
        <v>3.7577232234022819</v>
      </c>
      <c r="CI28" s="10">
        <f t="shared" si="32"/>
        <v>4.0866487848500919</v>
      </c>
      <c r="CJ28" s="10">
        <f t="shared" si="32"/>
        <v>4.4768105457280143</v>
      </c>
      <c r="CK28" s="10">
        <f t="shared" si="32"/>
        <v>4.8591612391419305</v>
      </c>
      <c r="CL28" s="10">
        <f t="shared" si="32"/>
        <v>2.7058810253227277</v>
      </c>
      <c r="CM28" s="10">
        <f t="shared" si="32"/>
        <v>1.9913617659647818</v>
      </c>
      <c r="CN28" s="10">
        <f t="shared" si="32"/>
        <v>1.6523492397218453</v>
      </c>
      <c r="CO28" s="10">
        <f t="shared" si="32"/>
        <v>1.609093560955688</v>
      </c>
      <c r="CP28" s="10">
        <f t="shared" si="4"/>
        <v>1.2965061185871958E-3</v>
      </c>
      <c r="CQ28" s="15">
        <f t="shared" si="33"/>
        <v>2.323079792963977</v>
      </c>
      <c r="CR28" s="15">
        <f t="shared" si="33"/>
        <v>2.8931917984018725</v>
      </c>
      <c r="CS28" s="15">
        <f t="shared" si="33"/>
        <v>2.3333116015641662</v>
      </c>
      <c r="CT28" s="15">
        <f t="shared" si="33"/>
        <v>1.6970702567310116</v>
      </c>
      <c r="CU28" s="15">
        <f t="shared" si="33"/>
        <v>1.3370485142338095</v>
      </c>
      <c r="CV28" s="15">
        <f t="shared" si="33"/>
        <v>1.0831760926049998</v>
      </c>
      <c r="CW28" s="15">
        <f t="shared" si="33"/>
        <v>1.0248336063824404</v>
      </c>
      <c r="CX28" s="15">
        <f t="shared" si="33"/>
        <v>1.1145405776863886</v>
      </c>
      <c r="CY28" s="15">
        <f t="shared" si="33"/>
        <v>1.2209483306530948</v>
      </c>
      <c r="CZ28" s="15">
        <f t="shared" si="33"/>
        <v>1.3252257924932538</v>
      </c>
      <c r="DA28" s="15">
        <f t="shared" si="33"/>
        <v>0.73796755236074385</v>
      </c>
      <c r="DB28" s="15">
        <f t="shared" si="33"/>
        <v>0.5430986634449404</v>
      </c>
      <c r="DC28" s="15">
        <f t="shared" si="33"/>
        <v>0.4506407017423214</v>
      </c>
      <c r="DD28" s="15">
        <f t="shared" si="33"/>
        <v>0.43884369844246035</v>
      </c>
      <c r="DE28" s="15">
        <f t="shared" si="33"/>
        <v>3.5359257779650792E-4</v>
      </c>
      <c r="DF28" s="15"/>
      <c r="DG28" s="15"/>
      <c r="DH28" s="15"/>
      <c r="DI28" s="15"/>
      <c r="DJ28" s="15"/>
      <c r="DK28" s="15"/>
      <c r="DL28" s="15"/>
      <c r="DM28" s="15"/>
      <c r="DN28" s="15"/>
      <c r="DO28" s="15"/>
      <c r="DP28" s="15"/>
      <c r="DQ28" s="15"/>
      <c r="DR28" s="15"/>
      <c r="DS28" s="15"/>
      <c r="DT28" s="15"/>
      <c r="DU28" s="15"/>
      <c r="DV28" s="15"/>
      <c r="DW28" s="15"/>
      <c r="DX28" s="15"/>
      <c r="DY28" s="15"/>
      <c r="DZ28" s="15"/>
      <c r="EA28" s="15"/>
      <c r="EB28" s="15"/>
      <c r="EC28" s="15"/>
      <c r="ED28" s="15"/>
      <c r="EE28" s="15"/>
      <c r="EF28" s="15"/>
      <c r="EG28" s="15"/>
      <c r="EH28" s="15"/>
      <c r="EI28" s="15"/>
      <c r="EJ28" s="15"/>
      <c r="EK28" s="15"/>
      <c r="EL28" s="15"/>
      <c r="EM28" s="15"/>
      <c r="EN28" s="15"/>
      <c r="EO28" s="15"/>
      <c r="EP28" s="15"/>
      <c r="EQ28" s="15"/>
      <c r="ER28" s="15"/>
      <c r="ES28" s="15"/>
      <c r="ET28" s="15"/>
      <c r="EU28" s="15"/>
      <c r="EV28" s="15"/>
      <c r="EW28" s="15"/>
      <c r="EX28" s="15"/>
      <c r="EZ28" s="1">
        <f t="shared" si="61"/>
        <v>125.19051819278039</v>
      </c>
      <c r="FA28" s="1">
        <f t="shared" si="61"/>
        <v>125.43608159918493</v>
      </c>
      <c r="FB28" s="1">
        <f t="shared" si="61"/>
        <v>96.729164599084271</v>
      </c>
      <c r="FC28" s="1">
        <f t="shared" si="60"/>
        <v>145.63770100631143</v>
      </c>
      <c r="FD28" s="1">
        <f t="shared" si="60"/>
        <v>116.17078112826285</v>
      </c>
      <c r="FE28" s="1">
        <f t="shared" si="60"/>
        <v>75.888349163547844</v>
      </c>
      <c r="FF28" s="1">
        <f t="shared" si="60"/>
        <v>77.017470626477845</v>
      </c>
      <c r="FG28" s="1">
        <f t="shared" si="60"/>
        <v>112.1034676002952</v>
      </c>
      <c r="FH28" s="1">
        <f t="shared" si="60"/>
        <v>91.662268433268551</v>
      </c>
      <c r="FI28" s="1">
        <f t="shared" si="60"/>
        <v>99.033280552991883</v>
      </c>
      <c r="FJ28" s="1">
        <f t="shared" si="60"/>
        <v>46.118383769004637</v>
      </c>
      <c r="FK28" s="1">
        <f t="shared" si="60"/>
        <v>47.699489528988565</v>
      </c>
      <c r="FL28" s="1">
        <f t="shared" si="60"/>
        <v>32.021438406652138</v>
      </c>
      <c r="FM28" s="1">
        <f t="shared" si="60"/>
        <v>31.622204953458489</v>
      </c>
      <c r="FO28" s="1">
        <f t="shared" si="34"/>
        <v>125.19051819278039</v>
      </c>
      <c r="FP28" s="1">
        <f t="shared" si="66"/>
        <v>250.6265997919653</v>
      </c>
      <c r="FQ28" s="1">
        <f t="shared" si="66"/>
        <v>347.35576439104955</v>
      </c>
      <c r="FR28" s="1">
        <f t="shared" si="66"/>
        <v>492.99346539736098</v>
      </c>
      <c r="FS28" s="1">
        <f t="shared" si="66"/>
        <v>609.16424652562387</v>
      </c>
      <c r="FT28" s="1">
        <f t="shared" si="66"/>
        <v>685.05259568917177</v>
      </c>
      <c r="FU28" s="1">
        <f t="shared" si="66"/>
        <v>762.07006631564957</v>
      </c>
      <c r="FV28" s="1">
        <f t="shared" si="66"/>
        <v>874.17353391594474</v>
      </c>
      <c r="FW28" s="1">
        <f t="shared" si="66"/>
        <v>965.83580234921328</v>
      </c>
      <c r="FX28" s="1">
        <f t="shared" si="62"/>
        <v>1064.8690829022053</v>
      </c>
      <c r="FY28" s="1">
        <f t="shared" si="62"/>
        <v>1110.9874666712099</v>
      </c>
      <c r="FZ28" s="1">
        <f t="shared" si="62"/>
        <v>1158.6869562001984</v>
      </c>
      <c r="GA28" s="1">
        <f t="shared" si="62"/>
        <v>1190.7083946068506</v>
      </c>
      <c r="GB28" s="1">
        <f t="shared" si="62"/>
        <v>1222.3305995603091</v>
      </c>
      <c r="GC28" s="15"/>
      <c r="GD28" s="15"/>
      <c r="GE28" s="15"/>
      <c r="GF28" s="15"/>
      <c r="GG28" s="15"/>
      <c r="GH28" s="15"/>
      <c r="GI28" s="15"/>
      <c r="GJ28" s="15"/>
      <c r="GK28" s="15"/>
      <c r="GL28" s="15"/>
      <c r="GM28" s="15"/>
      <c r="GN28" s="15"/>
      <c r="GO28" s="15"/>
      <c r="GP28" s="15"/>
      <c r="GQ28" s="15"/>
      <c r="GR28" s="15"/>
      <c r="GS28" s="15"/>
      <c r="GT28" s="15"/>
      <c r="GU28" s="15"/>
      <c r="GV28" s="15"/>
      <c r="GW28" s="15"/>
      <c r="GX28" s="15"/>
      <c r="GY28" s="15"/>
      <c r="GZ28" s="15"/>
      <c r="HA28" s="15"/>
      <c r="HB28" s="15"/>
      <c r="HC28" s="15"/>
      <c r="HD28" s="15"/>
      <c r="HE28" s="15"/>
      <c r="HF28" s="15"/>
      <c r="HG28" s="15"/>
      <c r="HH28" s="15"/>
      <c r="HI28" s="15"/>
      <c r="HJ28" s="15"/>
      <c r="HK28" s="15"/>
      <c r="HL28" s="15"/>
      <c r="HM28" s="15"/>
      <c r="HN28" s="15"/>
      <c r="HO28" s="15"/>
      <c r="HP28" s="15"/>
      <c r="HQ28" s="15"/>
      <c r="HR28" s="15"/>
      <c r="HS28" s="15"/>
      <c r="HT28" s="15"/>
      <c r="HU28" s="15"/>
    </row>
    <row r="29" spans="1:229">
      <c r="A29" s="27">
        <v>27</v>
      </c>
      <c r="B29" s="27" t="s">
        <v>53</v>
      </c>
      <c r="C29" s="27" t="s">
        <v>43</v>
      </c>
      <c r="D29" s="28" t="s">
        <v>51</v>
      </c>
      <c r="E29" s="12">
        <v>51</v>
      </c>
      <c r="F29" s="13">
        <f t="shared" si="14"/>
        <v>51.15</v>
      </c>
      <c r="G29" s="14">
        <v>51.1</v>
      </c>
      <c r="H29" s="10">
        <v>50.8</v>
      </c>
      <c r="I29" s="10">
        <v>52</v>
      </c>
      <c r="J29" s="10">
        <v>51</v>
      </c>
      <c r="K29" s="10">
        <v>51.5</v>
      </c>
      <c r="L29" s="10">
        <v>51.7</v>
      </c>
      <c r="M29" s="10">
        <v>51.3</v>
      </c>
      <c r="N29" s="10">
        <v>51.2</v>
      </c>
      <c r="O29" s="10">
        <v>52.3</v>
      </c>
      <c r="P29" s="10">
        <v>50.5</v>
      </c>
      <c r="Q29" s="10">
        <v>50.9</v>
      </c>
      <c r="R29" s="10">
        <v>50.7</v>
      </c>
      <c r="S29" s="10">
        <v>50.1</v>
      </c>
      <c r="T29" s="10">
        <v>1583.7225438</v>
      </c>
      <c r="U29" s="10">
        <v>2398.1550634999999</v>
      </c>
      <c r="V29" s="10">
        <v>1936.3407792999999</v>
      </c>
      <c r="W29" s="10">
        <v>1556.5825319999999</v>
      </c>
      <c r="X29" s="10">
        <v>1213.869363</v>
      </c>
      <c r="Y29" s="10">
        <v>1089.5567108</v>
      </c>
      <c r="Z29" s="10">
        <v>1041.6579383000001</v>
      </c>
      <c r="AA29" s="10">
        <v>1088.6152672999999</v>
      </c>
      <c r="AB29" s="10">
        <v>1197.4735793</v>
      </c>
      <c r="AC29" s="10">
        <v>1288.7845198</v>
      </c>
      <c r="AD29" s="10">
        <v>888.33588681000003</v>
      </c>
      <c r="AE29" s="10">
        <v>788.71748249999996</v>
      </c>
      <c r="AF29" s="10">
        <v>732.28101447999995</v>
      </c>
      <c r="AG29" s="10">
        <v>648.37834654000005</v>
      </c>
      <c r="AH29" s="10">
        <v>590.99175638999998</v>
      </c>
      <c r="AI29" s="10">
        <f t="shared" si="15"/>
        <v>1192.9162793033333</v>
      </c>
      <c r="AJ29" s="10">
        <f t="shared" si="16"/>
        <v>1950.7318348699998</v>
      </c>
      <c r="AK29" s="10">
        <f t="shared" si="17"/>
        <v>1564.01655106</v>
      </c>
      <c r="AL29" s="10">
        <f t="shared" si="18"/>
        <v>1149.6625473699999</v>
      </c>
      <c r="AM29" s="10">
        <f t="shared" si="19"/>
        <v>836.12149912666678</v>
      </c>
      <c r="AN29" s="10">
        <f t="shared" si="20"/>
        <v>706.44558007000001</v>
      </c>
      <c r="AO29" s="10">
        <f t="shared" si="21"/>
        <v>663.6317921166667</v>
      </c>
      <c r="AP29" s="10">
        <f t="shared" si="22"/>
        <v>726.7223659266665</v>
      </c>
      <c r="AQ29" s="10">
        <f t="shared" si="23"/>
        <v>817.73525277999988</v>
      </c>
      <c r="AR29" s="10">
        <f t="shared" si="24"/>
        <v>895.81507196666666</v>
      </c>
      <c r="AS29" s="10">
        <f t="shared" si="25"/>
        <v>517.29583978666665</v>
      </c>
      <c r="AT29" s="10">
        <f t="shared" si="26"/>
        <v>393.72777876666663</v>
      </c>
      <c r="AU29" s="10">
        <f t="shared" si="27"/>
        <v>344.89208315000002</v>
      </c>
      <c r="AV29" s="10">
        <f t="shared" si="28"/>
        <v>259.69861708333343</v>
      </c>
      <c r="AW29" s="10">
        <f t="shared" si="29"/>
        <v>203.72159356666663</v>
      </c>
      <c r="AX29" s="10">
        <f t="shared" si="30"/>
        <v>1192.9162793033333</v>
      </c>
      <c r="AY29" s="10">
        <f t="shared" si="30"/>
        <v>1950.7318348699998</v>
      </c>
      <c r="AZ29" s="10">
        <f t="shared" si="30"/>
        <v>1564.01655106</v>
      </c>
      <c r="BA29" s="10">
        <f t="shared" si="30"/>
        <v>1149.6625473699999</v>
      </c>
      <c r="BB29" s="10">
        <f t="shared" si="30"/>
        <v>836.12149912666678</v>
      </c>
      <c r="BC29" s="10">
        <f t="shared" si="30"/>
        <v>706.44558007000001</v>
      </c>
      <c r="BD29" s="10">
        <f t="shared" si="30"/>
        <v>663.6317921166667</v>
      </c>
      <c r="BE29" s="10">
        <f t="shared" si="30"/>
        <v>726.7223659266665</v>
      </c>
      <c r="BF29" s="10">
        <f t="shared" si="30"/>
        <v>817.73525277999988</v>
      </c>
      <c r="BG29" s="10">
        <f t="shared" si="30"/>
        <v>895.81507196666666</v>
      </c>
      <c r="BH29" s="10">
        <f t="shared" si="30"/>
        <v>517.29583978666665</v>
      </c>
      <c r="BI29" s="10">
        <f t="shared" si="30"/>
        <v>393.72777876666663</v>
      </c>
      <c r="BJ29" s="10">
        <f t="shared" si="30"/>
        <v>344.89208315000002</v>
      </c>
      <c r="BK29" s="10">
        <f t="shared" si="30"/>
        <v>259.69861708333343</v>
      </c>
      <c r="BL29" s="10">
        <f t="shared" si="1"/>
        <v>203.72159356666663</v>
      </c>
      <c r="BM29" s="10">
        <f t="shared" si="31"/>
        <v>7.170278921669679</v>
      </c>
      <c r="BN29" s="10">
        <f t="shared" si="31"/>
        <v>11.759777859531486</v>
      </c>
      <c r="BO29" s="10">
        <f t="shared" si="31"/>
        <v>9.4192896787588491</v>
      </c>
      <c r="BP29" s="10">
        <f t="shared" si="31"/>
        <v>6.8831939086109557</v>
      </c>
      <c r="BQ29" s="10">
        <f t="shared" si="31"/>
        <v>5.1242303303620007</v>
      </c>
      <c r="BR29" s="10">
        <f t="shared" si="31"/>
        <v>4.2462425402064641</v>
      </c>
      <c r="BS29" s="10">
        <f t="shared" si="31"/>
        <v>4.0280079667938393</v>
      </c>
      <c r="BT29" s="10">
        <f t="shared" si="31"/>
        <v>4.4280751018124489</v>
      </c>
      <c r="BU29" s="10">
        <f t="shared" si="31"/>
        <v>4.9440857479687921</v>
      </c>
      <c r="BV29" s="10">
        <f t="shared" si="31"/>
        <v>5.4056040914102859</v>
      </c>
      <c r="BW29" s="10">
        <f t="shared" si="31"/>
        <v>3.1885746067421707</v>
      </c>
      <c r="BX29" s="10">
        <f t="shared" si="31"/>
        <v>2.3433833689808927</v>
      </c>
      <c r="BY29" s="10">
        <f t="shared" si="31"/>
        <v>2.0689829716680532</v>
      </c>
      <c r="BZ29" s="10">
        <f t="shared" si="31"/>
        <v>1.5517919865790186</v>
      </c>
      <c r="CA29" s="10">
        <f t="shared" si="31"/>
        <v>1.2029032522991785</v>
      </c>
      <c r="CB29" s="10">
        <f t="shared" si="32"/>
        <v>6.6391471496941463</v>
      </c>
      <c r="CC29" s="10">
        <f t="shared" si="32"/>
        <v>10.888683203269894</v>
      </c>
      <c r="CD29" s="10">
        <f t="shared" si="32"/>
        <v>8.7215645173693037</v>
      </c>
      <c r="CE29" s="10">
        <f t="shared" si="32"/>
        <v>6.3733276931582923</v>
      </c>
      <c r="CF29" s="10">
        <f t="shared" si="32"/>
        <v>4.7446577132981487</v>
      </c>
      <c r="CG29" s="10">
        <f t="shared" si="32"/>
        <v>3.9317060557467256</v>
      </c>
      <c r="CH29" s="10">
        <f t="shared" si="32"/>
        <v>3.7296370062905919</v>
      </c>
      <c r="CI29" s="10">
        <f t="shared" si="32"/>
        <v>4.1000695387152302</v>
      </c>
      <c r="CJ29" s="10">
        <f t="shared" si="32"/>
        <v>4.5778571740451772</v>
      </c>
      <c r="CK29" s="10">
        <f t="shared" si="32"/>
        <v>5.0051889735280417</v>
      </c>
      <c r="CL29" s="10">
        <f t="shared" si="32"/>
        <v>2.9523838951316392</v>
      </c>
      <c r="CM29" s="10">
        <f t="shared" si="32"/>
        <v>2.1697994157230487</v>
      </c>
      <c r="CN29" s="10">
        <f t="shared" si="32"/>
        <v>1.9157249737667159</v>
      </c>
      <c r="CO29" s="10">
        <f t="shared" si="32"/>
        <v>1.4368444320176097</v>
      </c>
      <c r="CP29" s="10">
        <f t="shared" si="4"/>
        <v>1.1137993076844245E-3</v>
      </c>
      <c r="CQ29" s="15">
        <f t="shared" si="33"/>
        <v>1.8106764953711307</v>
      </c>
      <c r="CR29" s="15">
        <f t="shared" si="33"/>
        <v>2.9696408736190616</v>
      </c>
      <c r="CS29" s="15">
        <f t="shared" si="33"/>
        <v>2.3786085047370826</v>
      </c>
      <c r="CT29" s="15">
        <f t="shared" si="33"/>
        <v>1.7381802799522614</v>
      </c>
      <c r="CU29" s="15">
        <f t="shared" si="33"/>
        <v>1.2939975581722223</v>
      </c>
      <c r="CV29" s="15">
        <f t="shared" si="33"/>
        <v>1.0722834697491068</v>
      </c>
      <c r="CW29" s="15">
        <f t="shared" si="33"/>
        <v>1.0171737289883431</v>
      </c>
      <c r="CX29" s="15">
        <f t="shared" si="33"/>
        <v>1.1182007832859717</v>
      </c>
      <c r="CY29" s="15">
        <f t="shared" si="33"/>
        <v>1.2485065020123209</v>
      </c>
      <c r="CZ29" s="15">
        <f t="shared" si="33"/>
        <v>1.3650515382349204</v>
      </c>
      <c r="DA29" s="15">
        <f t="shared" si="33"/>
        <v>0.80519560776317423</v>
      </c>
      <c r="DB29" s="15">
        <f t="shared" si="33"/>
        <v>0.5917634770153769</v>
      </c>
      <c r="DC29" s="15">
        <f t="shared" si="33"/>
        <v>0.52247044739092252</v>
      </c>
      <c r="DD29" s="15">
        <f t="shared" si="33"/>
        <v>0.39186666327752989</v>
      </c>
      <c r="DE29" s="15">
        <f t="shared" si="33"/>
        <v>3.0376344755029757E-4</v>
      </c>
      <c r="DF29" s="15"/>
      <c r="DG29" s="15"/>
      <c r="DH29" s="15"/>
      <c r="DI29" s="15"/>
      <c r="DJ29" s="15"/>
      <c r="DK29" s="15"/>
      <c r="DL29" s="15"/>
      <c r="DM29" s="15"/>
      <c r="DN29" s="15"/>
      <c r="DO29" s="15"/>
      <c r="DP29" s="15"/>
      <c r="DQ29" s="15"/>
      <c r="DR29" s="15"/>
      <c r="DS29" s="15"/>
      <c r="DT29" s="15"/>
      <c r="DU29" s="15"/>
      <c r="DV29" s="15"/>
      <c r="DW29" s="15"/>
      <c r="DX29" s="15"/>
      <c r="DY29" s="15"/>
      <c r="DZ29" s="15"/>
      <c r="EA29" s="15"/>
      <c r="EB29" s="15"/>
      <c r="EC29" s="15"/>
      <c r="ED29" s="15"/>
      <c r="EE29" s="15"/>
      <c r="EF29" s="15"/>
      <c r="EG29" s="15"/>
      <c r="EH29" s="15"/>
      <c r="EI29" s="15"/>
      <c r="EJ29" s="15"/>
      <c r="EK29" s="15"/>
      <c r="EL29" s="15"/>
      <c r="EM29" s="15"/>
      <c r="EN29" s="15"/>
      <c r="EO29" s="15"/>
      <c r="EP29" s="15"/>
      <c r="EQ29" s="15"/>
      <c r="ER29" s="15"/>
      <c r="ES29" s="15"/>
      <c r="ET29" s="15"/>
      <c r="EU29" s="15"/>
      <c r="EV29" s="15"/>
      <c r="EW29" s="15"/>
      <c r="EX29" s="15"/>
      <c r="EZ29" s="1">
        <f t="shared" si="61"/>
        <v>114.72761685576461</v>
      </c>
      <c r="FA29" s="1">
        <f t="shared" si="61"/>
        <v>128.35798508054745</v>
      </c>
      <c r="FB29" s="1">
        <f t="shared" si="61"/>
        <v>98.802930832544263</v>
      </c>
      <c r="FC29" s="1">
        <f t="shared" si="60"/>
        <v>145.54453622997522</v>
      </c>
      <c r="FD29" s="1">
        <f t="shared" si="60"/>
        <v>113.5814893402238</v>
      </c>
      <c r="FE29" s="1">
        <f t="shared" si="60"/>
        <v>75.220459154548195</v>
      </c>
      <c r="FF29" s="1">
        <f t="shared" si="60"/>
        <v>76.873482441875339</v>
      </c>
      <c r="FG29" s="1">
        <f t="shared" si="60"/>
        <v>113.60194969431804</v>
      </c>
      <c r="FH29" s="1">
        <f t="shared" si="60"/>
        <v>94.088089448900689</v>
      </c>
      <c r="FI29" s="1">
        <f t="shared" si="60"/>
        <v>104.17186300790853</v>
      </c>
      <c r="FJ29" s="1">
        <f t="shared" si="60"/>
        <v>50.290527052027841</v>
      </c>
      <c r="FK29" s="1">
        <f t="shared" si="60"/>
        <v>53.483228371502378</v>
      </c>
      <c r="FL29" s="1">
        <f t="shared" si="60"/>
        <v>32.91613598406429</v>
      </c>
      <c r="FM29" s="1">
        <f t="shared" si="60"/>
        <v>28.236270724205774</v>
      </c>
      <c r="FO29" s="1">
        <f t="shared" si="34"/>
        <v>114.72761685576461</v>
      </c>
      <c r="FP29" s="1">
        <f t="shared" si="66"/>
        <v>243.08560193631206</v>
      </c>
      <c r="FQ29" s="1">
        <f t="shared" si="66"/>
        <v>341.88853276885629</v>
      </c>
      <c r="FR29" s="1">
        <f t="shared" si="66"/>
        <v>487.43306899883152</v>
      </c>
      <c r="FS29" s="1">
        <f t="shared" si="66"/>
        <v>601.01455833905527</v>
      </c>
      <c r="FT29" s="1">
        <f t="shared" si="66"/>
        <v>676.23501749360344</v>
      </c>
      <c r="FU29" s="1">
        <f t="shared" si="66"/>
        <v>753.10849993547879</v>
      </c>
      <c r="FV29" s="1">
        <f t="shared" si="66"/>
        <v>866.71044962979681</v>
      </c>
      <c r="FW29" s="1">
        <f t="shared" si="66"/>
        <v>960.79853907869756</v>
      </c>
      <c r="FX29" s="1">
        <f t="shared" si="62"/>
        <v>1064.9704020866061</v>
      </c>
      <c r="FY29" s="1">
        <f t="shared" si="62"/>
        <v>1115.2609291386339</v>
      </c>
      <c r="FZ29" s="1">
        <f t="shared" si="62"/>
        <v>1168.7441575101361</v>
      </c>
      <c r="GA29" s="1">
        <f t="shared" si="62"/>
        <v>1201.6602934942005</v>
      </c>
      <c r="GB29" s="1">
        <f t="shared" si="62"/>
        <v>1229.8965642184062</v>
      </c>
      <c r="GC29" s="15"/>
      <c r="GD29" s="15"/>
      <c r="GE29" s="15"/>
      <c r="GF29" s="15"/>
      <c r="GG29" s="15"/>
      <c r="GH29" s="15"/>
      <c r="GI29" s="15"/>
      <c r="GJ29" s="15"/>
      <c r="GK29" s="15"/>
      <c r="GL29" s="15"/>
      <c r="GM29" s="15"/>
      <c r="GN29" s="15"/>
      <c r="GO29" s="15"/>
      <c r="GP29" s="15"/>
      <c r="GQ29" s="15"/>
      <c r="GR29" s="15"/>
      <c r="GS29" s="15"/>
      <c r="GT29" s="15"/>
      <c r="GU29" s="15"/>
      <c r="GV29" s="15"/>
      <c r="GW29" s="15"/>
      <c r="GX29" s="15"/>
      <c r="GY29" s="15"/>
      <c r="GZ29" s="15"/>
      <c r="HA29" s="15"/>
      <c r="HB29" s="15"/>
      <c r="HC29" s="15"/>
      <c r="HD29" s="15"/>
      <c r="HE29" s="15"/>
      <c r="HF29" s="15"/>
      <c r="HG29" s="15"/>
      <c r="HH29" s="15"/>
      <c r="HI29" s="15"/>
      <c r="HJ29" s="15"/>
      <c r="HK29" s="15"/>
      <c r="HL29" s="15"/>
      <c r="HM29" s="15"/>
      <c r="HN29" s="15"/>
      <c r="HO29" s="15"/>
      <c r="HP29" s="15"/>
      <c r="HQ29" s="15"/>
      <c r="HR29" s="15"/>
      <c r="HS29" s="15"/>
      <c r="HT29" s="15"/>
      <c r="HU29" s="15"/>
    </row>
    <row r="30" spans="1:229">
      <c r="A30" s="27">
        <v>28</v>
      </c>
      <c r="B30" s="27" t="s">
        <v>53</v>
      </c>
      <c r="C30" s="27" t="s">
        <v>43</v>
      </c>
      <c r="D30" s="28" t="s">
        <v>51</v>
      </c>
      <c r="E30" s="16">
        <v>52.3</v>
      </c>
      <c r="F30" s="17">
        <f t="shared" si="14"/>
        <v>52.49285714285714</v>
      </c>
      <c r="G30" s="18">
        <v>52.7</v>
      </c>
      <c r="H30" s="19">
        <v>52.3</v>
      </c>
      <c r="I30" s="19">
        <v>53.2</v>
      </c>
      <c r="J30" s="19">
        <v>52.7</v>
      </c>
      <c r="K30" s="19">
        <v>53.1</v>
      </c>
      <c r="L30" s="19">
        <v>52.8</v>
      </c>
      <c r="M30" s="19">
        <v>52.6</v>
      </c>
      <c r="N30" s="19">
        <v>52.5</v>
      </c>
      <c r="O30" s="19">
        <v>53.7</v>
      </c>
      <c r="P30" s="19">
        <v>52</v>
      </c>
      <c r="Q30" s="19">
        <v>52.1</v>
      </c>
      <c r="R30" s="19">
        <v>51.9</v>
      </c>
      <c r="S30" s="19">
        <v>51</v>
      </c>
      <c r="T30" s="19">
        <v>1803.1117832</v>
      </c>
      <c r="U30" s="19">
        <v>2242.7276723</v>
      </c>
      <c r="V30" s="19">
        <v>1887.7360060999999</v>
      </c>
      <c r="W30" s="19">
        <v>1526.0632602999999</v>
      </c>
      <c r="X30" s="19">
        <v>1227.5837124</v>
      </c>
      <c r="Y30" s="19">
        <v>1075.5826921</v>
      </c>
      <c r="Z30" s="19">
        <v>1041.425536</v>
      </c>
      <c r="AA30" s="19">
        <v>1152.0601457</v>
      </c>
      <c r="AB30" s="19">
        <v>1393.8347876</v>
      </c>
      <c r="AC30" s="19">
        <v>1234.2392626000001</v>
      </c>
      <c r="AD30" s="19">
        <v>815.15072401999998</v>
      </c>
      <c r="AE30" s="19">
        <v>714.23579319999999</v>
      </c>
      <c r="AF30" s="19">
        <v>646.93047450999995</v>
      </c>
      <c r="AG30" s="19">
        <v>635.64053417000002</v>
      </c>
      <c r="AH30" s="19">
        <v>655.98152049999999</v>
      </c>
      <c r="AI30" s="19">
        <f t="shared" si="15"/>
        <v>1412.3055187033333</v>
      </c>
      <c r="AJ30" s="19">
        <f t="shared" si="16"/>
        <v>1795.30444367</v>
      </c>
      <c r="AK30" s="19">
        <f t="shared" si="17"/>
        <v>1515.41177786</v>
      </c>
      <c r="AL30" s="19">
        <f t="shared" si="18"/>
        <v>1119.1432756699999</v>
      </c>
      <c r="AM30" s="19">
        <f t="shared" si="19"/>
        <v>849.83584852666672</v>
      </c>
      <c r="AN30" s="19">
        <f t="shared" si="20"/>
        <v>692.47156137000002</v>
      </c>
      <c r="AO30" s="19">
        <f t="shared" si="21"/>
        <v>663.3993898166666</v>
      </c>
      <c r="AP30" s="19">
        <f t="shared" si="22"/>
        <v>790.16724432666661</v>
      </c>
      <c r="AQ30" s="19">
        <f t="shared" si="23"/>
        <v>1014.0964610799999</v>
      </c>
      <c r="AR30" s="19">
        <f t="shared" si="24"/>
        <v>841.26981476666674</v>
      </c>
      <c r="AS30" s="19">
        <f t="shared" si="25"/>
        <v>444.11067699666665</v>
      </c>
      <c r="AT30" s="19">
        <f t="shared" si="26"/>
        <v>319.24608946666666</v>
      </c>
      <c r="AU30" s="19">
        <f t="shared" si="27"/>
        <v>259.54154318000002</v>
      </c>
      <c r="AV30" s="19">
        <f t="shared" si="28"/>
        <v>246.9608047133334</v>
      </c>
      <c r="AW30" s="19">
        <f t="shared" si="29"/>
        <v>268.71135767666664</v>
      </c>
      <c r="AX30" s="19">
        <f t="shared" si="30"/>
        <v>1412.3055187033333</v>
      </c>
      <c r="AY30" s="19">
        <f t="shared" si="30"/>
        <v>1795.30444367</v>
      </c>
      <c r="AZ30" s="19">
        <f t="shared" si="30"/>
        <v>1515.41177786</v>
      </c>
      <c r="BA30" s="19">
        <f t="shared" si="30"/>
        <v>1119.1432756699999</v>
      </c>
      <c r="BB30" s="19">
        <f t="shared" si="30"/>
        <v>849.83584852666672</v>
      </c>
      <c r="BC30" s="19">
        <f t="shared" si="30"/>
        <v>692.47156137000002</v>
      </c>
      <c r="BD30" s="19">
        <f t="shared" si="30"/>
        <v>663.3993898166666</v>
      </c>
      <c r="BE30" s="19">
        <f t="shared" si="30"/>
        <v>790.16724432666661</v>
      </c>
      <c r="BF30" s="19">
        <f t="shared" si="30"/>
        <v>1014.0964610799999</v>
      </c>
      <c r="BG30" s="19">
        <f t="shared" si="30"/>
        <v>841.26981476666674</v>
      </c>
      <c r="BH30" s="19">
        <f t="shared" si="30"/>
        <v>444.11067699666665</v>
      </c>
      <c r="BI30" s="19">
        <f t="shared" si="30"/>
        <v>319.24608946666666</v>
      </c>
      <c r="BJ30" s="19">
        <f t="shared" si="30"/>
        <v>259.54154318000002</v>
      </c>
      <c r="BK30" s="19">
        <f t="shared" si="30"/>
        <v>246.9608047133334</v>
      </c>
      <c r="BL30" s="19">
        <f t="shared" si="1"/>
        <v>268.71135767666664</v>
      </c>
      <c r="BM30" s="19">
        <f t="shared" si="31"/>
        <v>8.7053503383217237</v>
      </c>
      <c r="BN30" s="19">
        <f t="shared" si="31"/>
        <v>11.106934891977483</v>
      </c>
      <c r="BO30" s="19">
        <f t="shared" si="31"/>
        <v>9.4123307959868789</v>
      </c>
      <c r="BP30" s="19">
        <f t="shared" si="31"/>
        <v>6.8983192124244743</v>
      </c>
      <c r="BQ30" s="19">
        <f t="shared" si="31"/>
        <v>5.3284707702622001</v>
      </c>
      <c r="BR30" s="19">
        <f t="shared" si="31"/>
        <v>4.3009903299234535</v>
      </c>
      <c r="BS30" s="19">
        <f t="shared" si="31"/>
        <v>4.1516955384848035</v>
      </c>
      <c r="BT30" s="19">
        <f t="shared" si="31"/>
        <v>4.9170978804099423</v>
      </c>
      <c r="BU30" s="19">
        <f t="shared" si="31"/>
        <v>6.2866737040809424</v>
      </c>
      <c r="BV30" s="19">
        <f t="shared" si="31"/>
        <v>5.2053569788687506</v>
      </c>
      <c r="BW30" s="19">
        <f t="shared" si="31"/>
        <v>2.810744752520689</v>
      </c>
      <c r="BX30" s="19">
        <f t="shared" si="31"/>
        <v>1.9565224625885713</v>
      </c>
      <c r="BY30" s="19">
        <f t="shared" si="31"/>
        <v>1.5936777685334786</v>
      </c>
      <c r="BZ30" s="19">
        <f t="shared" si="31"/>
        <v>1.510606322259022</v>
      </c>
      <c r="CA30" s="19">
        <f t="shared" si="31"/>
        <v>1.6151471963208215</v>
      </c>
      <c r="CB30" s="19">
        <f t="shared" si="32"/>
        <v>8.0605095725201146</v>
      </c>
      <c r="CC30" s="19">
        <f t="shared" si="32"/>
        <v>10.284198974053224</v>
      </c>
      <c r="CD30" s="19">
        <f t="shared" si="32"/>
        <v>8.715121107395257</v>
      </c>
      <c r="CE30" s="19">
        <f t="shared" si="32"/>
        <v>6.3873326040967351</v>
      </c>
      <c r="CF30" s="19">
        <f t="shared" si="32"/>
        <v>4.9337692317242592</v>
      </c>
      <c r="CG30" s="19">
        <f t="shared" si="32"/>
        <v>3.9823984536328272</v>
      </c>
      <c r="CH30" s="19">
        <f t="shared" si="32"/>
        <v>3.8441625356340769</v>
      </c>
      <c r="CI30" s="19">
        <f t="shared" si="32"/>
        <v>4.552868407786983</v>
      </c>
      <c r="CJ30" s="19">
        <f t="shared" si="32"/>
        <v>5.8209941704453163</v>
      </c>
      <c r="CK30" s="19">
        <f t="shared" si="32"/>
        <v>4.819774980434028</v>
      </c>
      <c r="CL30" s="19">
        <f t="shared" si="32"/>
        <v>2.6025414375191565</v>
      </c>
      <c r="CM30" s="19">
        <f t="shared" si="32"/>
        <v>1.8115948727671956</v>
      </c>
      <c r="CN30" s="19">
        <f t="shared" si="32"/>
        <v>1.4756275634569245</v>
      </c>
      <c r="CO30" s="19">
        <f t="shared" si="32"/>
        <v>1.3987095576472426</v>
      </c>
      <c r="CP30" s="19">
        <f t="shared" si="4"/>
        <v>1.49550666326002E-3</v>
      </c>
      <c r="CQ30" s="20">
        <f t="shared" si="33"/>
        <v>2.1983207925054855</v>
      </c>
      <c r="CR30" s="20">
        <f t="shared" si="33"/>
        <v>2.8047815383781516</v>
      </c>
      <c r="CS30" s="20">
        <f t="shared" si="33"/>
        <v>2.3768512111077973</v>
      </c>
      <c r="CT30" s="20">
        <f t="shared" si="33"/>
        <v>1.7419998011172912</v>
      </c>
      <c r="CU30" s="20">
        <f t="shared" si="33"/>
        <v>1.3455734268338888</v>
      </c>
      <c r="CV30" s="20">
        <f t="shared" si="33"/>
        <v>1.0861086691725892</v>
      </c>
      <c r="CW30" s="20">
        <f t="shared" si="33"/>
        <v>1.0484079642638391</v>
      </c>
      <c r="CX30" s="20">
        <f t="shared" si="33"/>
        <v>1.2416913839419044</v>
      </c>
      <c r="CY30" s="20">
        <f t="shared" si="33"/>
        <v>1.5875438646669042</v>
      </c>
      <c r="CZ30" s="20">
        <f t="shared" si="33"/>
        <v>1.3144840855729165</v>
      </c>
      <c r="DA30" s="20">
        <f t="shared" si="33"/>
        <v>0.70978402841431532</v>
      </c>
      <c r="DB30" s="20">
        <f t="shared" si="33"/>
        <v>0.49407132893650785</v>
      </c>
      <c r="DC30" s="20">
        <f t="shared" si="33"/>
        <v>0.40244388094279754</v>
      </c>
      <c r="DD30" s="20">
        <f t="shared" si="33"/>
        <v>0.3814662429947025</v>
      </c>
      <c r="DE30" s="20">
        <f t="shared" si="33"/>
        <v>4.0786545361636906E-4</v>
      </c>
      <c r="DF30" s="20"/>
      <c r="DG30" s="20"/>
      <c r="DH30" s="20"/>
      <c r="DI30" s="20"/>
      <c r="DJ30" s="20"/>
      <c r="DK30" s="20"/>
      <c r="DL30" s="20"/>
      <c r="DM30" s="20"/>
      <c r="DN30" s="20"/>
      <c r="DO30" s="20"/>
      <c r="DP30" s="20"/>
      <c r="DQ30" s="20"/>
      <c r="DR30" s="20"/>
      <c r="DS30" s="20"/>
      <c r="DT30" s="20"/>
      <c r="DU30" s="20"/>
      <c r="DV30" s="20"/>
      <c r="DW30" s="20"/>
      <c r="DX30" s="20"/>
      <c r="DY30" s="20"/>
      <c r="DZ30" s="20"/>
      <c r="EA30" s="20"/>
      <c r="EB30" s="20"/>
      <c r="EC30" s="20"/>
      <c r="ED30" s="20"/>
      <c r="EE30" s="20"/>
      <c r="EF30" s="20"/>
      <c r="EG30" s="20"/>
      <c r="EH30" s="20"/>
      <c r="EI30" s="20"/>
      <c r="EJ30" s="20"/>
      <c r="EK30" s="20"/>
      <c r="EL30" s="20"/>
      <c r="EM30" s="20"/>
      <c r="EN30" s="20"/>
      <c r="EO30" s="20"/>
      <c r="EP30" s="20"/>
      <c r="EQ30" s="20"/>
      <c r="ER30" s="20"/>
      <c r="ES30" s="20"/>
      <c r="ET30" s="20"/>
      <c r="EU30" s="20"/>
      <c r="EV30" s="20"/>
      <c r="EW30" s="20"/>
      <c r="EX30" s="20"/>
      <c r="EZ30" s="1">
        <f t="shared" si="61"/>
        <v>120.07445594120728</v>
      </c>
      <c r="FA30" s="1">
        <f t="shared" si="61"/>
        <v>124.35918598766278</v>
      </c>
      <c r="FB30" s="1">
        <f t="shared" si="61"/>
        <v>98.852424293402123</v>
      </c>
      <c r="FC30" s="1">
        <f t="shared" si="60"/>
        <v>148.20351494165664</v>
      </c>
      <c r="FD30" s="1">
        <f t="shared" si="60"/>
        <v>116.72074060831093</v>
      </c>
      <c r="FE30" s="1">
        <f t="shared" si="60"/>
        <v>76.842598803711411</v>
      </c>
      <c r="FF30" s="1">
        <f t="shared" si="60"/>
        <v>82.443576535406763</v>
      </c>
      <c r="FG30" s="1">
        <f t="shared" si="60"/>
        <v>135.80329193322282</v>
      </c>
      <c r="FH30" s="1">
        <f t="shared" si="60"/>
        <v>104.47300620863354</v>
      </c>
      <c r="FI30" s="1">
        <f t="shared" si="60"/>
        <v>97.164869471387135</v>
      </c>
      <c r="FJ30" s="1">
        <f t="shared" si="60"/>
        <v>43.338792864629632</v>
      </c>
      <c r="FK30" s="1">
        <f t="shared" si="60"/>
        <v>43.032730074206661</v>
      </c>
      <c r="FL30" s="1">
        <f t="shared" si="60"/>
        <v>28.220764461750001</v>
      </c>
      <c r="FM30" s="1">
        <f t="shared" si="60"/>
        <v>27.49493580827896</v>
      </c>
      <c r="FO30" s="1">
        <f t="shared" si="34"/>
        <v>120.07445594120728</v>
      </c>
      <c r="FP30" s="1">
        <f t="shared" si="66"/>
        <v>244.43364192887006</v>
      </c>
      <c r="FQ30" s="1">
        <f t="shared" si="66"/>
        <v>343.28606622227221</v>
      </c>
      <c r="FR30" s="1">
        <f t="shared" si="66"/>
        <v>491.48958116392885</v>
      </c>
      <c r="FS30" s="1">
        <f t="shared" si="66"/>
        <v>608.21032177223981</v>
      </c>
      <c r="FT30" s="1">
        <f t="shared" si="66"/>
        <v>685.05292057595125</v>
      </c>
      <c r="FU30" s="1">
        <f t="shared" si="66"/>
        <v>767.49649711135805</v>
      </c>
      <c r="FV30" s="1">
        <f t="shared" si="66"/>
        <v>903.29978904458085</v>
      </c>
      <c r="FW30" s="1">
        <f t="shared" si="66"/>
        <v>1007.7727952532143</v>
      </c>
      <c r="FX30" s="1">
        <f t="shared" si="62"/>
        <v>1104.9376647246015</v>
      </c>
      <c r="FY30" s="1">
        <f t="shared" si="62"/>
        <v>1148.2764575892311</v>
      </c>
      <c r="FZ30" s="1">
        <f t="shared" si="62"/>
        <v>1191.3091876634378</v>
      </c>
      <c r="GA30" s="1">
        <f t="shared" si="62"/>
        <v>1219.5299521251877</v>
      </c>
      <c r="GB30" s="1">
        <f t="shared" si="62"/>
        <v>1247.0248879334667</v>
      </c>
      <c r="GC30" s="20"/>
      <c r="GD30" s="20"/>
      <c r="GE30" s="20"/>
      <c r="GF30" s="20"/>
      <c r="GG30" s="20"/>
      <c r="GH30" s="20"/>
      <c r="GI30" s="20"/>
      <c r="GJ30" s="20"/>
      <c r="GK30" s="20"/>
      <c r="GL30" s="20"/>
      <c r="GM30" s="20"/>
      <c r="GN30" s="20"/>
      <c r="GO30" s="20"/>
      <c r="GP30" s="20"/>
      <c r="GQ30" s="20"/>
      <c r="GR30" s="20"/>
      <c r="GS30" s="20"/>
      <c r="GT30" s="20"/>
      <c r="GU30" s="20"/>
      <c r="GV30" s="20"/>
      <c r="GW30" s="20"/>
      <c r="GX30" s="20"/>
      <c r="GY30" s="20"/>
      <c r="GZ30" s="20"/>
      <c r="HA30" s="20"/>
      <c r="HB30" s="20"/>
      <c r="HC30" s="20"/>
      <c r="HD30" s="20"/>
      <c r="HE30" s="20"/>
      <c r="HF30" s="20"/>
      <c r="HG30" s="20"/>
      <c r="HH30" s="20"/>
      <c r="HI30" s="20"/>
      <c r="HJ30" s="20"/>
      <c r="HK30" s="20"/>
      <c r="HL30" s="20"/>
      <c r="HM30" s="20"/>
      <c r="HN30" s="20"/>
      <c r="HO30" s="20"/>
      <c r="HP30" s="20"/>
      <c r="HQ30" s="20"/>
      <c r="HR30" s="20"/>
      <c r="HS30" s="20"/>
      <c r="HT30" s="20"/>
      <c r="HU30" s="20"/>
    </row>
    <row r="31" spans="1:229">
      <c r="A31" s="27">
        <v>29</v>
      </c>
      <c r="B31" s="27" t="s">
        <v>54</v>
      </c>
      <c r="C31" s="27" t="s">
        <v>43</v>
      </c>
      <c r="D31" s="28" t="s">
        <v>51</v>
      </c>
      <c r="E31" s="12">
        <v>52.2</v>
      </c>
      <c r="F31" s="21">
        <f t="shared" si="14"/>
        <v>52.192857142857143</v>
      </c>
      <c r="G31" s="8">
        <v>52.5</v>
      </c>
      <c r="H31" s="9">
        <v>52.1</v>
      </c>
      <c r="I31" s="9">
        <v>52.7</v>
      </c>
      <c r="J31" s="9">
        <v>52.2</v>
      </c>
      <c r="K31" s="9">
        <v>52.4</v>
      </c>
      <c r="L31" s="9">
        <v>52.6</v>
      </c>
      <c r="M31" s="9">
        <v>52.1</v>
      </c>
      <c r="N31" s="9">
        <v>52.1</v>
      </c>
      <c r="O31" s="9">
        <v>53.4</v>
      </c>
      <c r="P31" s="9">
        <v>51.8</v>
      </c>
      <c r="Q31" s="9">
        <v>52.1</v>
      </c>
      <c r="R31" s="9">
        <v>51.4</v>
      </c>
      <c r="S31" s="9">
        <v>51.1</v>
      </c>
      <c r="T31" s="9">
        <v>1259.3966574999999</v>
      </c>
      <c r="U31" s="9">
        <v>1763.3772214999999</v>
      </c>
      <c r="V31" s="9">
        <v>1940.8274915</v>
      </c>
      <c r="W31" s="9">
        <v>1682.1353819000001</v>
      </c>
      <c r="X31" s="9">
        <v>1299.6689484000001</v>
      </c>
      <c r="Y31" s="9">
        <v>1104.5560290000001</v>
      </c>
      <c r="Z31" s="9">
        <v>1043.662963</v>
      </c>
      <c r="AA31" s="9">
        <v>1080.1365860999999</v>
      </c>
      <c r="AB31" s="9">
        <v>1172.3250181000001</v>
      </c>
      <c r="AC31" s="9">
        <v>1128.8578445000001</v>
      </c>
      <c r="AD31" s="9">
        <v>820.84470861</v>
      </c>
      <c r="AE31" s="9">
        <v>751.85377029999995</v>
      </c>
      <c r="AF31" s="9">
        <v>659.16003907000004</v>
      </c>
      <c r="AG31" s="9">
        <v>626.90521619000003</v>
      </c>
      <c r="AH31" s="9">
        <v>575.89863272000002</v>
      </c>
      <c r="AI31" s="9">
        <f t="shared" si="15"/>
        <v>868.59039300333325</v>
      </c>
      <c r="AJ31" s="9">
        <f t="shared" si="16"/>
        <v>1315.9539928699999</v>
      </c>
      <c r="AK31" s="9">
        <f t="shared" si="17"/>
        <v>1568.50326326</v>
      </c>
      <c r="AL31" s="9">
        <f t="shared" si="18"/>
        <v>1275.21539727</v>
      </c>
      <c r="AM31" s="9">
        <f t="shared" si="19"/>
        <v>921.92108452666685</v>
      </c>
      <c r="AN31" s="9">
        <f t="shared" si="20"/>
        <v>721.44489827000007</v>
      </c>
      <c r="AO31" s="9">
        <f t="shared" si="21"/>
        <v>665.63681681666662</v>
      </c>
      <c r="AP31" s="9">
        <f t="shared" si="22"/>
        <v>718.24368472666652</v>
      </c>
      <c r="AQ31" s="9">
        <f t="shared" si="23"/>
        <v>792.58669157999998</v>
      </c>
      <c r="AR31" s="9">
        <f t="shared" si="24"/>
        <v>735.88839666666672</v>
      </c>
      <c r="AS31" s="9">
        <f t="shared" si="25"/>
        <v>449.80466158666667</v>
      </c>
      <c r="AT31" s="9">
        <f t="shared" si="26"/>
        <v>356.86406656666662</v>
      </c>
      <c r="AU31" s="9">
        <f t="shared" si="27"/>
        <v>271.7711077400001</v>
      </c>
      <c r="AV31" s="9">
        <f t="shared" si="28"/>
        <v>238.22548673333341</v>
      </c>
      <c r="AW31" s="9">
        <f t="shared" si="29"/>
        <v>188.62846989666667</v>
      </c>
      <c r="AX31" s="9">
        <f t="shared" si="30"/>
        <v>868.59039300333325</v>
      </c>
      <c r="AY31" s="9">
        <f t="shared" si="30"/>
        <v>1315.9539928699999</v>
      </c>
      <c r="AZ31" s="9">
        <f t="shared" si="30"/>
        <v>1568.50326326</v>
      </c>
      <c r="BA31" s="9">
        <f t="shared" si="30"/>
        <v>1275.21539727</v>
      </c>
      <c r="BB31" s="9">
        <f t="shared" si="30"/>
        <v>921.92108452666685</v>
      </c>
      <c r="BC31" s="9">
        <f t="shared" si="30"/>
        <v>721.44489827000007</v>
      </c>
      <c r="BD31" s="9">
        <f t="shared" si="30"/>
        <v>665.63681681666662</v>
      </c>
      <c r="BE31" s="9">
        <f t="shared" si="30"/>
        <v>718.24368472666652</v>
      </c>
      <c r="BF31" s="9">
        <f t="shared" si="30"/>
        <v>792.58669157999998</v>
      </c>
      <c r="BG31" s="9">
        <f t="shared" si="30"/>
        <v>735.88839666666672</v>
      </c>
      <c r="BH31" s="9">
        <f t="shared" si="30"/>
        <v>449.80466158666667</v>
      </c>
      <c r="BI31" s="9">
        <f t="shared" si="30"/>
        <v>356.86406656666662</v>
      </c>
      <c r="BJ31" s="9">
        <f t="shared" si="30"/>
        <v>271.7711077400001</v>
      </c>
      <c r="BK31" s="9">
        <f t="shared" si="30"/>
        <v>238.22548673333341</v>
      </c>
      <c r="BL31" s="9">
        <f t="shared" si="1"/>
        <v>188.62846989666667</v>
      </c>
      <c r="BM31" s="9">
        <f t="shared" si="31"/>
        <v>5.3436921820983638</v>
      </c>
      <c r="BN31" s="9">
        <f t="shared" si="31"/>
        <v>8.0948291391514271</v>
      </c>
      <c r="BO31" s="9">
        <f t="shared" si="31"/>
        <v>9.7051139414212493</v>
      </c>
      <c r="BP31" s="9">
        <f t="shared" si="31"/>
        <v>7.8302779733082541</v>
      </c>
      <c r="BQ31" s="9">
        <f t="shared" si="31"/>
        <v>5.7261177075011656</v>
      </c>
      <c r="BR31" s="9">
        <f t="shared" si="31"/>
        <v>4.4384320777139363</v>
      </c>
      <c r="BS31" s="9">
        <f t="shared" si="31"/>
        <v>4.1107827987120711</v>
      </c>
      <c r="BT31" s="9">
        <f t="shared" si="31"/>
        <v>4.4525978141019564</v>
      </c>
      <c r="BU31" s="9">
        <f t="shared" si="31"/>
        <v>4.8667653529767643</v>
      </c>
      <c r="BV31" s="9">
        <f t="shared" si="31"/>
        <v>4.518617572817857</v>
      </c>
      <c r="BW31" s="9">
        <f t="shared" si="31"/>
        <v>2.8308777666000857</v>
      </c>
      <c r="BX31" s="9">
        <f t="shared" si="31"/>
        <v>2.1786551263894993</v>
      </c>
      <c r="BY31" s="9">
        <f t="shared" si="31"/>
        <v>1.6687716626335078</v>
      </c>
      <c r="BZ31" s="9">
        <f t="shared" si="31"/>
        <v>1.4431359664181433</v>
      </c>
      <c r="CA31" s="9">
        <f t="shared" si="31"/>
        <v>1.1360149599526752</v>
      </c>
      <c r="CB31" s="9">
        <f t="shared" si="32"/>
        <v>4.947863131572559</v>
      </c>
      <c r="CC31" s="9">
        <f t="shared" si="32"/>
        <v>7.4952121658809503</v>
      </c>
      <c r="CD31" s="9">
        <f t="shared" si="32"/>
        <v>8.9862166124270821</v>
      </c>
      <c r="CE31" s="9">
        <f t="shared" si="32"/>
        <v>7.2502573826928272</v>
      </c>
      <c r="CF31" s="9">
        <f t="shared" si="32"/>
        <v>5.3019608402788565</v>
      </c>
      <c r="CG31" s="9">
        <f t="shared" si="32"/>
        <v>4.1096593312166076</v>
      </c>
      <c r="CH31" s="9">
        <f t="shared" si="32"/>
        <v>3.8062803691778435</v>
      </c>
      <c r="CI31" s="9">
        <f t="shared" si="32"/>
        <v>4.1227757537981073</v>
      </c>
      <c r="CJ31" s="9">
        <f t="shared" si="32"/>
        <v>4.5062642157192263</v>
      </c>
      <c r="CK31" s="9">
        <f t="shared" si="32"/>
        <v>4.1839051600165345</v>
      </c>
      <c r="CL31" s="9">
        <f t="shared" si="32"/>
        <v>2.6211831172223015</v>
      </c>
      <c r="CM31" s="9">
        <f t="shared" si="32"/>
        <v>2.0172732651754623</v>
      </c>
      <c r="CN31" s="9">
        <f t="shared" si="32"/>
        <v>1.5451589468828775</v>
      </c>
      <c r="CO31" s="9">
        <f t="shared" si="32"/>
        <v>1.3362370059427253</v>
      </c>
      <c r="CP31" s="9">
        <f t="shared" si="4"/>
        <v>1.0518657036598844E-3</v>
      </c>
      <c r="CQ31" s="11">
        <f t="shared" si="33"/>
        <v>1.3494172177016068</v>
      </c>
      <c r="CR31" s="11">
        <f t="shared" si="33"/>
        <v>2.0441487725129863</v>
      </c>
      <c r="CS31" s="11">
        <f t="shared" si="33"/>
        <v>2.4507863488437494</v>
      </c>
      <c r="CT31" s="11">
        <f t="shared" si="33"/>
        <v>1.9773429225525891</v>
      </c>
      <c r="CU31" s="11">
        <f t="shared" si="33"/>
        <v>1.4459893200760516</v>
      </c>
      <c r="CV31" s="11">
        <f t="shared" si="33"/>
        <v>1.120816181240893</v>
      </c>
      <c r="CW31" s="11">
        <f t="shared" si="33"/>
        <v>1.0380764643212299</v>
      </c>
      <c r="CX31" s="11">
        <f t="shared" si="33"/>
        <v>1.1243933873994838</v>
      </c>
      <c r="CY31" s="11">
        <f t="shared" si="33"/>
        <v>1.228981149741607</v>
      </c>
      <c r="CZ31" s="11">
        <f t="shared" si="33"/>
        <v>1.1410650436408729</v>
      </c>
      <c r="DA31" s="11">
        <f t="shared" si="33"/>
        <v>0.71486812287880941</v>
      </c>
      <c r="DB31" s="11">
        <f t="shared" si="33"/>
        <v>0.55016543595694423</v>
      </c>
      <c r="DC31" s="11">
        <f t="shared" si="33"/>
        <v>0.42140698551351202</v>
      </c>
      <c r="DD31" s="11">
        <f t="shared" si="33"/>
        <v>0.36442827434801595</v>
      </c>
      <c r="DE31" s="11">
        <f t="shared" si="33"/>
        <v>2.8687246463451389E-4</v>
      </c>
      <c r="DF31" s="11">
        <f>AVERAGE(CQ31:CQ34)</f>
        <v>1.4187097570522418</v>
      </c>
      <c r="DG31" s="11">
        <f t="shared" ref="DG31:DT31" si="76">AVERAGE(CR31:CR34)</f>
        <v>2.0104638581326322</v>
      </c>
      <c r="DH31" s="11">
        <f t="shared" si="76"/>
        <v>2.53080806361119</v>
      </c>
      <c r="DI31" s="11">
        <f t="shared" si="76"/>
        <v>1.9888841884391588</v>
      </c>
      <c r="DJ31" s="11">
        <f t="shared" si="76"/>
        <v>1.4884480080016766</v>
      </c>
      <c r="DK31" s="11">
        <f t="shared" si="76"/>
        <v>1.1494741160951116</v>
      </c>
      <c r="DL31" s="11">
        <f t="shared" si="76"/>
        <v>1.055580739425632</v>
      </c>
      <c r="DM31" s="11">
        <f t="shared" si="76"/>
        <v>1.1296627148691467</v>
      </c>
      <c r="DN31" s="11">
        <f t="shared" si="76"/>
        <v>1.0991916208595831</v>
      </c>
      <c r="DO31" s="11">
        <f t="shared" si="76"/>
        <v>1.0777876332133929</v>
      </c>
      <c r="DP31" s="11">
        <f t="shared" si="76"/>
        <v>0.72160298321912442</v>
      </c>
      <c r="DQ31" s="11">
        <f t="shared" si="76"/>
        <v>0.53874146965674585</v>
      </c>
      <c r="DR31" s="11">
        <f t="shared" si="76"/>
        <v>0.43478572317588549</v>
      </c>
      <c r="DS31" s="11">
        <f t="shared" si="76"/>
        <v>0.38299113102794891</v>
      </c>
      <c r="DT31" s="11">
        <f t="shared" si="76"/>
        <v>2.8789881776787943E-4</v>
      </c>
      <c r="DU31" s="11">
        <f>STDEV(CQ31:CQ34)</f>
        <v>9.3716153912282982E-2</v>
      </c>
      <c r="DV31" s="11">
        <f t="shared" ref="DV31:EI31" si="77">STDEV(CR31:CR34)</f>
        <v>7.9027209149286695E-2</v>
      </c>
      <c r="DW31" s="11">
        <f t="shared" si="77"/>
        <v>8.6152776968968323E-2</v>
      </c>
      <c r="DX31" s="11">
        <f t="shared" si="77"/>
        <v>2.8811585258325754E-2</v>
      </c>
      <c r="DY31" s="11">
        <f t="shared" si="77"/>
        <v>7.9978005154934334E-2</v>
      </c>
      <c r="DZ31" s="11">
        <f t="shared" si="77"/>
        <v>4.6646043524057705E-2</v>
      </c>
      <c r="EA31" s="11">
        <f t="shared" si="77"/>
        <v>3.0707575692972545E-2</v>
      </c>
      <c r="EB31" s="11">
        <f t="shared" si="77"/>
        <v>6.2988132222209822E-2</v>
      </c>
      <c r="EC31" s="11">
        <f t="shared" si="77"/>
        <v>0.10006355564219412</v>
      </c>
      <c r="ED31" s="11">
        <f t="shared" si="77"/>
        <v>6.8782852035345066E-2</v>
      </c>
      <c r="EE31" s="11">
        <f t="shared" si="77"/>
        <v>6.0384218662503333E-2</v>
      </c>
      <c r="EF31" s="11">
        <f t="shared" si="77"/>
        <v>1.8256262483568996E-2</v>
      </c>
      <c r="EG31" s="11">
        <f t="shared" si="77"/>
        <v>4.4526959761221223E-2</v>
      </c>
      <c r="EH31" s="11">
        <f t="shared" si="77"/>
        <v>3.4701219872121582E-2</v>
      </c>
      <c r="EI31" s="11">
        <f t="shared" si="77"/>
        <v>2.1732280189444317E-5</v>
      </c>
      <c r="EJ31" s="11">
        <f>STDEV(CQ31:CQ34)/SQRT(COUNT(CQ31:CQ34))</f>
        <v>4.6858076956141491E-2</v>
      </c>
      <c r="EK31" s="11">
        <f t="shared" ref="EK31:EX31" si="78">STDEV(CR31:CR34)/SQRT(COUNT(CR31:CR34))</f>
        <v>3.9513604574643348E-2</v>
      </c>
      <c r="EL31" s="11">
        <f t="shared" si="78"/>
        <v>4.3076388484484161E-2</v>
      </c>
      <c r="EM31" s="11">
        <f t="shared" si="78"/>
        <v>1.4405792629162877E-2</v>
      </c>
      <c r="EN31" s="11">
        <f t="shared" si="78"/>
        <v>3.9989002577467167E-2</v>
      </c>
      <c r="EO31" s="11">
        <f t="shared" si="78"/>
        <v>2.3323021762028853E-2</v>
      </c>
      <c r="EP31" s="11">
        <f t="shared" si="78"/>
        <v>1.5353787846486272E-2</v>
      </c>
      <c r="EQ31" s="11">
        <f t="shared" si="78"/>
        <v>3.1494066111104911E-2</v>
      </c>
      <c r="ER31" s="11">
        <f t="shared" si="78"/>
        <v>5.0031777821097058E-2</v>
      </c>
      <c r="ES31" s="11">
        <f t="shared" si="78"/>
        <v>3.4391426017672533E-2</v>
      </c>
      <c r="ET31" s="11">
        <f t="shared" si="78"/>
        <v>3.0192109331251667E-2</v>
      </c>
      <c r="EU31" s="11">
        <f t="shared" si="78"/>
        <v>9.1281312417844981E-3</v>
      </c>
      <c r="EV31" s="11">
        <f t="shared" si="78"/>
        <v>2.2263479880610611E-2</v>
      </c>
      <c r="EW31" s="11">
        <f t="shared" si="78"/>
        <v>1.7350609936060791E-2</v>
      </c>
      <c r="EX31" s="11">
        <f t="shared" si="78"/>
        <v>1.0866140094722158E-5</v>
      </c>
      <c r="EZ31" s="1">
        <f t="shared" si="61"/>
        <v>81.445583765150232</v>
      </c>
      <c r="FA31" s="1">
        <f t="shared" si="61"/>
        <v>107.87844291256165</v>
      </c>
      <c r="FB31" s="1">
        <f t="shared" si="61"/>
        <v>106.27510251351212</v>
      </c>
      <c r="FC31" s="1">
        <f t="shared" si="60"/>
        <v>164.31994764617477</v>
      </c>
      <c r="FD31" s="1">
        <f t="shared" si="60"/>
        <v>123.20666406321334</v>
      </c>
      <c r="FE31" s="1">
        <f t="shared" si="60"/>
        <v>77.720135240236431</v>
      </c>
      <c r="FF31" s="1">
        <f t="shared" si="60"/>
        <v>77.848914661945699</v>
      </c>
      <c r="FG31" s="1">
        <f t="shared" si="60"/>
        <v>112.96197778277237</v>
      </c>
      <c r="FH31" s="1">
        <f t="shared" si="60"/>
        <v>85.321662961769277</v>
      </c>
      <c r="FI31" s="1">
        <f t="shared" si="60"/>
        <v>89.084791992944758</v>
      </c>
      <c r="FJ31" s="1">
        <f t="shared" si="60"/>
        <v>45.541208118087127</v>
      </c>
      <c r="FK31" s="1">
        <f t="shared" si="60"/>
        <v>46.635476230581901</v>
      </c>
      <c r="FL31" s="1">
        <f t="shared" si="60"/>
        <v>28.290069355015007</v>
      </c>
      <c r="FM31" s="1">
        <f t="shared" si="60"/>
        <v>26.259490570510835</v>
      </c>
      <c r="FO31" s="1">
        <f t="shared" si="34"/>
        <v>81.445583765150232</v>
      </c>
      <c r="FP31" s="1">
        <f t="shared" si="66"/>
        <v>189.32402667771188</v>
      </c>
      <c r="FQ31" s="1">
        <f t="shared" si="66"/>
        <v>295.59912919122399</v>
      </c>
      <c r="FR31" s="1">
        <f t="shared" si="66"/>
        <v>459.91907683739873</v>
      </c>
      <c r="FS31" s="1">
        <f t="shared" si="66"/>
        <v>583.12574090061207</v>
      </c>
      <c r="FT31" s="1">
        <f t="shared" si="66"/>
        <v>660.84587614084853</v>
      </c>
      <c r="FU31" s="1">
        <f t="shared" si="66"/>
        <v>738.69479080279427</v>
      </c>
      <c r="FV31" s="1">
        <f t="shared" si="66"/>
        <v>851.65676858556662</v>
      </c>
      <c r="FW31" s="1">
        <f t="shared" si="66"/>
        <v>936.97843154733596</v>
      </c>
      <c r="FX31" s="1">
        <f t="shared" si="62"/>
        <v>1026.0632235402807</v>
      </c>
      <c r="FY31" s="1">
        <f t="shared" si="62"/>
        <v>1071.6044316583677</v>
      </c>
      <c r="FZ31" s="1">
        <f t="shared" si="62"/>
        <v>1118.2399078889496</v>
      </c>
      <c r="GA31" s="1">
        <f t="shared" si="62"/>
        <v>1146.5299772439646</v>
      </c>
      <c r="GB31" s="1">
        <f t="shared" si="62"/>
        <v>1172.7894678144755</v>
      </c>
      <c r="GC31" s="11" t="e">
        <f>AVERAGE(FN31:FN34)</f>
        <v>#DIV/0!</v>
      </c>
      <c r="GD31" s="11">
        <f t="shared" ref="GD31:GQ31" si="79">AVERAGE(FO31:FO34)</f>
        <v>82.30016676443698</v>
      </c>
      <c r="GE31" s="11">
        <f t="shared" si="79"/>
        <v>191.29069288628875</v>
      </c>
      <c r="GF31" s="11">
        <f t="shared" si="79"/>
        <v>299.7633069354971</v>
      </c>
      <c r="GG31" s="11">
        <f t="shared" si="79"/>
        <v>466.67525236465724</v>
      </c>
      <c r="GH31" s="11">
        <f t="shared" si="79"/>
        <v>593.29551432130302</v>
      </c>
      <c r="GI31" s="11">
        <f t="shared" si="79"/>
        <v>672.67748912004981</v>
      </c>
      <c r="GJ31" s="11">
        <f t="shared" si="79"/>
        <v>751.34625347466192</v>
      </c>
      <c r="GK31" s="11">
        <f t="shared" si="79"/>
        <v>858.33126158964092</v>
      </c>
      <c r="GL31" s="11">
        <f t="shared" si="79"/>
        <v>936.70251473626797</v>
      </c>
      <c r="GM31" s="11">
        <f t="shared" si="79"/>
        <v>1023.073264325029</v>
      </c>
      <c r="GN31" s="11">
        <f t="shared" si="79"/>
        <v>1068.4456646285603</v>
      </c>
      <c r="GO31" s="11">
        <f t="shared" si="79"/>
        <v>1115.1749698845265</v>
      </c>
      <c r="GP31" s="11">
        <f t="shared" si="79"/>
        <v>1144.6149366358645</v>
      </c>
      <c r="GQ31" s="11">
        <f t="shared" si="79"/>
        <v>1172.2110267847561</v>
      </c>
      <c r="GR31" s="11" t="e">
        <f>STDEV(FN31:FN34)</f>
        <v>#DIV/0!</v>
      </c>
      <c r="GS31" s="11">
        <f t="shared" ref="GS31:HF31" si="80">STDEV(FO31:FO34)</f>
        <v>3.8002375961279515</v>
      </c>
      <c r="GT31" s="11">
        <f t="shared" si="80"/>
        <v>7.1590229758812312</v>
      </c>
      <c r="GU31" s="11">
        <f t="shared" si="80"/>
        <v>8.6521680221448669</v>
      </c>
      <c r="GV31" s="11">
        <f t="shared" si="80"/>
        <v>11.815945055334938</v>
      </c>
      <c r="GW31" s="11">
        <f t="shared" si="80"/>
        <v>17.704942103824465</v>
      </c>
      <c r="GX31" s="11">
        <f t="shared" si="80"/>
        <v>19.811586636695395</v>
      </c>
      <c r="GY31" s="11">
        <f t="shared" si="80"/>
        <v>19.843602664292128</v>
      </c>
      <c r="GZ31" s="11">
        <f t="shared" si="80"/>
        <v>16.0455859150319</v>
      </c>
      <c r="HA31" s="11">
        <f t="shared" si="80"/>
        <v>13.568530973470731</v>
      </c>
      <c r="HB31" s="11">
        <f t="shared" si="80"/>
        <v>15.677523499452326</v>
      </c>
      <c r="HC31" s="11">
        <f t="shared" si="80"/>
        <v>17.156473756023985</v>
      </c>
      <c r="HD31" s="11">
        <f t="shared" si="80"/>
        <v>19.083523945714518</v>
      </c>
      <c r="HE31" s="11">
        <f t="shared" si="80"/>
        <v>20.06305932830184</v>
      </c>
      <c r="HF31" s="11">
        <f t="shared" si="80"/>
        <v>19.162365911892604</v>
      </c>
      <c r="HG31" s="11" t="e">
        <f>STDEV(FN31:FN34)/SQRT(COUNT(FN31:FN34))</f>
        <v>#DIV/0!</v>
      </c>
      <c r="HH31" s="11">
        <f t="shared" ref="HH31:HU31" si="81">STDEV(FO31:FO34)/SQRT(COUNT(FO31:FO34))</f>
        <v>1.9001187980639758</v>
      </c>
      <c r="HI31" s="11">
        <f t="shared" si="81"/>
        <v>3.5795114879406156</v>
      </c>
      <c r="HJ31" s="11">
        <f t="shared" si="81"/>
        <v>4.3260840110724335</v>
      </c>
      <c r="HK31" s="11">
        <f t="shared" si="81"/>
        <v>5.9079725276674688</v>
      </c>
      <c r="HL31" s="11">
        <f t="shared" si="81"/>
        <v>8.8524710519122323</v>
      </c>
      <c r="HM31" s="11">
        <f t="shared" si="81"/>
        <v>9.9057933183476976</v>
      </c>
      <c r="HN31" s="11">
        <f t="shared" si="81"/>
        <v>9.9218013321460639</v>
      </c>
      <c r="HO31" s="11">
        <f t="shared" si="81"/>
        <v>8.02279295751595</v>
      </c>
      <c r="HP31" s="11">
        <f t="shared" si="81"/>
        <v>6.7842654867353653</v>
      </c>
      <c r="HQ31" s="11">
        <f t="shared" si="81"/>
        <v>7.8387617497261628</v>
      </c>
      <c r="HR31" s="11">
        <f t="shared" si="81"/>
        <v>8.5782368780119924</v>
      </c>
      <c r="HS31" s="11">
        <f t="shared" si="81"/>
        <v>9.5417619728572589</v>
      </c>
      <c r="HT31" s="11">
        <f t="shared" si="81"/>
        <v>10.03152966415092</v>
      </c>
      <c r="HU31" s="11">
        <f t="shared" si="81"/>
        <v>9.5811829559463018</v>
      </c>
    </row>
    <row r="32" spans="1:229">
      <c r="A32" s="27">
        <v>30</v>
      </c>
      <c r="B32" s="27" t="s">
        <v>54</v>
      </c>
      <c r="C32" s="27" t="s">
        <v>43</v>
      </c>
      <c r="D32" s="28" t="s">
        <v>51</v>
      </c>
      <c r="E32" s="12">
        <v>52.2</v>
      </c>
      <c r="F32" s="21">
        <f t="shared" si="14"/>
        <v>52.164285714285725</v>
      </c>
      <c r="G32" s="14">
        <v>52.5</v>
      </c>
      <c r="H32" s="10">
        <v>52</v>
      </c>
      <c r="I32" s="10">
        <v>52.9</v>
      </c>
      <c r="J32" s="10">
        <v>52</v>
      </c>
      <c r="K32" s="10">
        <v>52.6</v>
      </c>
      <c r="L32" s="10">
        <v>52.6</v>
      </c>
      <c r="M32" s="10">
        <v>52.2</v>
      </c>
      <c r="N32" s="10">
        <v>52.1</v>
      </c>
      <c r="O32" s="10">
        <v>53.3</v>
      </c>
      <c r="P32" s="10">
        <v>51.7</v>
      </c>
      <c r="Q32" s="10">
        <v>51.7</v>
      </c>
      <c r="R32" s="10">
        <v>51.5</v>
      </c>
      <c r="S32" s="10">
        <v>51</v>
      </c>
      <c r="T32" s="10">
        <v>1256.6959159999999</v>
      </c>
      <c r="U32" s="10">
        <v>1671.1165168</v>
      </c>
      <c r="V32" s="10">
        <v>1973.4683585</v>
      </c>
      <c r="W32" s="10">
        <v>1694.1483450999999</v>
      </c>
      <c r="X32" s="10">
        <v>1288.7787916</v>
      </c>
      <c r="Y32" s="10">
        <v>1095.4899957</v>
      </c>
      <c r="Z32" s="10">
        <v>1036.2336729000001</v>
      </c>
      <c r="AA32" s="10">
        <v>1076.1278726999999</v>
      </c>
      <c r="AB32" s="10">
        <v>1104.0237353</v>
      </c>
      <c r="AC32" s="10">
        <v>1098.7545273000001</v>
      </c>
      <c r="AD32" s="10">
        <v>827.47307740999997</v>
      </c>
      <c r="AE32" s="10">
        <v>756.34368940000002</v>
      </c>
      <c r="AF32" s="10">
        <v>652.45042230000001</v>
      </c>
      <c r="AG32" s="10">
        <v>628.56332965000001</v>
      </c>
      <c r="AH32" s="10">
        <v>575.18499388999999</v>
      </c>
      <c r="AI32" s="10">
        <f t="shared" si="15"/>
        <v>865.8896515033332</v>
      </c>
      <c r="AJ32" s="10">
        <f t="shared" si="16"/>
        <v>1223.69328817</v>
      </c>
      <c r="AK32" s="10">
        <f t="shared" si="17"/>
        <v>1601.1441302600001</v>
      </c>
      <c r="AL32" s="10">
        <f t="shared" si="18"/>
        <v>1287.2283604699999</v>
      </c>
      <c r="AM32" s="10">
        <f t="shared" si="19"/>
        <v>911.03092772666673</v>
      </c>
      <c r="AN32" s="10">
        <f t="shared" si="20"/>
        <v>712.37886497</v>
      </c>
      <c r="AO32" s="10">
        <f t="shared" si="21"/>
        <v>658.20752671666673</v>
      </c>
      <c r="AP32" s="10">
        <f t="shared" si="22"/>
        <v>714.23497132666648</v>
      </c>
      <c r="AQ32" s="10">
        <f t="shared" si="23"/>
        <v>724.2854087799999</v>
      </c>
      <c r="AR32" s="10">
        <f t="shared" si="24"/>
        <v>705.78507946666673</v>
      </c>
      <c r="AS32" s="10">
        <f t="shared" si="25"/>
        <v>456.43303038666664</v>
      </c>
      <c r="AT32" s="10">
        <f t="shared" si="26"/>
        <v>361.35398566666669</v>
      </c>
      <c r="AU32" s="10">
        <f t="shared" si="27"/>
        <v>265.06149097000008</v>
      </c>
      <c r="AV32" s="10">
        <f t="shared" si="28"/>
        <v>239.88360019333339</v>
      </c>
      <c r="AW32" s="10">
        <f t="shared" si="29"/>
        <v>187.91483106666664</v>
      </c>
      <c r="AX32" s="10">
        <f t="shared" si="30"/>
        <v>865.8896515033332</v>
      </c>
      <c r="AY32" s="10">
        <f t="shared" si="30"/>
        <v>1223.69328817</v>
      </c>
      <c r="AZ32" s="10">
        <f t="shared" si="30"/>
        <v>1601.1441302600001</v>
      </c>
      <c r="BA32" s="10">
        <f t="shared" si="30"/>
        <v>1287.2283604699999</v>
      </c>
      <c r="BB32" s="10">
        <f t="shared" si="30"/>
        <v>911.03092772666673</v>
      </c>
      <c r="BC32" s="10">
        <f t="shared" si="30"/>
        <v>712.37886497</v>
      </c>
      <c r="BD32" s="10">
        <f t="shared" si="30"/>
        <v>658.20752671666673</v>
      </c>
      <c r="BE32" s="10">
        <f t="shared" si="30"/>
        <v>714.23497132666648</v>
      </c>
      <c r="BF32" s="10">
        <f t="shared" si="30"/>
        <v>724.2854087799999</v>
      </c>
      <c r="BG32" s="10">
        <f t="shared" si="30"/>
        <v>705.78507946666673</v>
      </c>
      <c r="BH32" s="10">
        <f t="shared" si="30"/>
        <v>456.43303038666664</v>
      </c>
      <c r="BI32" s="10">
        <f t="shared" si="30"/>
        <v>361.35398566666669</v>
      </c>
      <c r="BJ32" s="10">
        <f t="shared" si="30"/>
        <v>265.06149097000008</v>
      </c>
      <c r="BK32" s="10">
        <f t="shared" si="30"/>
        <v>239.88360019333339</v>
      </c>
      <c r="BL32" s="10">
        <f t="shared" si="1"/>
        <v>187.91483106666664</v>
      </c>
      <c r="BM32" s="10">
        <f t="shared" si="31"/>
        <v>5.3270768345701498</v>
      </c>
      <c r="BN32" s="10">
        <f t="shared" si="31"/>
        <v>7.5231851723388239</v>
      </c>
      <c r="BO32" s="10">
        <f t="shared" si="31"/>
        <v>9.9070793059837516</v>
      </c>
      <c r="BP32" s="10">
        <f t="shared" si="31"/>
        <v>7.8888709520232849</v>
      </c>
      <c r="BQ32" s="10">
        <f t="shared" si="31"/>
        <v>5.6799524661872924</v>
      </c>
      <c r="BR32" s="10">
        <f t="shared" si="31"/>
        <v>4.3658647581732861</v>
      </c>
      <c r="BS32" s="10">
        <f t="shared" si="31"/>
        <v>4.0804165174099642</v>
      </c>
      <c r="BT32" s="10">
        <f t="shared" si="31"/>
        <v>4.4277466543886703</v>
      </c>
      <c r="BU32" s="10">
        <f t="shared" si="31"/>
        <v>4.4559073041586705</v>
      </c>
      <c r="BV32" s="10">
        <f t="shared" si="31"/>
        <v>4.3337724540251434</v>
      </c>
      <c r="BW32" s="10">
        <f t="shared" si="31"/>
        <v>2.8672144898110994</v>
      </c>
      <c r="BX32" s="10">
        <f t="shared" si="31"/>
        <v>2.2018072676639289</v>
      </c>
      <c r="BY32" s="10">
        <f t="shared" si="31"/>
        <v>1.6150764633711328</v>
      </c>
      <c r="BZ32" s="10">
        <f t="shared" si="31"/>
        <v>1.4560077804591789</v>
      </c>
      <c r="CA32" s="10">
        <f t="shared" si="31"/>
        <v>1.1295023595899998</v>
      </c>
      <c r="CB32" s="10">
        <f t="shared" si="32"/>
        <v>4.9324785505279163</v>
      </c>
      <c r="CC32" s="10">
        <f t="shared" si="32"/>
        <v>6.9659121966100219</v>
      </c>
      <c r="CD32" s="10">
        <f t="shared" si="32"/>
        <v>9.1732215796145837</v>
      </c>
      <c r="CE32" s="10">
        <f t="shared" si="32"/>
        <v>7.3045101407623001</v>
      </c>
      <c r="CF32" s="10">
        <f t="shared" si="32"/>
        <v>5.2592152464697151</v>
      </c>
      <c r="CG32" s="10">
        <f t="shared" si="32"/>
        <v>4.0424673686789685</v>
      </c>
      <c r="CH32" s="10">
        <f t="shared" si="32"/>
        <v>3.7781634420462629</v>
      </c>
      <c r="CI32" s="10">
        <f t="shared" si="32"/>
        <v>4.0997654207302503</v>
      </c>
      <c r="CJ32" s="10">
        <f t="shared" si="32"/>
        <v>4.1258400964432136</v>
      </c>
      <c r="CK32" s="10">
        <f t="shared" si="32"/>
        <v>4.0127522722455033</v>
      </c>
      <c r="CL32" s="10">
        <f t="shared" si="32"/>
        <v>2.6548282313065732</v>
      </c>
      <c r="CM32" s="10">
        <f t="shared" si="32"/>
        <v>2.0387104330221564</v>
      </c>
      <c r="CN32" s="10">
        <f t="shared" si="32"/>
        <v>1.4954411697880858</v>
      </c>
      <c r="CO32" s="10">
        <f t="shared" si="32"/>
        <v>1.3481553522770173</v>
      </c>
      <c r="CP32" s="10">
        <f t="shared" si="4"/>
        <v>1.0458355181388887E-3</v>
      </c>
      <c r="CQ32" s="15">
        <f t="shared" si="33"/>
        <v>1.3452214228712498</v>
      </c>
      <c r="CR32" s="15">
        <f t="shared" si="33"/>
        <v>1.8997942354390966</v>
      </c>
      <c r="CS32" s="15">
        <f t="shared" si="33"/>
        <v>2.5017877035312499</v>
      </c>
      <c r="CT32" s="15">
        <f t="shared" si="33"/>
        <v>1.9921391292988089</v>
      </c>
      <c r="CU32" s="15">
        <f t="shared" si="33"/>
        <v>1.4343314308553767</v>
      </c>
      <c r="CV32" s="15">
        <f t="shared" si="33"/>
        <v>1.1024911005488096</v>
      </c>
      <c r="CW32" s="15">
        <f t="shared" si="33"/>
        <v>1.0304082114671624</v>
      </c>
      <c r="CX32" s="15">
        <f t="shared" si="33"/>
        <v>1.118117842017341</v>
      </c>
      <c r="CY32" s="15">
        <f t="shared" si="33"/>
        <v>1.1252291172117854</v>
      </c>
      <c r="CZ32" s="15">
        <f t="shared" si="33"/>
        <v>1.0943869833396827</v>
      </c>
      <c r="DA32" s="15">
        <f t="shared" si="33"/>
        <v>0.7240440630836108</v>
      </c>
      <c r="DB32" s="15">
        <f t="shared" si="33"/>
        <v>0.55601193627876988</v>
      </c>
      <c r="DC32" s="15">
        <f t="shared" si="33"/>
        <v>0.40784759176038704</v>
      </c>
      <c r="DD32" s="15">
        <f t="shared" si="33"/>
        <v>0.36767873243918653</v>
      </c>
      <c r="DE32" s="15">
        <f t="shared" si="33"/>
        <v>2.8522786858333328E-4</v>
      </c>
      <c r="DF32" s="15"/>
      <c r="DG32" s="15"/>
      <c r="DH32" s="15"/>
      <c r="DI32" s="15"/>
      <c r="DJ32" s="15"/>
      <c r="DK32" s="15"/>
      <c r="DL32" s="15"/>
      <c r="DM32" s="15"/>
      <c r="DN32" s="15"/>
      <c r="DO32" s="15"/>
      <c r="DP32" s="15"/>
      <c r="DQ32" s="15"/>
      <c r="DR32" s="15"/>
      <c r="DS32" s="15"/>
      <c r="DT32" s="15"/>
      <c r="DU32" s="15"/>
      <c r="DV32" s="15"/>
      <c r="DW32" s="15"/>
      <c r="DX32" s="15"/>
      <c r="DY32" s="15"/>
      <c r="DZ32" s="15"/>
      <c r="EA32" s="15"/>
      <c r="EB32" s="15"/>
      <c r="EC32" s="15"/>
      <c r="ED32" s="15"/>
      <c r="EE32" s="15"/>
      <c r="EF32" s="15"/>
      <c r="EG32" s="15"/>
      <c r="EH32" s="15"/>
      <c r="EI32" s="15"/>
      <c r="EJ32" s="15"/>
      <c r="EK32" s="15"/>
      <c r="EL32" s="15"/>
      <c r="EM32" s="15"/>
      <c r="EN32" s="15"/>
      <c r="EO32" s="15"/>
      <c r="EP32" s="15"/>
      <c r="EQ32" s="15"/>
      <c r="ER32" s="15"/>
      <c r="ES32" s="15"/>
      <c r="ET32" s="15"/>
      <c r="EU32" s="15"/>
      <c r="EV32" s="15"/>
      <c r="EW32" s="15"/>
      <c r="EX32" s="15"/>
      <c r="EZ32" s="1">
        <f t="shared" si="61"/>
        <v>77.880375799448316</v>
      </c>
      <c r="FA32" s="1">
        <f t="shared" si="61"/>
        <v>105.63796653528831</v>
      </c>
      <c r="FB32" s="1">
        <f t="shared" si="61"/>
        <v>107.85424398792142</v>
      </c>
      <c r="FC32" s="1">
        <f t="shared" si="60"/>
        <v>164.47058688740091</v>
      </c>
      <c r="FD32" s="1">
        <f t="shared" si="60"/>
        <v>121.76748150740096</v>
      </c>
      <c r="FE32" s="1">
        <f t="shared" si="60"/>
        <v>76.784375232574988</v>
      </c>
      <c r="FF32" s="1">
        <f t="shared" si="60"/>
        <v>77.34693792544212</v>
      </c>
      <c r="FG32" s="1">
        <f t="shared" si="60"/>
        <v>107.68065404299807</v>
      </c>
      <c r="FH32" s="1">
        <f t="shared" si="60"/>
        <v>79.90617961985285</v>
      </c>
      <c r="FI32" s="1">
        <f t="shared" si="60"/>
        <v>87.284690228318084</v>
      </c>
      <c r="FJ32" s="1">
        <f t="shared" si="60"/>
        <v>46.0820159770457</v>
      </c>
      <c r="FK32" s="1">
        <f t="shared" si="60"/>
        <v>46.265257345879533</v>
      </c>
      <c r="FL32" s="1">
        <f t="shared" si="60"/>
        <v>27.91894767118465</v>
      </c>
      <c r="FM32" s="1">
        <f t="shared" si="60"/>
        <v>26.493405142159425</v>
      </c>
      <c r="FO32" s="1">
        <f t="shared" si="34"/>
        <v>77.880375799448316</v>
      </c>
      <c r="FP32" s="1">
        <f t="shared" si="66"/>
        <v>183.51834233473664</v>
      </c>
      <c r="FQ32" s="1">
        <f t="shared" si="66"/>
        <v>291.37258632265809</v>
      </c>
      <c r="FR32" s="1">
        <f t="shared" si="66"/>
        <v>455.84317321005904</v>
      </c>
      <c r="FS32" s="1">
        <f t="shared" si="66"/>
        <v>577.61065471745997</v>
      </c>
      <c r="FT32" s="1">
        <f t="shared" si="66"/>
        <v>654.395029950035</v>
      </c>
      <c r="FU32" s="1">
        <f t="shared" si="66"/>
        <v>731.74196787547714</v>
      </c>
      <c r="FV32" s="1">
        <f t="shared" si="66"/>
        <v>839.42262191847522</v>
      </c>
      <c r="FW32" s="1">
        <f t="shared" si="66"/>
        <v>919.32880153832809</v>
      </c>
      <c r="FX32" s="1">
        <f t="shared" si="62"/>
        <v>1006.6134917666461</v>
      </c>
      <c r="FY32" s="1">
        <f t="shared" si="62"/>
        <v>1052.6955077436919</v>
      </c>
      <c r="FZ32" s="1">
        <f t="shared" si="62"/>
        <v>1098.9607650895714</v>
      </c>
      <c r="GA32" s="1">
        <f t="shared" si="62"/>
        <v>1126.8797127607561</v>
      </c>
      <c r="GB32" s="1">
        <f t="shared" si="62"/>
        <v>1153.3731179029155</v>
      </c>
      <c r="GC32" s="15"/>
      <c r="GD32" s="15"/>
      <c r="GE32" s="15"/>
      <c r="GF32" s="15"/>
      <c r="GG32" s="15"/>
      <c r="GH32" s="15"/>
      <c r="GI32" s="15"/>
      <c r="GJ32" s="15"/>
      <c r="GK32" s="15"/>
      <c r="GL32" s="15"/>
      <c r="GM32" s="15"/>
      <c r="GN32" s="15"/>
      <c r="GO32" s="15"/>
      <c r="GP32" s="15"/>
      <c r="GQ32" s="15"/>
      <c r="GR32" s="15"/>
      <c r="GS32" s="15"/>
      <c r="GT32" s="15"/>
      <c r="GU32" s="15"/>
      <c r="GV32" s="15"/>
      <c r="GW32" s="15"/>
      <c r="GX32" s="15"/>
      <c r="GY32" s="15"/>
      <c r="GZ32" s="15"/>
      <c r="HA32" s="15"/>
      <c r="HB32" s="15"/>
      <c r="HC32" s="15"/>
      <c r="HD32" s="15"/>
      <c r="HE32" s="15"/>
      <c r="HF32" s="15"/>
      <c r="HG32" s="15"/>
      <c r="HH32" s="15"/>
      <c r="HI32" s="15"/>
      <c r="HJ32" s="15"/>
      <c r="HK32" s="15"/>
      <c r="HL32" s="15"/>
      <c r="HM32" s="15"/>
      <c r="HN32" s="15"/>
      <c r="HO32" s="15"/>
      <c r="HP32" s="15"/>
      <c r="HQ32" s="15"/>
      <c r="HR32" s="15"/>
      <c r="HS32" s="15"/>
      <c r="HT32" s="15"/>
      <c r="HU32" s="15"/>
    </row>
    <row r="33" spans="1:229">
      <c r="A33" s="27">
        <v>31</v>
      </c>
      <c r="B33" s="27" t="s">
        <v>54</v>
      </c>
      <c r="C33" s="27" t="s">
        <v>43</v>
      </c>
      <c r="D33" s="28" t="s">
        <v>51</v>
      </c>
      <c r="E33" s="12">
        <v>52.1</v>
      </c>
      <c r="F33" s="21">
        <f t="shared" si="14"/>
        <v>52.021428571428579</v>
      </c>
      <c r="G33" s="14">
        <v>52.2</v>
      </c>
      <c r="H33" s="10">
        <v>51.8</v>
      </c>
      <c r="I33" s="10">
        <v>53</v>
      </c>
      <c r="J33" s="10">
        <v>51.7</v>
      </c>
      <c r="K33" s="10">
        <v>52.4</v>
      </c>
      <c r="L33" s="10">
        <v>52.4</v>
      </c>
      <c r="M33" s="10">
        <v>52.2</v>
      </c>
      <c r="N33" s="10">
        <v>52</v>
      </c>
      <c r="O33" s="10">
        <v>53.1</v>
      </c>
      <c r="P33" s="10">
        <v>51.6</v>
      </c>
      <c r="Q33" s="10">
        <v>51.6</v>
      </c>
      <c r="R33" s="10">
        <v>51.5</v>
      </c>
      <c r="S33" s="10">
        <v>50.7</v>
      </c>
      <c r="T33" s="10">
        <v>1386.9768564999999</v>
      </c>
      <c r="U33" s="10">
        <v>1793.1469985000001</v>
      </c>
      <c r="V33" s="10">
        <v>2079.8056637999998</v>
      </c>
      <c r="W33" s="10">
        <v>1677.6394971</v>
      </c>
      <c r="X33" s="10">
        <v>1396.3456470000001</v>
      </c>
      <c r="Y33" s="10">
        <v>1166.3463655999999</v>
      </c>
      <c r="Z33" s="10">
        <v>1054.3890445</v>
      </c>
      <c r="AA33" s="10">
        <v>1042.8134041999999</v>
      </c>
      <c r="AB33" s="10">
        <v>1045.9130431000001</v>
      </c>
      <c r="AC33" s="10">
        <v>1101.0441909000001</v>
      </c>
      <c r="AD33" s="10">
        <v>875.67295217000003</v>
      </c>
      <c r="AE33" s="10">
        <v>742.26919610000004</v>
      </c>
      <c r="AF33" s="10">
        <v>713.58007277000002</v>
      </c>
      <c r="AG33" s="10">
        <v>626.72397406000005</v>
      </c>
      <c r="AH33" s="10">
        <v>596.83773098999995</v>
      </c>
      <c r="AI33" s="10">
        <f t="shared" si="15"/>
        <v>996.17059200333324</v>
      </c>
      <c r="AJ33" s="10">
        <f t="shared" si="16"/>
        <v>1345.7237698700001</v>
      </c>
      <c r="AK33" s="10">
        <f t="shared" si="17"/>
        <v>1707.4814355599999</v>
      </c>
      <c r="AL33" s="10">
        <f t="shared" si="18"/>
        <v>1270.7195124699999</v>
      </c>
      <c r="AM33" s="10">
        <f t="shared" si="19"/>
        <v>1018.5977831266669</v>
      </c>
      <c r="AN33" s="10">
        <f t="shared" si="20"/>
        <v>783.23523486999989</v>
      </c>
      <c r="AO33" s="10">
        <f t="shared" si="21"/>
        <v>676.36289831666659</v>
      </c>
      <c r="AP33" s="10">
        <f t="shared" si="22"/>
        <v>680.92050282666651</v>
      </c>
      <c r="AQ33" s="10">
        <f t="shared" si="23"/>
        <v>666.17471657999999</v>
      </c>
      <c r="AR33" s="10">
        <f t="shared" si="24"/>
        <v>708.07474306666677</v>
      </c>
      <c r="AS33" s="10">
        <f t="shared" si="25"/>
        <v>504.6329051466667</v>
      </c>
      <c r="AT33" s="10">
        <f t="shared" si="26"/>
        <v>347.27949236666672</v>
      </c>
      <c r="AU33" s="10">
        <f t="shared" si="27"/>
        <v>326.19114144000008</v>
      </c>
      <c r="AV33" s="10">
        <f t="shared" si="28"/>
        <v>238.04424460333342</v>
      </c>
      <c r="AW33" s="10">
        <f t="shared" si="29"/>
        <v>209.5675681666666</v>
      </c>
      <c r="AX33" s="10">
        <f t="shared" si="30"/>
        <v>996.17059200333324</v>
      </c>
      <c r="AY33" s="10">
        <f t="shared" si="30"/>
        <v>1345.7237698700001</v>
      </c>
      <c r="AZ33" s="10">
        <f t="shared" si="30"/>
        <v>1707.4814355599999</v>
      </c>
      <c r="BA33" s="10">
        <f t="shared" si="30"/>
        <v>1270.7195124699999</v>
      </c>
      <c r="BB33" s="10">
        <f t="shared" si="30"/>
        <v>1018.5977831266669</v>
      </c>
      <c r="BC33" s="10">
        <f t="shared" si="30"/>
        <v>783.23523486999989</v>
      </c>
      <c r="BD33" s="10">
        <f t="shared" si="30"/>
        <v>676.36289831666659</v>
      </c>
      <c r="BE33" s="10">
        <f t="shared" si="30"/>
        <v>680.92050282666651</v>
      </c>
      <c r="BF33" s="10">
        <f t="shared" si="30"/>
        <v>666.17471657999999</v>
      </c>
      <c r="BG33" s="10">
        <f t="shared" si="30"/>
        <v>708.07474306666677</v>
      </c>
      <c r="BH33" s="10">
        <f t="shared" si="30"/>
        <v>504.6329051466667</v>
      </c>
      <c r="BI33" s="10">
        <f t="shared" si="30"/>
        <v>347.27949236666672</v>
      </c>
      <c r="BJ33" s="10">
        <f t="shared" si="30"/>
        <v>326.19114144000008</v>
      </c>
      <c r="BK33" s="10">
        <f t="shared" si="30"/>
        <v>238.04424460333342</v>
      </c>
      <c r="BL33" s="10">
        <f t="shared" si="1"/>
        <v>209.5675681666666</v>
      </c>
      <c r="BM33" s="10">
        <f t="shared" si="31"/>
        <v>6.1168432101118961</v>
      </c>
      <c r="BN33" s="10">
        <f t="shared" si="31"/>
        <v>8.2507628858873989</v>
      </c>
      <c r="BO33" s="10">
        <f t="shared" si="31"/>
        <v>10.504669717484486</v>
      </c>
      <c r="BP33" s="10">
        <f t="shared" si="31"/>
        <v>7.7577426236293485</v>
      </c>
      <c r="BQ33" s="10">
        <f t="shared" si="31"/>
        <v>6.3625982953162152</v>
      </c>
      <c r="BR33" s="10">
        <f t="shared" si="31"/>
        <v>4.7724201221846672</v>
      </c>
      <c r="BS33" s="10">
        <f t="shared" si="31"/>
        <v>4.1770240134613559</v>
      </c>
      <c r="BT33" s="10">
        <f t="shared" si="31"/>
        <v>4.2051704767423992</v>
      </c>
      <c r="BU33" s="10">
        <f t="shared" si="31"/>
        <v>4.0984020242168144</v>
      </c>
      <c r="BV33" s="10">
        <f t="shared" si="31"/>
        <v>4.3394866396514296</v>
      </c>
      <c r="BW33" s="10">
        <f t="shared" si="31"/>
        <v>3.1581008560303721</v>
      </c>
      <c r="BX33" s="10">
        <f t="shared" si="31"/>
        <v>2.1119554271498573</v>
      </c>
      <c r="BY33" s="10">
        <f t="shared" si="31"/>
        <v>1.9837081273001147</v>
      </c>
      <c r="BZ33" s="10">
        <f t="shared" si="31"/>
        <v>1.4448435489405898</v>
      </c>
      <c r="CA33" s="10">
        <f t="shared" si="31"/>
        <v>1.2522410653558926</v>
      </c>
      <c r="CB33" s="10">
        <f t="shared" si="32"/>
        <v>5.6637437130665704</v>
      </c>
      <c r="CC33" s="10">
        <f t="shared" si="32"/>
        <v>7.6395952647105538</v>
      </c>
      <c r="CD33" s="10">
        <f t="shared" si="32"/>
        <v>9.7265460347078569</v>
      </c>
      <c r="CE33" s="10">
        <f t="shared" si="32"/>
        <v>7.1830950218790264</v>
      </c>
      <c r="CF33" s="10">
        <f t="shared" si="32"/>
        <v>5.8912947178853843</v>
      </c>
      <c r="CG33" s="10">
        <f t="shared" si="32"/>
        <v>4.4189075205413584</v>
      </c>
      <c r="CH33" s="10">
        <f t="shared" si="32"/>
        <v>3.8676148272790329</v>
      </c>
      <c r="CI33" s="10">
        <f t="shared" si="32"/>
        <v>3.8936763673540731</v>
      </c>
      <c r="CJ33" s="10">
        <f t="shared" si="32"/>
        <v>3.7948166890896426</v>
      </c>
      <c r="CK33" s="10">
        <f t="shared" si="32"/>
        <v>4.0180431848624343</v>
      </c>
      <c r="CL33" s="10">
        <f t="shared" si="32"/>
        <v>2.9241674592873812</v>
      </c>
      <c r="CM33" s="10">
        <f t="shared" si="32"/>
        <v>1.9555142843980158</v>
      </c>
      <c r="CN33" s="10">
        <f t="shared" si="32"/>
        <v>1.8367667845371431</v>
      </c>
      <c r="CO33" s="10">
        <f t="shared" si="32"/>
        <v>1.3378181008709162</v>
      </c>
      <c r="CP33" s="10">
        <f t="shared" si="4"/>
        <v>1.1594824679221228E-3</v>
      </c>
      <c r="CQ33" s="15">
        <f t="shared" si="33"/>
        <v>1.5446573762908826</v>
      </c>
      <c r="CR33" s="15">
        <f t="shared" si="33"/>
        <v>2.0835259812846965</v>
      </c>
      <c r="CS33" s="15">
        <f t="shared" si="33"/>
        <v>2.6526943731021424</v>
      </c>
      <c r="CT33" s="15">
        <f t="shared" si="33"/>
        <v>1.9590259150579161</v>
      </c>
      <c r="CU33" s="15">
        <f t="shared" si="33"/>
        <v>1.6067167412414682</v>
      </c>
      <c r="CV33" s="15">
        <f t="shared" si="33"/>
        <v>1.2051565965112794</v>
      </c>
      <c r="CW33" s="15">
        <f t="shared" si="33"/>
        <v>1.0548040438033726</v>
      </c>
      <c r="CX33" s="15">
        <f t="shared" si="33"/>
        <v>1.0619117365511108</v>
      </c>
      <c r="CY33" s="15">
        <f t="shared" si="33"/>
        <v>1.0349500061153569</v>
      </c>
      <c r="CZ33" s="15">
        <f t="shared" si="33"/>
        <v>1.0958299595079366</v>
      </c>
      <c r="DA33" s="15">
        <f t="shared" si="33"/>
        <v>0.79750021616928568</v>
      </c>
      <c r="DB33" s="15">
        <f t="shared" si="33"/>
        <v>0.53332207756309513</v>
      </c>
      <c r="DC33" s="15">
        <f t="shared" si="33"/>
        <v>0.5009363957828572</v>
      </c>
      <c r="DD33" s="15">
        <f t="shared" si="33"/>
        <v>0.3648594820557044</v>
      </c>
      <c r="DE33" s="15">
        <f t="shared" si="33"/>
        <v>3.1622249125148801E-4</v>
      </c>
      <c r="DF33" s="15"/>
      <c r="DG33" s="15"/>
      <c r="DH33" s="15"/>
      <c r="DI33" s="15"/>
      <c r="DJ33" s="15"/>
      <c r="DK33" s="15"/>
      <c r="DL33" s="15"/>
      <c r="DM33" s="15"/>
      <c r="DN33" s="15"/>
      <c r="DO33" s="15"/>
      <c r="DP33" s="15"/>
      <c r="DQ33" s="15"/>
      <c r="DR33" s="15"/>
      <c r="DS33" s="15"/>
      <c r="DT33" s="15"/>
      <c r="DU33" s="15"/>
      <c r="DV33" s="15"/>
      <c r="DW33" s="15"/>
      <c r="DX33" s="15"/>
      <c r="DY33" s="15"/>
      <c r="DZ33" s="15"/>
      <c r="EA33" s="15"/>
      <c r="EB33" s="15"/>
      <c r="EC33" s="15"/>
      <c r="ED33" s="15"/>
      <c r="EE33" s="15"/>
      <c r="EF33" s="15"/>
      <c r="EG33" s="15"/>
      <c r="EH33" s="15"/>
      <c r="EI33" s="15"/>
      <c r="EJ33" s="15"/>
      <c r="EK33" s="15"/>
      <c r="EL33" s="15"/>
      <c r="EM33" s="15"/>
      <c r="EN33" s="15"/>
      <c r="EO33" s="15"/>
      <c r="EP33" s="15"/>
      <c r="EQ33" s="15"/>
      <c r="ER33" s="15"/>
      <c r="ES33" s="15"/>
      <c r="ET33" s="15"/>
      <c r="EU33" s="15"/>
      <c r="EV33" s="15"/>
      <c r="EW33" s="15"/>
      <c r="EX33" s="15"/>
      <c r="EZ33" s="1">
        <f t="shared" si="61"/>
        <v>87.0764005818139</v>
      </c>
      <c r="FA33" s="1">
        <f t="shared" si="61"/>
        <v>113.66928850528414</v>
      </c>
      <c r="FB33" s="1">
        <f t="shared" si="61"/>
        <v>110.68128691584141</v>
      </c>
      <c r="FC33" s="1">
        <f t="shared" si="60"/>
        <v>171.15564750237044</v>
      </c>
      <c r="FD33" s="1">
        <f t="shared" si="60"/>
        <v>134.96992021213188</v>
      </c>
      <c r="FE33" s="1">
        <f t="shared" si="60"/>
        <v>81.358583051327471</v>
      </c>
      <c r="FF33" s="1">
        <f t="shared" si="60"/>
        <v>76.201768092761398</v>
      </c>
      <c r="FG33" s="1">
        <f t="shared" si="60"/>
        <v>100.64936364799044</v>
      </c>
      <c r="FH33" s="1">
        <f t="shared" si="60"/>
        <v>76.708078762438575</v>
      </c>
      <c r="FI33" s="1">
        <f t="shared" si="60"/>
        <v>90.879848432506677</v>
      </c>
      <c r="FJ33" s="1">
        <f t="shared" si="60"/>
        <v>47.909602574365707</v>
      </c>
      <c r="FK33" s="1">
        <f t="shared" si="60"/>
        <v>49.644406720605716</v>
      </c>
      <c r="FL33" s="1">
        <f t="shared" si="60"/>
        <v>31.16865160218822</v>
      </c>
      <c r="FM33" s="1">
        <f t="shared" si="60"/>
        <v>26.292650727380821</v>
      </c>
      <c r="FO33" s="1">
        <f t="shared" si="34"/>
        <v>87.0764005818139</v>
      </c>
      <c r="FP33" s="1">
        <f t="shared" si="66"/>
        <v>200.74568908709804</v>
      </c>
      <c r="FQ33" s="1">
        <f t="shared" si="66"/>
        <v>311.42697600293945</v>
      </c>
      <c r="FR33" s="1">
        <f t="shared" si="66"/>
        <v>482.58262350530993</v>
      </c>
      <c r="FS33" s="1">
        <f t="shared" si="66"/>
        <v>617.55254371744184</v>
      </c>
      <c r="FT33" s="1">
        <f t="shared" si="66"/>
        <v>698.91112676876935</v>
      </c>
      <c r="FU33" s="1">
        <f t="shared" si="66"/>
        <v>775.11289486153078</v>
      </c>
      <c r="FV33" s="1">
        <f t="shared" si="66"/>
        <v>875.76225850952119</v>
      </c>
      <c r="FW33" s="1">
        <f t="shared" si="66"/>
        <v>952.47033727195981</v>
      </c>
      <c r="FX33" s="1">
        <f t="shared" si="62"/>
        <v>1043.3501857044664</v>
      </c>
      <c r="FY33" s="1">
        <f t="shared" si="62"/>
        <v>1091.259788278832</v>
      </c>
      <c r="FZ33" s="1">
        <f t="shared" si="62"/>
        <v>1140.9041949994378</v>
      </c>
      <c r="GA33" s="1">
        <f t="shared" si="62"/>
        <v>1172.072846601626</v>
      </c>
      <c r="GB33" s="1">
        <f t="shared" si="62"/>
        <v>1198.3654973290068</v>
      </c>
      <c r="GC33" s="15"/>
      <c r="GD33" s="15"/>
      <c r="GE33" s="15"/>
      <c r="GF33" s="15"/>
      <c r="GG33" s="15"/>
      <c r="GH33" s="15"/>
      <c r="GI33" s="15"/>
      <c r="GJ33" s="15"/>
      <c r="GK33" s="15"/>
      <c r="GL33" s="15"/>
      <c r="GM33" s="15"/>
      <c r="GN33" s="15"/>
      <c r="GO33" s="15"/>
      <c r="GP33" s="15"/>
      <c r="GQ33" s="15"/>
      <c r="GR33" s="15"/>
      <c r="GS33" s="15"/>
      <c r="GT33" s="15"/>
      <c r="GU33" s="15"/>
      <c r="GV33" s="15"/>
      <c r="GW33" s="15"/>
      <c r="GX33" s="15"/>
      <c r="GY33" s="15"/>
      <c r="GZ33" s="15"/>
      <c r="HA33" s="15"/>
      <c r="HB33" s="15"/>
      <c r="HC33" s="15"/>
      <c r="HD33" s="15"/>
      <c r="HE33" s="15"/>
      <c r="HF33" s="15"/>
      <c r="HG33" s="15"/>
      <c r="HH33" s="15"/>
      <c r="HI33" s="15"/>
      <c r="HJ33" s="15"/>
      <c r="HK33" s="15"/>
      <c r="HL33" s="15"/>
      <c r="HM33" s="15"/>
      <c r="HN33" s="15"/>
      <c r="HO33" s="15"/>
      <c r="HP33" s="15"/>
      <c r="HQ33" s="15"/>
      <c r="HR33" s="15"/>
      <c r="HS33" s="15"/>
      <c r="HT33" s="15"/>
      <c r="HU33" s="15"/>
    </row>
    <row r="34" spans="1:229">
      <c r="A34" s="27">
        <v>32</v>
      </c>
      <c r="B34" s="27" t="s">
        <v>54</v>
      </c>
      <c r="C34" s="27" t="s">
        <v>43</v>
      </c>
      <c r="D34" s="28" t="s">
        <v>51</v>
      </c>
      <c r="E34" s="12">
        <v>50.9</v>
      </c>
      <c r="F34" s="21">
        <f t="shared" si="14"/>
        <v>51</v>
      </c>
      <c r="G34" s="18">
        <v>51.2</v>
      </c>
      <c r="H34" s="19">
        <v>51</v>
      </c>
      <c r="I34" s="19">
        <v>51.6</v>
      </c>
      <c r="J34" s="19">
        <v>51</v>
      </c>
      <c r="K34" s="19">
        <v>51.1</v>
      </c>
      <c r="L34" s="19">
        <v>51.4</v>
      </c>
      <c r="M34" s="19">
        <v>51.1</v>
      </c>
      <c r="N34" s="19">
        <v>50.8</v>
      </c>
      <c r="O34" s="19">
        <v>52.5</v>
      </c>
      <c r="P34" s="19">
        <v>50.8</v>
      </c>
      <c r="Q34" s="19">
        <v>50.9</v>
      </c>
      <c r="R34" s="19">
        <v>49.7</v>
      </c>
      <c r="S34" s="19">
        <v>50</v>
      </c>
      <c r="T34" s="19">
        <v>1338.4338712000001</v>
      </c>
      <c r="U34" s="19">
        <v>1774.5484148</v>
      </c>
      <c r="V34" s="19">
        <v>2024.737991</v>
      </c>
      <c r="W34" s="19">
        <v>1742.3742442</v>
      </c>
      <c r="X34" s="19">
        <v>1332.8438432999999</v>
      </c>
      <c r="Y34" s="19">
        <v>1153.5608345000001</v>
      </c>
      <c r="Z34" s="19">
        <v>1100.6787959000001</v>
      </c>
      <c r="AA34" s="19">
        <v>1155.6294232</v>
      </c>
      <c r="AB34" s="19">
        <v>1042.2739168999999</v>
      </c>
      <c r="AC34" s="19">
        <v>1041.0714785</v>
      </c>
      <c r="AD34" s="19">
        <v>787.03974670000002</v>
      </c>
      <c r="AE34" s="19">
        <v>735.92812909999998</v>
      </c>
      <c r="AF34" s="19">
        <v>657.34540480999999</v>
      </c>
      <c r="AG34" s="19">
        <v>682.76290822999999</v>
      </c>
      <c r="AH34" s="19">
        <v>564.18924693999998</v>
      </c>
      <c r="AI34" s="19">
        <f t="shared" si="15"/>
        <v>947.62760670333341</v>
      </c>
      <c r="AJ34" s="19">
        <f t="shared" si="16"/>
        <v>1327.12518617</v>
      </c>
      <c r="AK34" s="19">
        <f t="shared" si="17"/>
        <v>1652.4137627600001</v>
      </c>
      <c r="AL34" s="19">
        <f t="shared" si="18"/>
        <v>1335.45425957</v>
      </c>
      <c r="AM34" s="19">
        <f t="shared" si="19"/>
        <v>955.09597942666664</v>
      </c>
      <c r="AN34" s="19">
        <f t="shared" si="20"/>
        <v>770.44970377000004</v>
      </c>
      <c r="AO34" s="19">
        <f t="shared" si="21"/>
        <v>722.6526497166667</v>
      </c>
      <c r="AP34" s="19">
        <f t="shared" si="22"/>
        <v>793.7365218266666</v>
      </c>
      <c r="AQ34" s="19">
        <f t="shared" si="23"/>
        <v>662.5355903799998</v>
      </c>
      <c r="AR34" s="19">
        <f t="shared" si="24"/>
        <v>648.10203066666668</v>
      </c>
      <c r="AS34" s="19">
        <f t="shared" si="25"/>
        <v>415.99969967666669</v>
      </c>
      <c r="AT34" s="19">
        <f t="shared" si="26"/>
        <v>340.93842536666665</v>
      </c>
      <c r="AU34" s="19">
        <f t="shared" si="27"/>
        <v>269.95647348000006</v>
      </c>
      <c r="AV34" s="19">
        <f t="shared" si="28"/>
        <v>294.08317877333337</v>
      </c>
      <c r="AW34" s="19">
        <f t="shared" si="29"/>
        <v>176.91908411666662</v>
      </c>
      <c r="AX34" s="19">
        <f t="shared" si="30"/>
        <v>947.62760670333341</v>
      </c>
      <c r="AY34" s="19">
        <f t="shared" si="30"/>
        <v>1327.12518617</v>
      </c>
      <c r="AZ34" s="19">
        <f t="shared" si="30"/>
        <v>1652.4137627600001</v>
      </c>
      <c r="BA34" s="19">
        <f t="shared" si="30"/>
        <v>1335.45425957</v>
      </c>
      <c r="BB34" s="19">
        <f t="shared" si="30"/>
        <v>955.09597942666664</v>
      </c>
      <c r="BC34" s="19">
        <f t="shared" si="30"/>
        <v>770.44970377000004</v>
      </c>
      <c r="BD34" s="19">
        <f t="shared" si="30"/>
        <v>722.6526497166667</v>
      </c>
      <c r="BE34" s="19">
        <f t="shared" si="30"/>
        <v>793.7365218266666</v>
      </c>
      <c r="BF34" s="19">
        <f t="shared" si="30"/>
        <v>662.5355903799998</v>
      </c>
      <c r="BG34" s="19">
        <f t="shared" si="30"/>
        <v>648.10203066666668</v>
      </c>
      <c r="BH34" s="19">
        <f t="shared" si="30"/>
        <v>415.99969967666669</v>
      </c>
      <c r="BI34" s="19">
        <f t="shared" si="30"/>
        <v>340.93842536666665</v>
      </c>
      <c r="BJ34" s="19">
        <f t="shared" si="30"/>
        <v>269.95647348000006</v>
      </c>
      <c r="BK34" s="19">
        <f t="shared" si="30"/>
        <v>294.08317877333337</v>
      </c>
      <c r="BL34" s="19">
        <f t="shared" si="1"/>
        <v>176.91908411666662</v>
      </c>
      <c r="BM34" s="19">
        <f t="shared" si="31"/>
        <v>5.6847503249271041</v>
      </c>
      <c r="BN34" s="19">
        <f t="shared" si="31"/>
        <v>7.9769703154432499</v>
      </c>
      <c r="BO34" s="19">
        <f t="shared" si="31"/>
        <v>9.9711367627117724</v>
      </c>
      <c r="BP34" s="19">
        <f t="shared" si="31"/>
        <v>8.0270339959153922</v>
      </c>
      <c r="BQ34" s="19">
        <f t="shared" si="31"/>
        <v>5.8083479777418852</v>
      </c>
      <c r="BR34" s="19">
        <f t="shared" si="31"/>
        <v>4.6309530408746786</v>
      </c>
      <c r="BS34" s="19">
        <f t="shared" si="31"/>
        <v>4.3521755829186253</v>
      </c>
      <c r="BT34" s="19">
        <f t="shared" si="31"/>
        <v>4.8083424582942573</v>
      </c>
      <c r="BU34" s="19">
        <f t="shared" si="31"/>
        <v>3.990120593063549</v>
      </c>
      <c r="BV34" s="19">
        <f t="shared" si="31"/>
        <v>3.8802794436057142</v>
      </c>
      <c r="BW34" s="19">
        <f t="shared" si="31"/>
        <v>2.5739981417493749</v>
      </c>
      <c r="BX34" s="19">
        <f t="shared" si="31"/>
        <v>2.0412470581595712</v>
      </c>
      <c r="BY34" s="19">
        <f t="shared" si="31"/>
        <v>1.6194496018012718</v>
      </c>
      <c r="BZ34" s="19">
        <f t="shared" si="31"/>
        <v>1.7225922196648005</v>
      </c>
      <c r="CA34" s="19">
        <f t="shared" si="31"/>
        <v>1.0425588885446426</v>
      </c>
      <c r="CB34" s="19">
        <f t="shared" si="32"/>
        <v>5.2636577082658365</v>
      </c>
      <c r="CC34" s="19">
        <f t="shared" si="32"/>
        <v>7.3860836254104161</v>
      </c>
      <c r="CD34" s="19">
        <f t="shared" si="32"/>
        <v>9.2325340395479376</v>
      </c>
      <c r="CE34" s="19">
        <f t="shared" si="32"/>
        <v>7.4324388851068441</v>
      </c>
      <c r="CF34" s="19">
        <f t="shared" si="32"/>
        <v>5.3780999793906341</v>
      </c>
      <c r="CG34" s="19">
        <f t="shared" si="32"/>
        <v>4.2879194822913691</v>
      </c>
      <c r="CH34" s="19">
        <f t="shared" si="32"/>
        <v>4.0297922064061344</v>
      </c>
      <c r="CI34" s="19">
        <f t="shared" si="32"/>
        <v>4.452168942865053</v>
      </c>
      <c r="CJ34" s="19">
        <f t="shared" si="32"/>
        <v>3.6945561046884712</v>
      </c>
      <c r="CK34" s="19">
        <f t="shared" si="32"/>
        <v>3.5928513366719574</v>
      </c>
      <c r="CL34" s="19">
        <f t="shared" si="32"/>
        <v>2.3833316127309025</v>
      </c>
      <c r="CM34" s="19">
        <f t="shared" si="32"/>
        <v>1.8900435723699731</v>
      </c>
      <c r="CN34" s="19">
        <f t="shared" si="32"/>
        <v>1.4994903720382147</v>
      </c>
      <c r="CO34" s="19">
        <f t="shared" si="32"/>
        <v>1.5949927959859262</v>
      </c>
      <c r="CP34" s="19">
        <f t="shared" si="4"/>
        <v>9.6533230420800238E-4</v>
      </c>
      <c r="CQ34" s="20">
        <f t="shared" si="33"/>
        <v>1.4355430113452281</v>
      </c>
      <c r="CR34" s="20">
        <f t="shared" si="33"/>
        <v>2.0143864432937497</v>
      </c>
      <c r="CS34" s="20">
        <f t="shared" si="33"/>
        <v>2.5179638289676189</v>
      </c>
      <c r="CT34" s="20">
        <f t="shared" si="33"/>
        <v>2.0270287868473211</v>
      </c>
      <c r="CU34" s="20">
        <f t="shared" si="33"/>
        <v>1.4667545398338091</v>
      </c>
      <c r="CV34" s="20">
        <f t="shared" si="33"/>
        <v>1.1694325860794643</v>
      </c>
      <c r="CW34" s="20">
        <f t="shared" si="33"/>
        <v>1.0990342381107638</v>
      </c>
      <c r="CX34" s="20">
        <f t="shared" si="33"/>
        <v>1.2142278935086508</v>
      </c>
      <c r="CY34" s="20">
        <f t="shared" si="33"/>
        <v>1.0076062103695829</v>
      </c>
      <c r="CZ34" s="20">
        <f t="shared" si="33"/>
        <v>0.97986854636507925</v>
      </c>
      <c r="DA34" s="20">
        <f t="shared" si="33"/>
        <v>0.64999953074479155</v>
      </c>
      <c r="DB34" s="20">
        <f t="shared" si="33"/>
        <v>0.51546642882817439</v>
      </c>
      <c r="DC34" s="20">
        <f t="shared" si="33"/>
        <v>0.40895191964678579</v>
      </c>
      <c r="DD34" s="20">
        <f t="shared" si="33"/>
        <v>0.43499803526888897</v>
      </c>
      <c r="DE34" s="20">
        <f t="shared" si="33"/>
        <v>2.6327244660218242E-4</v>
      </c>
      <c r="DF34" s="20"/>
      <c r="DG34" s="20"/>
      <c r="DH34" s="20"/>
      <c r="DI34" s="20"/>
      <c r="DJ34" s="20"/>
      <c r="DK34" s="20"/>
      <c r="DL34" s="20"/>
      <c r="DM34" s="20"/>
      <c r="DN34" s="20"/>
      <c r="DO34" s="20"/>
      <c r="DP34" s="20"/>
      <c r="DQ34" s="20"/>
      <c r="DR34" s="20"/>
      <c r="DS34" s="20"/>
      <c r="DT34" s="20"/>
      <c r="DU34" s="20"/>
      <c r="DV34" s="20"/>
      <c r="DW34" s="20"/>
      <c r="DX34" s="20"/>
      <c r="DY34" s="20"/>
      <c r="DZ34" s="20"/>
      <c r="EA34" s="20"/>
      <c r="EB34" s="20"/>
      <c r="EC34" s="20"/>
      <c r="ED34" s="20"/>
      <c r="EE34" s="20"/>
      <c r="EF34" s="20"/>
      <c r="EG34" s="20"/>
      <c r="EH34" s="20"/>
      <c r="EI34" s="20"/>
      <c r="EJ34" s="20"/>
      <c r="EK34" s="20"/>
      <c r="EL34" s="20"/>
      <c r="EM34" s="20"/>
      <c r="EN34" s="20"/>
      <c r="EO34" s="20"/>
      <c r="EP34" s="20"/>
      <c r="EQ34" s="20"/>
      <c r="ER34" s="20"/>
      <c r="ES34" s="20"/>
      <c r="ET34" s="20"/>
      <c r="EU34" s="20"/>
      <c r="EV34" s="20"/>
      <c r="EW34" s="20"/>
      <c r="EX34" s="20"/>
      <c r="EZ34" s="1">
        <f t="shared" si="61"/>
        <v>82.798306911335473</v>
      </c>
      <c r="FA34" s="1">
        <f t="shared" si="61"/>
        <v>108.77640653427284</v>
      </c>
      <c r="FB34" s="1">
        <f t="shared" si="61"/>
        <v>109.07982277955855</v>
      </c>
      <c r="FC34" s="1">
        <f t="shared" si="60"/>
        <v>167.70159968069424</v>
      </c>
      <c r="FD34" s="1">
        <f t="shared" si="60"/>
        <v>126.53698204383711</v>
      </c>
      <c r="FE34" s="1">
        <f t="shared" si="60"/>
        <v>81.66480567084821</v>
      </c>
      <c r="FF34" s="1">
        <f t="shared" si="60"/>
        <v>83.277436738298931</v>
      </c>
      <c r="FG34" s="1">
        <f t="shared" si="60"/>
        <v>106.64803698615522</v>
      </c>
      <c r="FH34" s="1">
        <f t="shared" si="60"/>
        <v>71.54909124244783</v>
      </c>
      <c r="FI34" s="1">
        <f t="shared" si="60"/>
        <v>78.233667701273802</v>
      </c>
      <c r="FJ34" s="1">
        <f t="shared" si="60"/>
        <v>41.956774544626775</v>
      </c>
      <c r="FK34" s="1">
        <f t="shared" si="60"/>
        <v>44.372080726798089</v>
      </c>
      <c r="FL34" s="1">
        <f t="shared" si="60"/>
        <v>30.382198376964293</v>
      </c>
      <c r="FM34" s="1">
        <f t="shared" si="60"/>
        <v>31.338814155515362</v>
      </c>
      <c r="FO34" s="1">
        <f t="shared" si="34"/>
        <v>82.798306911335473</v>
      </c>
      <c r="FP34" s="1">
        <f t="shared" si="66"/>
        <v>191.57471344560832</v>
      </c>
      <c r="FQ34" s="1">
        <f t="shared" si="66"/>
        <v>300.65453622516691</v>
      </c>
      <c r="FR34" s="1">
        <f t="shared" si="66"/>
        <v>468.35613590586115</v>
      </c>
      <c r="FS34" s="1">
        <f t="shared" si="66"/>
        <v>594.89311794969831</v>
      </c>
      <c r="FT34" s="1">
        <f t="shared" si="66"/>
        <v>676.55792362054649</v>
      </c>
      <c r="FU34" s="1">
        <f t="shared" si="66"/>
        <v>759.83536035884538</v>
      </c>
      <c r="FV34" s="1">
        <f t="shared" si="66"/>
        <v>866.48339734500064</v>
      </c>
      <c r="FW34" s="1">
        <f t="shared" si="66"/>
        <v>938.03248858744848</v>
      </c>
      <c r="FX34" s="1">
        <f t="shared" si="62"/>
        <v>1016.2661562887223</v>
      </c>
      <c r="FY34" s="1">
        <f t="shared" si="62"/>
        <v>1058.222930833349</v>
      </c>
      <c r="FZ34" s="1">
        <f t="shared" si="62"/>
        <v>1102.595011560147</v>
      </c>
      <c r="GA34" s="1">
        <f t="shared" si="62"/>
        <v>1132.9772099371112</v>
      </c>
      <c r="GB34" s="1">
        <f t="shared" si="62"/>
        <v>1164.3160240926265</v>
      </c>
      <c r="GC34" s="20"/>
      <c r="GD34" s="20"/>
      <c r="GE34" s="20"/>
      <c r="GF34" s="20"/>
      <c r="GG34" s="20"/>
      <c r="GH34" s="20"/>
      <c r="GI34" s="20"/>
      <c r="GJ34" s="20"/>
      <c r="GK34" s="20"/>
      <c r="GL34" s="20"/>
      <c r="GM34" s="20"/>
      <c r="GN34" s="20"/>
      <c r="GO34" s="20"/>
      <c r="GP34" s="20"/>
      <c r="GQ34" s="20"/>
      <c r="GR34" s="20"/>
      <c r="GS34" s="20"/>
      <c r="GT34" s="20"/>
      <c r="GU34" s="20"/>
      <c r="GV34" s="20"/>
      <c r="GW34" s="20"/>
      <c r="GX34" s="20"/>
      <c r="GY34" s="20"/>
      <c r="GZ34" s="20"/>
      <c r="HA34" s="20"/>
      <c r="HB34" s="20"/>
      <c r="HC34" s="20"/>
      <c r="HD34" s="20"/>
      <c r="HE34" s="20"/>
      <c r="HF34" s="20"/>
      <c r="HG34" s="20"/>
      <c r="HH34" s="20"/>
      <c r="HI34" s="20"/>
      <c r="HJ34" s="20"/>
      <c r="HK34" s="20"/>
      <c r="HL34" s="20"/>
      <c r="HM34" s="20"/>
      <c r="HN34" s="20"/>
      <c r="HO34" s="20"/>
      <c r="HP34" s="20"/>
      <c r="HQ34" s="20"/>
      <c r="HR34" s="20"/>
      <c r="HS34" s="20"/>
      <c r="HT34" s="20"/>
      <c r="HU34" s="20"/>
    </row>
    <row r="35" spans="1:229">
      <c r="A35" s="27">
        <v>33</v>
      </c>
      <c r="B35" s="27" t="s">
        <v>49</v>
      </c>
      <c r="C35" s="27" t="s">
        <v>50</v>
      </c>
      <c r="D35" s="28" t="s">
        <v>55</v>
      </c>
      <c r="E35" s="6">
        <v>52.4</v>
      </c>
      <c r="F35" s="7">
        <f t="shared" si="14"/>
        <v>52.378571428571426</v>
      </c>
      <c r="G35" s="8">
        <v>52.6</v>
      </c>
      <c r="H35" s="9">
        <v>52.2</v>
      </c>
      <c r="I35" s="9">
        <v>52.9</v>
      </c>
      <c r="J35" s="9">
        <v>52.1</v>
      </c>
      <c r="K35" s="9">
        <v>52.6</v>
      </c>
      <c r="L35" s="9">
        <v>52.7</v>
      </c>
      <c r="M35" s="9">
        <v>52.2</v>
      </c>
      <c r="N35" s="9">
        <v>52</v>
      </c>
      <c r="O35" s="9">
        <v>53.9</v>
      </c>
      <c r="P35" s="9">
        <v>52.3</v>
      </c>
      <c r="Q35" s="9">
        <v>52.2</v>
      </c>
      <c r="R35" s="9">
        <v>51.9</v>
      </c>
      <c r="S35" s="9">
        <v>51.3</v>
      </c>
      <c r="T35" s="9">
        <v>1736.0228370853656</v>
      </c>
      <c r="U35" s="9">
        <v>2066.3592855257593</v>
      </c>
      <c r="V35" s="9">
        <v>3347.604193147803</v>
      </c>
      <c r="W35" s="9">
        <v>2789.3265404761914</v>
      </c>
      <c r="X35" s="9">
        <v>1982.3818373575778</v>
      </c>
      <c r="Y35" s="9">
        <v>1644.5295934000001</v>
      </c>
      <c r="Z35" s="9">
        <v>1502.7769417</v>
      </c>
      <c r="AA35" s="9">
        <v>1492.5626113000001</v>
      </c>
      <c r="AB35" s="9">
        <v>1189.3986984000001</v>
      </c>
      <c r="AC35" s="9">
        <v>1122.7728440999999</v>
      </c>
      <c r="AD35" s="9">
        <v>889.38371823</v>
      </c>
      <c r="AE35" s="9">
        <v>902.85562670000002</v>
      </c>
      <c r="AF35" s="9">
        <v>799.65590376</v>
      </c>
      <c r="AG35" s="9">
        <v>816.66425757000002</v>
      </c>
      <c r="AH35" s="9">
        <v>700.85030841000003</v>
      </c>
      <c r="AI35" s="9">
        <f t="shared" si="15"/>
        <v>1345.2165725886989</v>
      </c>
      <c r="AJ35" s="9">
        <f t="shared" si="16"/>
        <v>1618.9360568957593</v>
      </c>
      <c r="AK35" s="9">
        <f t="shared" si="17"/>
        <v>2975.2799649078029</v>
      </c>
      <c r="AL35" s="9">
        <f t="shared" si="18"/>
        <v>2382.4065558461916</v>
      </c>
      <c r="AM35" s="9">
        <f t="shared" si="19"/>
        <v>1604.6339734842445</v>
      </c>
      <c r="AN35" s="9">
        <f t="shared" si="20"/>
        <v>1261.4184626700001</v>
      </c>
      <c r="AO35" s="9">
        <f t="shared" si="21"/>
        <v>1124.7507955166666</v>
      </c>
      <c r="AP35" s="9">
        <f t="shared" si="22"/>
        <v>1130.6697099266667</v>
      </c>
      <c r="AQ35" s="9">
        <f t="shared" si="23"/>
        <v>809.66037187999996</v>
      </c>
      <c r="AR35" s="9">
        <f t="shared" si="24"/>
        <v>729.8033962666666</v>
      </c>
      <c r="AS35" s="9">
        <f t="shared" si="25"/>
        <v>518.34367120666661</v>
      </c>
      <c r="AT35" s="9">
        <f t="shared" si="26"/>
        <v>507.86592296666669</v>
      </c>
      <c r="AU35" s="9">
        <f t="shared" si="27"/>
        <v>412.26697243000007</v>
      </c>
      <c r="AV35" s="9">
        <f t="shared" si="28"/>
        <v>427.9845281133334</v>
      </c>
      <c r="AW35" s="9">
        <f t="shared" si="29"/>
        <v>313.58014558666667</v>
      </c>
      <c r="AX35" s="9">
        <f t="shared" si="30"/>
        <v>1345.2165725886989</v>
      </c>
      <c r="AY35" s="9">
        <f t="shared" si="30"/>
        <v>1618.9360568957593</v>
      </c>
      <c r="AZ35" s="9">
        <f t="shared" si="30"/>
        <v>2975.2799649078029</v>
      </c>
      <c r="BA35" s="9">
        <f t="shared" si="30"/>
        <v>2382.4065558461916</v>
      </c>
      <c r="BB35" s="9">
        <f t="shared" si="30"/>
        <v>1604.6339734842445</v>
      </c>
      <c r="BC35" s="9">
        <f t="shared" si="30"/>
        <v>1261.4184626700001</v>
      </c>
      <c r="BD35" s="9">
        <f t="shared" si="30"/>
        <v>1124.7507955166666</v>
      </c>
      <c r="BE35" s="9">
        <f t="shared" si="30"/>
        <v>1130.6697099266667</v>
      </c>
      <c r="BF35" s="9">
        <f t="shared" si="30"/>
        <v>809.66037187999996</v>
      </c>
      <c r="BG35" s="9">
        <f t="shared" si="30"/>
        <v>729.8033962666666</v>
      </c>
      <c r="BH35" s="9">
        <f t="shared" si="30"/>
        <v>518.34367120666661</v>
      </c>
      <c r="BI35" s="9">
        <f t="shared" si="30"/>
        <v>507.86592296666669</v>
      </c>
      <c r="BJ35" s="9">
        <f t="shared" si="30"/>
        <v>412.26697243000007</v>
      </c>
      <c r="BK35" s="9">
        <f t="shared" si="30"/>
        <v>427.9845281133334</v>
      </c>
      <c r="BL35" s="9">
        <f t="shared" si="1"/>
        <v>313.58014558666667</v>
      </c>
      <c r="BM35" s="9">
        <f t="shared" ref="BM35:CA88" si="82">(AX35*10^-6)*E35*$BN$59</f>
        <v>8.3076732047156359</v>
      </c>
      <c r="BN35" s="9">
        <f t="shared" si="82"/>
        <v>9.9939978946976495</v>
      </c>
      <c r="BO35" s="9">
        <f t="shared" si="82"/>
        <v>18.444610582453446</v>
      </c>
      <c r="BP35" s="9">
        <f t="shared" si="82"/>
        <v>14.656905475359464</v>
      </c>
      <c r="BQ35" s="9">
        <f t="shared" si="82"/>
        <v>10.004319741112305</v>
      </c>
      <c r="BR35" s="9">
        <f t="shared" si="82"/>
        <v>7.7455598673876107</v>
      </c>
      <c r="BS35" s="9">
        <f t="shared" si="82"/>
        <v>6.9726515387779635</v>
      </c>
      <c r="BT35" s="9">
        <f t="shared" si="82"/>
        <v>7.0226703304766644</v>
      </c>
      <c r="BU35" s="9">
        <f t="shared" si="82"/>
        <v>4.9811462735731711</v>
      </c>
      <c r="BV35" s="9">
        <f t="shared" si="82"/>
        <v>4.4726522428342852</v>
      </c>
      <c r="BW35" s="9">
        <f t="shared" si="82"/>
        <v>3.2927781713403497</v>
      </c>
      <c r="BX35" s="9">
        <f t="shared" si="82"/>
        <v>3.1304492730291784</v>
      </c>
      <c r="BY35" s="9">
        <f t="shared" si="82"/>
        <v>2.536325309671136</v>
      </c>
      <c r="BZ35" s="9">
        <f t="shared" si="82"/>
        <v>2.6178896474989504</v>
      </c>
      <c r="CA35" s="9">
        <f t="shared" si="82"/>
        <v>1.8959279587988145</v>
      </c>
      <c r="CB35" s="9">
        <f t="shared" si="32"/>
        <v>7.6922900043663294</v>
      </c>
      <c r="CC35" s="9">
        <f t="shared" si="32"/>
        <v>9.2537017543496756</v>
      </c>
      <c r="CD35" s="9">
        <f t="shared" si="32"/>
        <v>17.078343131901338</v>
      </c>
      <c r="CE35" s="9">
        <f t="shared" si="32"/>
        <v>13.571208773480985</v>
      </c>
      <c r="CF35" s="9">
        <f t="shared" si="32"/>
        <v>9.2632590195484301</v>
      </c>
      <c r="CG35" s="9">
        <f t="shared" si="32"/>
        <v>7.1718146920255652</v>
      </c>
      <c r="CH35" s="9">
        <f t="shared" si="32"/>
        <v>6.456158832201818</v>
      </c>
      <c r="CI35" s="9">
        <f t="shared" si="32"/>
        <v>6.5024725282191334</v>
      </c>
      <c r="CJ35" s="9">
        <f t="shared" si="32"/>
        <v>4.6121724755307136</v>
      </c>
      <c r="CK35" s="9">
        <f t="shared" si="32"/>
        <v>4.141344669291005</v>
      </c>
      <c r="CL35" s="9">
        <f t="shared" si="32"/>
        <v>3.0488686771669902</v>
      </c>
      <c r="CM35" s="9">
        <f t="shared" si="32"/>
        <v>2.8985641416936834</v>
      </c>
      <c r="CN35" s="9">
        <f t="shared" si="32"/>
        <v>2.3484493608066073</v>
      </c>
      <c r="CO35" s="9">
        <f t="shared" si="32"/>
        <v>2.4239718958323615</v>
      </c>
      <c r="CP35" s="9">
        <f t="shared" si="4"/>
        <v>1.7554888507396429E-3</v>
      </c>
      <c r="CQ35" s="11">
        <f t="shared" ref="CQ35:DE89" si="83">CB35*(12/44)</f>
        <v>2.0978972739180897</v>
      </c>
      <c r="CR35" s="11">
        <f t="shared" si="83"/>
        <v>2.5237368420953659</v>
      </c>
      <c r="CS35" s="11">
        <f t="shared" si="83"/>
        <v>4.6577299450640011</v>
      </c>
      <c r="CT35" s="11">
        <f t="shared" si="83"/>
        <v>3.7012387564039044</v>
      </c>
      <c r="CU35" s="11">
        <f t="shared" si="83"/>
        <v>2.5263433689677535</v>
      </c>
      <c r="CV35" s="11">
        <f t="shared" si="83"/>
        <v>1.9559494614615176</v>
      </c>
      <c r="CW35" s="11">
        <f t="shared" si="83"/>
        <v>1.7607705906004958</v>
      </c>
      <c r="CX35" s="11">
        <f t="shared" si="83"/>
        <v>1.7734015986052181</v>
      </c>
      <c r="CY35" s="11">
        <f t="shared" si="83"/>
        <v>1.2578652205992855</v>
      </c>
      <c r="CZ35" s="11">
        <f t="shared" si="83"/>
        <v>1.129457637079365</v>
      </c>
      <c r="DA35" s="11">
        <f t="shared" si="83"/>
        <v>0.83150963922736087</v>
      </c>
      <c r="DB35" s="11">
        <f t="shared" si="83"/>
        <v>0.79051749318918629</v>
      </c>
      <c r="DC35" s="11">
        <f t="shared" si="83"/>
        <v>0.64048618931089285</v>
      </c>
      <c r="DD35" s="11">
        <f t="shared" si="83"/>
        <v>0.66108324431791676</v>
      </c>
      <c r="DE35" s="11">
        <f t="shared" si="83"/>
        <v>4.7876968656535712E-4</v>
      </c>
      <c r="DF35" s="11">
        <f>AVERAGE(CQ35:CQ37)</f>
        <v>1.9564747232847235</v>
      </c>
      <c r="DG35" s="11">
        <f t="shared" ref="DG35:DT35" si="84">AVERAGE(CR35:CR37)</f>
        <v>2.5512293940958828</v>
      </c>
      <c r="DH35" s="11">
        <f t="shared" si="84"/>
        <v>4.6668286651139725</v>
      </c>
      <c r="DI35" s="11">
        <f t="shared" si="84"/>
        <v>3.8050398398696004</v>
      </c>
      <c r="DJ35" s="11">
        <f t="shared" si="84"/>
        <v>2.4906332942637377</v>
      </c>
      <c r="DK35" s="11">
        <f t="shared" si="84"/>
        <v>1.846880573433958</v>
      </c>
      <c r="DL35" s="11">
        <f t="shared" si="84"/>
        <v>1.6157872403846889</v>
      </c>
      <c r="DM35" s="11">
        <f t="shared" si="84"/>
        <v>1.5882655160811965</v>
      </c>
      <c r="DN35" s="11">
        <f t="shared" si="84"/>
        <v>1.023412318164107</v>
      </c>
      <c r="DO35" s="11">
        <f t="shared" si="84"/>
        <v>1.0661066997449404</v>
      </c>
      <c r="DP35" s="11">
        <f t="shared" si="84"/>
        <v>0.88552541882005942</v>
      </c>
      <c r="DQ35" s="11">
        <f t="shared" si="84"/>
        <v>0.81819020540681198</v>
      </c>
      <c r="DR35" s="11">
        <f t="shared" si="84"/>
        <v>0.65729027187321432</v>
      </c>
      <c r="DS35" s="11">
        <f t="shared" si="84"/>
        <v>0.69704918599232135</v>
      </c>
      <c r="DT35" s="11">
        <f t="shared" si="84"/>
        <v>5.5776778755994708E-4</v>
      </c>
      <c r="DU35" s="11">
        <f>STDEV(CQ35:CQ37)</f>
        <v>0.18253209001170775</v>
      </c>
      <c r="DV35" s="11">
        <f t="shared" ref="DV35:EI35" si="85">STDEV(CR35:CR37)</f>
        <v>0.13511983870284033</v>
      </c>
      <c r="DW35" s="11">
        <f t="shared" si="85"/>
        <v>0.22741511186113178</v>
      </c>
      <c r="DX35" s="11">
        <f t="shared" si="85"/>
        <v>9.2864817298373495E-2</v>
      </c>
      <c r="DY35" s="11">
        <f t="shared" si="85"/>
        <v>8.3249980252718861E-2</v>
      </c>
      <c r="DZ35" s="11">
        <f t="shared" si="85"/>
        <v>0.10305409057726124</v>
      </c>
      <c r="EA35" s="11">
        <f t="shared" si="85"/>
        <v>0.13100920086027634</v>
      </c>
      <c r="EB35" s="11">
        <f t="shared" si="85"/>
        <v>0.19586741775706989</v>
      </c>
      <c r="EC35" s="11">
        <f t="shared" si="85"/>
        <v>0.20779269855977783</v>
      </c>
      <c r="ED35" s="11">
        <f t="shared" si="85"/>
        <v>5.5356976533151976E-2</v>
      </c>
      <c r="EE35" s="11">
        <f t="shared" si="85"/>
        <v>5.375246893127273E-2</v>
      </c>
      <c r="EF35" s="11">
        <f t="shared" si="85"/>
        <v>2.8908979357295375E-2</v>
      </c>
      <c r="EG35" s="11">
        <f t="shared" si="85"/>
        <v>4.2411276214311538E-2</v>
      </c>
      <c r="EH35" s="11">
        <f t="shared" si="85"/>
        <v>4.8361834138945035E-2</v>
      </c>
      <c r="EI35" s="11">
        <f t="shared" si="85"/>
        <v>8.028241014731905E-5</v>
      </c>
      <c r="EJ35" s="11">
        <f>STDEV(CQ35:CQ37)/SQRT(COUNT(CQ35:CQ37))</f>
        <v>0.10538495130400448</v>
      </c>
      <c r="EK35" s="11">
        <f t="shared" ref="EK35:EX35" si="86">STDEV(CR35:CR37)/SQRT(COUNT(CR35:CR37))</f>
        <v>7.801147524794369E-2</v>
      </c>
      <c r="EL35" s="11">
        <f t="shared" si="86"/>
        <v>0.13129817605081329</v>
      </c>
      <c r="EM35" s="11">
        <f t="shared" si="86"/>
        <v>5.3615527265461357E-2</v>
      </c>
      <c r="EN35" s="11">
        <f t="shared" si="86"/>
        <v>4.8064398508938268E-2</v>
      </c>
      <c r="EO35" s="11">
        <f t="shared" si="86"/>
        <v>5.9498306935873858E-2</v>
      </c>
      <c r="EP35" s="11">
        <f t="shared" si="86"/>
        <v>7.5638197382998304E-2</v>
      </c>
      <c r="EQ35" s="11">
        <f t="shared" si="86"/>
        <v>0.1130841063675212</v>
      </c>
      <c r="ER35" s="11">
        <f t="shared" si="86"/>
        <v>0.1199691704491265</v>
      </c>
      <c r="ES35" s="11">
        <f t="shared" si="86"/>
        <v>3.1960365302939095E-2</v>
      </c>
      <c r="ET35" s="11">
        <f t="shared" si="86"/>
        <v>3.1034002407077307E-2</v>
      </c>
      <c r="EU35" s="11">
        <f t="shared" si="86"/>
        <v>1.6690607013931821E-2</v>
      </c>
      <c r="EV35" s="11">
        <f t="shared" si="86"/>
        <v>2.448616173900834E-2</v>
      </c>
      <c r="EW35" s="11">
        <f t="shared" si="86"/>
        <v>2.792171795862395E-2</v>
      </c>
      <c r="EX35" s="11">
        <f t="shared" si="86"/>
        <v>4.6351071109746601E-5</v>
      </c>
      <c r="EZ35" s="1">
        <f t="shared" si="61"/>
        <v>110.91921878432294</v>
      </c>
      <c r="FA35" s="1">
        <f t="shared" si="61"/>
        <v>172.35520289182483</v>
      </c>
      <c r="FB35" s="1">
        <f t="shared" si="61"/>
        <v>200.61524883522972</v>
      </c>
      <c r="FC35" s="1">
        <f t="shared" si="60"/>
        <v>298.92394201783958</v>
      </c>
      <c r="FD35" s="1">
        <f t="shared" si="60"/>
        <v>215.15005586060502</v>
      </c>
      <c r="FE35" s="1">
        <f t="shared" si="60"/>
        <v>133.80192187423248</v>
      </c>
      <c r="FF35" s="1">
        <f t="shared" si="60"/>
        <v>127.2301988114057</v>
      </c>
      <c r="FG35" s="1">
        <f t="shared" si="60"/>
        <v>145.50080732181615</v>
      </c>
      <c r="FH35" s="1">
        <f t="shared" si="60"/>
        <v>85.943622876431419</v>
      </c>
      <c r="FI35" s="1">
        <f t="shared" si="60"/>
        <v>94.126429262722851</v>
      </c>
      <c r="FJ35" s="1">
        <f t="shared" si="60"/>
        <v>58.392976766995702</v>
      </c>
      <c r="FK35" s="1">
        <f t="shared" si="60"/>
        <v>68.688176760003799</v>
      </c>
      <c r="FL35" s="1">
        <f t="shared" si="60"/>
        <v>46.856499610637151</v>
      </c>
      <c r="FM35" s="1">
        <f t="shared" si="60"/>
        <v>47.632465008322711</v>
      </c>
      <c r="FO35" s="1">
        <f t="shared" si="34"/>
        <v>110.91921878432294</v>
      </c>
      <c r="FP35" s="1">
        <f t="shared" si="66"/>
        <v>283.27442167614777</v>
      </c>
      <c r="FQ35" s="1">
        <f t="shared" si="66"/>
        <v>483.88967051137752</v>
      </c>
      <c r="FR35" s="1">
        <f t="shared" si="66"/>
        <v>782.81361252921715</v>
      </c>
      <c r="FS35" s="1">
        <f t="shared" si="66"/>
        <v>997.96366838982215</v>
      </c>
      <c r="FT35" s="1">
        <f t="shared" si="66"/>
        <v>1131.7655902640547</v>
      </c>
      <c r="FU35" s="1">
        <f t="shared" si="66"/>
        <v>1258.9957890754604</v>
      </c>
      <c r="FV35" s="1">
        <f t="shared" si="66"/>
        <v>1404.4965963972766</v>
      </c>
      <c r="FW35" s="1">
        <f t="shared" si="66"/>
        <v>1490.440219273708</v>
      </c>
      <c r="FX35" s="1">
        <f t="shared" si="62"/>
        <v>1584.5666485364309</v>
      </c>
      <c r="FY35" s="1">
        <f t="shared" si="62"/>
        <v>1642.9596253034265</v>
      </c>
      <c r="FZ35" s="1">
        <f t="shared" si="62"/>
        <v>1711.6478020634304</v>
      </c>
      <c r="GA35" s="1">
        <f t="shared" si="62"/>
        <v>1758.5043016740676</v>
      </c>
      <c r="GB35" s="1">
        <f t="shared" si="62"/>
        <v>1806.1367666823903</v>
      </c>
      <c r="GC35" s="11" t="e">
        <f>AVERAGE(FN35:FN37)</f>
        <v>#DIV/0!</v>
      </c>
      <c r="GD35" s="11">
        <f t="shared" ref="GD35:GQ35" si="87">AVERAGE(FO35:FO37)</f>
        <v>108.18489881713454</v>
      </c>
      <c r="GE35" s="11">
        <f t="shared" si="87"/>
        <v>281.41829223817103</v>
      </c>
      <c r="GF35" s="11">
        <f t="shared" si="87"/>
        <v>484.74313635777679</v>
      </c>
      <c r="GG35" s="11">
        <f t="shared" si="87"/>
        <v>786.93544679617708</v>
      </c>
      <c r="GH35" s="11">
        <f t="shared" si="87"/>
        <v>995.13611244566653</v>
      </c>
      <c r="GI35" s="11">
        <f t="shared" si="87"/>
        <v>1119.7921537431378</v>
      </c>
      <c r="GJ35" s="11">
        <f t="shared" si="87"/>
        <v>1235.1380529759097</v>
      </c>
      <c r="GK35" s="11">
        <f t="shared" si="87"/>
        <v>1360.4985890196842</v>
      </c>
      <c r="GL35" s="11">
        <f t="shared" si="87"/>
        <v>1435.7212736644099</v>
      </c>
      <c r="GM35" s="11">
        <f t="shared" si="87"/>
        <v>1529.3996153555299</v>
      </c>
      <c r="GN35" s="11">
        <f t="shared" si="87"/>
        <v>1590.7333778276973</v>
      </c>
      <c r="GO35" s="11">
        <f t="shared" si="87"/>
        <v>1661.5564407371385</v>
      </c>
      <c r="GP35" s="11">
        <f t="shared" si="87"/>
        <v>1710.3126612202977</v>
      </c>
      <c r="GQ35" s="11">
        <f t="shared" si="87"/>
        <v>1760.5403618924495</v>
      </c>
      <c r="GR35" s="11" t="e">
        <f>STDEV(FN35:FN37)</f>
        <v>#DIV/0!</v>
      </c>
      <c r="GS35" s="11">
        <f t="shared" ref="GS35:HF35" si="88">STDEV(FO35:FO37)</f>
        <v>6.8619006162611118</v>
      </c>
      <c r="GT35" s="11">
        <f t="shared" si="88"/>
        <v>15.172575874761609</v>
      </c>
      <c r="GU35" s="11">
        <f t="shared" si="88"/>
        <v>21.114003765607318</v>
      </c>
      <c r="GV35" s="11">
        <f t="shared" si="88"/>
        <v>26.174048840611619</v>
      </c>
      <c r="GW35" s="11">
        <f t="shared" si="88"/>
        <v>31.712226423114092</v>
      </c>
      <c r="GX35" s="11">
        <f t="shared" si="88"/>
        <v>35.974058641402806</v>
      </c>
      <c r="GY35" s="11">
        <f t="shared" si="88"/>
        <v>44.882123812161431</v>
      </c>
      <c r="GZ35" s="11">
        <f t="shared" si="88"/>
        <v>57.545540149184035</v>
      </c>
      <c r="HA35" s="11">
        <f t="shared" si="88"/>
        <v>63.18804917164811</v>
      </c>
      <c r="HB35" s="11">
        <f t="shared" si="88"/>
        <v>64.561101550145281</v>
      </c>
      <c r="HC35" s="11">
        <f t="shared" si="88"/>
        <v>63.772691068538116</v>
      </c>
      <c r="HD35" s="11">
        <f t="shared" si="88"/>
        <v>61.662510886555872</v>
      </c>
      <c r="HE35" s="11">
        <f t="shared" si="88"/>
        <v>58.544516645298529</v>
      </c>
      <c r="HF35" s="11">
        <f t="shared" si="88"/>
        <v>55.07731931092043</v>
      </c>
      <c r="HG35" s="11" t="e">
        <f>STDEV(FN35:FN37)/SQRT(COUNT(FN35:FN37))</f>
        <v>#DIV/0!</v>
      </c>
      <c r="HH35" s="11">
        <f t="shared" ref="HH35:HU35" si="89">STDEV(FO35:FO37)/SQRT(COUNT(FO35:FO37))</f>
        <v>3.9617201679508121</v>
      </c>
      <c r="HI35" s="11">
        <f t="shared" si="89"/>
        <v>8.7598907655936369</v>
      </c>
      <c r="HJ35" s="11">
        <f t="shared" si="89"/>
        <v>12.190175757744157</v>
      </c>
      <c r="HK35" s="11">
        <f t="shared" si="89"/>
        <v>15.111594143909532</v>
      </c>
      <c r="HL35" s="11">
        <f t="shared" si="89"/>
        <v>18.309062461987285</v>
      </c>
      <c r="HM35" s="11">
        <f t="shared" si="89"/>
        <v>20.769632440457293</v>
      </c>
      <c r="HN35" s="11">
        <f t="shared" si="89"/>
        <v>25.912706264753517</v>
      </c>
      <c r="HO35" s="11">
        <f t="shared" si="89"/>
        <v>33.223933095793825</v>
      </c>
      <c r="HP35" s="11">
        <f t="shared" si="89"/>
        <v>36.481637198818348</v>
      </c>
      <c r="HQ35" s="11">
        <f t="shared" si="89"/>
        <v>37.274369359155145</v>
      </c>
      <c r="HR35" s="11">
        <f t="shared" si="89"/>
        <v>36.819180355367322</v>
      </c>
      <c r="HS35" s="11">
        <f t="shared" si="89"/>
        <v>35.600867259261264</v>
      </c>
      <c r="HT35" s="11">
        <f t="shared" si="89"/>
        <v>33.800692444739632</v>
      </c>
      <c r="HU35" s="11">
        <f t="shared" si="89"/>
        <v>31.798905130402886</v>
      </c>
    </row>
    <row r="36" spans="1:229">
      <c r="A36" s="27">
        <v>34</v>
      </c>
      <c r="B36" s="27" t="s">
        <v>49</v>
      </c>
      <c r="C36" s="27" t="s">
        <v>50</v>
      </c>
      <c r="D36" s="28" t="s">
        <v>55</v>
      </c>
      <c r="E36" s="12">
        <v>53</v>
      </c>
      <c r="F36" s="13">
        <f t="shared" si="14"/>
        <v>52.899999999999991</v>
      </c>
      <c r="G36" s="14">
        <v>53.2</v>
      </c>
      <c r="H36" s="10">
        <v>52.6</v>
      </c>
      <c r="I36" s="10">
        <v>53.8</v>
      </c>
      <c r="J36" s="10">
        <v>52.7</v>
      </c>
      <c r="K36" s="10">
        <v>53.3</v>
      </c>
      <c r="L36" s="10">
        <v>53</v>
      </c>
      <c r="M36" s="10">
        <v>52.6</v>
      </c>
      <c r="N36" s="10">
        <v>52.6</v>
      </c>
      <c r="O36" s="10">
        <v>54.2</v>
      </c>
      <c r="P36" s="10">
        <v>52.5</v>
      </c>
      <c r="Q36" s="10">
        <v>52.8</v>
      </c>
      <c r="R36" s="10">
        <v>52.4</v>
      </c>
      <c r="S36" s="10">
        <v>51.9</v>
      </c>
      <c r="T36" s="10">
        <v>1672.1114442077669</v>
      </c>
      <c r="U36" s="10">
        <v>2161.0748502723436</v>
      </c>
      <c r="V36" s="10">
        <v>3466.2125967416287</v>
      </c>
      <c r="W36" s="10">
        <v>2885.5524263714615</v>
      </c>
      <c r="X36" s="10">
        <v>1970.3571970076082</v>
      </c>
      <c r="Y36" s="10">
        <v>1552.1325881</v>
      </c>
      <c r="Z36" s="10">
        <v>1374.4831102000001</v>
      </c>
      <c r="AA36" s="10">
        <v>1381.4329878999999</v>
      </c>
      <c r="AB36" s="10">
        <v>930.37462234999998</v>
      </c>
      <c r="AC36" s="10">
        <v>1058.4577643</v>
      </c>
      <c r="AD36" s="10">
        <v>953.15735006</v>
      </c>
      <c r="AE36" s="10">
        <v>937.83403729999998</v>
      </c>
      <c r="AF36" s="10">
        <v>785.66091845999995</v>
      </c>
      <c r="AG36" s="10">
        <v>823.45099462999997</v>
      </c>
      <c r="AH36" s="10">
        <v>801.13648057</v>
      </c>
      <c r="AI36" s="10">
        <f t="shared" si="15"/>
        <v>1281.3051797111002</v>
      </c>
      <c r="AJ36" s="10">
        <f t="shared" si="16"/>
        <v>1713.6516216423436</v>
      </c>
      <c r="AK36" s="10">
        <f t="shared" si="17"/>
        <v>3093.8883685016285</v>
      </c>
      <c r="AL36" s="10">
        <f t="shared" si="18"/>
        <v>2478.6324417414617</v>
      </c>
      <c r="AM36" s="10">
        <f t="shared" si="19"/>
        <v>1592.6093331342749</v>
      </c>
      <c r="AN36" s="10">
        <f t="shared" si="20"/>
        <v>1169.02145737</v>
      </c>
      <c r="AO36" s="10">
        <f t="shared" si="21"/>
        <v>996.45696401666669</v>
      </c>
      <c r="AP36" s="10">
        <f t="shared" si="22"/>
        <v>1019.5400865266665</v>
      </c>
      <c r="AQ36" s="10">
        <f t="shared" si="23"/>
        <v>550.63629582999988</v>
      </c>
      <c r="AR36" s="10">
        <f t="shared" si="24"/>
        <v>665.48831646666667</v>
      </c>
      <c r="AS36" s="10">
        <f t="shared" si="25"/>
        <v>582.11730303666673</v>
      </c>
      <c r="AT36" s="10">
        <f t="shared" si="26"/>
        <v>542.84433356666659</v>
      </c>
      <c r="AU36" s="10">
        <f t="shared" si="27"/>
        <v>398.27198713000001</v>
      </c>
      <c r="AV36" s="10">
        <f t="shared" si="28"/>
        <v>434.77126517333335</v>
      </c>
      <c r="AW36" s="10">
        <f t="shared" si="29"/>
        <v>413.86631774666665</v>
      </c>
      <c r="AX36" s="10">
        <f t="shared" si="30"/>
        <v>1281.3051797111002</v>
      </c>
      <c r="AY36" s="10">
        <f t="shared" si="30"/>
        <v>1713.6516216423436</v>
      </c>
      <c r="AZ36" s="10">
        <f t="shared" ref="AZ36:BK75" si="90">IF(AK36&lt;0,0,AK36)</f>
        <v>3093.8883685016285</v>
      </c>
      <c r="BA36" s="10">
        <f t="shared" si="90"/>
        <v>2478.6324417414617</v>
      </c>
      <c r="BB36" s="10">
        <f t="shared" si="90"/>
        <v>1592.6093331342749</v>
      </c>
      <c r="BC36" s="10">
        <f t="shared" si="90"/>
        <v>1169.02145737</v>
      </c>
      <c r="BD36" s="10">
        <f t="shared" si="90"/>
        <v>996.45696401666669</v>
      </c>
      <c r="BE36" s="10">
        <f t="shared" si="90"/>
        <v>1019.5400865266665</v>
      </c>
      <c r="BF36" s="10">
        <f t="shared" si="90"/>
        <v>550.63629582999988</v>
      </c>
      <c r="BG36" s="10">
        <f t="shared" si="90"/>
        <v>665.48831646666667</v>
      </c>
      <c r="BH36" s="10">
        <f t="shared" si="90"/>
        <v>582.11730303666673</v>
      </c>
      <c r="BI36" s="10">
        <f t="shared" si="90"/>
        <v>542.84433356666659</v>
      </c>
      <c r="BJ36" s="10">
        <f t="shared" si="90"/>
        <v>398.27198713000001</v>
      </c>
      <c r="BK36" s="10">
        <f t="shared" si="90"/>
        <v>434.77126517333335</v>
      </c>
      <c r="BL36" s="10">
        <f t="shared" si="1"/>
        <v>413.86631774666665</v>
      </c>
      <c r="BM36" s="10">
        <f t="shared" si="82"/>
        <v>8.0035812832668363</v>
      </c>
      <c r="BN36" s="10">
        <f t="shared" si="82"/>
        <v>10.68400584250371</v>
      </c>
      <c r="BO36" s="10">
        <f t="shared" si="82"/>
        <v>19.398680070505215</v>
      </c>
      <c r="BP36" s="10">
        <f t="shared" si="82"/>
        <v>15.365750687052964</v>
      </c>
      <c r="BQ36" s="10">
        <f t="shared" si="82"/>
        <v>10.098280750166399</v>
      </c>
      <c r="BR36" s="10">
        <f t="shared" si="82"/>
        <v>7.2608757732577391</v>
      </c>
      <c r="BS36" s="10">
        <f t="shared" si="82"/>
        <v>6.2595291214604094</v>
      </c>
      <c r="BT36" s="10">
        <f t="shared" si="82"/>
        <v>6.3684843261969277</v>
      </c>
      <c r="BU36" s="10">
        <f t="shared" si="82"/>
        <v>3.4135517225061212</v>
      </c>
      <c r="BV36" s="10">
        <f t="shared" si="82"/>
        <v>4.1255522132958573</v>
      </c>
      <c r="BW36" s="10">
        <f t="shared" si="82"/>
        <v>3.7184821721835073</v>
      </c>
      <c r="BX36" s="10">
        <f t="shared" si="82"/>
        <v>3.3588493139437499</v>
      </c>
      <c r="BY36" s="10">
        <f t="shared" si="82"/>
        <v>2.4783896799118281</v>
      </c>
      <c r="BZ36" s="10">
        <f t="shared" si="82"/>
        <v>2.6850231133490285</v>
      </c>
      <c r="CA36" s="10">
        <f t="shared" si="82"/>
        <v>2.5315315800168428</v>
      </c>
      <c r="CB36" s="10">
        <f t="shared" si="32"/>
        <v>7.4107234104322552</v>
      </c>
      <c r="CC36" s="10">
        <f t="shared" si="32"/>
        <v>9.89259800231825</v>
      </c>
      <c r="CD36" s="10">
        <f t="shared" ref="CD36:CO75" si="91">BO36/1.08</f>
        <v>17.961740806023347</v>
      </c>
      <c r="CE36" s="10">
        <f t="shared" si="91"/>
        <v>14.227546932456447</v>
      </c>
      <c r="CF36" s="10">
        <f t="shared" si="91"/>
        <v>9.3502599538577762</v>
      </c>
      <c r="CG36" s="10">
        <f t="shared" si="91"/>
        <v>6.723033123386795</v>
      </c>
      <c r="CH36" s="10">
        <f t="shared" si="91"/>
        <v>5.7958602976485265</v>
      </c>
      <c r="CI36" s="10">
        <f t="shared" si="91"/>
        <v>5.8967447464786362</v>
      </c>
      <c r="CJ36" s="10">
        <f t="shared" si="91"/>
        <v>3.1606960393575192</v>
      </c>
      <c r="CK36" s="10">
        <f t="shared" si="91"/>
        <v>3.8199557530517194</v>
      </c>
      <c r="CL36" s="10">
        <f t="shared" si="91"/>
        <v>3.4430390483180622</v>
      </c>
      <c r="CM36" s="10">
        <f t="shared" si="91"/>
        <v>3.1100456610590275</v>
      </c>
      <c r="CN36" s="10">
        <f t="shared" si="91"/>
        <v>2.2948052591776187</v>
      </c>
      <c r="CO36" s="10">
        <f t="shared" si="91"/>
        <v>2.4861325123602116</v>
      </c>
      <c r="CP36" s="10">
        <f t="shared" si="4"/>
        <v>2.3440107222378174E-3</v>
      </c>
      <c r="CQ36" s="15">
        <f t="shared" si="83"/>
        <v>2.0211063846633421</v>
      </c>
      <c r="CR36" s="15">
        <f t="shared" si="83"/>
        <v>2.6979812733595225</v>
      </c>
      <c r="CS36" s="15">
        <f t="shared" si="83"/>
        <v>4.8986565834609124</v>
      </c>
      <c r="CT36" s="15">
        <f t="shared" si="83"/>
        <v>3.8802400724881214</v>
      </c>
      <c r="CU36" s="15">
        <f t="shared" si="83"/>
        <v>2.5500708965066661</v>
      </c>
      <c r="CV36" s="15">
        <f t="shared" si="83"/>
        <v>1.8335544881963985</v>
      </c>
      <c r="CW36" s="15">
        <f t="shared" si="83"/>
        <v>1.5806891720859617</v>
      </c>
      <c r="CX36" s="15">
        <f t="shared" si="83"/>
        <v>1.6082031126759915</v>
      </c>
      <c r="CY36" s="15">
        <f t="shared" si="83"/>
        <v>0.86200801073386879</v>
      </c>
      <c r="CZ36" s="15">
        <f t="shared" si="83"/>
        <v>1.0418061144686506</v>
      </c>
      <c r="DA36" s="15">
        <f t="shared" si="83"/>
        <v>0.93901064954128965</v>
      </c>
      <c r="DB36" s="15">
        <f t="shared" si="83"/>
        <v>0.84819427119791657</v>
      </c>
      <c r="DC36" s="15">
        <f t="shared" si="83"/>
        <v>0.62585597977571417</v>
      </c>
      <c r="DD36" s="15">
        <f t="shared" si="83"/>
        <v>0.67803613973460308</v>
      </c>
      <c r="DE36" s="15">
        <f t="shared" si="83"/>
        <v>6.3927565151940475E-4</v>
      </c>
      <c r="DF36" s="15"/>
      <c r="DG36" s="15"/>
      <c r="DH36" s="15"/>
      <c r="DI36" s="15"/>
      <c r="DJ36" s="15"/>
      <c r="DK36" s="15"/>
      <c r="DL36" s="15"/>
      <c r="DM36" s="15"/>
      <c r="DN36" s="15"/>
      <c r="DO36" s="15"/>
      <c r="DP36" s="15"/>
      <c r="DQ36" s="15"/>
      <c r="DR36" s="15"/>
      <c r="DS36" s="15"/>
      <c r="DT36" s="15"/>
      <c r="DU36" s="15"/>
      <c r="DV36" s="15"/>
      <c r="DW36" s="15"/>
      <c r="DX36" s="15"/>
      <c r="DY36" s="15"/>
      <c r="DZ36" s="15"/>
      <c r="EA36" s="15"/>
      <c r="EB36" s="15"/>
      <c r="EC36" s="15"/>
      <c r="ED36" s="15"/>
      <c r="EE36" s="15"/>
      <c r="EF36" s="15"/>
      <c r="EG36" s="15"/>
      <c r="EH36" s="15"/>
      <c r="EI36" s="15"/>
      <c r="EJ36" s="15"/>
      <c r="EK36" s="15"/>
      <c r="EL36" s="15"/>
      <c r="EM36" s="15"/>
      <c r="EN36" s="15"/>
      <c r="EO36" s="15"/>
      <c r="EP36" s="15"/>
      <c r="EQ36" s="15"/>
      <c r="ER36" s="15"/>
      <c r="ES36" s="15"/>
      <c r="ET36" s="15"/>
      <c r="EU36" s="15"/>
      <c r="EV36" s="15"/>
      <c r="EW36" s="15"/>
      <c r="EX36" s="15"/>
      <c r="EZ36" s="1">
        <f t="shared" si="61"/>
        <v>113.25810379254875</v>
      </c>
      <c r="FA36" s="1">
        <f t="shared" si="61"/>
        <v>182.31930856369044</v>
      </c>
      <c r="FB36" s="1">
        <f t="shared" si="61"/>
        <v>210.6935197427768</v>
      </c>
      <c r="FC36" s="1">
        <f t="shared" si="60"/>
        <v>308.65492651174981</v>
      </c>
      <c r="FD36" s="1">
        <f t="shared" si="60"/>
        <v>210.41401846574712</v>
      </c>
      <c r="FE36" s="1">
        <f t="shared" si="60"/>
        <v>122.91277177016498</v>
      </c>
      <c r="FF36" s="1">
        <f t="shared" si="60"/>
        <v>114.80012225143031</v>
      </c>
      <c r="FG36" s="1">
        <f t="shared" si="60"/>
        <v>118.57013392367328</v>
      </c>
      <c r="FH36" s="1">
        <f t="shared" si="60"/>
        <v>68.537308507290689</v>
      </c>
      <c r="FI36" s="1">
        <f t="shared" si="60"/>
        <v>95.079204672477118</v>
      </c>
      <c r="FJ36" s="1">
        <f t="shared" si="60"/>
        <v>64.339377146611412</v>
      </c>
      <c r="FK36" s="1">
        <f t="shared" si="60"/>
        <v>70.754412046734274</v>
      </c>
      <c r="FL36" s="1">
        <f t="shared" si="60"/>
        <v>46.940116302371422</v>
      </c>
      <c r="FM36" s="1">
        <f t="shared" si="60"/>
        <v>48.864629907800818</v>
      </c>
      <c r="FO36" s="1">
        <f t="shared" si="34"/>
        <v>113.25810379254875</v>
      </c>
      <c r="FP36" s="1">
        <f t="shared" si="66"/>
        <v>295.57741235623917</v>
      </c>
      <c r="FQ36" s="1">
        <f t="shared" si="66"/>
        <v>506.27093209901597</v>
      </c>
      <c r="FR36" s="1">
        <f t="shared" si="66"/>
        <v>814.92585861076577</v>
      </c>
      <c r="FS36" s="1">
        <f t="shared" si="66"/>
        <v>1025.3398770765129</v>
      </c>
      <c r="FT36" s="1">
        <f t="shared" si="66"/>
        <v>1148.2526488466779</v>
      </c>
      <c r="FU36" s="1">
        <f t="shared" si="66"/>
        <v>1263.0527710981082</v>
      </c>
      <c r="FV36" s="1">
        <f t="shared" si="66"/>
        <v>1381.6229050217814</v>
      </c>
      <c r="FW36" s="1">
        <f t="shared" si="66"/>
        <v>1450.1602135290721</v>
      </c>
      <c r="FX36" s="1">
        <f t="shared" si="62"/>
        <v>1545.2394182015491</v>
      </c>
      <c r="FY36" s="1">
        <f t="shared" si="62"/>
        <v>1609.5787953481606</v>
      </c>
      <c r="FZ36" s="1">
        <f t="shared" si="62"/>
        <v>1680.333207394895</v>
      </c>
      <c r="GA36" s="1">
        <f t="shared" si="62"/>
        <v>1727.2733236972665</v>
      </c>
      <c r="GB36" s="1">
        <f t="shared" si="62"/>
        <v>1776.1379536050674</v>
      </c>
      <c r="GC36" s="15"/>
      <c r="GD36" s="15"/>
      <c r="GE36" s="15"/>
      <c r="GF36" s="15"/>
      <c r="GG36" s="15"/>
      <c r="GH36" s="15"/>
      <c r="GI36" s="15"/>
      <c r="GJ36" s="15"/>
      <c r="GK36" s="15"/>
      <c r="GL36" s="15"/>
      <c r="GM36" s="15"/>
      <c r="GN36" s="15"/>
      <c r="GO36" s="15"/>
      <c r="GP36" s="15"/>
      <c r="GQ36" s="15"/>
      <c r="GR36" s="15"/>
      <c r="GS36" s="15"/>
      <c r="GT36" s="15"/>
      <c r="GU36" s="15"/>
      <c r="GV36" s="15"/>
      <c r="GW36" s="15"/>
      <c r="GX36" s="15"/>
      <c r="GY36" s="15"/>
      <c r="GZ36" s="15"/>
      <c r="HA36" s="15"/>
      <c r="HB36" s="15"/>
      <c r="HC36" s="15"/>
      <c r="HD36" s="15"/>
      <c r="HE36" s="15"/>
      <c r="HF36" s="15"/>
      <c r="HG36" s="15"/>
      <c r="HH36" s="15"/>
      <c r="HI36" s="15"/>
      <c r="HJ36" s="15"/>
      <c r="HK36" s="15"/>
      <c r="HL36" s="15"/>
      <c r="HM36" s="15"/>
      <c r="HN36" s="15"/>
      <c r="HO36" s="15"/>
      <c r="HP36" s="15"/>
      <c r="HQ36" s="15"/>
      <c r="HR36" s="15"/>
      <c r="HS36" s="15"/>
      <c r="HT36" s="15"/>
      <c r="HU36" s="15"/>
    </row>
    <row r="37" spans="1:229">
      <c r="A37" s="27">
        <v>35</v>
      </c>
      <c r="B37" s="27" t="s">
        <v>49</v>
      </c>
      <c r="C37" s="27" t="s">
        <v>50</v>
      </c>
      <c r="D37" s="28" t="s">
        <v>55</v>
      </c>
      <c r="E37" s="12">
        <v>51.6</v>
      </c>
      <c r="F37" s="13">
        <f t="shared" si="14"/>
        <v>51.350000000000009</v>
      </c>
      <c r="G37" s="14">
        <v>51.6</v>
      </c>
      <c r="H37" s="10">
        <v>51.2</v>
      </c>
      <c r="I37" s="10">
        <v>52.2</v>
      </c>
      <c r="J37" s="10">
        <v>51.1</v>
      </c>
      <c r="K37" s="10">
        <v>51.7</v>
      </c>
      <c r="L37" s="10">
        <v>51.6</v>
      </c>
      <c r="M37" s="10">
        <v>51.1</v>
      </c>
      <c r="N37" s="10">
        <v>51.1</v>
      </c>
      <c r="O37" s="10">
        <v>52.7</v>
      </c>
      <c r="P37" s="10">
        <v>51</v>
      </c>
      <c r="Q37" s="10">
        <v>51</v>
      </c>
      <c r="R37" s="10">
        <v>50.8</v>
      </c>
      <c r="S37" s="10">
        <v>50.2</v>
      </c>
      <c r="T37" s="10">
        <v>1530.6149695114727</v>
      </c>
      <c r="U37" s="10">
        <v>2038.7415196831789</v>
      </c>
      <c r="V37" s="10">
        <v>3266.1564391906068</v>
      </c>
      <c r="W37" s="10">
        <v>2922.7466879128842</v>
      </c>
      <c r="X37" s="10">
        <v>1919.6696405370167</v>
      </c>
      <c r="Y37" s="10">
        <v>1534.5441854000001</v>
      </c>
      <c r="Z37" s="10">
        <v>1356.7167807000001</v>
      </c>
      <c r="AA37" s="10">
        <v>1262.5759579999999</v>
      </c>
      <c r="AB37" s="10">
        <v>1004.6350212</v>
      </c>
      <c r="AC37" s="10">
        <v>1068.2941696</v>
      </c>
      <c r="AD37" s="10">
        <v>935.96377595000001</v>
      </c>
      <c r="AE37" s="10">
        <v>932.496712</v>
      </c>
      <c r="AF37" s="10">
        <v>852.20780434000005</v>
      </c>
      <c r="AG37" s="10">
        <v>886.08419094999999</v>
      </c>
      <c r="AH37" s="10">
        <v>758.91696812999999</v>
      </c>
      <c r="AI37" s="10">
        <f t="shared" si="15"/>
        <v>1139.808705014806</v>
      </c>
      <c r="AJ37" s="10">
        <f t="shared" si="16"/>
        <v>1591.3182910531789</v>
      </c>
      <c r="AK37" s="10">
        <f t="shared" si="17"/>
        <v>2893.8322109506066</v>
      </c>
      <c r="AL37" s="10">
        <f t="shared" si="18"/>
        <v>2515.8267032828844</v>
      </c>
      <c r="AM37" s="10">
        <f t="shared" si="19"/>
        <v>1541.9217766636834</v>
      </c>
      <c r="AN37" s="10">
        <f t="shared" si="20"/>
        <v>1151.43305467</v>
      </c>
      <c r="AO37" s="10">
        <f t="shared" si="21"/>
        <v>978.69063451666671</v>
      </c>
      <c r="AP37" s="10">
        <f t="shared" si="22"/>
        <v>900.68305662666648</v>
      </c>
      <c r="AQ37" s="10">
        <f t="shared" si="23"/>
        <v>624.89669467999988</v>
      </c>
      <c r="AR37" s="10">
        <f t="shared" si="24"/>
        <v>675.3247217666667</v>
      </c>
      <c r="AS37" s="10">
        <f t="shared" si="25"/>
        <v>564.92372892666663</v>
      </c>
      <c r="AT37" s="10">
        <f t="shared" si="26"/>
        <v>537.50700826666662</v>
      </c>
      <c r="AU37" s="10">
        <f t="shared" si="27"/>
        <v>464.81887301000012</v>
      </c>
      <c r="AV37" s="10">
        <f t="shared" si="28"/>
        <v>497.40446149333337</v>
      </c>
      <c r="AW37" s="10">
        <f t="shared" si="29"/>
        <v>371.64680530666664</v>
      </c>
      <c r="AX37" s="10">
        <f t="shared" ref="AX37:BB91" si="92">IF(AI37&lt;0,0,AI37)</f>
        <v>1139.808705014806</v>
      </c>
      <c r="AY37" s="10">
        <f t="shared" si="92"/>
        <v>1591.3182910531789</v>
      </c>
      <c r="AZ37" s="10">
        <f t="shared" si="90"/>
        <v>2893.8322109506066</v>
      </c>
      <c r="BA37" s="10">
        <f t="shared" si="90"/>
        <v>2515.8267032828844</v>
      </c>
      <c r="BB37" s="10">
        <f t="shared" si="90"/>
        <v>1541.9217766636834</v>
      </c>
      <c r="BC37" s="10">
        <f t="shared" si="90"/>
        <v>1151.43305467</v>
      </c>
      <c r="BD37" s="10">
        <f t="shared" si="90"/>
        <v>978.69063451666671</v>
      </c>
      <c r="BE37" s="10">
        <f t="shared" si="90"/>
        <v>900.68305662666648</v>
      </c>
      <c r="BF37" s="10">
        <f t="shared" si="90"/>
        <v>624.89669467999988</v>
      </c>
      <c r="BG37" s="10">
        <f t="shared" si="90"/>
        <v>675.3247217666667</v>
      </c>
      <c r="BH37" s="10">
        <f t="shared" si="90"/>
        <v>564.92372892666663</v>
      </c>
      <c r="BI37" s="10">
        <f t="shared" si="90"/>
        <v>537.50700826666662</v>
      </c>
      <c r="BJ37" s="10">
        <f t="shared" si="90"/>
        <v>464.81887301000012</v>
      </c>
      <c r="BK37" s="10">
        <f t="shared" si="90"/>
        <v>497.40446149333337</v>
      </c>
      <c r="BL37" s="10">
        <f t="shared" si="1"/>
        <v>371.64680530666664</v>
      </c>
      <c r="BM37" s="10">
        <f t="shared" si="82"/>
        <v>6.9316652246400423</v>
      </c>
      <c r="BN37" s="10">
        <f t="shared" si="82"/>
        <v>9.6306014646577296</v>
      </c>
      <c r="BO37" s="10">
        <f t="shared" si="82"/>
        <v>17.598633888595334</v>
      </c>
      <c r="BP37" s="10">
        <f t="shared" si="82"/>
        <v>15.181217135238436</v>
      </c>
      <c r="BQ37" s="10">
        <f t="shared" si="82"/>
        <v>9.4861230445745033</v>
      </c>
      <c r="BR37" s="10">
        <f t="shared" si="82"/>
        <v>6.9345055717500754</v>
      </c>
      <c r="BS37" s="10">
        <f t="shared" si="82"/>
        <v>5.9633717555317318</v>
      </c>
      <c r="BT37" s="10">
        <f t="shared" si="82"/>
        <v>5.477439674371027</v>
      </c>
      <c r="BU37" s="10">
        <f t="shared" si="82"/>
        <v>3.7634403437102995</v>
      </c>
      <c r="BV37" s="10">
        <f t="shared" si="82"/>
        <v>4.0671431368397499</v>
      </c>
      <c r="BW37" s="10">
        <f t="shared" si="82"/>
        <v>3.50878163205845</v>
      </c>
      <c r="BX37" s="10">
        <f t="shared" si="82"/>
        <v>3.2308010532599991</v>
      </c>
      <c r="BY37" s="10">
        <f t="shared" si="82"/>
        <v>2.7938934402708222</v>
      </c>
      <c r="BZ37" s="10">
        <f t="shared" si="82"/>
        <v>2.9780315687408003</v>
      </c>
      <c r="CA37" s="10">
        <f t="shared" si="82"/>
        <v>2.1988217773965144</v>
      </c>
      <c r="CB37" s="10">
        <f t="shared" ref="CB37:CF91" si="93">BM37/1.08</f>
        <v>6.4182085413333718</v>
      </c>
      <c r="CC37" s="10">
        <f t="shared" si="93"/>
        <v>8.9172235783867855</v>
      </c>
      <c r="CD37" s="10">
        <f t="shared" si="91"/>
        <v>16.295031378329011</v>
      </c>
      <c r="CE37" s="10">
        <f t="shared" si="91"/>
        <v>14.05668253262818</v>
      </c>
      <c r="CF37" s="10">
        <f t="shared" si="91"/>
        <v>8.7834472634949101</v>
      </c>
      <c r="CG37" s="10">
        <f t="shared" si="91"/>
        <v>6.4208384923611801</v>
      </c>
      <c r="CH37" s="10">
        <f t="shared" si="91"/>
        <v>5.5216405143812324</v>
      </c>
      <c r="CI37" s="10">
        <f t="shared" si="91"/>
        <v>5.0717034021953946</v>
      </c>
      <c r="CJ37" s="10">
        <f t="shared" si="91"/>
        <v>3.4846669849169438</v>
      </c>
      <c r="CK37" s="10">
        <f t="shared" si="91"/>
        <v>3.7658732748516202</v>
      </c>
      <c r="CL37" s="10">
        <f t="shared" si="91"/>
        <v>3.2488718815356017</v>
      </c>
      <c r="CM37" s="10">
        <f t="shared" si="91"/>
        <v>2.9914824567222214</v>
      </c>
      <c r="CN37" s="10">
        <f t="shared" si="91"/>
        <v>2.5869383706211315</v>
      </c>
      <c r="CO37" s="10">
        <f t="shared" si="91"/>
        <v>2.7574366377229631</v>
      </c>
      <c r="CP37" s="10">
        <f t="shared" si="4"/>
        <v>2.0359460901819577E-3</v>
      </c>
      <c r="CQ37" s="15">
        <f t="shared" si="83"/>
        <v>1.7504205112727376</v>
      </c>
      <c r="CR37" s="15">
        <f t="shared" si="83"/>
        <v>2.4319700668327595</v>
      </c>
      <c r="CS37" s="15">
        <f t="shared" si="83"/>
        <v>4.4440994668170024</v>
      </c>
      <c r="CT37" s="15">
        <f t="shared" si="83"/>
        <v>3.8336406907167762</v>
      </c>
      <c r="CU37" s="15">
        <f t="shared" si="83"/>
        <v>2.3954856173167935</v>
      </c>
      <c r="CV37" s="15">
        <f t="shared" si="83"/>
        <v>1.7511377706439581</v>
      </c>
      <c r="CW37" s="15">
        <f t="shared" si="83"/>
        <v>1.5059019584676088</v>
      </c>
      <c r="CX37" s="15">
        <f t="shared" si="83"/>
        <v>1.3831918369623803</v>
      </c>
      <c r="CY37" s="15">
        <f t="shared" si="83"/>
        <v>0.9503637231591664</v>
      </c>
      <c r="CZ37" s="15">
        <f t="shared" si="83"/>
        <v>1.0270563476868053</v>
      </c>
      <c r="DA37" s="15">
        <f t="shared" si="83"/>
        <v>0.88605596769152761</v>
      </c>
      <c r="DB37" s="15">
        <f t="shared" si="83"/>
        <v>0.81585885183333307</v>
      </c>
      <c r="DC37" s="15">
        <f t="shared" si="83"/>
        <v>0.70552864653303582</v>
      </c>
      <c r="DD37" s="15">
        <f t="shared" si="83"/>
        <v>0.75202817392444443</v>
      </c>
      <c r="DE37" s="15">
        <f t="shared" si="83"/>
        <v>5.5525802459507933E-4</v>
      </c>
      <c r="DF37" s="15"/>
      <c r="DG37" s="15"/>
      <c r="DH37" s="15"/>
      <c r="DI37" s="15"/>
      <c r="DJ37" s="15"/>
      <c r="DK37" s="15"/>
      <c r="DL37" s="15"/>
      <c r="DM37" s="15"/>
      <c r="DN37" s="15"/>
      <c r="DO37" s="15"/>
      <c r="DP37" s="15"/>
      <c r="DQ37" s="15"/>
      <c r="DR37" s="15"/>
      <c r="DS37" s="15"/>
      <c r="DT37" s="15"/>
      <c r="DU37" s="15"/>
      <c r="DV37" s="15"/>
      <c r="DW37" s="15"/>
      <c r="DX37" s="15"/>
      <c r="DY37" s="15"/>
      <c r="DZ37" s="15"/>
      <c r="EA37" s="15"/>
      <c r="EB37" s="15"/>
      <c r="EC37" s="15"/>
      <c r="ED37" s="15"/>
      <c r="EE37" s="15"/>
      <c r="EF37" s="15"/>
      <c r="EG37" s="15"/>
      <c r="EH37" s="15"/>
      <c r="EI37" s="15"/>
      <c r="EJ37" s="15"/>
      <c r="EK37" s="15"/>
      <c r="EL37" s="15"/>
      <c r="EM37" s="15"/>
      <c r="EN37" s="15"/>
      <c r="EO37" s="15"/>
      <c r="EP37" s="15"/>
      <c r="EQ37" s="15"/>
      <c r="ER37" s="15"/>
      <c r="ES37" s="15"/>
      <c r="ET37" s="15"/>
      <c r="EU37" s="15"/>
      <c r="EV37" s="15"/>
      <c r="EW37" s="15"/>
      <c r="EX37" s="15"/>
      <c r="EZ37" s="1">
        <f t="shared" si="61"/>
        <v>100.37737387453193</v>
      </c>
      <c r="FA37" s="1">
        <f t="shared" si="61"/>
        <v>165.02566880759429</v>
      </c>
      <c r="FB37" s="1">
        <f t="shared" si="61"/>
        <v>198.66576378081069</v>
      </c>
      <c r="FC37" s="1">
        <f t="shared" si="60"/>
        <v>298.9980627856113</v>
      </c>
      <c r="FD37" s="1">
        <f t="shared" si="60"/>
        <v>199.03792262211607</v>
      </c>
      <c r="FE37" s="1">
        <f t="shared" si="60"/>
        <v>117.2534302480164</v>
      </c>
      <c r="FF37" s="1">
        <f t="shared" si="60"/>
        <v>104.00737663547962</v>
      </c>
      <c r="FG37" s="1">
        <f t="shared" si="60"/>
        <v>112.01066688583424</v>
      </c>
      <c r="FH37" s="1">
        <f t="shared" si="60"/>
        <v>71.187122550454973</v>
      </c>
      <c r="FI37" s="1">
        <f t="shared" si="60"/>
        <v>91.829391138159977</v>
      </c>
      <c r="FJ37" s="1">
        <f t="shared" si="60"/>
        <v>61.268933502894981</v>
      </c>
      <c r="FK37" s="1">
        <f t="shared" si="60"/>
        <v>73.026599921585699</v>
      </c>
      <c r="FL37" s="1">
        <f t="shared" si="60"/>
        <v>52.472045536469295</v>
      </c>
      <c r="FM37" s="1">
        <f t="shared" si="60"/>
        <v>54.186007100330855</v>
      </c>
      <c r="FO37" s="1">
        <f t="shared" si="34"/>
        <v>100.37737387453193</v>
      </c>
      <c r="FP37" s="1">
        <f t="shared" si="66"/>
        <v>265.40304268212623</v>
      </c>
      <c r="FQ37" s="1">
        <f t="shared" si="66"/>
        <v>464.06880646293689</v>
      </c>
      <c r="FR37" s="1">
        <f t="shared" si="66"/>
        <v>763.06686924854819</v>
      </c>
      <c r="FS37" s="1">
        <f t="shared" si="66"/>
        <v>962.10479187066426</v>
      </c>
      <c r="FT37" s="1">
        <f t="shared" si="66"/>
        <v>1079.3582221186807</v>
      </c>
      <c r="FU37" s="1">
        <f t="shared" si="66"/>
        <v>1183.3655987541604</v>
      </c>
      <c r="FV37" s="1">
        <f t="shared" si="66"/>
        <v>1295.3762656399947</v>
      </c>
      <c r="FW37" s="1">
        <f t="shared" si="66"/>
        <v>1366.5633881904496</v>
      </c>
      <c r="FX37" s="1">
        <f t="shared" si="62"/>
        <v>1458.3927793286095</v>
      </c>
      <c r="FY37" s="1">
        <f t="shared" si="62"/>
        <v>1519.6617128315045</v>
      </c>
      <c r="FZ37" s="1">
        <f t="shared" si="62"/>
        <v>1592.6883127530903</v>
      </c>
      <c r="GA37" s="1">
        <f t="shared" si="62"/>
        <v>1645.1603582895596</v>
      </c>
      <c r="GB37" s="1">
        <f t="shared" si="62"/>
        <v>1699.3463653898905</v>
      </c>
      <c r="GC37" s="15"/>
      <c r="GD37" s="15"/>
      <c r="GE37" s="15"/>
      <c r="GF37" s="15"/>
      <c r="GG37" s="15"/>
      <c r="GH37" s="15"/>
      <c r="GI37" s="15"/>
      <c r="GJ37" s="15"/>
      <c r="GK37" s="15"/>
      <c r="GL37" s="15"/>
      <c r="GM37" s="15"/>
      <c r="GN37" s="15"/>
      <c r="GO37" s="15"/>
      <c r="GP37" s="15"/>
      <c r="GQ37" s="15"/>
      <c r="GR37" s="15"/>
      <c r="GS37" s="15"/>
      <c r="GT37" s="15"/>
      <c r="GU37" s="15"/>
      <c r="GV37" s="15"/>
      <c r="GW37" s="15"/>
      <c r="GX37" s="15"/>
      <c r="GY37" s="15"/>
      <c r="GZ37" s="15"/>
      <c r="HA37" s="15"/>
      <c r="HB37" s="15"/>
      <c r="HC37" s="15"/>
      <c r="HD37" s="15"/>
      <c r="HE37" s="15"/>
      <c r="HF37" s="15"/>
      <c r="HG37" s="15"/>
      <c r="HH37" s="15"/>
      <c r="HI37" s="15"/>
      <c r="HJ37" s="15"/>
      <c r="HK37" s="15"/>
      <c r="HL37" s="15"/>
      <c r="HM37" s="15"/>
      <c r="HN37" s="15"/>
      <c r="HO37" s="15"/>
      <c r="HP37" s="15"/>
      <c r="HQ37" s="15"/>
      <c r="HR37" s="15"/>
      <c r="HS37" s="15"/>
      <c r="HT37" s="15"/>
      <c r="HU37" s="15"/>
    </row>
    <row r="38" spans="1:229">
      <c r="A38" s="27">
        <v>36</v>
      </c>
      <c r="B38" s="27" t="s">
        <v>52</v>
      </c>
      <c r="C38" s="27" t="s">
        <v>50</v>
      </c>
      <c r="D38" s="28" t="s">
        <v>55</v>
      </c>
      <c r="E38" s="6">
        <v>51.8</v>
      </c>
      <c r="F38" s="7">
        <f t="shared" si="14"/>
        <v>51.378571428571426</v>
      </c>
      <c r="G38" s="8">
        <v>51.8</v>
      </c>
      <c r="H38" s="9">
        <v>51.2</v>
      </c>
      <c r="I38" s="9">
        <v>52</v>
      </c>
      <c r="J38" s="9">
        <v>51.3</v>
      </c>
      <c r="K38" s="9">
        <v>51.5</v>
      </c>
      <c r="L38" s="9">
        <v>51.5</v>
      </c>
      <c r="M38" s="9">
        <v>51.1</v>
      </c>
      <c r="N38" s="9">
        <v>51.1</v>
      </c>
      <c r="O38" s="9">
        <v>52.9</v>
      </c>
      <c r="P38" s="9">
        <v>50.7</v>
      </c>
      <c r="Q38" s="9">
        <v>51.2</v>
      </c>
      <c r="R38" s="9">
        <v>50.9</v>
      </c>
      <c r="S38" s="9">
        <v>50.3</v>
      </c>
      <c r="T38" s="9">
        <v>1977.4095508874452</v>
      </c>
      <c r="U38" s="9">
        <v>2789.0175320668932</v>
      </c>
      <c r="V38" s="9">
        <v>3773.8161163937111</v>
      </c>
      <c r="W38" s="9">
        <v>2598.7845112216673</v>
      </c>
      <c r="X38" s="9">
        <v>1904.3976528758358</v>
      </c>
      <c r="Y38" s="9">
        <v>1460.4428968</v>
      </c>
      <c r="Z38" s="9">
        <v>1339.8357928999999</v>
      </c>
      <c r="AA38" s="9">
        <v>1217.1506078</v>
      </c>
      <c r="AB38" s="9">
        <v>955.55343921999997</v>
      </c>
      <c r="AC38" s="9">
        <v>1047.865781</v>
      </c>
      <c r="AD38" s="9">
        <v>867.05085566000002</v>
      </c>
      <c r="AE38" s="9">
        <v>928.60669229999996</v>
      </c>
      <c r="AF38" s="9">
        <v>803.00997337000001</v>
      </c>
      <c r="AG38" s="9">
        <v>852.97027869999999</v>
      </c>
      <c r="AH38" s="9">
        <v>748.86040525999999</v>
      </c>
      <c r="AI38" s="9">
        <f t="shared" si="15"/>
        <v>1586.6032863907785</v>
      </c>
      <c r="AJ38" s="9">
        <f t="shared" si="16"/>
        <v>2341.5943034368934</v>
      </c>
      <c r="AK38" s="9">
        <f t="shared" si="17"/>
        <v>3401.491888153711</v>
      </c>
      <c r="AL38" s="9">
        <f t="shared" si="18"/>
        <v>2191.8645265916675</v>
      </c>
      <c r="AM38" s="9">
        <f t="shared" si="19"/>
        <v>1526.6497890025025</v>
      </c>
      <c r="AN38" s="9">
        <f t="shared" si="20"/>
        <v>1077.33176607</v>
      </c>
      <c r="AO38" s="9">
        <f t="shared" si="21"/>
        <v>961.80964671666652</v>
      </c>
      <c r="AP38" s="9">
        <f t="shared" si="22"/>
        <v>855.25770642666657</v>
      </c>
      <c r="AQ38" s="9">
        <f t="shared" si="23"/>
        <v>575.81511269999987</v>
      </c>
      <c r="AR38" s="9">
        <f t="shared" si="24"/>
        <v>654.89633316666664</v>
      </c>
      <c r="AS38" s="9">
        <f t="shared" si="25"/>
        <v>496.0108086366667</v>
      </c>
      <c r="AT38" s="9">
        <f t="shared" si="26"/>
        <v>533.61698856666658</v>
      </c>
      <c r="AU38" s="9">
        <f t="shared" si="27"/>
        <v>415.62104204000008</v>
      </c>
      <c r="AV38" s="9">
        <f t="shared" si="28"/>
        <v>464.29054924333337</v>
      </c>
      <c r="AW38" s="9">
        <f t="shared" si="29"/>
        <v>361.59024243666664</v>
      </c>
      <c r="AX38" s="9">
        <f t="shared" si="92"/>
        <v>1586.6032863907785</v>
      </c>
      <c r="AY38" s="9">
        <f t="shared" si="92"/>
        <v>2341.5943034368934</v>
      </c>
      <c r="AZ38" s="9">
        <f t="shared" si="90"/>
        <v>3401.491888153711</v>
      </c>
      <c r="BA38" s="9">
        <f t="shared" si="90"/>
        <v>2191.8645265916675</v>
      </c>
      <c r="BB38" s="9">
        <f t="shared" si="90"/>
        <v>1526.6497890025025</v>
      </c>
      <c r="BC38" s="9">
        <f t="shared" si="90"/>
        <v>1077.33176607</v>
      </c>
      <c r="BD38" s="9">
        <f t="shared" si="90"/>
        <v>961.80964671666652</v>
      </c>
      <c r="BE38" s="9">
        <f t="shared" si="90"/>
        <v>855.25770642666657</v>
      </c>
      <c r="BF38" s="9">
        <f t="shared" si="90"/>
        <v>575.81511269999987</v>
      </c>
      <c r="BG38" s="9">
        <f t="shared" si="90"/>
        <v>654.89633316666664</v>
      </c>
      <c r="BH38" s="9">
        <f t="shared" si="90"/>
        <v>496.0108086366667</v>
      </c>
      <c r="BI38" s="9">
        <f t="shared" si="90"/>
        <v>533.61698856666658</v>
      </c>
      <c r="BJ38" s="9">
        <f t="shared" si="90"/>
        <v>415.62104204000008</v>
      </c>
      <c r="BK38" s="9">
        <f t="shared" si="90"/>
        <v>464.29054924333337</v>
      </c>
      <c r="BL38" s="9">
        <f t="shared" si="1"/>
        <v>361.59024243666664</v>
      </c>
      <c r="BM38" s="9">
        <f t="shared" si="82"/>
        <v>9.6862130634157015</v>
      </c>
      <c r="BN38" s="9">
        <f t="shared" si="82"/>
        <v>14.179130056441631</v>
      </c>
      <c r="BO38" s="9">
        <f t="shared" si="82"/>
        <v>20.766107977178404</v>
      </c>
      <c r="BP38" s="9">
        <f t="shared" si="82"/>
        <v>13.22633680046172</v>
      </c>
      <c r="BQ38" s="9">
        <f t="shared" si="82"/>
        <v>9.3561822783153357</v>
      </c>
      <c r="BR38" s="9">
        <f t="shared" si="82"/>
        <v>6.5136248099282241</v>
      </c>
      <c r="BS38" s="9">
        <f t="shared" si="82"/>
        <v>5.8378410521249098</v>
      </c>
      <c r="BT38" s="9">
        <f t="shared" si="82"/>
        <v>5.191108828828999</v>
      </c>
      <c r="BU38" s="9">
        <f t="shared" si="82"/>
        <v>3.4678465162357495</v>
      </c>
      <c r="BV38" s="9">
        <f t="shared" si="82"/>
        <v>3.9441131664962499</v>
      </c>
      <c r="BW38" s="9">
        <f t="shared" si="82"/>
        <v>3.0924502451322469</v>
      </c>
      <c r="BX38" s="9">
        <f t="shared" si="82"/>
        <v>3.1885520841817496</v>
      </c>
      <c r="BY38" s="9">
        <f t="shared" si="82"/>
        <v>2.507976116538515</v>
      </c>
      <c r="BZ38" s="9">
        <f t="shared" si="82"/>
        <v>2.7852458413000964</v>
      </c>
      <c r="CA38" s="9">
        <f t="shared" si="82"/>
        <v>2.1435844407879392</v>
      </c>
      <c r="CB38" s="9">
        <f t="shared" si="93"/>
        <v>8.9687157994589821</v>
      </c>
      <c r="CC38" s="9">
        <f t="shared" si="93"/>
        <v>13.128824126334843</v>
      </c>
      <c r="CD38" s="9">
        <f t="shared" si="91"/>
        <v>19.22787775664667</v>
      </c>
      <c r="CE38" s="9">
        <f t="shared" si="91"/>
        <v>12.246608148575666</v>
      </c>
      <c r="CF38" s="9">
        <f t="shared" si="91"/>
        <v>8.6631317391808658</v>
      </c>
      <c r="CG38" s="9">
        <f t="shared" si="91"/>
        <v>6.0311340832668741</v>
      </c>
      <c r="CH38" s="9">
        <f t="shared" si="91"/>
        <v>5.4054083815971383</v>
      </c>
      <c r="CI38" s="9">
        <f t="shared" si="91"/>
        <v>4.8065822489157393</v>
      </c>
      <c r="CJ38" s="9">
        <f t="shared" si="91"/>
        <v>3.2109689965145827</v>
      </c>
      <c r="CK38" s="9">
        <f t="shared" si="91"/>
        <v>3.6519566356446758</v>
      </c>
      <c r="CL38" s="9">
        <f t="shared" si="91"/>
        <v>2.8633798566039319</v>
      </c>
      <c r="CM38" s="9">
        <f t="shared" si="91"/>
        <v>2.9523630409090273</v>
      </c>
      <c r="CN38" s="9">
        <f t="shared" si="91"/>
        <v>2.3222001079060322</v>
      </c>
      <c r="CO38" s="9">
        <f t="shared" si="91"/>
        <v>2.5789313345371263</v>
      </c>
      <c r="CP38" s="9">
        <f t="shared" si="4"/>
        <v>1.9848004081369809E-3</v>
      </c>
      <c r="CQ38" s="11">
        <f t="shared" si="83"/>
        <v>2.4460133998524496</v>
      </c>
      <c r="CR38" s="11">
        <f t="shared" si="83"/>
        <v>3.5805883980913205</v>
      </c>
      <c r="CS38" s="11">
        <f t="shared" si="83"/>
        <v>5.2439666609036371</v>
      </c>
      <c r="CT38" s="11">
        <f t="shared" si="83"/>
        <v>3.339984040520636</v>
      </c>
      <c r="CU38" s="11">
        <f t="shared" si="83"/>
        <v>2.3626722925038721</v>
      </c>
      <c r="CV38" s="11">
        <f t="shared" si="83"/>
        <v>1.6448547499818746</v>
      </c>
      <c r="CW38" s="11">
        <f t="shared" si="83"/>
        <v>1.4742022858901285</v>
      </c>
      <c r="CX38" s="11">
        <f t="shared" si="83"/>
        <v>1.3108860678861105</v>
      </c>
      <c r="CY38" s="11">
        <f t="shared" si="83"/>
        <v>0.87571881723124978</v>
      </c>
      <c r="CZ38" s="11">
        <f t="shared" si="83"/>
        <v>0.99598817335763878</v>
      </c>
      <c r="DA38" s="11">
        <f t="shared" si="83"/>
        <v>0.78092177907379956</v>
      </c>
      <c r="DB38" s="11">
        <f t="shared" si="83"/>
        <v>0.80518992024791647</v>
      </c>
      <c r="DC38" s="11">
        <f t="shared" si="83"/>
        <v>0.63332730215619049</v>
      </c>
      <c r="DD38" s="11">
        <f t="shared" si="83"/>
        <v>0.70334490941921624</v>
      </c>
      <c r="DE38" s="11">
        <f t="shared" si="83"/>
        <v>5.4130920221917653E-4</v>
      </c>
      <c r="DF38" s="11">
        <f>AVERAGE(CQ38:CQ40)</f>
        <v>2.555347620143964</v>
      </c>
      <c r="DG38" s="11">
        <f t="shared" ref="DG38:DT38" si="94">AVERAGE(CR38:CR40)</f>
        <v>3.7062742176705954</v>
      </c>
      <c r="DH38" s="11">
        <f t="shared" si="94"/>
        <v>5.2130432579008614</v>
      </c>
      <c r="DI38" s="11">
        <f t="shared" si="94"/>
        <v>3.3401786062434495</v>
      </c>
      <c r="DJ38" s="11">
        <f t="shared" si="94"/>
        <v>2.3318764092097455</v>
      </c>
      <c r="DK38" s="11">
        <f t="shared" si="94"/>
        <v>1.6766487673873509</v>
      </c>
      <c r="DL38" s="11">
        <f t="shared" si="94"/>
        <v>1.5133689510968085</v>
      </c>
      <c r="DM38" s="11">
        <f t="shared" si="94"/>
        <v>1.40258135646871</v>
      </c>
      <c r="DN38" s="11">
        <f t="shared" si="94"/>
        <v>0.9349305878873212</v>
      </c>
      <c r="DO38" s="11">
        <f t="shared" si="94"/>
        <v>0.9707479953927578</v>
      </c>
      <c r="DP38" s="11">
        <f t="shared" si="94"/>
        <v>0.86517963079419624</v>
      </c>
      <c r="DQ38" s="11">
        <f t="shared" si="94"/>
        <v>0.82244047207767823</v>
      </c>
      <c r="DR38" s="11">
        <f t="shared" si="94"/>
        <v>0.74537533798924605</v>
      </c>
      <c r="DS38" s="11">
        <f t="shared" si="94"/>
        <v>0.70102697011383264</v>
      </c>
      <c r="DT38" s="11">
        <f t="shared" si="94"/>
        <v>5.2687569668880289E-4</v>
      </c>
      <c r="DU38" s="11">
        <f>STDEV(CQ38:CQ40)</f>
        <v>0.10334733069767818</v>
      </c>
      <c r="DV38" s="11">
        <f t="shared" ref="DV38:EI38" si="95">STDEV(CR38:CR40)</f>
        <v>0.26238751866198173</v>
      </c>
      <c r="DW38" s="11">
        <f t="shared" si="95"/>
        <v>0.14463405122108267</v>
      </c>
      <c r="DX38" s="11">
        <f t="shared" si="95"/>
        <v>1.0363186943771568E-2</v>
      </c>
      <c r="DY38" s="11">
        <f t="shared" si="95"/>
        <v>2.8676496061965533E-2</v>
      </c>
      <c r="DZ38" s="11">
        <f t="shared" si="95"/>
        <v>2.7575341710643266E-2</v>
      </c>
      <c r="EA38" s="11">
        <f t="shared" si="95"/>
        <v>7.7430042967062657E-2</v>
      </c>
      <c r="EB38" s="11">
        <f t="shared" si="95"/>
        <v>0.10470861295594495</v>
      </c>
      <c r="EC38" s="11">
        <f t="shared" si="95"/>
        <v>5.2487794074495817E-2</v>
      </c>
      <c r="ED38" s="11">
        <f t="shared" si="95"/>
        <v>2.7469634528861146E-2</v>
      </c>
      <c r="EE38" s="11">
        <f t="shared" si="95"/>
        <v>7.873800902546145E-2</v>
      </c>
      <c r="EF38" s="11">
        <f t="shared" si="95"/>
        <v>7.1522726315042362E-2</v>
      </c>
      <c r="EG38" s="11">
        <f t="shared" si="95"/>
        <v>9.7061088699725628E-2</v>
      </c>
      <c r="EH38" s="11">
        <f t="shared" si="95"/>
        <v>4.8368264396222395E-3</v>
      </c>
      <c r="EI38" s="11">
        <f t="shared" si="95"/>
        <v>1.7492684336504817E-5</v>
      </c>
      <c r="EJ38" s="11">
        <f>STDEV(CQ38:CQ40)/SQRT(COUNT(CQ38:CQ40))</f>
        <v>5.9667609198333776E-2</v>
      </c>
      <c r="EK38" s="11">
        <f t="shared" ref="EK38:EX38" si="96">STDEV(CR38:CR40)/SQRT(COUNT(CR38:CR40))</f>
        <v>0.15148950453149312</v>
      </c>
      <c r="EL38" s="11">
        <f t="shared" si="96"/>
        <v>8.3504508406478203E-2</v>
      </c>
      <c r="EM38" s="11">
        <f t="shared" si="96"/>
        <v>5.98318877164893E-3</v>
      </c>
      <c r="EN38" s="11">
        <f t="shared" si="96"/>
        <v>1.6556382720791043E-2</v>
      </c>
      <c r="EO38" s="11">
        <f t="shared" si="96"/>
        <v>1.5920630959635806E-2</v>
      </c>
      <c r="EP38" s="11">
        <f t="shared" si="96"/>
        <v>4.4704256150397914E-2</v>
      </c>
      <c r="EQ38" s="11">
        <f t="shared" si="96"/>
        <v>6.0453545876587161E-2</v>
      </c>
      <c r="ER38" s="11">
        <f t="shared" si="96"/>
        <v>3.0303842038079804E-2</v>
      </c>
      <c r="ES38" s="11">
        <f t="shared" si="96"/>
        <v>1.585960088977862E-2</v>
      </c>
      <c r="ET38" s="11">
        <f t="shared" si="96"/>
        <v>4.5459410706305353E-2</v>
      </c>
      <c r="EU38" s="11">
        <f t="shared" si="96"/>
        <v>4.129366529116564E-2</v>
      </c>
      <c r="EV38" s="11">
        <f t="shared" si="96"/>
        <v>5.6038245688624741E-2</v>
      </c>
      <c r="EW38" s="11">
        <f t="shared" si="96"/>
        <v>2.7925430469393992E-3</v>
      </c>
      <c r="EX38" s="11">
        <f t="shared" si="96"/>
        <v>1.0099406010530207E-5</v>
      </c>
      <c r="EZ38" s="1">
        <f t="shared" si="61"/>
        <v>144.63844315065049</v>
      </c>
      <c r="FA38" s="1">
        <f t="shared" si="61"/>
        <v>211.78932141587899</v>
      </c>
      <c r="FB38" s="1">
        <f t="shared" si="61"/>
        <v>206.01481683418254</v>
      </c>
      <c r="FC38" s="1">
        <f t="shared" si="60"/>
        <v>273.72750398517638</v>
      </c>
      <c r="FD38" s="1">
        <f t="shared" si="60"/>
        <v>192.36129803931584</v>
      </c>
      <c r="FE38" s="1">
        <f t="shared" si="60"/>
        <v>112.28605329139211</v>
      </c>
      <c r="FF38" s="1">
        <f t="shared" si="60"/>
        <v>100.26318073594462</v>
      </c>
      <c r="FG38" s="1">
        <f t="shared" si="60"/>
        <v>104.9570344856333</v>
      </c>
      <c r="FH38" s="1">
        <f t="shared" si="60"/>
        <v>67.381451661199989</v>
      </c>
      <c r="FI38" s="1">
        <f t="shared" si="60"/>
        <v>85.291677716709032</v>
      </c>
      <c r="FJ38" s="1">
        <f t="shared" si="60"/>
        <v>57.100021175581773</v>
      </c>
      <c r="FK38" s="1">
        <f t="shared" si="60"/>
        <v>69.048826675397137</v>
      </c>
      <c r="FL38" s="1">
        <f t="shared" si="60"/>
        <v>48.120199616714643</v>
      </c>
      <c r="FM38" s="1">
        <f t="shared" si="60"/>
        <v>50.679807740743342</v>
      </c>
      <c r="FO38" s="1">
        <f t="shared" si="34"/>
        <v>144.63844315065049</v>
      </c>
      <c r="FP38" s="1">
        <f t="shared" si="66"/>
        <v>356.4277645665295</v>
      </c>
      <c r="FQ38" s="1">
        <f t="shared" si="66"/>
        <v>562.44258140071202</v>
      </c>
      <c r="FR38" s="1">
        <f t="shared" si="66"/>
        <v>836.17008538588834</v>
      </c>
      <c r="FS38" s="1">
        <f t="shared" si="66"/>
        <v>1028.5313834252042</v>
      </c>
      <c r="FT38" s="1">
        <f t="shared" si="66"/>
        <v>1140.8174367165964</v>
      </c>
      <c r="FU38" s="1">
        <f t="shared" si="66"/>
        <v>1241.080617452541</v>
      </c>
      <c r="FV38" s="1">
        <f t="shared" si="66"/>
        <v>1346.0376519381743</v>
      </c>
      <c r="FW38" s="1">
        <f t="shared" si="66"/>
        <v>1413.4191035993742</v>
      </c>
      <c r="FX38" s="1">
        <f t="shared" si="62"/>
        <v>1498.7107813160833</v>
      </c>
      <c r="FY38" s="1">
        <f t="shared" si="62"/>
        <v>1555.8108024916651</v>
      </c>
      <c r="FZ38" s="1">
        <f t="shared" si="62"/>
        <v>1624.8596291670622</v>
      </c>
      <c r="GA38" s="1">
        <f t="shared" si="62"/>
        <v>1672.9798287837768</v>
      </c>
      <c r="GB38" s="1">
        <f t="shared" si="62"/>
        <v>1723.6596365245202</v>
      </c>
      <c r="GC38" s="11" t="e">
        <f>AVERAGE(FN38:FN40)</f>
        <v>#DIV/0!</v>
      </c>
      <c r="GD38" s="11">
        <f t="shared" ref="GD38:GQ38" si="97">AVERAGE(FO38:FO40)</f>
        <v>150.27892410754944</v>
      </c>
      <c r="GE38" s="11">
        <f t="shared" si="97"/>
        <v>364.34254352126436</v>
      </c>
      <c r="GF38" s="11">
        <f t="shared" si="97"/>
        <v>569.61986826072791</v>
      </c>
      <c r="GG38" s="11">
        <f t="shared" si="97"/>
        <v>841.87850900248122</v>
      </c>
      <c r="GH38" s="11">
        <f t="shared" si="97"/>
        <v>1034.2877174791417</v>
      </c>
      <c r="GI38" s="11">
        <f t="shared" si="97"/>
        <v>1149.1283553445717</v>
      </c>
      <c r="GJ38" s="11">
        <f t="shared" si="97"/>
        <v>1254.1025664169301</v>
      </c>
      <c r="GK38" s="11">
        <f t="shared" si="97"/>
        <v>1366.30313974602</v>
      </c>
      <c r="GL38" s="11">
        <f t="shared" si="97"/>
        <v>1434.9075687441025</v>
      </c>
      <c r="GM38" s="11">
        <f t="shared" si="97"/>
        <v>1523.0320948010765</v>
      </c>
      <c r="GN38" s="11">
        <f t="shared" si="97"/>
        <v>1583.7864185044639</v>
      </c>
      <c r="GO38" s="11">
        <f t="shared" si="97"/>
        <v>1659.0415773876764</v>
      </c>
      <c r="GP38" s="11">
        <f t="shared" si="97"/>
        <v>1711.1120604793871</v>
      </c>
      <c r="GQ38" s="11">
        <f t="shared" si="97"/>
        <v>1761.6239373777444</v>
      </c>
      <c r="GR38" s="11" t="e">
        <f>STDEV(FN38:FN40)</f>
        <v>#DIV/0!</v>
      </c>
      <c r="GS38" s="11">
        <f t="shared" ref="GS38:HF38" si="98">STDEV(FO38:FO40)</f>
        <v>6.8037047119558389</v>
      </c>
      <c r="GT38" s="11">
        <f t="shared" si="98"/>
        <v>9.8361975650280424</v>
      </c>
      <c r="GU38" s="11">
        <f t="shared" si="98"/>
        <v>7.0823382869856975</v>
      </c>
      <c r="GV38" s="11">
        <f t="shared" si="98"/>
        <v>5.4917372117543319</v>
      </c>
      <c r="GW38" s="11">
        <f t="shared" si="98"/>
        <v>5.3557991052497851</v>
      </c>
      <c r="GX38" s="11">
        <f t="shared" si="98"/>
        <v>7.2143937752605511</v>
      </c>
      <c r="GY38" s="11">
        <f t="shared" si="98"/>
        <v>12.528105744553057</v>
      </c>
      <c r="GZ38" s="11">
        <f t="shared" si="98"/>
        <v>19.848274378701504</v>
      </c>
      <c r="HA38" s="11">
        <f t="shared" si="98"/>
        <v>21.256438838364552</v>
      </c>
      <c r="HB38" s="11">
        <f t="shared" si="98"/>
        <v>24.488081495851166</v>
      </c>
      <c r="HC38" s="11">
        <f t="shared" si="98"/>
        <v>29.074818296545523</v>
      </c>
      <c r="HD38" s="11">
        <f t="shared" si="98"/>
        <v>35.467831924327704</v>
      </c>
      <c r="HE38" s="11">
        <f t="shared" si="98"/>
        <v>38.490722279880792</v>
      </c>
      <c r="HF38" s="11">
        <f t="shared" si="98"/>
        <v>38.529814035461172</v>
      </c>
      <c r="HG38" s="11" t="e">
        <f>STDEV(FN38:FN40)/SQRT(COUNT(FN38:FN40))</f>
        <v>#DIV/0!</v>
      </c>
      <c r="HH38" s="11">
        <f t="shared" ref="HH38:HU38" si="99">STDEV(FO38:FO40)/SQRT(COUNT(FO38:FO40))</f>
        <v>3.9281207469344293</v>
      </c>
      <c r="HI38" s="11">
        <f t="shared" si="99"/>
        <v>5.6789313119712821</v>
      </c>
      <c r="HJ38" s="11">
        <f t="shared" si="99"/>
        <v>4.088989916483186</v>
      </c>
      <c r="HK38" s="11">
        <f t="shared" si="99"/>
        <v>3.1706559575250486</v>
      </c>
      <c r="HL38" s="11">
        <f t="shared" si="99"/>
        <v>3.0921720551415204</v>
      </c>
      <c r="HM38" s="11">
        <f t="shared" si="99"/>
        <v>4.1652321881866401</v>
      </c>
      <c r="HN38" s="11">
        <f t="shared" si="99"/>
        <v>7.233105224053805</v>
      </c>
      <c r="HO38" s="11">
        <f t="shared" si="99"/>
        <v>11.459406555492865</v>
      </c>
      <c r="HP38" s="11">
        <f t="shared" si="99"/>
        <v>12.27241068534259</v>
      </c>
      <c r="HQ38" s="11">
        <f t="shared" si="99"/>
        <v>14.138200443567165</v>
      </c>
      <c r="HR38" s="11">
        <f t="shared" si="99"/>
        <v>16.786354170150016</v>
      </c>
      <c r="HS38" s="11">
        <f t="shared" si="99"/>
        <v>20.477362309083002</v>
      </c>
      <c r="HT38" s="11">
        <f t="shared" si="99"/>
        <v>22.222628869592302</v>
      </c>
      <c r="HU38" s="11">
        <f t="shared" si="99"/>
        <v>22.245198505199731</v>
      </c>
    </row>
    <row r="39" spans="1:229">
      <c r="A39" s="27">
        <v>37</v>
      </c>
      <c r="B39" s="27" t="s">
        <v>52</v>
      </c>
      <c r="C39" s="27" t="s">
        <v>50</v>
      </c>
      <c r="D39" s="28" t="s">
        <v>55</v>
      </c>
      <c r="E39" s="12">
        <v>52.6</v>
      </c>
      <c r="F39" s="13">
        <f t="shared" si="14"/>
        <v>52.15</v>
      </c>
      <c r="G39" s="14">
        <v>52.2</v>
      </c>
      <c r="H39" s="10">
        <v>52.1</v>
      </c>
      <c r="I39" s="10">
        <v>52.6</v>
      </c>
      <c r="J39" s="10">
        <v>52.2</v>
      </c>
      <c r="K39" s="10">
        <v>52.3</v>
      </c>
      <c r="L39" s="10">
        <v>52.5</v>
      </c>
      <c r="M39" s="10">
        <v>51.9</v>
      </c>
      <c r="N39" s="10">
        <v>51.9</v>
      </c>
      <c r="O39" s="10">
        <v>53.7</v>
      </c>
      <c r="P39" s="10">
        <v>52</v>
      </c>
      <c r="Q39" s="10">
        <v>51.7</v>
      </c>
      <c r="R39" s="10">
        <v>51.8</v>
      </c>
      <c r="S39" s="10">
        <v>50.6</v>
      </c>
      <c r="T39" s="10">
        <v>2031.584878542104</v>
      </c>
      <c r="U39" s="10">
        <v>3029.6704285829983</v>
      </c>
      <c r="V39" s="10">
        <v>3626.4059977688084</v>
      </c>
      <c r="W39" s="10">
        <v>2554.4269485908226</v>
      </c>
      <c r="X39" s="10">
        <v>1850.7439905692518</v>
      </c>
      <c r="Y39" s="10">
        <v>1473.5324326</v>
      </c>
      <c r="Z39" s="10">
        <v>1318.1496708</v>
      </c>
      <c r="AA39" s="10">
        <v>1245.2083448999999</v>
      </c>
      <c r="AB39" s="10">
        <v>996.92716499999995</v>
      </c>
      <c r="AC39" s="10">
        <v>1002.4897451000001</v>
      </c>
      <c r="AD39" s="10">
        <v>920.23165776999997</v>
      </c>
      <c r="AE39" s="10">
        <v>886.79075069999999</v>
      </c>
      <c r="AF39" s="10">
        <v>906.79963670999996</v>
      </c>
      <c r="AG39" s="10">
        <v>839.79372059000002</v>
      </c>
      <c r="AH39" s="10">
        <v>740.46603155000003</v>
      </c>
      <c r="AI39" s="10">
        <f t="shared" si="15"/>
        <v>1640.7786140454373</v>
      </c>
      <c r="AJ39" s="10">
        <f t="shared" si="16"/>
        <v>2582.2471999529985</v>
      </c>
      <c r="AK39" s="10">
        <f t="shared" si="17"/>
        <v>3254.0817695288083</v>
      </c>
      <c r="AL39" s="10">
        <f t="shared" si="18"/>
        <v>2147.5069639608228</v>
      </c>
      <c r="AM39" s="10">
        <f t="shared" si="19"/>
        <v>1472.9961266959185</v>
      </c>
      <c r="AN39" s="10">
        <f t="shared" si="20"/>
        <v>1090.42130187</v>
      </c>
      <c r="AO39" s="10">
        <f t="shared" si="21"/>
        <v>940.1235246166666</v>
      </c>
      <c r="AP39" s="10">
        <f t="shared" si="22"/>
        <v>883.31544352666651</v>
      </c>
      <c r="AQ39" s="10">
        <f t="shared" si="23"/>
        <v>617.18883847999996</v>
      </c>
      <c r="AR39" s="10">
        <f t="shared" si="24"/>
        <v>609.52029726666672</v>
      </c>
      <c r="AS39" s="10">
        <f t="shared" si="25"/>
        <v>549.19161074666658</v>
      </c>
      <c r="AT39" s="10">
        <f t="shared" si="26"/>
        <v>491.80104696666666</v>
      </c>
      <c r="AU39" s="10">
        <f t="shared" si="27"/>
        <v>519.41070538000008</v>
      </c>
      <c r="AV39" s="10">
        <f t="shared" si="28"/>
        <v>451.1139911333334</v>
      </c>
      <c r="AW39" s="10">
        <f t="shared" si="29"/>
        <v>353.19586872666667</v>
      </c>
      <c r="AX39" s="10">
        <f t="shared" si="92"/>
        <v>1640.7786140454373</v>
      </c>
      <c r="AY39" s="10">
        <f t="shared" si="92"/>
        <v>2582.2471999529985</v>
      </c>
      <c r="AZ39" s="10">
        <f t="shared" si="90"/>
        <v>3254.0817695288083</v>
      </c>
      <c r="BA39" s="10">
        <f t="shared" si="90"/>
        <v>2147.5069639608228</v>
      </c>
      <c r="BB39" s="10">
        <f t="shared" si="90"/>
        <v>1472.9961266959185</v>
      </c>
      <c r="BC39" s="10">
        <f t="shared" si="90"/>
        <v>1090.42130187</v>
      </c>
      <c r="BD39" s="10">
        <f t="shared" si="90"/>
        <v>940.1235246166666</v>
      </c>
      <c r="BE39" s="10">
        <f t="shared" si="90"/>
        <v>883.31544352666651</v>
      </c>
      <c r="BF39" s="10">
        <f t="shared" si="90"/>
        <v>617.18883847999996</v>
      </c>
      <c r="BG39" s="10">
        <f t="shared" si="90"/>
        <v>609.52029726666672</v>
      </c>
      <c r="BH39" s="10">
        <f t="shared" si="90"/>
        <v>549.19161074666658</v>
      </c>
      <c r="BI39" s="10">
        <f t="shared" si="90"/>
        <v>491.80104696666666</v>
      </c>
      <c r="BJ39" s="10">
        <f t="shared" si="90"/>
        <v>519.41070538000008</v>
      </c>
      <c r="BK39" s="10">
        <f t="shared" si="90"/>
        <v>451.1139911333334</v>
      </c>
      <c r="BL39" s="10">
        <f t="shared" si="1"/>
        <v>353.19586872666667</v>
      </c>
      <c r="BM39" s="10">
        <f t="shared" si="82"/>
        <v>10.171655422357393</v>
      </c>
      <c r="BN39" s="10">
        <f t="shared" si="82"/>
        <v>15.871136852711116</v>
      </c>
      <c r="BO39" s="10">
        <f t="shared" si="82"/>
        <v>20.019575914965447</v>
      </c>
      <c r="BP39" s="10">
        <f t="shared" si="82"/>
        <v>13.186459725492295</v>
      </c>
      <c r="BQ39" s="10">
        <f t="shared" si="82"/>
        <v>9.1315238454241978</v>
      </c>
      <c r="BR39" s="10">
        <f t="shared" si="82"/>
        <v>6.7084276235759361</v>
      </c>
      <c r="BS39" s="10">
        <f t="shared" si="82"/>
        <v>5.7948542540568031</v>
      </c>
      <c r="BT39" s="10">
        <f t="shared" si="82"/>
        <v>5.4655143068212491</v>
      </c>
      <c r="BU39" s="10">
        <f t="shared" si="82"/>
        <v>3.7752118702310566</v>
      </c>
      <c r="BV39" s="10">
        <f t="shared" si="82"/>
        <v>3.7283050468879284</v>
      </c>
      <c r="BW39" s="10">
        <f t="shared" si="82"/>
        <v>3.4757944764434567</v>
      </c>
      <c r="BX39" s="10">
        <f t="shared" si="82"/>
        <v>3.014037844981428</v>
      </c>
      <c r="BY39" s="10">
        <f t="shared" si="82"/>
        <v>3.1648807301743505</v>
      </c>
      <c r="BZ39" s="10">
        <f t="shared" si="82"/>
        <v>2.7540509158690005</v>
      </c>
      <c r="CA39" s="10">
        <f t="shared" si="82"/>
        <v>2.1063087914278147</v>
      </c>
      <c r="CB39" s="10">
        <f t="shared" si="93"/>
        <v>9.418199465145733</v>
      </c>
      <c r="CC39" s="10">
        <f t="shared" si="93"/>
        <v>14.695497085843625</v>
      </c>
      <c r="CD39" s="10">
        <f t="shared" si="91"/>
        <v>18.536644365708746</v>
      </c>
      <c r="CE39" s="10">
        <f t="shared" si="91"/>
        <v>12.209684931011383</v>
      </c>
      <c r="CF39" s="10">
        <f t="shared" si="91"/>
        <v>8.4551146716890724</v>
      </c>
      <c r="CG39" s="10">
        <f t="shared" si="91"/>
        <v>6.2115070588666068</v>
      </c>
      <c r="CH39" s="10">
        <f t="shared" si="91"/>
        <v>5.3656057907933361</v>
      </c>
      <c r="CI39" s="10">
        <f t="shared" si="91"/>
        <v>5.0606613952048596</v>
      </c>
      <c r="CJ39" s="10">
        <f t="shared" si="91"/>
        <v>3.4955665465102372</v>
      </c>
      <c r="CK39" s="10">
        <f t="shared" si="91"/>
        <v>3.4521343026740077</v>
      </c>
      <c r="CL39" s="10">
        <f t="shared" si="91"/>
        <v>3.2183282189291265</v>
      </c>
      <c r="CM39" s="10">
        <f t="shared" si="91"/>
        <v>2.7907757823902108</v>
      </c>
      <c r="CN39" s="10">
        <f t="shared" si="91"/>
        <v>2.9304451205318056</v>
      </c>
      <c r="CO39" s="10">
        <f t="shared" si="91"/>
        <v>2.5500471443231483</v>
      </c>
      <c r="CP39" s="10">
        <f t="shared" si="4"/>
        <v>1.9502859179887173E-3</v>
      </c>
      <c r="CQ39" s="15">
        <f t="shared" si="83"/>
        <v>2.5685998541306541</v>
      </c>
      <c r="CR39" s="15">
        <f t="shared" si="83"/>
        <v>4.0078628415937159</v>
      </c>
      <c r="CS39" s="15">
        <f t="shared" si="83"/>
        <v>5.0554484633751118</v>
      </c>
      <c r="CT39" s="15">
        <f t="shared" si="83"/>
        <v>3.3299140720940135</v>
      </c>
      <c r="CU39" s="15">
        <f t="shared" si="83"/>
        <v>2.3059403650061103</v>
      </c>
      <c r="CV39" s="15">
        <f t="shared" si="83"/>
        <v>1.6940473796908926</v>
      </c>
      <c r="CW39" s="15">
        <f t="shared" si="83"/>
        <v>1.4633470338527279</v>
      </c>
      <c r="CX39" s="15">
        <f t="shared" si="83"/>
        <v>1.3801803805104162</v>
      </c>
      <c r="CY39" s="15">
        <f t="shared" si="83"/>
        <v>0.95333633086642822</v>
      </c>
      <c r="CZ39" s="15">
        <f t="shared" si="83"/>
        <v>0.94149117345654743</v>
      </c>
      <c r="DA39" s="15">
        <f t="shared" si="83"/>
        <v>0.87772587788976175</v>
      </c>
      <c r="DB39" s="15">
        <f t="shared" si="83"/>
        <v>0.76112066792460287</v>
      </c>
      <c r="DC39" s="15">
        <f t="shared" si="83"/>
        <v>0.79921230559958334</v>
      </c>
      <c r="DD39" s="15">
        <f t="shared" si="83"/>
        <v>0.69546740299722221</v>
      </c>
      <c r="DE39" s="15">
        <f t="shared" si="83"/>
        <v>5.3189615945146832E-4</v>
      </c>
      <c r="DF39" s="15"/>
      <c r="DG39" s="15"/>
      <c r="DH39" s="15"/>
      <c r="DI39" s="15"/>
      <c r="DJ39" s="15"/>
      <c r="DK39" s="15"/>
      <c r="DL39" s="15"/>
      <c r="DM39" s="15"/>
      <c r="DN39" s="15"/>
      <c r="DO39" s="15"/>
      <c r="DP39" s="15"/>
      <c r="DQ39" s="15"/>
      <c r="DR39" s="15"/>
      <c r="DS39" s="15"/>
      <c r="DT39" s="15"/>
      <c r="DU39" s="15"/>
      <c r="DV39" s="15"/>
      <c r="DW39" s="15"/>
      <c r="DX39" s="15"/>
      <c r="DY39" s="15"/>
      <c r="DZ39" s="15"/>
      <c r="EA39" s="15"/>
      <c r="EB39" s="15"/>
      <c r="EC39" s="15"/>
      <c r="ED39" s="15"/>
      <c r="EE39" s="15"/>
      <c r="EF39" s="15"/>
      <c r="EG39" s="15"/>
      <c r="EH39" s="15"/>
      <c r="EI39" s="15"/>
      <c r="EJ39" s="15"/>
      <c r="EK39" s="15"/>
      <c r="EL39" s="15"/>
      <c r="EM39" s="15"/>
      <c r="EN39" s="15"/>
      <c r="EO39" s="15"/>
      <c r="EP39" s="15"/>
      <c r="EQ39" s="15"/>
      <c r="ER39" s="15"/>
      <c r="ES39" s="15"/>
      <c r="ET39" s="15"/>
      <c r="EU39" s="15"/>
      <c r="EV39" s="15"/>
      <c r="EW39" s="15"/>
      <c r="EX39" s="15"/>
      <c r="EZ39" s="1">
        <f t="shared" si="61"/>
        <v>157.83510469738488</v>
      </c>
      <c r="FA39" s="1">
        <f t="shared" si="61"/>
        <v>217.51947131925186</v>
      </c>
      <c r="FB39" s="1">
        <f t="shared" si="61"/>
        <v>201.248700851259</v>
      </c>
      <c r="FC39" s="1">
        <f t="shared" si="60"/>
        <v>270.52101298080595</v>
      </c>
      <c r="FD39" s="1">
        <f t="shared" si="60"/>
        <v>191.99941174545614</v>
      </c>
      <c r="FE39" s="1">
        <f t="shared" si="60"/>
        <v>113.66619888757035</v>
      </c>
      <c r="FF39" s="1">
        <f t="shared" si="60"/>
        <v>102.36698691707319</v>
      </c>
      <c r="FG39" s="1">
        <f t="shared" si="60"/>
        <v>112.00880214608853</v>
      </c>
      <c r="FH39" s="1">
        <f t="shared" si="60"/>
        <v>68.213790155627123</v>
      </c>
      <c r="FI39" s="1">
        <f t="shared" si="60"/>
        <v>87.322418464622842</v>
      </c>
      <c r="FJ39" s="1">
        <f t="shared" si="60"/>
        <v>58.998475649317129</v>
      </c>
      <c r="FK39" s="1">
        <f t="shared" si="60"/>
        <v>74.895982729160949</v>
      </c>
      <c r="FL39" s="1">
        <f t="shared" si="60"/>
        <v>53.808469509485001</v>
      </c>
      <c r="FM39" s="1">
        <f t="shared" si="60"/>
        <v>50.111949539280502</v>
      </c>
      <c r="FO39" s="1">
        <f t="shared" si="34"/>
        <v>157.83510469738488</v>
      </c>
      <c r="FP39" s="1">
        <f t="shared" si="66"/>
        <v>375.35457601663677</v>
      </c>
      <c r="FQ39" s="1">
        <f t="shared" si="66"/>
        <v>576.60327686789583</v>
      </c>
      <c r="FR39" s="1">
        <f t="shared" si="66"/>
        <v>847.12428984870178</v>
      </c>
      <c r="FS39" s="1">
        <f t="shared" si="66"/>
        <v>1039.1237015941579</v>
      </c>
      <c r="FT39" s="1">
        <f t="shared" si="66"/>
        <v>1152.7899004817282</v>
      </c>
      <c r="FU39" s="1">
        <f t="shared" si="66"/>
        <v>1255.1568873988015</v>
      </c>
      <c r="FV39" s="1">
        <f t="shared" si="66"/>
        <v>1367.16568954489</v>
      </c>
      <c r="FW39" s="1">
        <f t="shared" si="66"/>
        <v>1435.3794797005171</v>
      </c>
      <c r="FX39" s="1">
        <f t="shared" si="62"/>
        <v>1522.7018981651399</v>
      </c>
      <c r="FY39" s="1">
        <f t="shared" si="62"/>
        <v>1581.7003738144572</v>
      </c>
      <c r="FZ39" s="1">
        <f t="shared" si="62"/>
        <v>1656.5963565436182</v>
      </c>
      <c r="GA39" s="1">
        <f t="shared" si="62"/>
        <v>1710.4048260531031</v>
      </c>
      <c r="GB39" s="1">
        <f t="shared" si="62"/>
        <v>1760.5167755923835</v>
      </c>
      <c r="GC39" s="15"/>
      <c r="GD39" s="15"/>
      <c r="GE39" s="15"/>
      <c r="GF39" s="15"/>
      <c r="GG39" s="15"/>
      <c r="GH39" s="15"/>
      <c r="GI39" s="15"/>
      <c r="GJ39" s="15"/>
      <c r="GK39" s="15"/>
      <c r="GL39" s="15"/>
      <c r="GM39" s="15"/>
      <c r="GN39" s="15"/>
      <c r="GO39" s="15"/>
      <c r="GP39" s="15"/>
      <c r="GQ39" s="15"/>
      <c r="GR39" s="15"/>
      <c r="GS39" s="15"/>
      <c r="GT39" s="15"/>
      <c r="GU39" s="15"/>
      <c r="GV39" s="15"/>
      <c r="GW39" s="15"/>
      <c r="GX39" s="15"/>
      <c r="GY39" s="15"/>
      <c r="GZ39" s="15"/>
      <c r="HA39" s="15"/>
      <c r="HB39" s="15"/>
      <c r="HC39" s="15"/>
      <c r="HD39" s="15"/>
      <c r="HE39" s="15"/>
      <c r="HF39" s="15"/>
      <c r="HG39" s="15"/>
      <c r="HH39" s="15"/>
      <c r="HI39" s="15"/>
      <c r="HJ39" s="15"/>
      <c r="HK39" s="15"/>
      <c r="HL39" s="15"/>
      <c r="HM39" s="15"/>
      <c r="HN39" s="15"/>
      <c r="HO39" s="15"/>
      <c r="HP39" s="15"/>
      <c r="HQ39" s="15"/>
      <c r="HR39" s="15"/>
      <c r="HS39" s="15"/>
      <c r="HT39" s="15"/>
      <c r="HU39" s="15"/>
    </row>
    <row r="40" spans="1:229">
      <c r="A40" s="27">
        <v>38</v>
      </c>
      <c r="B40" s="27" t="s">
        <v>52</v>
      </c>
      <c r="C40" s="27" t="s">
        <v>50</v>
      </c>
      <c r="D40" s="28" t="s">
        <v>55</v>
      </c>
      <c r="E40" s="16">
        <v>52.2</v>
      </c>
      <c r="F40" s="17">
        <f t="shared" si="14"/>
        <v>52.300000000000004</v>
      </c>
      <c r="G40" s="18">
        <v>52.5</v>
      </c>
      <c r="H40" s="19">
        <v>52.3</v>
      </c>
      <c r="I40" s="19">
        <v>52.9</v>
      </c>
      <c r="J40" s="19">
        <v>52</v>
      </c>
      <c r="K40" s="19">
        <v>52.7</v>
      </c>
      <c r="L40" s="19">
        <v>52.6</v>
      </c>
      <c r="M40" s="19">
        <v>52</v>
      </c>
      <c r="N40" s="19">
        <v>52.1</v>
      </c>
      <c r="O40" s="19">
        <v>53.9</v>
      </c>
      <c r="P40" s="19">
        <v>52.1</v>
      </c>
      <c r="Q40" s="19">
        <v>51.9</v>
      </c>
      <c r="R40" s="19">
        <v>51.9</v>
      </c>
      <c r="S40" s="19">
        <v>51.1</v>
      </c>
      <c r="T40" s="19">
        <v>2097.473597383243</v>
      </c>
      <c r="U40" s="19">
        <v>2715.5012303083713</v>
      </c>
      <c r="V40" s="19">
        <v>3789.7416038712545</v>
      </c>
      <c r="W40" s="19">
        <v>2559.5285300504111</v>
      </c>
      <c r="X40" s="19">
        <v>1855.7772921532378</v>
      </c>
      <c r="Y40" s="19">
        <v>1475.7858268</v>
      </c>
      <c r="Z40" s="19">
        <v>1399.7706078000001</v>
      </c>
      <c r="AA40" s="19">
        <v>1330.7211916000001</v>
      </c>
      <c r="AB40" s="19">
        <v>1010.2142935000001</v>
      </c>
      <c r="AC40" s="19">
        <v>1021.6084475</v>
      </c>
      <c r="AD40" s="19">
        <v>955.07614182999998</v>
      </c>
      <c r="AE40" s="19">
        <v>976.06386540000005</v>
      </c>
      <c r="AF40" s="19">
        <v>907.62984171000005</v>
      </c>
      <c r="AG40" s="19">
        <v>844.62240556999996</v>
      </c>
      <c r="AH40" s="19">
        <v>720.91732669999999</v>
      </c>
      <c r="AI40" s="19">
        <f t="shared" si="15"/>
        <v>1706.6673328865763</v>
      </c>
      <c r="AJ40" s="19">
        <f t="shared" si="16"/>
        <v>2268.0780016783715</v>
      </c>
      <c r="AK40" s="19">
        <f t="shared" si="17"/>
        <v>3417.4173756312543</v>
      </c>
      <c r="AL40" s="19">
        <f t="shared" si="18"/>
        <v>2152.6085454204112</v>
      </c>
      <c r="AM40" s="19">
        <f t="shared" si="19"/>
        <v>1478.0294282799046</v>
      </c>
      <c r="AN40" s="19">
        <f t="shared" si="20"/>
        <v>1092.67469607</v>
      </c>
      <c r="AO40" s="19">
        <f t="shared" si="21"/>
        <v>1021.7444616166667</v>
      </c>
      <c r="AP40" s="19">
        <f t="shared" si="22"/>
        <v>968.8282902266667</v>
      </c>
      <c r="AQ40" s="19">
        <f t="shared" si="23"/>
        <v>630.47596698000007</v>
      </c>
      <c r="AR40" s="19">
        <f t="shared" si="24"/>
        <v>628.63899966666668</v>
      </c>
      <c r="AS40" s="19">
        <f t="shared" si="25"/>
        <v>584.0360948066666</v>
      </c>
      <c r="AT40" s="19">
        <f t="shared" si="26"/>
        <v>581.07416166666667</v>
      </c>
      <c r="AU40" s="19">
        <f t="shared" si="27"/>
        <v>520.24091038000006</v>
      </c>
      <c r="AV40" s="19">
        <f t="shared" si="28"/>
        <v>455.94267611333333</v>
      </c>
      <c r="AW40" s="19">
        <f t="shared" si="29"/>
        <v>333.64716387666664</v>
      </c>
      <c r="AX40" s="19">
        <f t="shared" si="92"/>
        <v>1706.6673328865763</v>
      </c>
      <c r="AY40" s="19">
        <f t="shared" si="92"/>
        <v>2268.0780016783715</v>
      </c>
      <c r="AZ40" s="19">
        <f t="shared" si="90"/>
        <v>3417.4173756312543</v>
      </c>
      <c r="BA40" s="19">
        <f t="shared" si="90"/>
        <v>2152.6085454204112</v>
      </c>
      <c r="BB40" s="19">
        <f t="shared" si="90"/>
        <v>1478.0294282799046</v>
      </c>
      <c r="BC40" s="19">
        <f t="shared" si="90"/>
        <v>1092.67469607</v>
      </c>
      <c r="BD40" s="19">
        <f t="shared" si="90"/>
        <v>1021.7444616166667</v>
      </c>
      <c r="BE40" s="19">
        <f t="shared" si="90"/>
        <v>968.8282902266667</v>
      </c>
      <c r="BF40" s="19">
        <f t="shared" si="90"/>
        <v>630.47596698000007</v>
      </c>
      <c r="BG40" s="19">
        <f t="shared" si="90"/>
        <v>628.63899966666668</v>
      </c>
      <c r="BH40" s="19">
        <f t="shared" si="90"/>
        <v>584.0360948066666</v>
      </c>
      <c r="BI40" s="19">
        <f t="shared" si="90"/>
        <v>581.07416166666667</v>
      </c>
      <c r="BJ40" s="19">
        <f t="shared" si="90"/>
        <v>520.24091038000006</v>
      </c>
      <c r="BK40" s="19">
        <f t="shared" si="90"/>
        <v>455.94267611333333</v>
      </c>
      <c r="BL40" s="19">
        <f t="shared" si="1"/>
        <v>333.64716387666664</v>
      </c>
      <c r="BM40" s="19">
        <f t="shared" si="82"/>
        <v>10.499661241537202</v>
      </c>
      <c r="BN40" s="19">
        <f t="shared" si="82"/>
        <v>13.980270796773933</v>
      </c>
      <c r="BO40" s="19">
        <f t="shared" si="82"/>
        <v>21.145270011718388</v>
      </c>
      <c r="BP40" s="19">
        <f t="shared" si="82"/>
        <v>13.268525316218168</v>
      </c>
      <c r="BQ40" s="19">
        <f t="shared" si="82"/>
        <v>9.214985617672248</v>
      </c>
      <c r="BR40" s="19">
        <f t="shared" si="82"/>
        <v>6.6965349230575715</v>
      </c>
      <c r="BS40" s="19">
        <f t="shared" si="82"/>
        <v>6.3461278328483761</v>
      </c>
      <c r="BT40" s="19">
        <f t="shared" si="82"/>
        <v>6.0060433791980294</v>
      </c>
      <c r="BU40" s="19">
        <f t="shared" si="82"/>
        <v>3.8639169976345711</v>
      </c>
      <c r="BV40" s="19">
        <f t="shared" si="82"/>
        <v>3.8600679718817856</v>
      </c>
      <c r="BW40" s="19">
        <f t="shared" si="82"/>
        <v>3.7100892922593491</v>
      </c>
      <c r="BX40" s="19">
        <f t="shared" si="82"/>
        <v>3.5680028791196428</v>
      </c>
      <c r="BY40" s="19">
        <f t="shared" si="82"/>
        <v>3.1822021685993791</v>
      </c>
      <c r="BZ40" s="19">
        <f t="shared" si="82"/>
        <v>2.7889036477832359</v>
      </c>
      <c r="CA40" s="19">
        <f t="shared" si="82"/>
        <v>2.0093900444472252</v>
      </c>
      <c r="CB40" s="19">
        <f t="shared" si="93"/>
        <v>9.7219085569788906</v>
      </c>
      <c r="CC40" s="19">
        <f t="shared" si="93"/>
        <v>12.944695182198085</v>
      </c>
      <c r="CD40" s="19">
        <f t="shared" si="91"/>
        <v>19.578953714554061</v>
      </c>
      <c r="CE40" s="19">
        <f t="shared" si="91"/>
        <v>12.285671589090896</v>
      </c>
      <c r="CF40" s="19">
        <f t="shared" si="91"/>
        <v>8.5323940904372666</v>
      </c>
      <c r="CG40" s="19">
        <f t="shared" si="91"/>
        <v>6.2004952991273807</v>
      </c>
      <c r="CH40" s="19">
        <f t="shared" si="91"/>
        <v>5.8760442896744216</v>
      </c>
      <c r="CI40" s="19">
        <f t="shared" si="91"/>
        <v>5.5611512770352123</v>
      </c>
      <c r="CJ40" s="19">
        <f t="shared" si="91"/>
        <v>3.5777009237357138</v>
      </c>
      <c r="CK40" s="19">
        <f t="shared" si="91"/>
        <v>3.5741370110016533</v>
      </c>
      <c r="CL40" s="19">
        <f t="shared" si="91"/>
        <v>3.4352678632031006</v>
      </c>
      <c r="CM40" s="19">
        <f t="shared" si="91"/>
        <v>3.3037063695552247</v>
      </c>
      <c r="CN40" s="19">
        <f t="shared" si="91"/>
        <v>2.9464834894438692</v>
      </c>
      <c r="CO40" s="19">
        <f t="shared" si="91"/>
        <v>2.582318192391885</v>
      </c>
      <c r="CP40" s="19">
        <f t="shared" si="4"/>
        <v>1.8605463374511346E-3</v>
      </c>
      <c r="CQ40" s="20">
        <f t="shared" si="83"/>
        <v>2.6514296064487883</v>
      </c>
      <c r="CR40" s="20">
        <f t="shared" si="83"/>
        <v>3.5303714133267503</v>
      </c>
      <c r="CS40" s="20">
        <f t="shared" si="83"/>
        <v>5.3397146494238346</v>
      </c>
      <c r="CT40" s="20">
        <f t="shared" si="83"/>
        <v>3.3506377061156987</v>
      </c>
      <c r="CU40" s="20">
        <f t="shared" si="83"/>
        <v>2.3270165701192544</v>
      </c>
      <c r="CV40" s="20">
        <f t="shared" si="83"/>
        <v>1.6910441724892855</v>
      </c>
      <c r="CW40" s="20">
        <f t="shared" si="83"/>
        <v>1.6025575335475695</v>
      </c>
      <c r="CX40" s="20">
        <f t="shared" si="83"/>
        <v>1.5166776210096031</v>
      </c>
      <c r="CY40" s="20">
        <f t="shared" si="83"/>
        <v>0.97573661556428548</v>
      </c>
      <c r="CZ40" s="20">
        <f t="shared" si="83"/>
        <v>0.97476463936408719</v>
      </c>
      <c r="DA40" s="20">
        <f t="shared" si="83"/>
        <v>0.93689123541902741</v>
      </c>
      <c r="DB40" s="20">
        <f t="shared" si="83"/>
        <v>0.9010108280605158</v>
      </c>
      <c r="DC40" s="20">
        <f t="shared" si="83"/>
        <v>0.80358640621196431</v>
      </c>
      <c r="DD40" s="20">
        <f t="shared" si="83"/>
        <v>0.70426859792505947</v>
      </c>
      <c r="DE40" s="20">
        <f t="shared" si="83"/>
        <v>5.0742172839576393E-4</v>
      </c>
      <c r="DF40" s="20"/>
      <c r="DG40" s="20"/>
      <c r="DH40" s="20"/>
      <c r="DI40" s="20"/>
      <c r="DJ40" s="20"/>
      <c r="DK40" s="20"/>
      <c r="DL40" s="20"/>
      <c r="DM40" s="20"/>
      <c r="DN40" s="20"/>
      <c r="DO40" s="20"/>
      <c r="DP40" s="20"/>
      <c r="DQ40" s="20"/>
      <c r="DR40" s="20"/>
      <c r="DS40" s="20"/>
      <c r="DT40" s="20"/>
      <c r="DU40" s="20"/>
      <c r="DV40" s="20"/>
      <c r="DW40" s="20"/>
      <c r="DX40" s="20"/>
      <c r="DY40" s="20"/>
      <c r="DZ40" s="20"/>
      <c r="EA40" s="20"/>
      <c r="EB40" s="20"/>
      <c r="EC40" s="20"/>
      <c r="ED40" s="20"/>
      <c r="EE40" s="20"/>
      <c r="EF40" s="20"/>
      <c r="EG40" s="20"/>
      <c r="EH40" s="20"/>
      <c r="EI40" s="20"/>
      <c r="EJ40" s="20"/>
      <c r="EK40" s="20"/>
      <c r="EL40" s="20"/>
      <c r="EM40" s="20"/>
      <c r="EN40" s="20"/>
      <c r="EO40" s="20"/>
      <c r="EP40" s="20"/>
      <c r="EQ40" s="20"/>
      <c r="ER40" s="20"/>
      <c r="ES40" s="20"/>
      <c r="ET40" s="20"/>
      <c r="EU40" s="20"/>
      <c r="EV40" s="20"/>
      <c r="EW40" s="20"/>
      <c r="EX40" s="20"/>
      <c r="EZ40" s="1">
        <f t="shared" si="61"/>
        <v>148.36322447461293</v>
      </c>
      <c r="FA40" s="1">
        <f t="shared" si="61"/>
        <v>212.88206550601402</v>
      </c>
      <c r="FB40" s="1">
        <f t="shared" si="61"/>
        <v>208.56845653294883</v>
      </c>
      <c r="FC40" s="1">
        <f t="shared" si="60"/>
        <v>272.52740525927777</v>
      </c>
      <c r="FD40" s="1">
        <f t="shared" si="60"/>
        <v>192.86691564520993</v>
      </c>
      <c r="FE40" s="1">
        <f t="shared" si="60"/>
        <v>118.56966141732677</v>
      </c>
      <c r="FF40" s="1">
        <f t="shared" si="60"/>
        <v>112.29246556405822</v>
      </c>
      <c r="FG40" s="1">
        <f t="shared" si="60"/>
        <v>119.63588335554664</v>
      </c>
      <c r="FH40" s="1">
        <f t="shared" si="60"/>
        <v>70.218045177421416</v>
      </c>
      <c r="FI40" s="1">
        <f t="shared" si="60"/>
        <v>91.759481989589489</v>
      </c>
      <c r="FJ40" s="1">
        <f t="shared" si="60"/>
        <v>66.164474285263552</v>
      </c>
      <c r="FK40" s="1">
        <f t="shared" si="60"/>
        <v>81.820667245079051</v>
      </c>
      <c r="FL40" s="1">
        <f t="shared" si="60"/>
        <v>54.282780148932858</v>
      </c>
      <c r="FM40" s="1">
        <f t="shared" si="60"/>
        <v>50.743873415048782</v>
      </c>
      <c r="FO40" s="1">
        <f t="shared" si="34"/>
        <v>148.36322447461293</v>
      </c>
      <c r="FP40" s="1">
        <f t="shared" si="66"/>
        <v>361.24528998062692</v>
      </c>
      <c r="FQ40" s="1">
        <f t="shared" si="66"/>
        <v>569.81374651357578</v>
      </c>
      <c r="FR40" s="1">
        <f t="shared" si="66"/>
        <v>842.34115177285355</v>
      </c>
      <c r="FS40" s="1">
        <f t="shared" si="66"/>
        <v>1035.2080674180634</v>
      </c>
      <c r="FT40" s="1">
        <f t="shared" si="66"/>
        <v>1153.7777288353902</v>
      </c>
      <c r="FU40" s="1">
        <f t="shared" si="66"/>
        <v>1266.0701943994484</v>
      </c>
      <c r="FV40" s="1">
        <f t="shared" si="66"/>
        <v>1385.706077754995</v>
      </c>
      <c r="FW40" s="1">
        <f t="shared" si="66"/>
        <v>1455.9241229324164</v>
      </c>
      <c r="FX40" s="1">
        <f t="shared" si="62"/>
        <v>1547.6836049220058</v>
      </c>
      <c r="FY40" s="1">
        <f t="shared" si="62"/>
        <v>1613.8480792072694</v>
      </c>
      <c r="FZ40" s="1">
        <f t="shared" si="62"/>
        <v>1695.6687464523484</v>
      </c>
      <c r="GA40" s="1">
        <f t="shared" si="62"/>
        <v>1749.9515266012813</v>
      </c>
      <c r="GB40" s="1">
        <f t="shared" si="62"/>
        <v>1800.69540001633</v>
      </c>
      <c r="GC40" s="20"/>
      <c r="GD40" s="20"/>
      <c r="GE40" s="20"/>
      <c r="GF40" s="20"/>
      <c r="GG40" s="20"/>
      <c r="GH40" s="20"/>
      <c r="GI40" s="20"/>
      <c r="GJ40" s="20"/>
      <c r="GK40" s="20"/>
      <c r="GL40" s="20"/>
      <c r="GM40" s="20"/>
      <c r="GN40" s="20"/>
      <c r="GO40" s="20"/>
      <c r="GP40" s="20"/>
      <c r="GQ40" s="20"/>
      <c r="GR40" s="20"/>
      <c r="GS40" s="20"/>
      <c r="GT40" s="20"/>
      <c r="GU40" s="20"/>
      <c r="GV40" s="20"/>
      <c r="GW40" s="20"/>
      <c r="GX40" s="20"/>
      <c r="GY40" s="20"/>
      <c r="GZ40" s="20"/>
      <c r="HA40" s="20"/>
      <c r="HB40" s="20"/>
      <c r="HC40" s="20"/>
      <c r="HD40" s="20"/>
      <c r="HE40" s="20"/>
      <c r="HF40" s="20"/>
      <c r="HG40" s="20"/>
      <c r="HH40" s="20"/>
      <c r="HI40" s="20"/>
      <c r="HJ40" s="20"/>
      <c r="HK40" s="20"/>
      <c r="HL40" s="20"/>
      <c r="HM40" s="20"/>
      <c r="HN40" s="20"/>
      <c r="HO40" s="20"/>
      <c r="HP40" s="20"/>
      <c r="HQ40" s="20"/>
      <c r="HR40" s="20"/>
      <c r="HS40" s="20"/>
      <c r="HT40" s="20"/>
      <c r="HU40" s="20"/>
    </row>
    <row r="41" spans="1:229">
      <c r="A41" s="27">
        <v>39</v>
      </c>
      <c r="B41" s="27" t="s">
        <v>53</v>
      </c>
      <c r="C41" s="27" t="s">
        <v>50</v>
      </c>
      <c r="D41" s="28" t="s">
        <v>55</v>
      </c>
      <c r="E41" s="6">
        <v>52.1</v>
      </c>
      <c r="F41" s="7">
        <f t="shared" si="14"/>
        <v>52.5</v>
      </c>
      <c r="G41" s="8">
        <v>52.8</v>
      </c>
      <c r="H41" s="9">
        <v>52.3</v>
      </c>
      <c r="I41" s="9">
        <v>53.5</v>
      </c>
      <c r="J41" s="9">
        <v>52.1</v>
      </c>
      <c r="K41" s="9">
        <v>53.1</v>
      </c>
      <c r="L41" s="9">
        <v>52.6</v>
      </c>
      <c r="M41" s="9">
        <v>52.3</v>
      </c>
      <c r="N41" s="9">
        <v>52.2</v>
      </c>
      <c r="O41" s="9">
        <v>54</v>
      </c>
      <c r="P41" s="9">
        <v>52.6</v>
      </c>
      <c r="Q41" s="9">
        <v>51.9</v>
      </c>
      <c r="R41" s="9">
        <v>52.3</v>
      </c>
      <c r="S41" s="9">
        <v>51.2</v>
      </c>
      <c r="T41" s="9">
        <v>2189.1294712099625</v>
      </c>
      <c r="U41" s="9">
        <v>3523.8816836110782</v>
      </c>
      <c r="V41" s="9">
        <v>3311.0511912382717</v>
      </c>
      <c r="W41" s="9">
        <v>2205.2841256003449</v>
      </c>
      <c r="X41" s="9">
        <v>1515.8303335662204</v>
      </c>
      <c r="Y41" s="9">
        <v>1169.3098967000001</v>
      </c>
      <c r="Z41" s="9">
        <v>956.24587672999996</v>
      </c>
      <c r="AA41" s="9">
        <v>958.80749088000005</v>
      </c>
      <c r="AB41" s="9">
        <v>783.04202467000005</v>
      </c>
      <c r="AC41" s="9">
        <v>857.49648052999999</v>
      </c>
      <c r="AD41" s="9">
        <v>778.39002301000005</v>
      </c>
      <c r="AE41" s="9">
        <v>763.97329190000005</v>
      </c>
      <c r="AF41" s="9">
        <v>684.52519553000002</v>
      </c>
      <c r="AG41" s="9">
        <v>727.05673473000002</v>
      </c>
      <c r="AH41" s="9">
        <v>664.43203595</v>
      </c>
      <c r="AI41" s="9">
        <f t="shared" si="15"/>
        <v>1798.3232067132958</v>
      </c>
      <c r="AJ41" s="9">
        <f t="shared" si="16"/>
        <v>3076.4584549810784</v>
      </c>
      <c r="AK41" s="9">
        <f t="shared" si="17"/>
        <v>2938.7269629982716</v>
      </c>
      <c r="AL41" s="9">
        <f t="shared" si="18"/>
        <v>1798.3641409703448</v>
      </c>
      <c r="AM41" s="9">
        <f t="shared" si="19"/>
        <v>1138.0824696928871</v>
      </c>
      <c r="AN41" s="9">
        <f t="shared" si="20"/>
        <v>786.19876597000007</v>
      </c>
      <c r="AO41" s="9">
        <f t="shared" si="21"/>
        <v>578.2197305466666</v>
      </c>
      <c r="AP41" s="9">
        <f t="shared" si="22"/>
        <v>596.91458950666674</v>
      </c>
      <c r="AQ41" s="9">
        <f t="shared" si="23"/>
        <v>403.30369815</v>
      </c>
      <c r="AR41" s="9">
        <f t="shared" si="24"/>
        <v>464.52703269666665</v>
      </c>
      <c r="AS41" s="9">
        <f t="shared" si="25"/>
        <v>407.34997598666672</v>
      </c>
      <c r="AT41" s="9">
        <f t="shared" si="26"/>
        <v>368.98358816666672</v>
      </c>
      <c r="AU41" s="9">
        <f t="shared" si="27"/>
        <v>297.13626420000008</v>
      </c>
      <c r="AV41" s="9">
        <f t="shared" si="28"/>
        <v>338.3770052733334</v>
      </c>
      <c r="AW41" s="9">
        <f t="shared" si="29"/>
        <v>277.16187312666665</v>
      </c>
      <c r="AX41" s="9">
        <f t="shared" si="92"/>
        <v>1798.3232067132958</v>
      </c>
      <c r="AY41" s="9">
        <f t="shared" si="92"/>
        <v>3076.4584549810784</v>
      </c>
      <c r="AZ41" s="9">
        <f t="shared" si="90"/>
        <v>2938.7269629982716</v>
      </c>
      <c r="BA41" s="9">
        <f t="shared" si="90"/>
        <v>1798.3641409703448</v>
      </c>
      <c r="BB41" s="9">
        <f t="shared" si="90"/>
        <v>1138.0824696928871</v>
      </c>
      <c r="BC41" s="9">
        <f t="shared" si="90"/>
        <v>786.19876597000007</v>
      </c>
      <c r="BD41" s="9">
        <f t="shared" si="90"/>
        <v>578.2197305466666</v>
      </c>
      <c r="BE41" s="9">
        <f t="shared" si="90"/>
        <v>596.91458950666674</v>
      </c>
      <c r="BF41" s="9">
        <f t="shared" si="90"/>
        <v>403.30369815</v>
      </c>
      <c r="BG41" s="9">
        <f t="shared" si="90"/>
        <v>464.52703269666665</v>
      </c>
      <c r="BH41" s="9">
        <f t="shared" si="90"/>
        <v>407.34997598666672</v>
      </c>
      <c r="BI41" s="9">
        <f t="shared" si="90"/>
        <v>368.98358816666672</v>
      </c>
      <c r="BJ41" s="9">
        <f t="shared" si="90"/>
        <v>297.13626420000008</v>
      </c>
      <c r="BK41" s="9">
        <f t="shared" si="90"/>
        <v>338.3770052733334</v>
      </c>
      <c r="BL41" s="9">
        <f t="shared" si="1"/>
        <v>277.16187312666665</v>
      </c>
      <c r="BM41" s="9">
        <f t="shared" si="82"/>
        <v>11.042346747507748</v>
      </c>
      <c r="BN41" s="9">
        <f t="shared" si="82"/>
        <v>19.035586690195423</v>
      </c>
      <c r="BO41" s="9">
        <f t="shared" si="82"/>
        <v>18.287278072600671</v>
      </c>
      <c r="BP41" s="9">
        <f t="shared" si="82"/>
        <v>11.084988110359708</v>
      </c>
      <c r="BQ41" s="9">
        <f t="shared" si="82"/>
        <v>7.176016429438544</v>
      </c>
      <c r="BR41" s="9">
        <f t="shared" si="82"/>
        <v>4.827541208329361</v>
      </c>
      <c r="BS41" s="9">
        <f t="shared" si="82"/>
        <v>3.6186229779890144</v>
      </c>
      <c r="BT41" s="9">
        <f t="shared" si="82"/>
        <v>3.7004440873774009</v>
      </c>
      <c r="BU41" s="9">
        <f t="shared" si="82"/>
        <v>2.4859351879895892</v>
      </c>
      <c r="BV41" s="9">
        <f t="shared" si="82"/>
        <v>2.8578366661545642</v>
      </c>
      <c r="BW41" s="9">
        <f t="shared" si="82"/>
        <v>2.5924916328865715</v>
      </c>
      <c r="BX41" s="9">
        <f t="shared" si="82"/>
        <v>2.2874346869275004</v>
      </c>
      <c r="BY41" s="9">
        <f t="shared" si="82"/>
        <v>1.8175188560547864</v>
      </c>
      <c r="BZ41" s="9">
        <f t="shared" si="82"/>
        <v>2.085731690718736</v>
      </c>
      <c r="CA41" s="9">
        <f t="shared" si="82"/>
        <v>1.672473931552914</v>
      </c>
      <c r="CB41" s="9">
        <f t="shared" si="93"/>
        <v>10.224395136581247</v>
      </c>
      <c r="CC41" s="9">
        <f t="shared" si="93"/>
        <v>17.625543231662427</v>
      </c>
      <c r="CD41" s="9">
        <f t="shared" si="91"/>
        <v>16.932664882037656</v>
      </c>
      <c r="CE41" s="9">
        <f t="shared" si="91"/>
        <v>10.263877879962692</v>
      </c>
      <c r="CF41" s="9">
        <f t="shared" si="91"/>
        <v>6.6444596568875403</v>
      </c>
      <c r="CG41" s="9">
        <f t="shared" si="91"/>
        <v>4.4699455632679266</v>
      </c>
      <c r="CH41" s="9">
        <f t="shared" si="91"/>
        <v>3.3505768314713094</v>
      </c>
      <c r="CI41" s="9">
        <f t="shared" si="91"/>
        <v>3.4263371179420377</v>
      </c>
      <c r="CJ41" s="9">
        <f t="shared" si="91"/>
        <v>2.3017918407311009</v>
      </c>
      <c r="CK41" s="9">
        <f t="shared" si="91"/>
        <v>2.6461450612542259</v>
      </c>
      <c r="CL41" s="9">
        <f t="shared" si="91"/>
        <v>2.4004552156357142</v>
      </c>
      <c r="CM41" s="9">
        <f t="shared" si="91"/>
        <v>2.1179950804884262</v>
      </c>
      <c r="CN41" s="9">
        <f t="shared" si="91"/>
        <v>1.6828878296803575</v>
      </c>
      <c r="CO41" s="9">
        <f t="shared" si="91"/>
        <v>1.9312330469617924</v>
      </c>
      <c r="CP41" s="9">
        <f t="shared" si="4"/>
        <v>1.5485869736601055E-3</v>
      </c>
      <c r="CQ41" s="11">
        <f t="shared" si="83"/>
        <v>2.7884714008857943</v>
      </c>
      <c r="CR41" s="11">
        <f t="shared" si="83"/>
        <v>4.8069663359079344</v>
      </c>
      <c r="CS41" s="11">
        <f t="shared" si="83"/>
        <v>4.6179995132829967</v>
      </c>
      <c r="CT41" s="11">
        <f t="shared" si="83"/>
        <v>2.7992394218080068</v>
      </c>
      <c r="CU41" s="11">
        <f t="shared" si="83"/>
        <v>1.8121253609693291</v>
      </c>
      <c r="CV41" s="11">
        <f t="shared" si="83"/>
        <v>1.2190760627094344</v>
      </c>
      <c r="CW41" s="11">
        <f t="shared" si="83"/>
        <v>0.91379368131035699</v>
      </c>
      <c r="CX41" s="11">
        <f t="shared" si="83"/>
        <v>0.93445557762055564</v>
      </c>
      <c r="CY41" s="11">
        <f t="shared" si="83"/>
        <v>0.62776141110848205</v>
      </c>
      <c r="CZ41" s="11">
        <f t="shared" si="83"/>
        <v>0.721675925796607</v>
      </c>
      <c r="DA41" s="11">
        <f t="shared" si="83"/>
        <v>0.65466960426428566</v>
      </c>
      <c r="DB41" s="11">
        <f t="shared" si="83"/>
        <v>0.57763502195138894</v>
      </c>
      <c r="DC41" s="11">
        <f t="shared" si="83"/>
        <v>0.45896940809464293</v>
      </c>
      <c r="DD41" s="11">
        <f t="shared" si="83"/>
        <v>0.52669992189867065</v>
      </c>
      <c r="DE41" s="11">
        <f t="shared" si="83"/>
        <v>4.2234190190730146E-4</v>
      </c>
      <c r="DF41" s="11">
        <f>AVERAGE(CQ41:CQ43)</f>
        <v>3.2535075429644889</v>
      </c>
      <c r="DG41" s="11">
        <f t="shared" ref="DG41:DT41" si="100">AVERAGE(CR41:CR43)</f>
        <v>4.9684679507529195</v>
      </c>
      <c r="DH41" s="11">
        <f t="shared" si="100"/>
        <v>4.5867724750191341</v>
      </c>
      <c r="DI41" s="11">
        <f t="shared" si="100"/>
        <v>2.8772128598061166</v>
      </c>
      <c r="DJ41" s="11">
        <f t="shared" si="100"/>
        <v>1.8445507792188984</v>
      </c>
      <c r="DK41" s="11">
        <f t="shared" si="100"/>
        <v>1.2025424853896525</v>
      </c>
      <c r="DL41" s="11">
        <f t="shared" si="100"/>
        <v>0.93270632363227168</v>
      </c>
      <c r="DM41" s="11">
        <f t="shared" si="100"/>
        <v>0.93279964330160381</v>
      </c>
      <c r="DN41" s="11">
        <f t="shared" si="100"/>
        <v>0.63679680322863064</v>
      </c>
      <c r="DO41" s="11">
        <f t="shared" si="100"/>
        <v>0.71609517312224524</v>
      </c>
      <c r="DP41" s="11">
        <f t="shared" si="100"/>
        <v>0.64664034709907059</v>
      </c>
      <c r="DQ41" s="11">
        <f t="shared" si="100"/>
        <v>0.56886013138062175</v>
      </c>
      <c r="DR41" s="11">
        <f t="shared" si="100"/>
        <v>0.46935549711924612</v>
      </c>
      <c r="DS41" s="11">
        <f t="shared" si="100"/>
        <v>0.54902349339347223</v>
      </c>
      <c r="DT41" s="11">
        <f t="shared" si="100"/>
        <v>4.2752906585056535E-4</v>
      </c>
      <c r="DU41" s="11">
        <f>STDEV(CQ41:CQ43)</f>
        <v>0.40413581630043344</v>
      </c>
      <c r="DV41" s="11">
        <f t="shared" ref="DV41:EI41" si="101">STDEV(CR41:CR43)</f>
        <v>0.14709036056232161</v>
      </c>
      <c r="DW41" s="11">
        <f t="shared" si="101"/>
        <v>0.11346389153470876</v>
      </c>
      <c r="DX41" s="11">
        <f t="shared" si="101"/>
        <v>6.8243409568908064E-2</v>
      </c>
      <c r="DY41" s="11">
        <f t="shared" si="101"/>
        <v>3.3861614146859328E-2</v>
      </c>
      <c r="DZ41" s="11">
        <f t="shared" si="101"/>
        <v>5.9676290092623346E-2</v>
      </c>
      <c r="EA41" s="11">
        <f t="shared" si="101"/>
        <v>2.7400841025818846E-2</v>
      </c>
      <c r="EB41" s="11">
        <f t="shared" si="101"/>
        <v>1.0595341023112027E-2</v>
      </c>
      <c r="EC41" s="11">
        <f t="shared" si="101"/>
        <v>2.2132123516187163E-2</v>
      </c>
      <c r="ED41" s="11">
        <f t="shared" si="101"/>
        <v>5.5954206822493666E-3</v>
      </c>
      <c r="EE41" s="11">
        <f t="shared" si="101"/>
        <v>5.2893346561983572E-2</v>
      </c>
      <c r="EF41" s="11">
        <f t="shared" si="101"/>
        <v>9.2577699203233565E-3</v>
      </c>
      <c r="EG41" s="11">
        <f t="shared" si="101"/>
        <v>1.5384174559404514E-2</v>
      </c>
      <c r="EH41" s="11">
        <f t="shared" si="101"/>
        <v>2.0285734564930148E-2</v>
      </c>
      <c r="EI41" s="11">
        <f t="shared" si="101"/>
        <v>8.7379611948253384E-6</v>
      </c>
      <c r="EJ41" s="11">
        <f>STDEV(CQ41:CQ43)/SQRT(COUNT(CQ41:CQ43))</f>
        <v>0.2333279223302244</v>
      </c>
      <c r="EK41" s="11">
        <f t="shared" ref="EK41:EX41" si="102">STDEV(CR41:CR43)/SQRT(COUNT(CR41:CR43))</f>
        <v>8.4922659265855502E-2</v>
      </c>
      <c r="EL41" s="11">
        <f t="shared" si="102"/>
        <v>6.5508408320866601E-2</v>
      </c>
      <c r="EM41" s="11">
        <f t="shared" si="102"/>
        <v>3.9400350885026955E-2</v>
      </c>
      <c r="EN41" s="11">
        <f t="shared" si="102"/>
        <v>1.9550012042884476E-2</v>
      </c>
      <c r="EO41" s="11">
        <f t="shared" si="102"/>
        <v>3.445412214921429E-2</v>
      </c>
      <c r="EP41" s="11">
        <f t="shared" si="102"/>
        <v>1.5819882942278651E-2</v>
      </c>
      <c r="EQ41" s="11">
        <f t="shared" si="102"/>
        <v>6.117222991849614E-3</v>
      </c>
      <c r="ER41" s="11">
        <f t="shared" si="102"/>
        <v>1.2777987469808705E-2</v>
      </c>
      <c r="ES41" s="11">
        <f t="shared" si="102"/>
        <v>3.2305176371258716E-3</v>
      </c>
      <c r="ET41" s="11">
        <f t="shared" si="102"/>
        <v>3.0537987875901382E-2</v>
      </c>
      <c r="EU41" s="11">
        <f t="shared" si="102"/>
        <v>5.3449759555943104E-3</v>
      </c>
      <c r="EV41" s="11">
        <f t="shared" si="102"/>
        <v>8.8820573231323894E-3</v>
      </c>
      <c r="EW41" s="11">
        <f t="shared" si="102"/>
        <v>1.1711974311771718E-2</v>
      </c>
      <c r="EX41" s="11">
        <f t="shared" si="102"/>
        <v>5.0448642480009136E-6</v>
      </c>
      <c r="EZ41" s="1">
        <f t="shared" si="61"/>
        <v>182.2905056830495</v>
      </c>
      <c r="FA41" s="1">
        <f t="shared" si="61"/>
        <v>226.19918038058236</v>
      </c>
      <c r="FB41" s="1">
        <f t="shared" si="61"/>
        <v>178.0137344421841</v>
      </c>
      <c r="FC41" s="1">
        <f t="shared" si="60"/>
        <v>221.34550957331211</v>
      </c>
      <c r="FD41" s="1">
        <f t="shared" si="60"/>
        <v>145.49766833658066</v>
      </c>
      <c r="FE41" s="1">
        <f t="shared" si="60"/>
        <v>76.783310784712484</v>
      </c>
      <c r="FF41" s="1">
        <f t="shared" si="60"/>
        <v>66.536973321512846</v>
      </c>
      <c r="FG41" s="1">
        <f t="shared" si="60"/>
        <v>74.986415458993804</v>
      </c>
      <c r="FH41" s="1">
        <f t="shared" si="60"/>
        <v>48.579744128583208</v>
      </c>
      <c r="FI41" s="1">
        <f t="shared" si="60"/>
        <v>66.064585442922862</v>
      </c>
      <c r="FJ41" s="1">
        <f t="shared" si="60"/>
        <v>44.362966543764287</v>
      </c>
      <c r="FK41" s="1">
        <f t="shared" si="60"/>
        <v>49.757012642209524</v>
      </c>
      <c r="FL41" s="1">
        <f t="shared" si="60"/>
        <v>35.484095879759288</v>
      </c>
      <c r="FM41" s="1">
        <f t="shared" si="60"/>
        <v>37.952802993641612</v>
      </c>
      <c r="FO41" s="1">
        <f t="shared" si="34"/>
        <v>182.2905056830495</v>
      </c>
      <c r="FP41" s="1">
        <f t="shared" si="66"/>
        <v>408.48968606363189</v>
      </c>
      <c r="FQ41" s="1">
        <f t="shared" si="66"/>
        <v>586.50342050581594</v>
      </c>
      <c r="FR41" s="1">
        <f t="shared" si="66"/>
        <v>807.84893007912808</v>
      </c>
      <c r="FS41" s="1">
        <f t="shared" si="66"/>
        <v>953.34659841570874</v>
      </c>
      <c r="FT41" s="1">
        <f t="shared" si="66"/>
        <v>1030.1299092004213</v>
      </c>
      <c r="FU41" s="1">
        <f t="shared" si="66"/>
        <v>1096.666882521934</v>
      </c>
      <c r="FV41" s="1">
        <f t="shared" si="66"/>
        <v>1171.6532979809278</v>
      </c>
      <c r="FW41" s="1">
        <f t="shared" si="66"/>
        <v>1220.233042109511</v>
      </c>
      <c r="FX41" s="1">
        <f t="shared" si="62"/>
        <v>1286.2976275524338</v>
      </c>
      <c r="FY41" s="1">
        <f t="shared" si="62"/>
        <v>1330.6605940961981</v>
      </c>
      <c r="FZ41" s="1">
        <f t="shared" si="62"/>
        <v>1380.4176067384076</v>
      </c>
      <c r="GA41" s="1">
        <f t="shared" si="62"/>
        <v>1415.9017026181668</v>
      </c>
      <c r="GB41" s="1">
        <f t="shared" si="62"/>
        <v>1453.8545056118085</v>
      </c>
      <c r="GC41" s="11" t="e">
        <f>AVERAGE(FN41:FN43)</f>
        <v>#DIV/0!</v>
      </c>
      <c r="GD41" s="11">
        <f t="shared" ref="GD41:GQ41" si="103">AVERAGE(FO41:FO43)</f>
        <v>197.32741184921778</v>
      </c>
      <c r="GE41" s="11">
        <f t="shared" si="103"/>
        <v>426.65318206774708</v>
      </c>
      <c r="GF41" s="11">
        <f t="shared" si="103"/>
        <v>605.7888301035531</v>
      </c>
      <c r="GG41" s="11">
        <f t="shared" si="103"/>
        <v>832.43348477675374</v>
      </c>
      <c r="GH41" s="11">
        <f t="shared" si="103"/>
        <v>978.69396147796431</v>
      </c>
      <c r="GI41" s="11">
        <f t="shared" si="103"/>
        <v>1055.5629186027536</v>
      </c>
      <c r="GJ41" s="11">
        <f t="shared" si="103"/>
        <v>1122.7211334123731</v>
      </c>
      <c r="GK41" s="11">
        <f t="shared" si="103"/>
        <v>1198.0617628458244</v>
      </c>
      <c r="GL41" s="11">
        <f t="shared" si="103"/>
        <v>1246.7658739944559</v>
      </c>
      <c r="GM41" s="11">
        <f t="shared" si="103"/>
        <v>1312.1771789650791</v>
      </c>
      <c r="GN41" s="11">
        <f t="shared" si="103"/>
        <v>1355.9351961903478</v>
      </c>
      <c r="GO41" s="11">
        <f t="shared" si="103"/>
        <v>1405.7695463583416</v>
      </c>
      <c r="GP41" s="11">
        <f t="shared" si="103"/>
        <v>1442.4311900167995</v>
      </c>
      <c r="GQ41" s="11">
        <f t="shared" si="103"/>
        <v>1481.9916636338705</v>
      </c>
      <c r="GR41" s="11" t="e">
        <f>STDEV(FN41:FN43)</f>
        <v>#DIV/0!</v>
      </c>
      <c r="GS41" s="11">
        <f t="shared" ref="GS41:HF41" si="104">STDEV(FO41:FO43)</f>
        <v>13.160259524794618</v>
      </c>
      <c r="GT41" s="11">
        <f t="shared" si="104"/>
        <v>15.733908320505028</v>
      </c>
      <c r="GU41" s="11">
        <f t="shared" si="104"/>
        <v>16.828153298139135</v>
      </c>
      <c r="GV41" s="11">
        <f t="shared" si="104"/>
        <v>21.436465088809769</v>
      </c>
      <c r="GW41" s="11">
        <f t="shared" si="104"/>
        <v>21.960266123862404</v>
      </c>
      <c r="GX41" s="11">
        <f t="shared" si="104"/>
        <v>22.035910226616753</v>
      </c>
      <c r="GY41" s="11">
        <f t="shared" si="104"/>
        <v>22.569089149941941</v>
      </c>
      <c r="GZ41" s="11">
        <f t="shared" si="104"/>
        <v>22.957110269841994</v>
      </c>
      <c r="HA41" s="11">
        <f t="shared" si="104"/>
        <v>23.128946483533095</v>
      </c>
      <c r="HB41" s="11">
        <f t="shared" si="104"/>
        <v>22.412353976739166</v>
      </c>
      <c r="HC41" s="11">
        <f t="shared" si="104"/>
        <v>21.988285099216583</v>
      </c>
      <c r="HD41" s="11">
        <f t="shared" si="104"/>
        <v>22.152170816921824</v>
      </c>
      <c r="HE41" s="11">
        <f t="shared" si="104"/>
        <v>23.193410370680311</v>
      </c>
      <c r="HF41" s="11">
        <f t="shared" si="104"/>
        <v>24.520056941340791</v>
      </c>
      <c r="HG41" s="11" t="e">
        <f>STDEV(FN41:FN43)/SQRT(COUNT(FN41:FN43))</f>
        <v>#DIV/0!</v>
      </c>
      <c r="HH41" s="11">
        <f t="shared" ref="HH41:HU41" si="105">STDEV(FO41:FO43)/SQRT(COUNT(FO41:FO43))</f>
        <v>7.5980793792455099</v>
      </c>
      <c r="HI41" s="11">
        <f t="shared" si="105"/>
        <v>9.0839762042484704</v>
      </c>
      <c r="HJ41" s="11">
        <f t="shared" si="105"/>
        <v>9.7157388366449187</v>
      </c>
      <c r="HK41" s="11">
        <f t="shared" si="105"/>
        <v>12.376348889498335</v>
      </c>
      <c r="HL41" s="11">
        <f t="shared" si="105"/>
        <v>12.678765558087779</v>
      </c>
      <c r="HM41" s="11">
        <f t="shared" si="105"/>
        <v>12.72243870117561</v>
      </c>
      <c r="HN41" s="11">
        <f t="shared" si="105"/>
        <v>13.030269696083643</v>
      </c>
      <c r="HO41" s="11">
        <f t="shared" si="105"/>
        <v>13.254293794109199</v>
      </c>
      <c r="HP41" s="11">
        <f t="shared" si="105"/>
        <v>13.353503478340281</v>
      </c>
      <c r="HQ41" s="11">
        <f t="shared" si="105"/>
        <v>12.939778601643537</v>
      </c>
      <c r="HR41" s="11">
        <f t="shared" si="105"/>
        <v>12.694942321050933</v>
      </c>
      <c r="HS41" s="11">
        <f t="shared" si="105"/>
        <v>12.789561784284388</v>
      </c>
      <c r="HT41" s="11">
        <f t="shared" si="105"/>
        <v>13.390721720937737</v>
      </c>
      <c r="HU41" s="11">
        <f t="shared" si="105"/>
        <v>14.156661475628058</v>
      </c>
    </row>
    <row r="42" spans="1:229">
      <c r="A42" s="27">
        <v>40</v>
      </c>
      <c r="B42" s="27" t="s">
        <v>53</v>
      </c>
      <c r="C42" s="27" t="s">
        <v>50</v>
      </c>
      <c r="D42" s="28" t="s">
        <v>55</v>
      </c>
      <c r="E42" s="12">
        <v>53.5</v>
      </c>
      <c r="F42" s="13">
        <f t="shared" si="14"/>
        <v>52.928571428571431</v>
      </c>
      <c r="G42" s="14">
        <v>53.1</v>
      </c>
      <c r="H42" s="10">
        <v>52.6</v>
      </c>
      <c r="I42" s="10">
        <v>53.9</v>
      </c>
      <c r="J42" s="10">
        <v>52.8</v>
      </c>
      <c r="K42" s="10">
        <v>53.3</v>
      </c>
      <c r="L42" s="10">
        <v>53</v>
      </c>
      <c r="M42" s="10">
        <v>52.9</v>
      </c>
      <c r="N42" s="10">
        <v>52.5</v>
      </c>
      <c r="O42" s="10">
        <v>54.1</v>
      </c>
      <c r="P42" s="10">
        <v>52.8</v>
      </c>
      <c r="Q42" s="10">
        <v>52.5</v>
      </c>
      <c r="R42" s="10">
        <v>52.5</v>
      </c>
      <c r="S42" s="10">
        <v>51.5</v>
      </c>
      <c r="T42" s="10">
        <v>2601.2892310112875</v>
      </c>
      <c r="U42" s="10">
        <v>3681.6640840558903</v>
      </c>
      <c r="V42" s="10">
        <v>3195.0817399838852</v>
      </c>
      <c r="W42" s="10">
        <v>2276.0395285172781</v>
      </c>
      <c r="X42" s="10">
        <v>1525.9086101961366</v>
      </c>
      <c r="Y42" s="10">
        <v>1179.9712529000001</v>
      </c>
      <c r="Z42" s="10">
        <v>958.1120856</v>
      </c>
      <c r="AA42" s="10">
        <v>946.07254035000005</v>
      </c>
      <c r="AB42" s="10">
        <v>773.92653360999998</v>
      </c>
      <c r="AC42" s="10">
        <v>851.28906042999995</v>
      </c>
      <c r="AD42" s="10">
        <v>802.72241601999997</v>
      </c>
      <c r="AE42" s="10">
        <v>757.56434469999999</v>
      </c>
      <c r="AF42" s="10">
        <v>699.08769265000001</v>
      </c>
      <c r="AG42" s="10">
        <v>743.26584043000003</v>
      </c>
      <c r="AH42" s="10">
        <v>663.00406241999997</v>
      </c>
      <c r="AI42" s="10">
        <f t="shared" si="15"/>
        <v>2210.4829665146208</v>
      </c>
      <c r="AJ42" s="10">
        <f t="shared" si="16"/>
        <v>3234.2408554258905</v>
      </c>
      <c r="AK42" s="10">
        <f t="shared" si="17"/>
        <v>2822.7575117438851</v>
      </c>
      <c r="AL42" s="10">
        <f t="shared" si="18"/>
        <v>1869.119543887278</v>
      </c>
      <c r="AM42" s="10">
        <f t="shared" si="19"/>
        <v>1148.1607463228033</v>
      </c>
      <c r="AN42" s="10">
        <f t="shared" si="20"/>
        <v>796.86012217000007</v>
      </c>
      <c r="AO42" s="10">
        <f t="shared" si="21"/>
        <v>580.08593941666663</v>
      </c>
      <c r="AP42" s="10">
        <f t="shared" si="22"/>
        <v>584.17963897666664</v>
      </c>
      <c r="AQ42" s="10">
        <f t="shared" si="23"/>
        <v>394.18820708999993</v>
      </c>
      <c r="AR42" s="10">
        <f t="shared" si="24"/>
        <v>458.31961259666662</v>
      </c>
      <c r="AS42" s="10">
        <f t="shared" si="25"/>
        <v>431.68236899666664</v>
      </c>
      <c r="AT42" s="10">
        <f t="shared" si="26"/>
        <v>362.57464096666666</v>
      </c>
      <c r="AU42" s="10">
        <f t="shared" si="27"/>
        <v>311.69876132000007</v>
      </c>
      <c r="AV42" s="10">
        <f t="shared" si="28"/>
        <v>354.5861109733334</v>
      </c>
      <c r="AW42" s="10">
        <f t="shared" si="29"/>
        <v>275.73389959666662</v>
      </c>
      <c r="AX42" s="10">
        <f t="shared" si="92"/>
        <v>2210.4829665146208</v>
      </c>
      <c r="AY42" s="10">
        <f t="shared" si="92"/>
        <v>3234.2408554258905</v>
      </c>
      <c r="AZ42" s="10">
        <f t="shared" si="90"/>
        <v>2822.7575117438851</v>
      </c>
      <c r="BA42" s="10">
        <f t="shared" si="90"/>
        <v>1869.119543887278</v>
      </c>
      <c r="BB42" s="10">
        <f t="shared" si="90"/>
        <v>1148.1607463228033</v>
      </c>
      <c r="BC42" s="10">
        <f t="shared" si="90"/>
        <v>796.86012217000007</v>
      </c>
      <c r="BD42" s="10">
        <f t="shared" si="90"/>
        <v>580.08593941666663</v>
      </c>
      <c r="BE42" s="10">
        <f t="shared" si="90"/>
        <v>584.17963897666664</v>
      </c>
      <c r="BF42" s="10">
        <f t="shared" si="90"/>
        <v>394.18820708999993</v>
      </c>
      <c r="BG42" s="10">
        <f t="shared" si="90"/>
        <v>458.31961259666662</v>
      </c>
      <c r="BH42" s="10">
        <f t="shared" si="90"/>
        <v>431.68236899666664</v>
      </c>
      <c r="BI42" s="10">
        <f t="shared" si="90"/>
        <v>362.57464096666666</v>
      </c>
      <c r="BJ42" s="10">
        <f t="shared" si="90"/>
        <v>311.69876132000007</v>
      </c>
      <c r="BK42" s="10">
        <f t="shared" si="90"/>
        <v>354.5861109733334</v>
      </c>
      <c r="BL42" s="10">
        <f t="shared" si="1"/>
        <v>275.73389959666662</v>
      </c>
      <c r="BM42" s="10">
        <f t="shared" si="82"/>
        <v>13.937884562077011</v>
      </c>
      <c r="BN42" s="10">
        <f t="shared" si="82"/>
        <v>20.175227458604414</v>
      </c>
      <c r="BO42" s="10">
        <f t="shared" si="82"/>
        <v>17.665421385102892</v>
      </c>
      <c r="BP42" s="10">
        <f t="shared" si="82"/>
        <v>11.587206086712632</v>
      </c>
      <c r="BQ42" s="10">
        <f t="shared" si="82"/>
        <v>7.293691141015608</v>
      </c>
      <c r="BR42" s="10">
        <f t="shared" si="82"/>
        <v>4.9587467031035999</v>
      </c>
      <c r="BS42" s="10">
        <f t="shared" si="82"/>
        <v>3.643975567285624</v>
      </c>
      <c r="BT42" s="10">
        <f t="shared" si="82"/>
        <v>3.649036387750678</v>
      </c>
      <c r="BU42" s="10">
        <f t="shared" si="82"/>
        <v>2.4576226897036171</v>
      </c>
      <c r="BV42" s="10">
        <f t="shared" si="82"/>
        <v>2.8358526029418747</v>
      </c>
      <c r="BW42" s="10">
        <f t="shared" si="82"/>
        <v>2.7524376191776749</v>
      </c>
      <c r="BX42" s="10">
        <f t="shared" si="82"/>
        <v>2.2562501943582856</v>
      </c>
      <c r="BY42" s="10">
        <f t="shared" si="82"/>
        <v>1.9286360856675002</v>
      </c>
      <c r="BZ42" s="10">
        <f t="shared" si="82"/>
        <v>2.1940015616475002</v>
      </c>
      <c r="CA42" s="10">
        <f t="shared" si="82"/>
        <v>1.6736062941590533</v>
      </c>
      <c r="CB42" s="10">
        <f t="shared" si="93"/>
        <v>12.905448668589825</v>
      </c>
      <c r="CC42" s="10">
        <f t="shared" si="93"/>
        <v>18.680766165374457</v>
      </c>
      <c r="CD42" s="10">
        <f t="shared" si="91"/>
        <v>16.356871652873046</v>
      </c>
      <c r="CE42" s="10">
        <f t="shared" si="91"/>
        <v>10.728894524733917</v>
      </c>
      <c r="CF42" s="10">
        <f t="shared" si="91"/>
        <v>6.7534177231625998</v>
      </c>
      <c r="CG42" s="10">
        <f t="shared" si="91"/>
        <v>4.5914321325033329</v>
      </c>
      <c r="CH42" s="10">
        <f t="shared" si="91"/>
        <v>3.3740514511903923</v>
      </c>
      <c r="CI42" s="10">
        <f t="shared" si="91"/>
        <v>3.3787373960654423</v>
      </c>
      <c r="CJ42" s="10">
        <f t="shared" si="91"/>
        <v>2.275576564540386</v>
      </c>
      <c r="CK42" s="10">
        <f t="shared" si="91"/>
        <v>2.6257894471684025</v>
      </c>
      <c r="CL42" s="10">
        <f t="shared" si="91"/>
        <v>2.5485533510904395</v>
      </c>
      <c r="CM42" s="10">
        <f t="shared" si="91"/>
        <v>2.0891205503317458</v>
      </c>
      <c r="CN42" s="10">
        <f t="shared" si="91"/>
        <v>1.7857741533958333</v>
      </c>
      <c r="CO42" s="10">
        <f t="shared" si="91"/>
        <v>2.031482927451389</v>
      </c>
      <c r="CP42" s="10">
        <f t="shared" si="4"/>
        <v>1.549635457554679E-3</v>
      </c>
      <c r="CQ42" s="15">
        <f t="shared" si="83"/>
        <v>3.5196678187063157</v>
      </c>
      <c r="CR42" s="15">
        <f t="shared" si="83"/>
        <v>5.0947544087384884</v>
      </c>
      <c r="CS42" s="15">
        <f t="shared" si="83"/>
        <v>4.4609649962381033</v>
      </c>
      <c r="CT42" s="15">
        <f t="shared" si="83"/>
        <v>2.9260621431092497</v>
      </c>
      <c r="CU42" s="15">
        <f t="shared" si="83"/>
        <v>1.8418411972261635</v>
      </c>
      <c r="CV42" s="15">
        <f t="shared" si="83"/>
        <v>1.2522087634099999</v>
      </c>
      <c r="CW42" s="15">
        <f t="shared" si="83"/>
        <v>0.92019585032465234</v>
      </c>
      <c r="CX42" s="15">
        <f t="shared" si="83"/>
        <v>0.92147383529057514</v>
      </c>
      <c r="CY42" s="15">
        <f t="shared" si="83"/>
        <v>0.62061179032919611</v>
      </c>
      <c r="CZ42" s="15">
        <f t="shared" si="83"/>
        <v>0.7161243946822915</v>
      </c>
      <c r="DA42" s="15">
        <f t="shared" si="83"/>
        <v>0.69506000484284702</v>
      </c>
      <c r="DB42" s="15">
        <f t="shared" si="83"/>
        <v>0.56976015009047609</v>
      </c>
      <c r="DC42" s="15">
        <f t="shared" si="83"/>
        <v>0.48702931456249998</v>
      </c>
      <c r="DD42" s="15">
        <f t="shared" si="83"/>
        <v>0.55404079839583331</v>
      </c>
      <c r="DE42" s="15">
        <f t="shared" si="83"/>
        <v>4.2262785206036694E-4</v>
      </c>
      <c r="DF42" s="15"/>
      <c r="DG42" s="15"/>
      <c r="DH42" s="15"/>
      <c r="DI42" s="15"/>
      <c r="DJ42" s="15"/>
      <c r="DK42" s="15"/>
      <c r="DL42" s="15"/>
      <c r="DM42" s="15"/>
      <c r="DN42" s="15"/>
      <c r="DO42" s="15"/>
      <c r="DP42" s="15"/>
      <c r="DQ42" s="15"/>
      <c r="DR42" s="15"/>
      <c r="DS42" s="15"/>
      <c r="DT42" s="15"/>
      <c r="DU42" s="15"/>
      <c r="DV42" s="15"/>
      <c r="DW42" s="15"/>
      <c r="DX42" s="15"/>
      <c r="DY42" s="15"/>
      <c r="DZ42" s="15"/>
      <c r="EA42" s="15"/>
      <c r="EB42" s="15"/>
      <c r="EC42" s="15"/>
      <c r="ED42" s="15"/>
      <c r="EE42" s="15"/>
      <c r="EF42" s="15"/>
      <c r="EG42" s="15"/>
      <c r="EH42" s="15"/>
      <c r="EI42" s="15"/>
      <c r="EJ42" s="15"/>
      <c r="EK42" s="15"/>
      <c r="EL42" s="15"/>
      <c r="EM42" s="15"/>
      <c r="EN42" s="15"/>
      <c r="EO42" s="15"/>
      <c r="EP42" s="15"/>
      <c r="EQ42" s="15"/>
      <c r="ER42" s="15"/>
      <c r="ES42" s="15"/>
      <c r="ET42" s="15"/>
      <c r="EU42" s="15"/>
      <c r="EV42" s="15"/>
      <c r="EW42" s="15"/>
      <c r="EX42" s="15"/>
      <c r="EZ42" s="1">
        <f t="shared" si="61"/>
        <v>206.7461334586753</v>
      </c>
      <c r="FA42" s="1">
        <f t="shared" si="61"/>
        <v>229.33726571943819</v>
      </c>
      <c r="FB42" s="1">
        <f t="shared" si="61"/>
        <v>177.28865134433647</v>
      </c>
      <c r="FC42" s="1">
        <f t="shared" si="60"/>
        <v>228.85936033609985</v>
      </c>
      <c r="FD42" s="1">
        <f t="shared" si="60"/>
        <v>148.51439811053586</v>
      </c>
      <c r="FE42" s="1">
        <f t="shared" si="60"/>
        <v>78.206566094447481</v>
      </c>
      <c r="FF42" s="1">
        <f t="shared" si="60"/>
        <v>66.300108682148192</v>
      </c>
      <c r="FG42" s="1">
        <f t="shared" si="60"/>
        <v>74.02011002974902</v>
      </c>
      <c r="FH42" s="1">
        <f t="shared" si="60"/>
        <v>48.122502660413552</v>
      </c>
      <c r="FI42" s="1">
        <f t="shared" si="60"/>
        <v>67.736851177206646</v>
      </c>
      <c r="FJ42" s="1">
        <f t="shared" si="60"/>
        <v>45.533525577599633</v>
      </c>
      <c r="FK42" s="1">
        <f t="shared" si="60"/>
        <v>50.725894303342855</v>
      </c>
      <c r="FL42" s="1">
        <f t="shared" si="60"/>
        <v>37.4785240665</v>
      </c>
      <c r="FM42" s="1">
        <f t="shared" si="60"/>
        <v>39.921366689848348</v>
      </c>
      <c r="FO42" s="1">
        <f t="shared" si="34"/>
        <v>206.7461334586753</v>
      </c>
      <c r="FP42" s="1">
        <f t="shared" si="66"/>
        <v>436.0833991781135</v>
      </c>
      <c r="FQ42" s="1">
        <f t="shared" si="66"/>
        <v>613.37205052244997</v>
      </c>
      <c r="FR42" s="1">
        <f t="shared" si="66"/>
        <v>842.23141085854979</v>
      </c>
      <c r="FS42" s="1">
        <f t="shared" si="66"/>
        <v>990.7458089690856</v>
      </c>
      <c r="FT42" s="1">
        <f t="shared" si="66"/>
        <v>1068.9523750635331</v>
      </c>
      <c r="FU42" s="1">
        <f t="shared" si="66"/>
        <v>1135.2524837456813</v>
      </c>
      <c r="FV42" s="1">
        <f t="shared" si="66"/>
        <v>1209.2725937754303</v>
      </c>
      <c r="FW42" s="1">
        <f t="shared" si="66"/>
        <v>1257.3950964358439</v>
      </c>
      <c r="FX42" s="1">
        <f t="shared" si="62"/>
        <v>1325.1319476130507</v>
      </c>
      <c r="FY42" s="1">
        <f t="shared" si="62"/>
        <v>1370.6654731906503</v>
      </c>
      <c r="FZ42" s="1">
        <f t="shared" si="62"/>
        <v>1421.3913674939931</v>
      </c>
      <c r="GA42" s="1">
        <f t="shared" si="62"/>
        <v>1458.8698915604932</v>
      </c>
      <c r="GB42" s="1">
        <f t="shared" si="62"/>
        <v>1498.7912582503416</v>
      </c>
      <c r="GC42" s="15"/>
      <c r="GD42" s="15"/>
      <c r="GE42" s="15"/>
      <c r="GF42" s="15"/>
      <c r="GG42" s="15"/>
      <c r="GH42" s="15"/>
      <c r="GI42" s="15"/>
      <c r="GJ42" s="15"/>
      <c r="GK42" s="15"/>
      <c r="GL42" s="15"/>
      <c r="GM42" s="15"/>
      <c r="GN42" s="15"/>
      <c r="GO42" s="15"/>
      <c r="GP42" s="15"/>
      <c r="GQ42" s="15"/>
      <c r="GR42" s="15"/>
      <c r="GS42" s="15"/>
      <c r="GT42" s="15"/>
      <c r="GU42" s="15"/>
      <c r="GV42" s="15"/>
      <c r="GW42" s="15"/>
      <c r="GX42" s="15"/>
      <c r="GY42" s="15"/>
      <c r="GZ42" s="15"/>
      <c r="HA42" s="15"/>
      <c r="HB42" s="15"/>
      <c r="HC42" s="15"/>
      <c r="HD42" s="15"/>
      <c r="HE42" s="15"/>
      <c r="HF42" s="15"/>
      <c r="HG42" s="15"/>
      <c r="HH42" s="15"/>
      <c r="HI42" s="15"/>
      <c r="HJ42" s="15"/>
      <c r="HK42" s="15"/>
      <c r="HL42" s="15"/>
      <c r="HM42" s="15"/>
      <c r="HN42" s="15"/>
      <c r="HO42" s="15"/>
      <c r="HP42" s="15"/>
      <c r="HQ42" s="15"/>
      <c r="HR42" s="15"/>
      <c r="HS42" s="15"/>
      <c r="HT42" s="15"/>
      <c r="HU42" s="15"/>
    </row>
    <row r="43" spans="1:229">
      <c r="A43" s="27">
        <v>41</v>
      </c>
      <c r="B43" s="27" t="s">
        <v>53</v>
      </c>
      <c r="C43" s="27" t="s">
        <v>50</v>
      </c>
      <c r="D43" s="28" t="s">
        <v>55</v>
      </c>
      <c r="E43" s="16">
        <v>51.2</v>
      </c>
      <c r="F43" s="17">
        <f t="shared" si="14"/>
        <v>50.850000000000009</v>
      </c>
      <c r="G43" s="18">
        <v>50.8</v>
      </c>
      <c r="H43" s="19">
        <v>50.7</v>
      </c>
      <c r="I43" s="19">
        <v>51.5</v>
      </c>
      <c r="J43" s="19">
        <v>51.2</v>
      </c>
      <c r="K43" s="19">
        <v>51.4</v>
      </c>
      <c r="L43" s="19">
        <v>51.1</v>
      </c>
      <c r="M43" s="19">
        <v>50.8</v>
      </c>
      <c r="N43" s="19">
        <v>50.6</v>
      </c>
      <c r="O43" s="19">
        <v>52</v>
      </c>
      <c r="P43" s="19">
        <v>50.4</v>
      </c>
      <c r="Q43" s="19">
        <v>50.5</v>
      </c>
      <c r="R43" s="19">
        <v>50</v>
      </c>
      <c r="S43" s="19">
        <v>49.7</v>
      </c>
      <c r="T43" s="19">
        <v>2656.4328768506821</v>
      </c>
      <c r="U43" s="19">
        <v>3753.6917127160268</v>
      </c>
      <c r="V43" s="19">
        <v>3468.6521408781846</v>
      </c>
      <c r="W43" s="19">
        <v>2333.0131540035072</v>
      </c>
      <c r="X43" s="19">
        <v>1604.1059646480207</v>
      </c>
      <c r="Y43" s="19">
        <v>1128.8359817</v>
      </c>
      <c r="Z43" s="19">
        <v>1008.2741843</v>
      </c>
      <c r="AA43" s="19">
        <v>981.59888515</v>
      </c>
      <c r="AB43" s="19">
        <v>817.60797606999995</v>
      </c>
      <c r="AC43" s="19">
        <v>864.75408583000001</v>
      </c>
      <c r="AD43" s="19">
        <v>752.3945109</v>
      </c>
      <c r="AE43" s="19">
        <v>767.77985179999996</v>
      </c>
      <c r="AF43" s="19">
        <v>694.82412001</v>
      </c>
      <c r="AG43" s="19">
        <v>769.25332809999998</v>
      </c>
      <c r="AH43" s="19">
        <v>683.12420918999999</v>
      </c>
      <c r="AI43" s="19">
        <f t="shared" si="15"/>
        <v>2265.6266123540154</v>
      </c>
      <c r="AJ43" s="19">
        <f t="shared" si="16"/>
        <v>3306.268484086027</v>
      </c>
      <c r="AK43" s="19">
        <f t="shared" si="17"/>
        <v>3096.3279126381844</v>
      </c>
      <c r="AL43" s="19">
        <f t="shared" si="18"/>
        <v>1926.0931693735072</v>
      </c>
      <c r="AM43" s="19">
        <f t="shared" si="19"/>
        <v>1226.3581007746875</v>
      </c>
      <c r="AN43" s="19">
        <f t="shared" si="20"/>
        <v>745.72485097000003</v>
      </c>
      <c r="AO43" s="19">
        <f t="shared" si="21"/>
        <v>630.24803811666675</v>
      </c>
      <c r="AP43" s="19">
        <f t="shared" si="22"/>
        <v>619.7059837766667</v>
      </c>
      <c r="AQ43" s="19">
        <f t="shared" si="23"/>
        <v>437.86964954999991</v>
      </c>
      <c r="AR43" s="19">
        <f t="shared" si="24"/>
        <v>471.78463799666667</v>
      </c>
      <c r="AS43" s="19">
        <f t="shared" si="25"/>
        <v>381.35446387666667</v>
      </c>
      <c r="AT43" s="19">
        <f t="shared" si="26"/>
        <v>372.79014806666663</v>
      </c>
      <c r="AU43" s="19">
        <f t="shared" si="27"/>
        <v>307.43518868000007</v>
      </c>
      <c r="AV43" s="19">
        <f t="shared" si="28"/>
        <v>380.57359864333336</v>
      </c>
      <c r="AW43" s="19">
        <f t="shared" si="29"/>
        <v>295.85404636666664</v>
      </c>
      <c r="AX43" s="19">
        <f t="shared" si="92"/>
        <v>2265.6266123540154</v>
      </c>
      <c r="AY43" s="19">
        <f t="shared" si="92"/>
        <v>3306.268484086027</v>
      </c>
      <c r="AZ43" s="19">
        <f t="shared" si="90"/>
        <v>3096.3279126381844</v>
      </c>
      <c r="BA43" s="19">
        <f t="shared" si="90"/>
        <v>1926.0931693735072</v>
      </c>
      <c r="BB43" s="19">
        <f t="shared" si="90"/>
        <v>1226.3581007746875</v>
      </c>
      <c r="BC43" s="19">
        <f t="shared" si="90"/>
        <v>745.72485097000003</v>
      </c>
      <c r="BD43" s="19">
        <f t="shared" si="90"/>
        <v>630.24803811666675</v>
      </c>
      <c r="BE43" s="19">
        <f t="shared" si="90"/>
        <v>619.7059837766667</v>
      </c>
      <c r="BF43" s="19">
        <f t="shared" si="90"/>
        <v>437.86964954999991</v>
      </c>
      <c r="BG43" s="19">
        <f t="shared" si="90"/>
        <v>471.78463799666667</v>
      </c>
      <c r="BH43" s="19">
        <f t="shared" si="90"/>
        <v>381.35446387666667</v>
      </c>
      <c r="BI43" s="19">
        <f t="shared" si="90"/>
        <v>372.79014806666663</v>
      </c>
      <c r="BJ43" s="19">
        <f t="shared" si="90"/>
        <v>307.43518868000007</v>
      </c>
      <c r="BK43" s="19">
        <f t="shared" si="90"/>
        <v>380.57359864333336</v>
      </c>
      <c r="BL43" s="19">
        <f t="shared" si="1"/>
        <v>295.85404636666664</v>
      </c>
      <c r="BM43" s="19">
        <f t="shared" si="82"/>
        <v>13.671438300833373</v>
      </c>
      <c r="BN43" s="19">
        <f t="shared" si="82"/>
        <v>19.81458510614485</v>
      </c>
      <c r="BO43" s="19">
        <f t="shared" si="82"/>
        <v>18.538157545523759</v>
      </c>
      <c r="BP43" s="19">
        <f t="shared" si="82"/>
        <v>11.509094577424339</v>
      </c>
      <c r="BQ43" s="19">
        <f t="shared" si="82"/>
        <v>7.4435556866663628</v>
      </c>
      <c r="BR43" s="19">
        <f t="shared" si="82"/>
        <v>4.4999168149961148</v>
      </c>
      <c r="BS43" s="19">
        <f t="shared" si="82"/>
        <v>3.8179525794767506</v>
      </c>
      <c r="BT43" s="19">
        <f t="shared" si="82"/>
        <v>3.7321792872949753</v>
      </c>
      <c r="BU43" s="19">
        <f t="shared" si="82"/>
        <v>2.6215881446629279</v>
      </c>
      <c r="BV43" s="19">
        <f t="shared" si="82"/>
        <v>2.813521387595836</v>
      </c>
      <c r="BW43" s="19">
        <f t="shared" si="82"/>
        <v>2.3371580714727145</v>
      </c>
      <c r="BX43" s="19">
        <f t="shared" si="82"/>
        <v>2.2143734795159999</v>
      </c>
      <c r="BY43" s="19">
        <f t="shared" si="82"/>
        <v>1.8297883640543575</v>
      </c>
      <c r="BZ43" s="19">
        <f t="shared" si="82"/>
        <v>2.2426658491482145</v>
      </c>
      <c r="CA43" s="19">
        <f t="shared" si="82"/>
        <v>1.7329650765927498</v>
      </c>
      <c r="CB43" s="19">
        <f t="shared" si="93"/>
        <v>12.658739167438307</v>
      </c>
      <c r="CC43" s="19">
        <f t="shared" si="93"/>
        <v>18.346838061245229</v>
      </c>
      <c r="CD43" s="19">
        <f t="shared" si="91"/>
        <v>17.164960690299775</v>
      </c>
      <c r="CE43" s="19">
        <f t="shared" si="91"/>
        <v>10.656569053170683</v>
      </c>
      <c r="CF43" s="19">
        <f t="shared" si="91"/>
        <v>6.8921811913577429</v>
      </c>
      <c r="CG43" s="19">
        <f t="shared" si="91"/>
        <v>4.1665896435149206</v>
      </c>
      <c r="CH43" s="19">
        <f t="shared" si="91"/>
        <v>3.5351412772932873</v>
      </c>
      <c r="CI43" s="19">
        <f t="shared" si="91"/>
        <v>3.455721562310162</v>
      </c>
      <c r="CJ43" s="19">
        <f t="shared" si="91"/>
        <v>2.4273964302434514</v>
      </c>
      <c r="CK43" s="19">
        <f t="shared" si="91"/>
        <v>2.6051123959220703</v>
      </c>
      <c r="CL43" s="19">
        <f t="shared" si="91"/>
        <v>2.1640352513636243</v>
      </c>
      <c r="CM43" s="19">
        <f t="shared" si="91"/>
        <v>2.0503458143666666</v>
      </c>
      <c r="CN43" s="19">
        <f t="shared" si="91"/>
        <v>1.6942484852355162</v>
      </c>
      <c r="CO43" s="19">
        <f t="shared" si="91"/>
        <v>2.0765424529150134</v>
      </c>
      <c r="CP43" s="19">
        <f t="shared" si="4"/>
        <v>1.6045972931414351E-3</v>
      </c>
      <c r="CQ43" s="20">
        <f t="shared" si="83"/>
        <v>3.4523834093013561</v>
      </c>
      <c r="CR43" s="20">
        <f t="shared" si="83"/>
        <v>5.0036831076123347</v>
      </c>
      <c r="CS43" s="20">
        <f t="shared" si="83"/>
        <v>4.6813529155363023</v>
      </c>
      <c r="CT43" s="20">
        <f t="shared" si="83"/>
        <v>2.9063370145010952</v>
      </c>
      <c r="CU43" s="20">
        <f t="shared" si="83"/>
        <v>1.8796857794612025</v>
      </c>
      <c r="CV43" s="20">
        <f t="shared" si="83"/>
        <v>1.1363426300495236</v>
      </c>
      <c r="CW43" s="20">
        <f t="shared" si="83"/>
        <v>0.96412943926180561</v>
      </c>
      <c r="CX43" s="20">
        <f t="shared" si="83"/>
        <v>0.94246951699368053</v>
      </c>
      <c r="CY43" s="20">
        <f t="shared" si="83"/>
        <v>0.66201720824821397</v>
      </c>
      <c r="CZ43" s="20">
        <f t="shared" si="83"/>
        <v>0.71048519888783734</v>
      </c>
      <c r="DA43" s="20">
        <f t="shared" si="83"/>
        <v>0.5901914321900793</v>
      </c>
      <c r="DB43" s="20">
        <f t="shared" si="83"/>
        <v>0.55918522209999999</v>
      </c>
      <c r="DC43" s="20">
        <f t="shared" si="83"/>
        <v>0.46206776870059529</v>
      </c>
      <c r="DD43" s="20">
        <f t="shared" si="83"/>
        <v>0.56632975988591272</v>
      </c>
      <c r="DE43" s="20">
        <f t="shared" si="83"/>
        <v>4.376174435840277E-4</v>
      </c>
      <c r="DF43" s="20"/>
      <c r="DG43" s="20"/>
      <c r="DH43" s="20"/>
      <c r="DI43" s="20"/>
      <c r="DJ43" s="20"/>
      <c r="DK43" s="20"/>
      <c r="DL43" s="20"/>
      <c r="DM43" s="20"/>
      <c r="DN43" s="20"/>
      <c r="DO43" s="20"/>
      <c r="DP43" s="20"/>
      <c r="DQ43" s="20"/>
      <c r="DR43" s="20"/>
      <c r="DS43" s="20"/>
      <c r="DT43" s="20"/>
      <c r="DU43" s="20"/>
      <c r="DV43" s="20"/>
      <c r="DW43" s="20"/>
      <c r="DX43" s="20"/>
      <c r="DY43" s="20"/>
      <c r="DZ43" s="20"/>
      <c r="EA43" s="20"/>
      <c r="EB43" s="20"/>
      <c r="EC43" s="20"/>
      <c r="ED43" s="20"/>
      <c r="EE43" s="20"/>
      <c r="EF43" s="20"/>
      <c r="EG43" s="20"/>
      <c r="EH43" s="20"/>
      <c r="EI43" s="20"/>
      <c r="EJ43" s="20"/>
      <c r="EK43" s="20"/>
      <c r="EL43" s="20"/>
      <c r="EM43" s="20"/>
      <c r="EN43" s="20"/>
      <c r="EO43" s="20"/>
      <c r="EP43" s="20"/>
      <c r="EQ43" s="20"/>
      <c r="ER43" s="20"/>
      <c r="ES43" s="20"/>
      <c r="ET43" s="20"/>
      <c r="EU43" s="20"/>
      <c r="EV43" s="20"/>
      <c r="EW43" s="20"/>
      <c r="EX43" s="20"/>
      <c r="EZ43" s="1">
        <f t="shared" si="61"/>
        <v>202.94559640592857</v>
      </c>
      <c r="FA43" s="1">
        <f t="shared" si="61"/>
        <v>232.44086455556726</v>
      </c>
      <c r="FB43" s="1">
        <f t="shared" si="61"/>
        <v>182.10455832089755</v>
      </c>
      <c r="FC43" s="1">
        <f t="shared" si="60"/>
        <v>229.72909411019032</v>
      </c>
      <c r="FD43" s="1">
        <f t="shared" si="60"/>
        <v>144.76936365651486</v>
      </c>
      <c r="FE43" s="1">
        <f t="shared" si="60"/>
        <v>75.616994495207848</v>
      </c>
      <c r="FF43" s="1">
        <f t="shared" si="60"/>
        <v>68.637562425197501</v>
      </c>
      <c r="FG43" s="1">
        <f t="shared" si="60"/>
        <v>77.015362811610927</v>
      </c>
      <c r="FH43" s="1">
        <f t="shared" si="60"/>
        <v>49.410086656897846</v>
      </c>
      <c r="FI43" s="1">
        <f t="shared" si="60"/>
        <v>62.432478291740004</v>
      </c>
      <c r="FJ43" s="1">
        <f t="shared" si="60"/>
        <v>41.377559554442854</v>
      </c>
      <c r="FK43" s="1">
        <f t="shared" si="60"/>
        <v>49.020143558428572</v>
      </c>
      <c r="FL43" s="1">
        <f t="shared" si="60"/>
        <v>37.022311029114285</v>
      </c>
      <c r="FM43" s="1">
        <f t="shared" si="60"/>
        <v>40.80725116772377</v>
      </c>
      <c r="FO43" s="1">
        <f t="shared" si="34"/>
        <v>202.94559640592857</v>
      </c>
      <c r="FP43" s="1">
        <f t="shared" si="66"/>
        <v>435.3864609614958</v>
      </c>
      <c r="FQ43" s="1">
        <f t="shared" si="66"/>
        <v>617.49101928239338</v>
      </c>
      <c r="FR43" s="1">
        <f t="shared" si="66"/>
        <v>847.2201133925837</v>
      </c>
      <c r="FS43" s="1">
        <f t="shared" si="66"/>
        <v>991.98947704909858</v>
      </c>
      <c r="FT43" s="1">
        <f t="shared" si="66"/>
        <v>1067.6064715443065</v>
      </c>
      <c r="FU43" s="1">
        <f t="shared" si="66"/>
        <v>1136.244033969504</v>
      </c>
      <c r="FV43" s="1">
        <f t="shared" si="66"/>
        <v>1213.2593967811149</v>
      </c>
      <c r="FW43" s="1">
        <f t="shared" si="66"/>
        <v>1262.6694834380128</v>
      </c>
      <c r="FX43" s="1">
        <f t="shared" si="62"/>
        <v>1325.1019617297527</v>
      </c>
      <c r="FY43" s="1">
        <f t="shared" si="62"/>
        <v>1366.4795212841955</v>
      </c>
      <c r="FZ43" s="1">
        <f t="shared" si="62"/>
        <v>1415.499664842624</v>
      </c>
      <c r="GA43" s="1">
        <f t="shared" si="62"/>
        <v>1452.5219758717383</v>
      </c>
      <c r="GB43" s="1">
        <f t="shared" si="62"/>
        <v>1493.329227039462</v>
      </c>
      <c r="GC43" s="20"/>
      <c r="GD43" s="20"/>
      <c r="GE43" s="20"/>
      <c r="GF43" s="20"/>
      <c r="GG43" s="20"/>
      <c r="GH43" s="20"/>
      <c r="GI43" s="20"/>
      <c r="GJ43" s="20"/>
      <c r="GK43" s="20"/>
      <c r="GL43" s="20"/>
      <c r="GM43" s="20"/>
      <c r="GN43" s="20"/>
      <c r="GO43" s="20"/>
      <c r="GP43" s="20"/>
      <c r="GQ43" s="20"/>
      <c r="GR43" s="20"/>
      <c r="GS43" s="20"/>
      <c r="GT43" s="20"/>
      <c r="GU43" s="20"/>
      <c r="GV43" s="20"/>
      <c r="GW43" s="20"/>
      <c r="GX43" s="20"/>
      <c r="GY43" s="20"/>
      <c r="GZ43" s="20"/>
      <c r="HA43" s="20"/>
      <c r="HB43" s="20"/>
      <c r="HC43" s="20"/>
      <c r="HD43" s="20"/>
      <c r="HE43" s="20"/>
      <c r="HF43" s="20"/>
      <c r="HG43" s="20"/>
      <c r="HH43" s="20"/>
      <c r="HI43" s="20"/>
      <c r="HJ43" s="20"/>
      <c r="HK43" s="20"/>
      <c r="HL43" s="20"/>
      <c r="HM43" s="20"/>
      <c r="HN43" s="20"/>
      <c r="HO43" s="20"/>
      <c r="HP43" s="20"/>
      <c r="HQ43" s="20"/>
      <c r="HR43" s="20"/>
      <c r="HS43" s="20"/>
      <c r="HT43" s="20"/>
      <c r="HU43" s="20"/>
    </row>
    <row r="44" spans="1:229">
      <c r="A44" s="27">
        <v>42</v>
      </c>
      <c r="B44" s="27" t="s">
        <v>54</v>
      </c>
      <c r="C44" s="27" t="s">
        <v>50</v>
      </c>
      <c r="D44" s="28" t="s">
        <v>55</v>
      </c>
      <c r="E44" s="6">
        <v>51.5</v>
      </c>
      <c r="F44" s="7">
        <f t="shared" si="14"/>
        <v>51.664285714285711</v>
      </c>
      <c r="G44" s="8">
        <v>51.9</v>
      </c>
      <c r="H44" s="9">
        <v>51.4</v>
      </c>
      <c r="I44" s="9">
        <v>52.2</v>
      </c>
      <c r="J44" s="9">
        <v>51.5</v>
      </c>
      <c r="K44" s="9">
        <v>51.8</v>
      </c>
      <c r="L44" s="9">
        <v>52</v>
      </c>
      <c r="M44" s="9">
        <v>51.4</v>
      </c>
      <c r="N44" s="9">
        <v>51.7</v>
      </c>
      <c r="O44" s="9">
        <v>53.2</v>
      </c>
      <c r="P44" s="9">
        <v>51.2</v>
      </c>
      <c r="Q44" s="9">
        <v>51.5</v>
      </c>
      <c r="R44" s="9">
        <v>51.2</v>
      </c>
      <c r="S44" s="9">
        <v>50.8</v>
      </c>
      <c r="T44" s="9">
        <v>1163.3100017343168</v>
      </c>
      <c r="U44" s="9">
        <v>2385.0063763375874</v>
      </c>
      <c r="V44" s="9">
        <v>3748.3870640655659</v>
      </c>
      <c r="W44" s="9">
        <v>2431.7569830388675</v>
      </c>
      <c r="X44" s="9">
        <v>1576.9229912864757</v>
      </c>
      <c r="Y44" s="9">
        <v>1187.8403395</v>
      </c>
      <c r="Z44" s="9">
        <v>1058.2458532000001</v>
      </c>
      <c r="AA44" s="9">
        <v>1036.7995232000001</v>
      </c>
      <c r="AB44" s="9">
        <v>845.86602706999997</v>
      </c>
      <c r="AC44" s="9">
        <v>898.42112442999996</v>
      </c>
      <c r="AD44" s="9">
        <v>783.75080066999999</v>
      </c>
      <c r="AE44" s="9">
        <v>782.78175269999997</v>
      </c>
      <c r="AF44" s="9">
        <v>710.65315149000003</v>
      </c>
      <c r="AG44" s="9">
        <v>767.74990409999998</v>
      </c>
      <c r="AH44" s="9">
        <v>661.53482578000001</v>
      </c>
      <c r="AI44" s="9">
        <f t="shared" si="15"/>
        <v>772.50373723765006</v>
      </c>
      <c r="AJ44" s="9">
        <f t="shared" si="16"/>
        <v>1937.5831477075874</v>
      </c>
      <c r="AK44" s="9">
        <f t="shared" si="17"/>
        <v>3376.0628358255658</v>
      </c>
      <c r="AL44" s="9">
        <f t="shared" si="18"/>
        <v>2024.8369984088674</v>
      </c>
      <c r="AM44" s="9">
        <f t="shared" si="19"/>
        <v>1199.1751274131425</v>
      </c>
      <c r="AN44" s="9">
        <f t="shared" si="20"/>
        <v>804.72920877000001</v>
      </c>
      <c r="AO44" s="9">
        <f t="shared" si="21"/>
        <v>680.21970701666669</v>
      </c>
      <c r="AP44" s="9">
        <f t="shared" si="22"/>
        <v>674.90662182666665</v>
      </c>
      <c r="AQ44" s="9">
        <f t="shared" si="23"/>
        <v>466.12770054999993</v>
      </c>
      <c r="AR44" s="9">
        <f t="shared" si="24"/>
        <v>505.45167659666663</v>
      </c>
      <c r="AS44" s="9">
        <f t="shared" si="25"/>
        <v>412.71075364666666</v>
      </c>
      <c r="AT44" s="9">
        <f t="shared" si="26"/>
        <v>387.79204896666664</v>
      </c>
      <c r="AU44" s="9">
        <f t="shared" si="27"/>
        <v>323.26422016000009</v>
      </c>
      <c r="AV44" s="9">
        <f t="shared" si="28"/>
        <v>379.07017464333336</v>
      </c>
      <c r="AW44" s="9">
        <f t="shared" si="29"/>
        <v>274.26466295666665</v>
      </c>
      <c r="AX44" s="9">
        <f t="shared" si="92"/>
        <v>772.50373723765006</v>
      </c>
      <c r="AY44" s="9">
        <f t="shared" si="92"/>
        <v>1937.5831477075874</v>
      </c>
      <c r="AZ44" s="9">
        <f t="shared" si="90"/>
        <v>3376.0628358255658</v>
      </c>
      <c r="BA44" s="9">
        <f t="shared" si="90"/>
        <v>2024.8369984088674</v>
      </c>
      <c r="BB44" s="9">
        <f t="shared" si="90"/>
        <v>1199.1751274131425</v>
      </c>
      <c r="BC44" s="9">
        <f t="shared" si="90"/>
        <v>804.72920877000001</v>
      </c>
      <c r="BD44" s="9">
        <f t="shared" si="90"/>
        <v>680.21970701666669</v>
      </c>
      <c r="BE44" s="9">
        <f t="shared" si="90"/>
        <v>674.90662182666665</v>
      </c>
      <c r="BF44" s="9">
        <f t="shared" si="90"/>
        <v>466.12770054999993</v>
      </c>
      <c r="BG44" s="9">
        <f t="shared" si="90"/>
        <v>505.45167659666663</v>
      </c>
      <c r="BH44" s="9">
        <f t="shared" si="90"/>
        <v>412.71075364666666</v>
      </c>
      <c r="BI44" s="9">
        <f t="shared" si="90"/>
        <v>387.79204896666664</v>
      </c>
      <c r="BJ44" s="9">
        <f t="shared" si="90"/>
        <v>323.26422016000009</v>
      </c>
      <c r="BK44" s="9">
        <f t="shared" si="90"/>
        <v>379.07017464333336</v>
      </c>
      <c r="BL44" s="9">
        <f t="shared" si="1"/>
        <v>274.26466295666665</v>
      </c>
      <c r="BM44" s="9">
        <f t="shared" si="82"/>
        <v>4.6888217908406649</v>
      </c>
      <c r="BN44" s="9">
        <f t="shared" si="82"/>
        <v>11.797953672019803</v>
      </c>
      <c r="BO44" s="9">
        <f t="shared" si="82"/>
        <v>20.650652924708737</v>
      </c>
      <c r="BP44" s="9">
        <f t="shared" si="82"/>
        <v>12.266173273932573</v>
      </c>
      <c r="BQ44" s="9">
        <f t="shared" si="82"/>
        <v>7.3774966945781397</v>
      </c>
      <c r="BR44" s="9">
        <f t="shared" si="82"/>
        <v>4.8844188939450541</v>
      </c>
      <c r="BS44" s="9">
        <f t="shared" si="82"/>
        <v>4.1527413113367508</v>
      </c>
      <c r="BT44" s="9">
        <f t="shared" si="82"/>
        <v>4.1362134394805716</v>
      </c>
      <c r="BU44" s="9">
        <f t="shared" si="82"/>
        <v>2.8237350202603921</v>
      </c>
      <c r="BV44" s="9">
        <f t="shared" si="82"/>
        <v>3.079825376577046</v>
      </c>
      <c r="BW44" s="9">
        <f t="shared" si="82"/>
        <v>2.5876964253646002</v>
      </c>
      <c r="BX44" s="9">
        <f t="shared" si="82"/>
        <v>2.3400480211931427</v>
      </c>
      <c r="BY44" s="9">
        <f t="shared" si="82"/>
        <v>1.9620983648640005</v>
      </c>
      <c r="BZ44" s="9">
        <f t="shared" si="82"/>
        <v>2.2874177395620574</v>
      </c>
      <c r="CA44" s="9">
        <f t="shared" si="82"/>
        <v>1.6420617177876997</v>
      </c>
      <c r="CB44" s="9">
        <f t="shared" si="93"/>
        <v>4.3415016581858001</v>
      </c>
      <c r="CC44" s="9">
        <f t="shared" si="93"/>
        <v>10.924031177796113</v>
      </c>
      <c r="CD44" s="9">
        <f t="shared" si="91"/>
        <v>19.120974930285865</v>
      </c>
      <c r="CE44" s="9">
        <f t="shared" si="91"/>
        <v>11.357567846233863</v>
      </c>
      <c r="CF44" s="9">
        <f t="shared" si="91"/>
        <v>6.8310154579427218</v>
      </c>
      <c r="CG44" s="9">
        <f t="shared" si="91"/>
        <v>4.5226100869861607</v>
      </c>
      <c r="CH44" s="9">
        <f t="shared" si="91"/>
        <v>3.8451308438303244</v>
      </c>
      <c r="CI44" s="9">
        <f t="shared" si="91"/>
        <v>3.8298272587783067</v>
      </c>
      <c r="CJ44" s="9">
        <f t="shared" si="91"/>
        <v>2.6145694632040666</v>
      </c>
      <c r="CK44" s="9">
        <f t="shared" si="91"/>
        <v>2.8516901634972647</v>
      </c>
      <c r="CL44" s="9">
        <f t="shared" si="91"/>
        <v>2.3960152086709261</v>
      </c>
      <c r="CM44" s="9">
        <f t="shared" si="91"/>
        <v>2.1667111307343911</v>
      </c>
      <c r="CN44" s="9">
        <f t="shared" si="91"/>
        <v>1.8167577452444448</v>
      </c>
      <c r="CO44" s="9">
        <f t="shared" si="91"/>
        <v>2.1179793884833864</v>
      </c>
      <c r="CP44" s="9">
        <f t="shared" si="4"/>
        <v>1.5204275164700924E-3</v>
      </c>
      <c r="CQ44" s="11">
        <f t="shared" si="83"/>
        <v>1.1840459067779454</v>
      </c>
      <c r="CR44" s="11">
        <f t="shared" si="83"/>
        <v>2.9792812303080307</v>
      </c>
      <c r="CS44" s="11">
        <f t="shared" si="83"/>
        <v>5.214811344623417</v>
      </c>
      <c r="CT44" s="11">
        <f t="shared" si="83"/>
        <v>3.0975185035183261</v>
      </c>
      <c r="CU44" s="11">
        <f t="shared" si="83"/>
        <v>1.8630042158025604</v>
      </c>
      <c r="CV44" s="11">
        <f t="shared" si="83"/>
        <v>1.2334391146325892</v>
      </c>
      <c r="CW44" s="11">
        <f t="shared" si="83"/>
        <v>1.048672048317361</v>
      </c>
      <c r="CX44" s="11">
        <f t="shared" si="83"/>
        <v>1.0444983433031745</v>
      </c>
      <c r="CY44" s="11">
        <f t="shared" si="83"/>
        <v>0.71306439905565444</v>
      </c>
      <c r="CZ44" s="11">
        <f t="shared" si="83"/>
        <v>0.77773368095379936</v>
      </c>
      <c r="DA44" s="11">
        <f t="shared" si="83"/>
        <v>0.65345869327388884</v>
      </c>
      <c r="DB44" s="11">
        <f t="shared" si="83"/>
        <v>0.59092121747301574</v>
      </c>
      <c r="DC44" s="11">
        <f t="shared" si="83"/>
        <v>0.49547938506666672</v>
      </c>
      <c r="DD44" s="11">
        <f t="shared" si="83"/>
        <v>0.57763074231365075</v>
      </c>
      <c r="DE44" s="11">
        <f t="shared" si="83"/>
        <v>4.1466204994638882E-4</v>
      </c>
      <c r="DF44" s="11">
        <f>AVERAGE(CQ44:CQ46)</f>
        <v>1.7959440130828328</v>
      </c>
      <c r="DG44" s="11">
        <f t="shared" ref="DG44:DT44" si="106">AVERAGE(CR44:CR46)</f>
        <v>2.9066705629902949</v>
      </c>
      <c r="DH44" s="11">
        <f t="shared" si="106"/>
        <v>5.1684488358478156</v>
      </c>
      <c r="DI44" s="11">
        <f t="shared" si="106"/>
        <v>3.0957192132171261</v>
      </c>
      <c r="DJ44" s="11">
        <f t="shared" si="106"/>
        <v>1.9610670869894757</v>
      </c>
      <c r="DK44" s="11">
        <f t="shared" si="106"/>
        <v>1.2575206536751982</v>
      </c>
      <c r="DL44" s="11">
        <f t="shared" si="106"/>
        <v>1.068947504233664</v>
      </c>
      <c r="DM44" s="11">
        <f t="shared" si="106"/>
        <v>1.0126359275101322</v>
      </c>
      <c r="DN44" s="11">
        <f t="shared" si="106"/>
        <v>0.71920202989851179</v>
      </c>
      <c r="DO44" s="11">
        <f t="shared" si="106"/>
        <v>0.7725227012458431</v>
      </c>
      <c r="DP44" s="11">
        <f t="shared" si="106"/>
        <v>0.74596959363587956</v>
      </c>
      <c r="DQ44" s="11">
        <f t="shared" si="106"/>
        <v>0.63497384977205684</v>
      </c>
      <c r="DR44" s="11">
        <f t="shared" si="106"/>
        <v>0.54489966017125002</v>
      </c>
      <c r="DS44" s="11">
        <f t="shared" si="106"/>
        <v>0.95649877849885578</v>
      </c>
      <c r="DT44" s="11">
        <f t="shared" si="106"/>
        <v>4.7095368027983455E-4</v>
      </c>
      <c r="DU44" s="11">
        <f>STDEV(CQ44:CQ46)</f>
        <v>0.5323917503803669</v>
      </c>
      <c r="DV44" s="11">
        <f t="shared" ref="DV44:EI44" si="107">STDEV(CR44:CR46)</f>
        <v>0.20392902103803048</v>
      </c>
      <c r="DW44" s="11">
        <f t="shared" si="107"/>
        <v>0.10141655745068943</v>
      </c>
      <c r="DX44" s="11">
        <f t="shared" si="107"/>
        <v>2.4853987239963665E-2</v>
      </c>
      <c r="DY44" s="11">
        <f t="shared" si="107"/>
        <v>0.13231545237876574</v>
      </c>
      <c r="DZ44" s="11">
        <f t="shared" si="107"/>
        <v>2.633727146206578E-2</v>
      </c>
      <c r="EA44" s="11">
        <f t="shared" si="107"/>
        <v>3.4659948098154689E-2</v>
      </c>
      <c r="EB44" s="11">
        <f t="shared" si="107"/>
        <v>5.2628660400284889E-2</v>
      </c>
      <c r="EC44" s="11">
        <f t="shared" si="107"/>
        <v>1.2570953525287814E-2</v>
      </c>
      <c r="ED44" s="11">
        <f t="shared" si="107"/>
        <v>2.7093060822576315E-2</v>
      </c>
      <c r="EE44" s="11">
        <f t="shared" si="107"/>
        <v>8.1719610002238749E-2</v>
      </c>
      <c r="EF44" s="11">
        <f t="shared" si="107"/>
        <v>4.3914886126249018E-2</v>
      </c>
      <c r="EG44" s="11">
        <f t="shared" si="107"/>
        <v>4.8647708661931098E-2</v>
      </c>
      <c r="EH44" s="11">
        <f t="shared" si="107"/>
        <v>0.62925760341361836</v>
      </c>
      <c r="EI44" s="11">
        <f t="shared" si="107"/>
        <v>7.3938893563395676E-5</v>
      </c>
      <c r="EJ44" s="11">
        <f>STDEV(CQ44:CQ46)/SQRT(COUNT(CQ44:CQ46))</f>
        <v>0.30737652039644087</v>
      </c>
      <c r="EK44" s="11">
        <f t="shared" ref="EK44:EX44" si="108">STDEV(CR44:CR46)/SQRT(COUNT(CR44:CR46))</f>
        <v>0.11773847519188377</v>
      </c>
      <c r="EL44" s="11">
        <f t="shared" si="108"/>
        <v>5.8552876744440693E-2</v>
      </c>
      <c r="EM44" s="11">
        <f t="shared" si="108"/>
        <v>1.4349456223428547E-2</v>
      </c>
      <c r="EN44" s="11">
        <f t="shared" si="108"/>
        <v>7.6392362048827517E-2</v>
      </c>
      <c r="EO44" s="11">
        <f t="shared" si="108"/>
        <v>1.5205830768343928E-2</v>
      </c>
      <c r="EP44" s="11">
        <f t="shared" si="108"/>
        <v>2.001093036456807E-2</v>
      </c>
      <c r="EQ44" s="11">
        <f t="shared" si="108"/>
        <v>3.038517124919388E-2</v>
      </c>
      <c r="ER44" s="11">
        <f t="shared" si="108"/>
        <v>7.2578434017951951E-3</v>
      </c>
      <c r="ES44" s="11">
        <f t="shared" si="108"/>
        <v>1.5642185959085338E-2</v>
      </c>
      <c r="ET44" s="11">
        <f t="shared" si="108"/>
        <v>4.7180838832863781E-2</v>
      </c>
      <c r="EU44" s="11">
        <f t="shared" si="108"/>
        <v>2.5354271326421634E-2</v>
      </c>
      <c r="EV44" s="11">
        <f t="shared" si="108"/>
        <v>2.8086767691424409E-2</v>
      </c>
      <c r="EW44" s="11">
        <f t="shared" si="108"/>
        <v>0.36330204672047134</v>
      </c>
      <c r="EX44" s="11">
        <f t="shared" si="108"/>
        <v>4.2688640102409583E-5</v>
      </c>
      <c r="EZ44" s="1">
        <f t="shared" si="61"/>
        <v>99.919851290063434</v>
      </c>
      <c r="FA44" s="1">
        <f t="shared" si="61"/>
        <v>196.65822179835476</v>
      </c>
      <c r="FB44" s="1">
        <f t="shared" si="61"/>
        <v>199.49591635540185</v>
      </c>
      <c r="FC44" s="1">
        <f t="shared" si="60"/>
        <v>238.10509052740252</v>
      </c>
      <c r="FD44" s="1">
        <f t="shared" si="60"/>
        <v>148.62927986088718</v>
      </c>
      <c r="FE44" s="1">
        <f t="shared" ref="FE44:FM67" si="109">((FE$2-FD$2)*24*CV44+0.5*((FE$2-FD$2)*24)*(CW44-CV44))</f>
        <v>82.156001866198196</v>
      </c>
      <c r="FF44" s="1">
        <f t="shared" si="109"/>
        <v>75.354134098339273</v>
      </c>
      <c r="FG44" s="1">
        <f t="shared" si="109"/>
        <v>84.363011633223792</v>
      </c>
      <c r="FH44" s="1">
        <f t="shared" si="109"/>
        <v>53.668730880340334</v>
      </c>
      <c r="FI44" s="1">
        <f t="shared" si="109"/>
        <v>68.697233962929033</v>
      </c>
      <c r="FJ44" s="1">
        <f t="shared" si="109"/>
        <v>44.797676786888566</v>
      </c>
      <c r="FK44" s="1">
        <f t="shared" si="109"/>
        <v>52.147228921904755</v>
      </c>
      <c r="FL44" s="1">
        <f t="shared" si="109"/>
        <v>38.631964585691428</v>
      </c>
      <c r="FM44" s="1">
        <f t="shared" si="109"/>
        <v>41.619269114178991</v>
      </c>
      <c r="FO44" s="1">
        <f t="shared" si="34"/>
        <v>99.919851290063434</v>
      </c>
      <c r="FP44" s="1">
        <f t="shared" si="66"/>
        <v>296.57807308841819</v>
      </c>
      <c r="FQ44" s="1">
        <f t="shared" si="66"/>
        <v>496.07398944382004</v>
      </c>
      <c r="FR44" s="1">
        <f t="shared" si="66"/>
        <v>734.17907997122256</v>
      </c>
      <c r="FS44" s="1">
        <f t="shared" si="66"/>
        <v>882.80835983210977</v>
      </c>
      <c r="FT44" s="1">
        <f t="shared" si="66"/>
        <v>964.96436169830793</v>
      </c>
      <c r="FU44" s="1">
        <f t="shared" si="66"/>
        <v>1040.3184957966473</v>
      </c>
      <c r="FV44" s="1">
        <f t="shared" si="66"/>
        <v>1124.6815074298711</v>
      </c>
      <c r="FW44" s="1">
        <f t="shared" si="66"/>
        <v>1178.3502383102114</v>
      </c>
      <c r="FX44" s="1">
        <f t="shared" si="62"/>
        <v>1247.0474722731403</v>
      </c>
      <c r="FY44" s="1">
        <f t="shared" si="62"/>
        <v>1291.8451490600289</v>
      </c>
      <c r="FZ44" s="1">
        <f t="shared" si="62"/>
        <v>1343.9923779819337</v>
      </c>
      <c r="GA44" s="1">
        <f t="shared" si="62"/>
        <v>1382.624342567625</v>
      </c>
      <c r="GB44" s="1">
        <f t="shared" si="62"/>
        <v>1424.2436116818039</v>
      </c>
      <c r="GC44" s="11" t="e">
        <f>AVERAGE(FN44:FN46)</f>
        <v>#DIV/0!</v>
      </c>
      <c r="GD44" s="11">
        <f t="shared" ref="GD44:GQ44" si="110">AVERAGE(FO44:FO46)</f>
        <v>112.86274982575507</v>
      </c>
      <c r="GE44" s="11">
        <f t="shared" si="110"/>
        <v>306.66561539786971</v>
      </c>
      <c r="GF44" s="11">
        <f t="shared" si="110"/>
        <v>505.00564857542832</v>
      </c>
      <c r="GG44" s="11">
        <f t="shared" si="110"/>
        <v>747.73139098534512</v>
      </c>
      <c r="GH44" s="11">
        <f t="shared" si="110"/>
        <v>902.22360253724946</v>
      </c>
      <c r="GI44" s="11">
        <f t="shared" si="110"/>
        <v>985.97645622196853</v>
      </c>
      <c r="GJ44" s="11">
        <f t="shared" si="110"/>
        <v>1060.9134597647453</v>
      </c>
      <c r="GK44" s="11">
        <f t="shared" si="110"/>
        <v>1144.0416817203602</v>
      </c>
      <c r="GL44" s="11">
        <f t="shared" si="110"/>
        <v>1197.7437720415567</v>
      </c>
      <c r="GM44" s="11">
        <f t="shared" si="110"/>
        <v>1270.6314021958794</v>
      </c>
      <c r="GN44" s="11">
        <f t="shared" si="110"/>
        <v>1320.3453661585652</v>
      </c>
      <c r="GO44" s="11">
        <f t="shared" si="110"/>
        <v>1376.9792946358439</v>
      </c>
      <c r="GP44" s="11">
        <f t="shared" si="110"/>
        <v>1431.0296384279675</v>
      </c>
      <c r="GQ44" s="11">
        <f t="shared" si="110"/>
        <v>1499.9314591448656</v>
      </c>
      <c r="GR44" s="11" t="e">
        <f>STDEV(FN44:FN46)</f>
        <v>#DIV/0!</v>
      </c>
      <c r="GS44" s="11">
        <f t="shared" ref="GS44:HF44" si="111">STDEV(FO44:FO46)</f>
        <v>11.720715948112478</v>
      </c>
      <c r="GT44" s="11">
        <f t="shared" si="111"/>
        <v>10.511917897017733</v>
      </c>
      <c r="GU44" s="11">
        <f t="shared" si="111"/>
        <v>8.3022577939410702</v>
      </c>
      <c r="GV44" s="11">
        <f t="shared" si="111"/>
        <v>12.12519321450638</v>
      </c>
      <c r="GW44" s="11">
        <f t="shared" si="111"/>
        <v>18.925712277710673</v>
      </c>
      <c r="GX44" s="11">
        <f t="shared" si="111"/>
        <v>19.95534957337037</v>
      </c>
      <c r="GY44" s="11">
        <f t="shared" si="111"/>
        <v>18.664940361288291</v>
      </c>
      <c r="GZ44" s="11">
        <f t="shared" si="111"/>
        <v>16.999171876818071</v>
      </c>
      <c r="HA44" s="11">
        <f t="shared" si="111"/>
        <v>17.127131273214484</v>
      </c>
      <c r="HB44" s="11">
        <f t="shared" si="111"/>
        <v>21.128763690305519</v>
      </c>
      <c r="HC44" s="11">
        <f t="shared" si="111"/>
        <v>25.594413720562379</v>
      </c>
      <c r="HD44" s="11">
        <f t="shared" si="111"/>
        <v>29.929908663749814</v>
      </c>
      <c r="HE44" s="11">
        <f t="shared" si="111"/>
        <v>51.024745358128769</v>
      </c>
      <c r="HF44" s="11">
        <f t="shared" si="111"/>
        <v>94.271281401539909</v>
      </c>
      <c r="HG44" s="11" t="e">
        <f>STDEV(FN44:FN46)/SQRT(COUNT(FN44:FN46))</f>
        <v>#DIV/0!</v>
      </c>
      <c r="HH44" s="11">
        <f t="shared" ref="HH44:HU44" si="112">STDEV(FO44:FO46)/SQRT(COUNT(FO44:FO46))</f>
        <v>6.7669585077378791</v>
      </c>
      <c r="HI44" s="11">
        <f t="shared" si="112"/>
        <v>6.0690586275424332</v>
      </c>
      <c r="HJ44" s="11">
        <f t="shared" si="112"/>
        <v>4.7933107722135455</v>
      </c>
      <c r="HK44" s="11">
        <f t="shared" si="112"/>
        <v>7.0004835663714831</v>
      </c>
      <c r="HL44" s="11">
        <f t="shared" si="112"/>
        <v>10.926765078141663</v>
      </c>
      <c r="HM44" s="11">
        <f t="shared" si="112"/>
        <v>11.521226447958467</v>
      </c>
      <c r="HN44" s="11">
        <f t="shared" si="112"/>
        <v>10.776208341998107</v>
      </c>
      <c r="HO44" s="11">
        <f t="shared" si="112"/>
        <v>9.8144764590816305</v>
      </c>
      <c r="HP44" s="11">
        <f t="shared" si="112"/>
        <v>9.8883538510364417</v>
      </c>
      <c r="HQ44" s="11">
        <f t="shared" si="112"/>
        <v>12.198697404241882</v>
      </c>
      <c r="HR44" s="11">
        <f t="shared" si="112"/>
        <v>14.776941651317342</v>
      </c>
      <c r="HS44" s="11">
        <f t="shared" si="112"/>
        <v>17.280040823836867</v>
      </c>
      <c r="HT44" s="11">
        <f t="shared" si="112"/>
        <v>29.459150467847753</v>
      </c>
      <c r="HU44" s="11">
        <f t="shared" si="112"/>
        <v>54.427549694030027</v>
      </c>
    </row>
    <row r="45" spans="1:229">
      <c r="A45" s="27">
        <v>43</v>
      </c>
      <c r="B45" s="27" t="s">
        <v>54</v>
      </c>
      <c r="C45" s="27" t="s">
        <v>50</v>
      </c>
      <c r="D45" s="28" t="s">
        <v>55</v>
      </c>
      <c r="E45" s="12">
        <v>49.6</v>
      </c>
      <c r="F45" s="13">
        <f t="shared" si="14"/>
        <v>49.321428571428577</v>
      </c>
      <c r="G45" s="14">
        <v>49.7</v>
      </c>
      <c r="H45" s="10">
        <v>49.1</v>
      </c>
      <c r="I45" s="10">
        <v>50</v>
      </c>
      <c r="J45" s="10">
        <v>48.9</v>
      </c>
      <c r="K45" s="10">
        <v>49.2</v>
      </c>
      <c r="L45" s="10">
        <v>49.4</v>
      </c>
      <c r="M45" s="10">
        <v>49</v>
      </c>
      <c r="N45" s="10">
        <v>49</v>
      </c>
      <c r="O45" s="10">
        <v>50.6</v>
      </c>
      <c r="P45" s="10">
        <v>49</v>
      </c>
      <c r="Q45" s="10">
        <v>49.3</v>
      </c>
      <c r="R45" s="10">
        <v>49.1</v>
      </c>
      <c r="S45" s="10">
        <v>48.6</v>
      </c>
      <c r="T45" s="10">
        <v>1779.9519375447999</v>
      </c>
      <c r="U45" s="10">
        <v>2535.0025784026147</v>
      </c>
      <c r="V45" s="10">
        <v>3787.8538260764035</v>
      </c>
      <c r="W45" s="10">
        <v>2507.7852878915655</v>
      </c>
      <c r="X45" s="10">
        <v>1660.3496318329126</v>
      </c>
      <c r="Y45" s="10">
        <v>1244.3958806000001</v>
      </c>
      <c r="Z45" s="10">
        <v>1135.3702788000001</v>
      </c>
      <c r="AA45" s="10">
        <v>1070.2948375999999</v>
      </c>
      <c r="AB45" s="10">
        <v>882.82137002000002</v>
      </c>
      <c r="AC45" s="10">
        <v>902.59411669999997</v>
      </c>
      <c r="AD45" s="10">
        <v>886.40781054000001</v>
      </c>
      <c r="AE45" s="10">
        <v>830.59014990000003</v>
      </c>
      <c r="AF45" s="10">
        <v>759.84014259000003</v>
      </c>
      <c r="AG45" s="10">
        <v>805.42121542999996</v>
      </c>
      <c r="AH45" s="10">
        <v>693.89307165000002</v>
      </c>
      <c r="AI45" s="10">
        <f t="shared" si="15"/>
        <v>1389.1456730481332</v>
      </c>
      <c r="AJ45" s="10">
        <f t="shared" si="16"/>
        <v>2087.5793497726149</v>
      </c>
      <c r="AK45" s="10">
        <f t="shared" si="17"/>
        <v>3415.5295978364034</v>
      </c>
      <c r="AL45" s="10">
        <f t="shared" si="18"/>
        <v>2100.8653032615657</v>
      </c>
      <c r="AM45" s="10">
        <f t="shared" si="19"/>
        <v>1282.6017679595793</v>
      </c>
      <c r="AN45" s="10">
        <f t="shared" si="20"/>
        <v>861.28474987000004</v>
      </c>
      <c r="AO45" s="10">
        <f t="shared" si="21"/>
        <v>757.34413261666668</v>
      </c>
      <c r="AP45" s="10">
        <f t="shared" si="22"/>
        <v>708.40193622666652</v>
      </c>
      <c r="AQ45" s="10">
        <f t="shared" si="23"/>
        <v>503.08304349999997</v>
      </c>
      <c r="AR45" s="10">
        <f t="shared" si="24"/>
        <v>509.62466886666664</v>
      </c>
      <c r="AS45" s="10">
        <f t="shared" si="25"/>
        <v>515.36776351666663</v>
      </c>
      <c r="AT45" s="10">
        <f t="shared" si="26"/>
        <v>435.6004461666667</v>
      </c>
      <c r="AU45" s="10">
        <f t="shared" si="27"/>
        <v>372.45121126000009</v>
      </c>
      <c r="AV45" s="10">
        <f t="shared" si="28"/>
        <v>416.74148597333334</v>
      </c>
      <c r="AW45" s="10">
        <f t="shared" si="29"/>
        <v>306.62290882666667</v>
      </c>
      <c r="AX45" s="10">
        <f t="shared" si="92"/>
        <v>1389.1456730481332</v>
      </c>
      <c r="AY45" s="10">
        <f t="shared" si="92"/>
        <v>2087.5793497726149</v>
      </c>
      <c r="AZ45" s="10">
        <f t="shared" si="90"/>
        <v>3415.5295978364034</v>
      </c>
      <c r="BA45" s="10">
        <f t="shared" si="90"/>
        <v>2100.8653032615657</v>
      </c>
      <c r="BB45" s="10">
        <f t="shared" si="90"/>
        <v>1282.6017679595793</v>
      </c>
      <c r="BC45" s="10">
        <f t="shared" si="90"/>
        <v>861.28474987000004</v>
      </c>
      <c r="BD45" s="10">
        <f t="shared" si="90"/>
        <v>757.34413261666668</v>
      </c>
      <c r="BE45" s="10">
        <f t="shared" si="90"/>
        <v>708.40193622666652</v>
      </c>
      <c r="BF45" s="10">
        <f t="shared" si="90"/>
        <v>503.08304349999997</v>
      </c>
      <c r="BG45" s="10">
        <f t="shared" si="90"/>
        <v>509.62466886666664</v>
      </c>
      <c r="BH45" s="10">
        <f t="shared" si="90"/>
        <v>515.36776351666663</v>
      </c>
      <c r="BI45" s="10">
        <f t="shared" si="90"/>
        <v>435.6004461666667</v>
      </c>
      <c r="BJ45" s="10">
        <f t="shared" si="90"/>
        <v>372.45121126000009</v>
      </c>
      <c r="BK45" s="10">
        <f t="shared" si="90"/>
        <v>416.74148597333334</v>
      </c>
      <c r="BL45" s="10">
        <f t="shared" si="1"/>
        <v>306.62290882666667</v>
      </c>
      <c r="BM45" s="10">
        <f t="shared" si="82"/>
        <v>8.1205487058756596</v>
      </c>
      <c r="BN45" s="10">
        <f t="shared" si="82"/>
        <v>12.134853789182065</v>
      </c>
      <c r="BO45" s="10">
        <f t="shared" si="82"/>
        <v>20.006464619326731</v>
      </c>
      <c r="BP45" s="10">
        <f t="shared" si="82"/>
        <v>12.157257324552551</v>
      </c>
      <c r="BQ45" s="10">
        <f t="shared" si="82"/>
        <v>7.558188989761808</v>
      </c>
      <c r="BR45" s="10">
        <f t="shared" si="82"/>
        <v>4.9637685745186397</v>
      </c>
      <c r="BS45" s="10">
        <f t="shared" si="82"/>
        <v>4.3915140489872142</v>
      </c>
      <c r="BT45" s="10">
        <f t="shared" si="82"/>
        <v>4.1244172729882562</v>
      </c>
      <c r="BU45" s="10">
        <f t="shared" si="82"/>
        <v>2.9053045762124996</v>
      </c>
      <c r="BV45" s="10">
        <f t="shared" si="82"/>
        <v>2.9430824627050001</v>
      </c>
      <c r="BW45" s="10">
        <f t="shared" si="82"/>
        <v>3.0734324697147501</v>
      </c>
      <c r="BX45" s="10">
        <f t="shared" si="82"/>
        <v>2.5155925766125002</v>
      </c>
      <c r="BY45" s="10">
        <f t="shared" si="82"/>
        <v>2.1640745557103362</v>
      </c>
      <c r="BZ45" s="10">
        <f t="shared" si="82"/>
        <v>2.4115936775806857</v>
      </c>
      <c r="CA45" s="10">
        <f t="shared" si="82"/>
        <v>1.7562922184864571</v>
      </c>
      <c r="CB45" s="10">
        <f t="shared" si="93"/>
        <v>7.5190265795144988</v>
      </c>
      <c r="CC45" s="10">
        <f t="shared" si="93"/>
        <v>11.235975730724133</v>
      </c>
      <c r="CD45" s="10">
        <f t="shared" si="91"/>
        <v>18.524504277154382</v>
      </c>
      <c r="CE45" s="10">
        <f t="shared" si="91"/>
        <v>11.256719744956065</v>
      </c>
      <c r="CF45" s="10">
        <f t="shared" si="91"/>
        <v>6.99832313866834</v>
      </c>
      <c r="CG45" s="10">
        <f t="shared" si="91"/>
        <v>4.5960820134431843</v>
      </c>
      <c r="CH45" s="10">
        <f t="shared" si="91"/>
        <v>4.0662167120251977</v>
      </c>
      <c r="CI45" s="10">
        <f t="shared" si="91"/>
        <v>3.8189048823965335</v>
      </c>
      <c r="CJ45" s="10">
        <f t="shared" si="91"/>
        <v>2.6900968298263885</v>
      </c>
      <c r="CK45" s="10">
        <f t="shared" si="91"/>
        <v>2.7250763543564815</v>
      </c>
      <c r="CL45" s="10">
        <f t="shared" si="91"/>
        <v>2.8457708052914352</v>
      </c>
      <c r="CM45" s="10">
        <f t="shared" si="91"/>
        <v>2.3292523857523149</v>
      </c>
      <c r="CN45" s="10">
        <f t="shared" si="91"/>
        <v>2.0037727367688296</v>
      </c>
      <c r="CO45" s="10">
        <f t="shared" si="91"/>
        <v>2.232957108871005</v>
      </c>
      <c r="CP45" s="10">
        <f t="shared" si="4"/>
        <v>1.6261964985985714E-3</v>
      </c>
      <c r="CQ45" s="15">
        <f t="shared" si="83"/>
        <v>2.0506436125948633</v>
      </c>
      <c r="CR45" s="15">
        <f t="shared" si="83"/>
        <v>3.0643570174702179</v>
      </c>
      <c r="CS45" s="15">
        <f t="shared" si="83"/>
        <v>5.0521375301330131</v>
      </c>
      <c r="CT45" s="15">
        <f t="shared" si="83"/>
        <v>3.0700144758971084</v>
      </c>
      <c r="CU45" s="15">
        <f t="shared" si="83"/>
        <v>1.9086335832731836</v>
      </c>
      <c r="CV45" s="15">
        <f t="shared" si="83"/>
        <v>1.2534769127572321</v>
      </c>
      <c r="CW45" s="15">
        <f t="shared" si="83"/>
        <v>1.1089681941886902</v>
      </c>
      <c r="CX45" s="15">
        <f t="shared" si="83"/>
        <v>1.0415195133808728</v>
      </c>
      <c r="CY45" s="15">
        <f t="shared" si="83"/>
        <v>0.73366277177083317</v>
      </c>
      <c r="CZ45" s="15">
        <f t="shared" si="83"/>
        <v>0.7432026420972222</v>
      </c>
      <c r="DA45" s="15">
        <f t="shared" si="83"/>
        <v>0.77611931053402772</v>
      </c>
      <c r="DB45" s="15">
        <f t="shared" si="83"/>
        <v>0.63525065065972219</v>
      </c>
      <c r="DC45" s="15">
        <f t="shared" si="83"/>
        <v>0.54648347366422623</v>
      </c>
      <c r="DD45" s="15">
        <f t="shared" si="83"/>
        <v>0.60898830241936497</v>
      </c>
      <c r="DE45" s="15">
        <f t="shared" si="83"/>
        <v>4.4350813598142855E-4</v>
      </c>
      <c r="DF45" s="15"/>
      <c r="DG45" s="15"/>
      <c r="DH45" s="15"/>
      <c r="DI45" s="15"/>
      <c r="DJ45" s="15"/>
      <c r="DK45" s="15"/>
      <c r="DL45" s="15"/>
      <c r="DM45" s="15"/>
      <c r="DN45" s="15"/>
      <c r="DO45" s="15"/>
      <c r="DP45" s="15"/>
      <c r="DQ45" s="15"/>
      <c r="DR45" s="15"/>
      <c r="DS45" s="15"/>
      <c r="DT45" s="15"/>
      <c r="DU45" s="15"/>
      <c r="DV45" s="15"/>
      <c r="DW45" s="15"/>
      <c r="DX45" s="15"/>
      <c r="DY45" s="15"/>
      <c r="DZ45" s="15"/>
      <c r="EA45" s="15"/>
      <c r="EB45" s="15"/>
      <c r="EC45" s="15"/>
      <c r="ED45" s="15"/>
      <c r="EE45" s="15"/>
      <c r="EF45" s="15"/>
      <c r="EG45" s="15"/>
      <c r="EH45" s="15"/>
      <c r="EI45" s="15"/>
      <c r="EJ45" s="15"/>
      <c r="EK45" s="15"/>
      <c r="EL45" s="15"/>
      <c r="EM45" s="15"/>
      <c r="EN45" s="15"/>
      <c r="EO45" s="15"/>
      <c r="EP45" s="15"/>
      <c r="EQ45" s="15"/>
      <c r="ER45" s="15"/>
      <c r="ES45" s="15"/>
      <c r="ET45" s="15"/>
      <c r="EU45" s="15"/>
      <c r="EV45" s="15"/>
      <c r="EW45" s="15"/>
      <c r="EX45" s="15"/>
      <c r="EZ45" s="1">
        <f t="shared" si="61"/>
        <v>122.76001512156196</v>
      </c>
      <c r="FA45" s="1">
        <f t="shared" si="61"/>
        <v>194.79586914247756</v>
      </c>
      <c r="FB45" s="1">
        <f t="shared" si="61"/>
        <v>194.93164814472291</v>
      </c>
      <c r="FC45" s="1">
        <f t="shared" si="61"/>
        <v>238.97510684017399</v>
      </c>
      <c r="FD45" s="1">
        <f t="shared" si="61"/>
        <v>151.78130380945996</v>
      </c>
      <c r="FE45" s="1">
        <f t="shared" si="109"/>
        <v>85.048023850053198</v>
      </c>
      <c r="FF45" s="1">
        <f t="shared" si="109"/>
        <v>77.417557472504271</v>
      </c>
      <c r="FG45" s="1">
        <f t="shared" si="109"/>
        <v>85.20874968728188</v>
      </c>
      <c r="FH45" s="1">
        <f t="shared" si="109"/>
        <v>53.167154899249994</v>
      </c>
      <c r="FI45" s="1">
        <f t="shared" si="109"/>
        <v>72.927453726300001</v>
      </c>
      <c r="FJ45" s="1">
        <f t="shared" si="109"/>
        <v>50.809318602974997</v>
      </c>
      <c r="FK45" s="1">
        <f t="shared" si="109"/>
        <v>56.723237967549522</v>
      </c>
      <c r="FL45" s="1">
        <f t="shared" si="109"/>
        <v>41.596983939009284</v>
      </c>
      <c r="FM45" s="1">
        <f t="shared" si="109"/>
        <v>43.879090359984943</v>
      </c>
      <c r="FO45" s="1">
        <f t="shared" si="34"/>
        <v>122.76001512156196</v>
      </c>
      <c r="FP45" s="1">
        <f t="shared" si="66"/>
        <v>317.55588426403949</v>
      </c>
      <c r="FQ45" s="1">
        <f t="shared" si="66"/>
        <v>512.48753240876238</v>
      </c>
      <c r="FR45" s="1">
        <f t="shared" si="66"/>
        <v>751.4626392489364</v>
      </c>
      <c r="FS45" s="1">
        <f t="shared" si="66"/>
        <v>903.24394305839633</v>
      </c>
      <c r="FT45" s="1">
        <f t="shared" si="66"/>
        <v>988.29196690844947</v>
      </c>
      <c r="FU45" s="1">
        <f t="shared" si="66"/>
        <v>1065.7095243809538</v>
      </c>
      <c r="FV45" s="1">
        <f t="shared" si="66"/>
        <v>1150.9182740682356</v>
      </c>
      <c r="FW45" s="1">
        <f t="shared" si="66"/>
        <v>1204.0854289674855</v>
      </c>
      <c r="FX45" s="1">
        <f t="shared" si="62"/>
        <v>1277.0128826937855</v>
      </c>
      <c r="FY45" s="1">
        <f t="shared" si="62"/>
        <v>1327.8222012967606</v>
      </c>
      <c r="FZ45" s="1">
        <f t="shared" si="62"/>
        <v>1384.5454392643101</v>
      </c>
      <c r="GA45" s="1">
        <f t="shared" si="62"/>
        <v>1426.1424232033194</v>
      </c>
      <c r="GB45" s="1">
        <f t="shared" si="62"/>
        <v>1470.0215135633043</v>
      </c>
      <c r="GC45" s="15"/>
      <c r="GD45" s="15"/>
      <c r="GE45" s="15"/>
      <c r="GF45" s="15"/>
      <c r="GG45" s="15"/>
      <c r="GH45" s="15"/>
      <c r="GI45" s="15"/>
      <c r="GJ45" s="15"/>
      <c r="GK45" s="15"/>
      <c r="GL45" s="15"/>
      <c r="GM45" s="15"/>
      <c r="GN45" s="15"/>
      <c r="GO45" s="15"/>
      <c r="GP45" s="15"/>
      <c r="GQ45" s="15"/>
      <c r="GR45" s="15"/>
      <c r="GS45" s="15"/>
      <c r="GT45" s="15"/>
      <c r="GU45" s="15"/>
      <c r="GV45" s="15"/>
      <c r="GW45" s="15"/>
      <c r="GX45" s="15"/>
      <c r="GY45" s="15"/>
      <c r="GZ45" s="15"/>
      <c r="HA45" s="15"/>
      <c r="HB45" s="15"/>
      <c r="HC45" s="15"/>
      <c r="HD45" s="15"/>
      <c r="HE45" s="15"/>
      <c r="HF45" s="15"/>
      <c r="HG45" s="15"/>
      <c r="HH45" s="15"/>
      <c r="HI45" s="15"/>
      <c r="HJ45" s="15"/>
      <c r="HK45" s="15"/>
      <c r="HL45" s="15"/>
      <c r="HM45" s="15"/>
      <c r="HN45" s="15"/>
      <c r="HO45" s="15"/>
      <c r="HP45" s="15"/>
      <c r="HQ45" s="15"/>
      <c r="HR45" s="15"/>
      <c r="HS45" s="15"/>
      <c r="HT45" s="15"/>
      <c r="HU45" s="15"/>
    </row>
    <row r="46" spans="1:229">
      <c r="A46" s="27">
        <v>44</v>
      </c>
      <c r="B46" s="27" t="s">
        <v>54</v>
      </c>
      <c r="C46" s="27" t="s">
        <v>50</v>
      </c>
      <c r="D46" s="28" t="s">
        <v>55</v>
      </c>
      <c r="E46" s="16">
        <v>51.5</v>
      </c>
      <c r="F46" s="17">
        <f t="shared" si="14"/>
        <v>51.021428571428579</v>
      </c>
      <c r="G46" s="18">
        <v>51.5</v>
      </c>
      <c r="H46" s="19">
        <v>50.9</v>
      </c>
      <c r="I46" s="19">
        <v>52</v>
      </c>
      <c r="J46" s="19">
        <v>50.6</v>
      </c>
      <c r="K46" s="19">
        <v>51</v>
      </c>
      <c r="L46" s="19">
        <v>51.2</v>
      </c>
      <c r="M46" s="19">
        <v>50</v>
      </c>
      <c r="N46" s="19">
        <v>50.8</v>
      </c>
      <c r="O46" s="19">
        <v>52.6</v>
      </c>
      <c r="P46" s="19">
        <v>50.9</v>
      </c>
      <c r="Q46" s="19">
        <v>51.2</v>
      </c>
      <c r="R46" s="19">
        <v>50.2</v>
      </c>
      <c r="S46" s="19">
        <v>49.9</v>
      </c>
      <c r="T46" s="19">
        <v>1795.5749764932334</v>
      </c>
      <c r="U46" s="19">
        <v>2209.94047171696</v>
      </c>
      <c r="V46" s="19">
        <v>3789.9972469126951</v>
      </c>
      <c r="W46" s="19">
        <v>2466.2399961020565</v>
      </c>
      <c r="X46" s="19">
        <v>1742.1427161732208</v>
      </c>
      <c r="Y46" s="19">
        <v>1236.8206835000001</v>
      </c>
      <c r="Z46" s="19">
        <v>1069.2652889000001</v>
      </c>
      <c r="AA46" s="19">
        <v>986.57066521000002</v>
      </c>
      <c r="AB46" s="19">
        <v>857.44896000000006</v>
      </c>
      <c r="AC46" s="19">
        <v>919.87550750000003</v>
      </c>
      <c r="AD46" s="19">
        <v>887.38822402999995</v>
      </c>
      <c r="AE46" s="19">
        <v>843.04450310000004</v>
      </c>
      <c r="AF46" s="19">
        <v>776.37201125000001</v>
      </c>
      <c r="AG46" s="19">
        <v>1515.0677169000001</v>
      </c>
      <c r="AH46" s="19">
        <v>760.76941582999996</v>
      </c>
      <c r="AI46" s="19">
        <f t="shared" si="15"/>
        <v>1404.7687119965667</v>
      </c>
      <c r="AJ46" s="19">
        <f t="shared" si="16"/>
        <v>1762.51724308696</v>
      </c>
      <c r="AK46" s="19">
        <f t="shared" si="17"/>
        <v>3417.673018672695</v>
      </c>
      <c r="AL46" s="19">
        <f t="shared" si="18"/>
        <v>2059.3200114720566</v>
      </c>
      <c r="AM46" s="19">
        <f t="shared" si="19"/>
        <v>1364.3948522998876</v>
      </c>
      <c r="AN46" s="19">
        <f t="shared" si="20"/>
        <v>853.70955277000007</v>
      </c>
      <c r="AO46" s="19">
        <f t="shared" si="21"/>
        <v>691.23914271666672</v>
      </c>
      <c r="AP46" s="19">
        <f t="shared" si="22"/>
        <v>624.6777638366666</v>
      </c>
      <c r="AQ46" s="19">
        <f t="shared" si="23"/>
        <v>477.71063348000001</v>
      </c>
      <c r="AR46" s="19">
        <f t="shared" si="24"/>
        <v>526.90605966666669</v>
      </c>
      <c r="AS46" s="19">
        <f t="shared" si="25"/>
        <v>516.34817700666667</v>
      </c>
      <c r="AT46" s="19">
        <f t="shared" si="26"/>
        <v>448.05479936666671</v>
      </c>
      <c r="AU46" s="19">
        <f t="shared" si="27"/>
        <v>388.98307992000008</v>
      </c>
      <c r="AV46" s="19">
        <f t="shared" si="28"/>
        <v>1126.3879874433335</v>
      </c>
      <c r="AW46" s="19">
        <f t="shared" si="29"/>
        <v>373.49925300666661</v>
      </c>
      <c r="AX46" s="19">
        <f t="shared" si="92"/>
        <v>1404.7687119965667</v>
      </c>
      <c r="AY46" s="19">
        <f t="shared" si="92"/>
        <v>1762.51724308696</v>
      </c>
      <c r="AZ46" s="19">
        <f t="shared" si="90"/>
        <v>3417.673018672695</v>
      </c>
      <c r="BA46" s="19">
        <f t="shared" si="90"/>
        <v>2059.3200114720566</v>
      </c>
      <c r="BB46" s="19">
        <f t="shared" si="90"/>
        <v>1364.3948522998876</v>
      </c>
      <c r="BC46" s="19">
        <f t="shared" si="90"/>
        <v>853.70955277000007</v>
      </c>
      <c r="BD46" s="19">
        <f t="shared" si="90"/>
        <v>691.23914271666672</v>
      </c>
      <c r="BE46" s="19">
        <f t="shared" si="90"/>
        <v>624.6777638366666</v>
      </c>
      <c r="BF46" s="19">
        <f t="shared" si="90"/>
        <v>477.71063348000001</v>
      </c>
      <c r="BG46" s="19">
        <f t="shared" si="90"/>
        <v>526.90605966666669</v>
      </c>
      <c r="BH46" s="19">
        <f t="shared" si="90"/>
        <v>516.34817700666667</v>
      </c>
      <c r="BI46" s="19">
        <f t="shared" si="90"/>
        <v>448.05479936666671</v>
      </c>
      <c r="BJ46" s="19">
        <f t="shared" si="90"/>
        <v>388.98307992000008</v>
      </c>
      <c r="BK46" s="19">
        <f t="shared" si="90"/>
        <v>1126.3879874433335</v>
      </c>
      <c r="BL46" s="19">
        <f t="shared" si="1"/>
        <v>373.49925300666661</v>
      </c>
      <c r="BM46" s="19">
        <f t="shared" si="82"/>
        <v>8.5264443787077315</v>
      </c>
      <c r="BN46" s="19">
        <f t="shared" si="82"/>
        <v>10.598438827122838</v>
      </c>
      <c r="BO46" s="19">
        <f t="shared" si="82"/>
        <v>20.74405462583659</v>
      </c>
      <c r="BP46" s="19">
        <f t="shared" si="82"/>
        <v>12.353713654534335</v>
      </c>
      <c r="BQ46" s="19">
        <f t="shared" si="82"/>
        <v>8.3617913090950253</v>
      </c>
      <c r="BR46" s="19">
        <f t="shared" si="82"/>
        <v>5.0911578971976645</v>
      </c>
      <c r="BS46" s="19">
        <f t="shared" si="82"/>
        <v>4.1548409899719649</v>
      </c>
      <c r="BT46" s="19">
        <f t="shared" si="82"/>
        <v>3.769484106351543</v>
      </c>
      <c r="BU46" s="19">
        <f t="shared" si="82"/>
        <v>2.8150805187214285</v>
      </c>
      <c r="BV46" s="19">
        <f t="shared" si="82"/>
        <v>3.1546618515185711</v>
      </c>
      <c r="BW46" s="19">
        <f t="shared" si="82"/>
        <v>3.2009898773149001</v>
      </c>
      <c r="BX46" s="19">
        <f t="shared" si="82"/>
        <v>2.6878487374863931</v>
      </c>
      <c r="BY46" s="19">
        <f t="shared" si="82"/>
        <v>2.3472350422601149</v>
      </c>
      <c r="BZ46" s="19">
        <f t="shared" si="82"/>
        <v>6.6641940714236654</v>
      </c>
      <c r="CA46" s="19">
        <f t="shared" si="82"/>
        <v>2.1965757854502779</v>
      </c>
      <c r="CB46" s="19">
        <f t="shared" si="93"/>
        <v>7.8948559062108616</v>
      </c>
      <c r="CC46" s="19">
        <f t="shared" si="93"/>
        <v>9.8133692843729978</v>
      </c>
      <c r="CD46" s="19">
        <f t="shared" si="91"/>
        <v>19.207457986885728</v>
      </c>
      <c r="CE46" s="19">
        <f t="shared" si="91"/>
        <v>11.438623754198458</v>
      </c>
      <c r="CF46" s="19">
        <f t="shared" si="91"/>
        <v>7.7423993602731711</v>
      </c>
      <c r="CG46" s="19">
        <f t="shared" si="91"/>
        <v>4.7140350899978376</v>
      </c>
      <c r="CH46" s="19">
        <f t="shared" si="91"/>
        <v>3.8470749907147823</v>
      </c>
      <c r="CI46" s="19">
        <f t="shared" si="91"/>
        <v>3.4902630614366137</v>
      </c>
      <c r="CJ46" s="19">
        <f t="shared" si="91"/>
        <v>2.6065560358531745</v>
      </c>
      <c r="CK46" s="19">
        <f t="shared" si="91"/>
        <v>2.9209831958505288</v>
      </c>
      <c r="CL46" s="19">
        <f t="shared" si="91"/>
        <v>2.9638795160323146</v>
      </c>
      <c r="CM46" s="19">
        <f t="shared" si="91"/>
        <v>2.4887488310059194</v>
      </c>
      <c r="CN46" s="19">
        <f t="shared" si="91"/>
        <v>2.1733657798704766</v>
      </c>
      <c r="CO46" s="19">
        <f t="shared" si="91"/>
        <v>6.170550066133023</v>
      </c>
      <c r="CP46" s="19">
        <f t="shared" si="4"/>
        <v>2.0338664680095166E-3</v>
      </c>
      <c r="CQ46" s="20">
        <f t="shared" si="83"/>
        <v>2.1531425198756895</v>
      </c>
      <c r="CR46" s="20">
        <f t="shared" si="83"/>
        <v>2.6763734411926356</v>
      </c>
      <c r="CS46" s="20">
        <f t="shared" si="83"/>
        <v>5.2383976327870165</v>
      </c>
      <c r="CT46" s="20">
        <f t="shared" si="83"/>
        <v>3.1196246602359428</v>
      </c>
      <c r="CU46" s="20">
        <f t="shared" si="83"/>
        <v>2.1115634618926831</v>
      </c>
      <c r="CV46" s="20">
        <f t="shared" si="83"/>
        <v>1.2856459336357737</v>
      </c>
      <c r="CW46" s="20">
        <f t="shared" si="83"/>
        <v>1.0492022701949406</v>
      </c>
      <c r="CX46" s="20">
        <f t="shared" si="83"/>
        <v>0.95188992584634913</v>
      </c>
      <c r="CY46" s="20">
        <f t="shared" si="83"/>
        <v>0.71087891886904753</v>
      </c>
      <c r="CZ46" s="20">
        <f t="shared" si="83"/>
        <v>0.79663178068650775</v>
      </c>
      <c r="DA46" s="20">
        <f t="shared" si="83"/>
        <v>0.80833077709972212</v>
      </c>
      <c r="DB46" s="20">
        <f t="shared" si="83"/>
        <v>0.67874968118343249</v>
      </c>
      <c r="DC46" s="20">
        <f t="shared" si="83"/>
        <v>0.59273612178285717</v>
      </c>
      <c r="DD46" s="20">
        <f t="shared" si="83"/>
        <v>1.6828772907635516</v>
      </c>
      <c r="DE46" s="20">
        <f t="shared" si="83"/>
        <v>5.546908549116863E-4</v>
      </c>
      <c r="DF46" s="20"/>
      <c r="DG46" s="20"/>
      <c r="DH46" s="20"/>
      <c r="DI46" s="20"/>
      <c r="DJ46" s="20"/>
      <c r="DK46" s="20"/>
      <c r="DL46" s="20"/>
      <c r="DM46" s="20"/>
      <c r="DN46" s="20"/>
      <c r="DO46" s="20"/>
      <c r="DP46" s="20"/>
      <c r="DQ46" s="20"/>
      <c r="DR46" s="20"/>
      <c r="DS46" s="20"/>
      <c r="DT46" s="20"/>
      <c r="DU46" s="20"/>
      <c r="DV46" s="20"/>
      <c r="DW46" s="20"/>
      <c r="DX46" s="20"/>
      <c r="DY46" s="20"/>
      <c r="DZ46" s="20"/>
      <c r="EA46" s="20"/>
      <c r="EB46" s="20"/>
      <c r="EC46" s="20"/>
      <c r="ED46" s="20"/>
      <c r="EE46" s="20"/>
      <c r="EF46" s="20"/>
      <c r="EG46" s="20"/>
      <c r="EH46" s="20"/>
      <c r="EI46" s="20"/>
      <c r="EJ46" s="20"/>
      <c r="EK46" s="20"/>
      <c r="EL46" s="20"/>
      <c r="EM46" s="20"/>
      <c r="EN46" s="20"/>
      <c r="EO46" s="20"/>
      <c r="EP46" s="20"/>
      <c r="EQ46" s="20"/>
      <c r="ER46" s="20"/>
      <c r="ES46" s="20"/>
      <c r="ET46" s="20"/>
      <c r="EU46" s="20"/>
      <c r="EV46" s="20"/>
      <c r="EW46" s="20"/>
      <c r="EX46" s="20"/>
      <c r="EZ46" s="1">
        <f t="shared" si="61"/>
        <v>115.9083830656398</v>
      </c>
      <c r="FA46" s="1">
        <f t="shared" si="61"/>
        <v>189.95450577551165</v>
      </c>
      <c r="FB46" s="1">
        <f t="shared" si="61"/>
        <v>200.59253503255104</v>
      </c>
      <c r="FC46" s="1">
        <f t="shared" si="61"/>
        <v>251.09702986217405</v>
      </c>
      <c r="FD46" s="1">
        <f t="shared" si="61"/>
        <v>163.06605098536593</v>
      </c>
      <c r="FE46" s="1">
        <f t="shared" si="109"/>
        <v>84.054535337905719</v>
      </c>
      <c r="FF46" s="1">
        <f t="shared" si="109"/>
        <v>72.039319057486438</v>
      </c>
      <c r="FG46" s="1">
        <f t="shared" si="109"/>
        <v>79.812904546339027</v>
      </c>
      <c r="FH46" s="1">
        <f t="shared" si="109"/>
        <v>54.270385183999991</v>
      </c>
      <c r="FI46" s="1">
        <f t="shared" si="109"/>
        <v>77.03820277373903</v>
      </c>
      <c r="FJ46" s="1">
        <f t="shared" si="109"/>
        <v>53.534896498193568</v>
      </c>
      <c r="FK46" s="1">
        <f t="shared" si="109"/>
        <v>61.031318542381896</v>
      </c>
      <c r="FL46" s="1">
        <f t="shared" si="109"/>
        <v>81.922082851670709</v>
      </c>
      <c r="FM46" s="1">
        <f t="shared" si="109"/>
        <v>121.20710267652936</v>
      </c>
      <c r="FO46" s="1">
        <f t="shared" si="34"/>
        <v>115.9083830656398</v>
      </c>
      <c r="FP46" s="1">
        <f t="shared" si="66"/>
        <v>305.86288884115146</v>
      </c>
      <c r="FQ46" s="1">
        <f t="shared" si="66"/>
        <v>506.4554238737025</v>
      </c>
      <c r="FR46" s="1">
        <f t="shared" si="66"/>
        <v>757.5524537358765</v>
      </c>
      <c r="FS46" s="1">
        <f t="shared" si="66"/>
        <v>920.6185047212424</v>
      </c>
      <c r="FT46" s="1">
        <f t="shared" si="66"/>
        <v>1004.6730400591481</v>
      </c>
      <c r="FU46" s="1">
        <f t="shared" si="66"/>
        <v>1076.7123591166346</v>
      </c>
      <c r="FV46" s="1">
        <f t="shared" si="66"/>
        <v>1156.5252636629737</v>
      </c>
      <c r="FW46" s="1">
        <f t="shared" si="66"/>
        <v>1210.7956488469736</v>
      </c>
      <c r="FX46" s="1">
        <f t="shared" si="62"/>
        <v>1287.8338516207125</v>
      </c>
      <c r="FY46" s="1">
        <f t="shared" si="62"/>
        <v>1341.3687481189061</v>
      </c>
      <c r="FZ46" s="1">
        <f t="shared" si="62"/>
        <v>1402.4000666612881</v>
      </c>
      <c r="GA46" s="1">
        <f t="shared" si="62"/>
        <v>1484.3221495129587</v>
      </c>
      <c r="GB46" s="1">
        <f t="shared" si="62"/>
        <v>1605.529252189488</v>
      </c>
      <c r="GC46" s="20"/>
      <c r="GD46" s="20"/>
      <c r="GE46" s="20"/>
      <c r="GF46" s="20"/>
      <c r="GG46" s="20"/>
      <c r="GH46" s="20"/>
      <c r="GI46" s="20"/>
      <c r="GJ46" s="20"/>
      <c r="GK46" s="20"/>
      <c r="GL46" s="20"/>
      <c r="GM46" s="20"/>
      <c r="GN46" s="20"/>
      <c r="GO46" s="20"/>
      <c r="GP46" s="20"/>
      <c r="GQ46" s="20"/>
      <c r="GR46" s="20"/>
      <c r="GS46" s="20"/>
      <c r="GT46" s="20"/>
      <c r="GU46" s="20"/>
      <c r="GV46" s="20"/>
      <c r="GW46" s="20"/>
      <c r="GX46" s="20"/>
      <c r="GY46" s="20"/>
      <c r="GZ46" s="20"/>
      <c r="HA46" s="20"/>
      <c r="HB46" s="20"/>
      <c r="HC46" s="20"/>
      <c r="HD46" s="20"/>
      <c r="HE46" s="20"/>
      <c r="HF46" s="20"/>
      <c r="HG46" s="20"/>
      <c r="HH46" s="20"/>
      <c r="HI46" s="20"/>
      <c r="HJ46" s="20"/>
      <c r="HK46" s="20"/>
      <c r="HL46" s="20"/>
      <c r="HM46" s="20"/>
      <c r="HN46" s="20"/>
      <c r="HO46" s="20"/>
      <c r="HP46" s="20"/>
      <c r="HQ46" s="20"/>
      <c r="HR46" s="20"/>
      <c r="HS46" s="20"/>
      <c r="HT46" s="20"/>
      <c r="HU46" s="20"/>
    </row>
    <row r="47" spans="1:229">
      <c r="A47" s="27">
        <v>45</v>
      </c>
      <c r="B47" s="27" t="s">
        <v>49</v>
      </c>
      <c r="C47" s="27" t="s">
        <v>43</v>
      </c>
      <c r="D47" s="28" t="s">
        <v>55</v>
      </c>
      <c r="E47" s="6">
        <v>51.9</v>
      </c>
      <c r="F47" s="7">
        <f t="shared" si="14"/>
        <v>51.228571428571421</v>
      </c>
      <c r="G47" s="8">
        <v>51.2</v>
      </c>
      <c r="H47" s="9">
        <v>51.3</v>
      </c>
      <c r="I47" s="9">
        <v>51.2</v>
      </c>
      <c r="J47" s="9">
        <v>51.1</v>
      </c>
      <c r="K47" s="9">
        <v>51.7</v>
      </c>
      <c r="L47" s="9">
        <v>51.4</v>
      </c>
      <c r="M47" s="9">
        <v>51.3</v>
      </c>
      <c r="N47" s="9">
        <v>50.8</v>
      </c>
      <c r="O47" s="9">
        <v>52.6</v>
      </c>
      <c r="P47" s="9">
        <v>51.4</v>
      </c>
      <c r="Q47" s="9">
        <v>50.9</v>
      </c>
      <c r="R47" s="9">
        <v>50.6</v>
      </c>
      <c r="S47" s="9">
        <v>49.8</v>
      </c>
      <c r="T47" s="9">
        <v>1709.7251243000001</v>
      </c>
      <c r="U47" s="9">
        <v>3304.9681362000001</v>
      </c>
      <c r="V47" s="9">
        <v>2885.3817202</v>
      </c>
      <c r="W47" s="9">
        <v>2632.5107312999999</v>
      </c>
      <c r="X47" s="9">
        <v>2019.5854220000001</v>
      </c>
      <c r="Y47" s="9">
        <v>1599.4862274</v>
      </c>
      <c r="Z47" s="9">
        <v>1302.461949</v>
      </c>
      <c r="AA47" s="9">
        <v>1080.8502751000001</v>
      </c>
      <c r="AB47" s="9">
        <v>868.79350781000005</v>
      </c>
      <c r="AC47" s="9">
        <v>941.26934504999997</v>
      </c>
      <c r="AD47" s="9">
        <v>862.66445748000001</v>
      </c>
      <c r="AE47" s="9">
        <v>792.10897929999999</v>
      </c>
      <c r="AF47" s="9">
        <v>795.07897734999995</v>
      </c>
      <c r="AG47" s="9">
        <v>761.90648025999997</v>
      </c>
      <c r="AH47" s="9">
        <v>612.52419468999994</v>
      </c>
      <c r="AI47" s="9">
        <f t="shared" si="15"/>
        <v>1318.9188598033334</v>
      </c>
      <c r="AJ47" s="9">
        <f t="shared" si="16"/>
        <v>2857.5449075700003</v>
      </c>
      <c r="AK47" s="9">
        <f t="shared" si="17"/>
        <v>2513.0574919599999</v>
      </c>
      <c r="AL47" s="9">
        <f t="shared" si="18"/>
        <v>2225.59074667</v>
      </c>
      <c r="AM47" s="9">
        <f t="shared" si="19"/>
        <v>1641.8375581266669</v>
      </c>
      <c r="AN47" s="9">
        <f t="shared" si="20"/>
        <v>1216.3750966699999</v>
      </c>
      <c r="AO47" s="9">
        <f t="shared" si="21"/>
        <v>924.43580281666664</v>
      </c>
      <c r="AP47" s="9">
        <f t="shared" si="22"/>
        <v>718.95737372666667</v>
      </c>
      <c r="AQ47" s="9">
        <f t="shared" si="23"/>
        <v>489.05518129000001</v>
      </c>
      <c r="AR47" s="9">
        <f t="shared" si="24"/>
        <v>548.29989721666664</v>
      </c>
      <c r="AS47" s="9">
        <f t="shared" si="25"/>
        <v>491.62441045666668</v>
      </c>
      <c r="AT47" s="9">
        <f t="shared" si="26"/>
        <v>397.11927556666666</v>
      </c>
      <c r="AU47" s="9">
        <f t="shared" si="27"/>
        <v>407.69004602000001</v>
      </c>
      <c r="AV47" s="9">
        <f t="shared" si="28"/>
        <v>373.22675080333335</v>
      </c>
      <c r="AW47" s="9">
        <f t="shared" si="29"/>
        <v>225.25403186666659</v>
      </c>
      <c r="AX47" s="9">
        <f t="shared" si="92"/>
        <v>1318.9188598033334</v>
      </c>
      <c r="AY47" s="9">
        <f t="shared" si="92"/>
        <v>2857.5449075700003</v>
      </c>
      <c r="AZ47" s="9">
        <f t="shared" si="90"/>
        <v>2513.0574919599999</v>
      </c>
      <c r="BA47" s="9">
        <f t="shared" si="90"/>
        <v>2225.59074667</v>
      </c>
      <c r="BB47" s="9">
        <f t="shared" si="90"/>
        <v>1641.8375581266669</v>
      </c>
      <c r="BC47" s="9">
        <f t="shared" si="90"/>
        <v>1216.3750966699999</v>
      </c>
      <c r="BD47" s="9">
        <f t="shared" si="90"/>
        <v>924.43580281666664</v>
      </c>
      <c r="BE47" s="9">
        <f t="shared" si="90"/>
        <v>718.95737372666667</v>
      </c>
      <c r="BF47" s="9">
        <f t="shared" si="90"/>
        <v>489.05518129000001</v>
      </c>
      <c r="BG47" s="9">
        <f t="shared" si="90"/>
        <v>548.29989721666664</v>
      </c>
      <c r="BH47" s="9">
        <f t="shared" si="90"/>
        <v>491.62441045666668</v>
      </c>
      <c r="BI47" s="9">
        <f t="shared" si="90"/>
        <v>397.11927556666666</v>
      </c>
      <c r="BJ47" s="9">
        <f t="shared" si="90"/>
        <v>407.69004602000001</v>
      </c>
      <c r="BK47" s="9">
        <f t="shared" si="90"/>
        <v>373.22675080333335</v>
      </c>
      <c r="BL47" s="9">
        <f t="shared" si="1"/>
        <v>225.25403186666659</v>
      </c>
      <c r="BM47" s="9">
        <f t="shared" si="82"/>
        <v>8.0675440399470322</v>
      </c>
      <c r="BN47" s="9">
        <f t="shared" si="82"/>
        <v>17.252864758776461</v>
      </c>
      <c r="BO47" s="9">
        <f t="shared" si="82"/>
        <v>15.164506922912912</v>
      </c>
      <c r="BP47" s="9">
        <f t="shared" si="82"/>
        <v>13.456080625134438</v>
      </c>
      <c r="BQ47" s="9">
        <f t="shared" si="82"/>
        <v>9.9073169221814883</v>
      </c>
      <c r="BR47" s="9">
        <f t="shared" si="82"/>
        <v>7.3256190196950746</v>
      </c>
      <c r="BS47" s="9">
        <f t="shared" si="82"/>
        <v>5.6327854399482682</v>
      </c>
      <c r="BT47" s="9">
        <f t="shared" si="82"/>
        <v>4.3553410618399004</v>
      </c>
      <c r="BU47" s="9">
        <f t="shared" si="82"/>
        <v>2.9568625585922894</v>
      </c>
      <c r="BV47" s="9">
        <f t="shared" si="82"/>
        <v>3.2827498131929285</v>
      </c>
      <c r="BW47" s="9">
        <f t="shared" si="82"/>
        <v>3.0477201845381505</v>
      </c>
      <c r="BX47" s="9">
        <f t="shared" si="82"/>
        <v>2.4056918400577856</v>
      </c>
      <c r="BY47" s="9">
        <f t="shared" si="82"/>
        <v>2.4457034653564071</v>
      </c>
      <c r="BZ47" s="9">
        <f t="shared" si="82"/>
        <v>2.2257643874693072</v>
      </c>
      <c r="CA47" s="9">
        <f t="shared" si="82"/>
        <v>1.3220802713202853</v>
      </c>
      <c r="CB47" s="9">
        <f t="shared" si="93"/>
        <v>7.4699481851361407</v>
      </c>
      <c r="CC47" s="9">
        <f t="shared" si="93"/>
        <v>15.974874776644871</v>
      </c>
      <c r="CD47" s="9">
        <f t="shared" si="91"/>
        <v>14.041210113808251</v>
      </c>
      <c r="CE47" s="9">
        <f t="shared" si="91"/>
        <v>12.459333912161517</v>
      </c>
      <c r="CF47" s="9">
        <f t="shared" si="91"/>
        <v>9.1734415946124894</v>
      </c>
      <c r="CG47" s="9">
        <f t="shared" si="91"/>
        <v>6.7829805737917352</v>
      </c>
      <c r="CH47" s="9">
        <f t="shared" si="91"/>
        <v>5.2155420740261738</v>
      </c>
      <c r="CI47" s="9">
        <f t="shared" si="91"/>
        <v>4.032723205407315</v>
      </c>
      <c r="CJ47" s="9">
        <f t="shared" si="91"/>
        <v>2.7378357024002677</v>
      </c>
      <c r="CK47" s="9">
        <f t="shared" si="91"/>
        <v>3.0395831603638226</v>
      </c>
      <c r="CL47" s="9">
        <f t="shared" si="91"/>
        <v>2.8219631338316207</v>
      </c>
      <c r="CM47" s="9">
        <f t="shared" si="91"/>
        <v>2.2274924444979494</v>
      </c>
      <c r="CN47" s="9">
        <f t="shared" si="91"/>
        <v>2.2645402457003767</v>
      </c>
      <c r="CO47" s="9">
        <f t="shared" si="91"/>
        <v>2.0608929513604695</v>
      </c>
      <c r="CP47" s="9">
        <f t="shared" si="4"/>
        <v>1.2241483993706344E-3</v>
      </c>
      <c r="CQ47" s="11">
        <f t="shared" si="83"/>
        <v>2.0372585959462199</v>
      </c>
      <c r="CR47" s="11">
        <f t="shared" si="83"/>
        <v>4.3567840299940555</v>
      </c>
      <c r="CS47" s="11">
        <f t="shared" si="83"/>
        <v>3.8294209401295229</v>
      </c>
      <c r="CT47" s="11">
        <f t="shared" si="83"/>
        <v>3.3980001578622319</v>
      </c>
      <c r="CU47" s="11">
        <f t="shared" si="83"/>
        <v>2.5018477076215877</v>
      </c>
      <c r="CV47" s="11">
        <f t="shared" si="83"/>
        <v>1.8499037928522912</v>
      </c>
      <c r="CW47" s="11">
        <f t="shared" si="83"/>
        <v>1.4224205656435018</v>
      </c>
      <c r="CX47" s="11">
        <f t="shared" si="83"/>
        <v>1.0998336014747221</v>
      </c>
      <c r="CY47" s="11">
        <f t="shared" si="83"/>
        <v>0.74668246429098206</v>
      </c>
      <c r="CZ47" s="11">
        <f t="shared" si="83"/>
        <v>0.82897722555376974</v>
      </c>
      <c r="DA47" s="11">
        <f t="shared" si="83"/>
        <v>0.76962630922680553</v>
      </c>
      <c r="DB47" s="11">
        <f t="shared" si="83"/>
        <v>0.60749793940853158</v>
      </c>
      <c r="DC47" s="11">
        <f t="shared" si="83"/>
        <v>0.61760188519101178</v>
      </c>
      <c r="DD47" s="11">
        <f t="shared" si="83"/>
        <v>0.56206171400740068</v>
      </c>
      <c r="DE47" s="11">
        <f t="shared" si="83"/>
        <v>3.3385865437380934E-4</v>
      </c>
      <c r="DF47" s="11">
        <f>AVERAGE(CQ47:CQ49)</f>
        <v>2.0409752136452508</v>
      </c>
      <c r="DG47" s="11">
        <f t="shared" ref="DG47:DT47" si="113">AVERAGE(CR47:CR49)</f>
        <v>4.4399725318895307</v>
      </c>
      <c r="DH47" s="11">
        <f t="shared" si="113"/>
        <v>3.9550504434632732</v>
      </c>
      <c r="DI47" s="11">
        <f t="shared" si="113"/>
        <v>3.4095470112161994</v>
      </c>
      <c r="DJ47" s="11">
        <f t="shared" si="113"/>
        <v>2.699599432904074</v>
      </c>
      <c r="DK47" s="11">
        <f t="shared" si="113"/>
        <v>1.8729875431481444</v>
      </c>
      <c r="DL47" s="11">
        <f t="shared" si="113"/>
        <v>1.3969888212965771</v>
      </c>
      <c r="DM47" s="11">
        <f t="shared" si="113"/>
        <v>1.0232763707458992</v>
      </c>
      <c r="DN47" s="11">
        <f t="shared" si="113"/>
        <v>0.81440200681881925</v>
      </c>
      <c r="DO47" s="11">
        <f t="shared" si="113"/>
        <v>0.74432871020380276</v>
      </c>
      <c r="DP47" s="11">
        <f t="shared" si="113"/>
        <v>0.82226059802388551</v>
      </c>
      <c r="DQ47" s="11">
        <f t="shared" si="113"/>
        <v>0.59932165650906066</v>
      </c>
      <c r="DR47" s="11">
        <f t="shared" si="113"/>
        <v>0.54097831415761899</v>
      </c>
      <c r="DS47" s="11">
        <f t="shared" si="113"/>
        <v>0.49853006307706016</v>
      </c>
      <c r="DT47" s="11">
        <f t="shared" si="113"/>
        <v>4.4112936477817447E-4</v>
      </c>
      <c r="DU47" s="11">
        <f>STDEV(CQ47:CQ49)</f>
        <v>0.27175021102380537</v>
      </c>
      <c r="DV47" s="11">
        <f t="shared" ref="DV47:EI47" si="114">STDEV(CR47:CR49)</f>
        <v>9.7490943913982026E-2</v>
      </c>
      <c r="DW47" s="11">
        <f t="shared" si="114"/>
        <v>0.16676427040248967</v>
      </c>
      <c r="DX47" s="11">
        <f t="shared" si="114"/>
        <v>0.13031300968574308</v>
      </c>
      <c r="DY47" s="11">
        <f t="shared" si="114"/>
        <v>0.24140781654589813</v>
      </c>
      <c r="DZ47" s="11">
        <f t="shared" si="114"/>
        <v>2.1125126261495045E-2</v>
      </c>
      <c r="EA47" s="11">
        <f t="shared" si="114"/>
        <v>2.2948869618498107E-2</v>
      </c>
      <c r="EB47" s="11">
        <f t="shared" si="114"/>
        <v>7.951047818499303E-2</v>
      </c>
      <c r="EC47" s="11">
        <f t="shared" si="114"/>
        <v>8.5326858301112821E-2</v>
      </c>
      <c r="ED47" s="11">
        <f t="shared" si="114"/>
        <v>7.4306704885899369E-2</v>
      </c>
      <c r="EE47" s="11">
        <f t="shared" si="114"/>
        <v>0.18040635169042893</v>
      </c>
      <c r="EF47" s="11">
        <f t="shared" si="114"/>
        <v>6.7421223728171553E-2</v>
      </c>
      <c r="EG47" s="11">
        <f t="shared" si="114"/>
        <v>8.5696933758293792E-2</v>
      </c>
      <c r="EH47" s="11">
        <f t="shared" si="114"/>
        <v>5.6400358970061057E-2</v>
      </c>
      <c r="EI47" s="11">
        <f t="shared" si="114"/>
        <v>9.5498284154778212E-5</v>
      </c>
      <c r="EJ47" s="11">
        <f>STDEV(CQ47:CQ49)/SQRT(COUNT(CQ47:CQ49))</f>
        <v>0.15689505748693164</v>
      </c>
      <c r="EK47" s="11">
        <f t="shared" ref="EK47:EX47" si="115">STDEV(CR47:CR49)/SQRT(COUNT(CR47:CR49))</f>
        <v>5.6286422712288231E-2</v>
      </c>
      <c r="EL47" s="11">
        <f t="shared" si="115"/>
        <v>9.6281396408088957E-2</v>
      </c>
      <c r="EM47" s="11">
        <f t="shared" si="115"/>
        <v>7.5236251220974076E-2</v>
      </c>
      <c r="EN47" s="11">
        <f t="shared" si="115"/>
        <v>0.13937686786725409</v>
      </c>
      <c r="EO47" s="11">
        <f t="shared" si="115"/>
        <v>1.2196597333738998E-2</v>
      </c>
      <c r="EP47" s="11">
        <f t="shared" si="115"/>
        <v>1.3249536051837508E-2</v>
      </c>
      <c r="EQ47" s="11">
        <f t="shared" si="115"/>
        <v>4.5905395983501594E-2</v>
      </c>
      <c r="ER47" s="11">
        <f t="shared" si="115"/>
        <v>4.9263484609252541E-2</v>
      </c>
      <c r="ES47" s="11">
        <f t="shared" si="115"/>
        <v>4.2900996068468082E-2</v>
      </c>
      <c r="ET47" s="11">
        <f t="shared" si="115"/>
        <v>0.10415765571198744</v>
      </c>
      <c r="EU47" s="11">
        <f t="shared" si="115"/>
        <v>3.8925661668553831E-2</v>
      </c>
      <c r="EV47" s="11">
        <f t="shared" si="115"/>
        <v>4.9477147774076448E-2</v>
      </c>
      <c r="EW47" s="11">
        <f t="shared" si="115"/>
        <v>3.2562762433756276E-2</v>
      </c>
      <c r="EX47" s="11">
        <f t="shared" si="115"/>
        <v>5.5135960063908574E-5</v>
      </c>
      <c r="EZ47" s="1">
        <f t="shared" si="61"/>
        <v>153.4570230225666</v>
      </c>
      <c r="FA47" s="1">
        <f t="shared" si="61"/>
        <v>196.46891928296586</v>
      </c>
      <c r="FB47" s="1">
        <f t="shared" si="61"/>
        <v>173.45810635180212</v>
      </c>
      <c r="FC47" s="1">
        <f t="shared" si="61"/>
        <v>283.19269754322335</v>
      </c>
      <c r="FD47" s="1">
        <f t="shared" si="61"/>
        <v>208.88407202274618</v>
      </c>
      <c r="FE47" s="1">
        <f t="shared" si="109"/>
        <v>117.80367690584856</v>
      </c>
      <c r="FF47" s="1">
        <f t="shared" si="109"/>
        <v>90.801150016256059</v>
      </c>
      <c r="FG47" s="1">
        <f t="shared" si="109"/>
        <v>88.632771156753805</v>
      </c>
      <c r="FH47" s="1">
        <f t="shared" si="109"/>
        <v>56.723748834411069</v>
      </c>
      <c r="FI47" s="1">
        <f t="shared" si="109"/>
        <v>76.732969669467622</v>
      </c>
      <c r="FJ47" s="1">
        <f t="shared" si="109"/>
        <v>49.576472950872137</v>
      </c>
      <c r="FK47" s="1">
        <f t="shared" si="109"/>
        <v>58.80479158077808</v>
      </c>
      <c r="FL47" s="1">
        <f t="shared" si="109"/>
        <v>42.467889571142848</v>
      </c>
      <c r="FM47" s="1">
        <f t="shared" si="109"/>
        <v>40.492481231647766</v>
      </c>
      <c r="FO47" s="1">
        <f t="shared" si="34"/>
        <v>153.4570230225666</v>
      </c>
      <c r="FP47" s="1">
        <f t="shared" si="66"/>
        <v>349.92594230553243</v>
      </c>
      <c r="FQ47" s="1">
        <f t="shared" si="66"/>
        <v>523.38404865733457</v>
      </c>
      <c r="FR47" s="1">
        <f t="shared" si="66"/>
        <v>806.57674620055786</v>
      </c>
      <c r="FS47" s="1">
        <f t="shared" si="66"/>
        <v>1015.460818223304</v>
      </c>
      <c r="FT47" s="1">
        <f t="shared" si="66"/>
        <v>1133.2644951291527</v>
      </c>
      <c r="FU47" s="1">
        <f t="shared" si="66"/>
        <v>1224.0656451454088</v>
      </c>
      <c r="FV47" s="1">
        <f t="shared" si="66"/>
        <v>1312.6984163021625</v>
      </c>
      <c r="FW47" s="1">
        <f t="shared" si="66"/>
        <v>1369.4221651365735</v>
      </c>
      <c r="FX47" s="1">
        <f t="shared" si="62"/>
        <v>1446.1551348060411</v>
      </c>
      <c r="FY47" s="1">
        <f t="shared" si="62"/>
        <v>1495.7316077569133</v>
      </c>
      <c r="FZ47" s="1">
        <f t="shared" si="62"/>
        <v>1554.5363993376914</v>
      </c>
      <c r="GA47" s="1">
        <f t="shared" si="62"/>
        <v>1597.0042889088343</v>
      </c>
      <c r="GB47" s="1">
        <f t="shared" si="62"/>
        <v>1637.4967701404821</v>
      </c>
      <c r="GC47" s="11" t="e">
        <f>AVERAGE(FN47:FN49)</f>
        <v>#DIV/0!</v>
      </c>
      <c r="GD47" s="11">
        <f t="shared" ref="GD47:GQ47" si="116">AVERAGE(FO47:FO49)</f>
        <v>155.54274589283477</v>
      </c>
      <c r="GE47" s="11">
        <f t="shared" si="116"/>
        <v>357.02329730130208</v>
      </c>
      <c r="GF47" s="11">
        <f t="shared" si="116"/>
        <v>533.77363621360939</v>
      </c>
      <c r="GG47" s="11">
        <f t="shared" si="116"/>
        <v>827.01266553138248</v>
      </c>
      <c r="GH47" s="11">
        <f t="shared" si="116"/>
        <v>1046.4968403818891</v>
      </c>
      <c r="GI47" s="11">
        <f t="shared" si="116"/>
        <v>1164.215989501899</v>
      </c>
      <c r="GJ47" s="11">
        <f t="shared" si="116"/>
        <v>1251.3455364154281</v>
      </c>
      <c r="GK47" s="11">
        <f t="shared" si="116"/>
        <v>1339.5540985385344</v>
      </c>
      <c r="GL47" s="11">
        <f t="shared" si="116"/>
        <v>1395.668404351349</v>
      </c>
      <c r="GM47" s="11">
        <f t="shared" si="116"/>
        <v>1470.8646911462781</v>
      </c>
      <c r="GN47" s="11">
        <f t="shared" si="116"/>
        <v>1522.0416523094643</v>
      </c>
      <c r="GO47" s="11">
        <f t="shared" si="116"/>
        <v>1576.7760509014649</v>
      </c>
      <c r="GP47" s="11">
        <f t="shared" si="116"/>
        <v>1614.1983524819134</v>
      </c>
      <c r="GQ47" s="11">
        <f t="shared" si="116"/>
        <v>1650.1242783377256</v>
      </c>
      <c r="GR47" s="11" t="e">
        <f>STDEV(FN47:FN49)</f>
        <v>#DIV/0!</v>
      </c>
      <c r="GS47" s="11">
        <f t="shared" ref="GS47:HF47" si="117">STDEV(FO47:FO49)</f>
        <v>5.2647198537294626</v>
      </c>
      <c r="GT47" s="11">
        <f t="shared" si="117"/>
        <v>8.8749736977161167</v>
      </c>
      <c r="GU47" s="11">
        <f t="shared" si="117"/>
        <v>10.993716645449833</v>
      </c>
      <c r="GV47" s="11">
        <f t="shared" si="117"/>
        <v>19.525287476782104</v>
      </c>
      <c r="GW47" s="11">
        <f t="shared" si="117"/>
        <v>31.324033095204253</v>
      </c>
      <c r="GX47" s="11">
        <f t="shared" si="117"/>
        <v>31.254190091843974</v>
      </c>
      <c r="GY47" s="11">
        <f t="shared" si="117"/>
        <v>29.631161735189004</v>
      </c>
      <c r="GZ47" s="11">
        <f t="shared" si="117"/>
        <v>32.685898187376019</v>
      </c>
      <c r="HA47" s="11">
        <f t="shared" si="117"/>
        <v>33.611293256004949</v>
      </c>
      <c r="HB47" s="11">
        <f t="shared" si="117"/>
        <v>26.599345354637759</v>
      </c>
      <c r="HC47" s="11">
        <f t="shared" si="117"/>
        <v>23.866104508658676</v>
      </c>
      <c r="HD47" s="11">
        <f t="shared" si="117"/>
        <v>19.302588527208634</v>
      </c>
      <c r="HE47" s="11">
        <f t="shared" si="117"/>
        <v>14.932456294678527</v>
      </c>
      <c r="HF47" s="11">
        <f t="shared" si="117"/>
        <v>11.118922874316844</v>
      </c>
      <c r="HG47" s="11" t="e">
        <f>STDEV(FN47:FN49)/SQRT(COUNT(FN47:FN49))</f>
        <v>#DIV/0!</v>
      </c>
      <c r="HH47" s="11">
        <f t="shared" ref="HH47:HU47" si="118">STDEV(FO47:FO49)/SQRT(COUNT(FO47:FO49))</f>
        <v>3.0395874247586727</v>
      </c>
      <c r="HI47" s="11">
        <f t="shared" si="118"/>
        <v>5.1239684534272483</v>
      </c>
      <c r="HJ47" s="11">
        <f t="shared" si="118"/>
        <v>6.3472252646449308</v>
      </c>
      <c r="HK47" s="11">
        <f t="shared" si="118"/>
        <v>11.272929980724978</v>
      </c>
      <c r="HL47" s="11">
        <f t="shared" si="118"/>
        <v>18.084938939620923</v>
      </c>
      <c r="HM47" s="11">
        <f t="shared" si="118"/>
        <v>18.044615062829855</v>
      </c>
      <c r="HN47" s="11">
        <f t="shared" si="118"/>
        <v>17.107559204212709</v>
      </c>
      <c r="HO47" s="11">
        <f t="shared" si="118"/>
        <v>18.871212117186246</v>
      </c>
      <c r="HP47" s="11">
        <f t="shared" si="118"/>
        <v>19.405489209165911</v>
      </c>
      <c r="HQ47" s="11">
        <f t="shared" si="118"/>
        <v>15.357139200767932</v>
      </c>
      <c r="HR47" s="11">
        <f t="shared" si="118"/>
        <v>13.779101862581829</v>
      </c>
      <c r="HS47" s="11">
        <f t="shared" si="118"/>
        <v>11.144354682240488</v>
      </c>
      <c r="HT47" s="11">
        <f t="shared" si="118"/>
        <v>8.621257661394969</v>
      </c>
      <c r="HU47" s="11">
        <f t="shared" si="118"/>
        <v>6.4195131145855182</v>
      </c>
    </row>
    <row r="48" spans="1:229">
      <c r="A48" s="27">
        <v>46</v>
      </c>
      <c r="B48" s="27" t="s">
        <v>49</v>
      </c>
      <c r="C48" s="27" t="s">
        <v>43</v>
      </c>
      <c r="D48" s="28" t="s">
        <v>55</v>
      </c>
      <c r="E48" s="12">
        <v>52.1</v>
      </c>
      <c r="F48" s="13">
        <f t="shared" si="14"/>
        <v>52.071428571428569</v>
      </c>
      <c r="G48" s="14">
        <v>52.1</v>
      </c>
      <c r="H48" s="10">
        <v>52</v>
      </c>
      <c r="I48" s="10">
        <v>52.6</v>
      </c>
      <c r="J48" s="10">
        <v>52</v>
      </c>
      <c r="K48" s="10">
        <v>52.4</v>
      </c>
      <c r="L48" s="10">
        <v>52.2</v>
      </c>
      <c r="M48" s="10">
        <v>52.2</v>
      </c>
      <c r="N48" s="10">
        <v>51.8</v>
      </c>
      <c r="O48" s="10">
        <v>53.5</v>
      </c>
      <c r="P48" s="10">
        <v>52.3</v>
      </c>
      <c r="Q48" s="10">
        <v>51.5</v>
      </c>
      <c r="R48" s="10">
        <v>51.7</v>
      </c>
      <c r="S48" s="10">
        <v>50.6</v>
      </c>
      <c r="T48" s="10">
        <v>1883.5005630999999</v>
      </c>
      <c r="U48" s="10">
        <v>3296.8495579</v>
      </c>
      <c r="V48" s="10">
        <v>3045.0078457</v>
      </c>
      <c r="W48" s="10">
        <v>2529.7884522999998</v>
      </c>
      <c r="X48" s="10">
        <v>2274.0511620000002</v>
      </c>
      <c r="Y48" s="10">
        <v>1596.3949003</v>
      </c>
      <c r="Z48" s="10">
        <v>1269.7858306999999</v>
      </c>
      <c r="AA48" s="10">
        <v>1024.1642099000001</v>
      </c>
      <c r="AB48" s="10">
        <v>965.6395225</v>
      </c>
      <c r="AC48" s="10">
        <v>840.44699777000005</v>
      </c>
      <c r="AD48" s="10">
        <v>794.35291619999998</v>
      </c>
      <c r="AE48" s="10">
        <v>734.32089259999998</v>
      </c>
      <c r="AF48" s="10">
        <v>679.96296093000001</v>
      </c>
      <c r="AG48" s="10">
        <v>683.97155913999995</v>
      </c>
      <c r="AH48" s="10">
        <v>730.50357205</v>
      </c>
      <c r="AI48" s="10">
        <f t="shared" si="15"/>
        <v>1492.6942986033332</v>
      </c>
      <c r="AJ48" s="10">
        <f t="shared" si="16"/>
        <v>2849.4263292700002</v>
      </c>
      <c r="AK48" s="10">
        <f t="shared" si="17"/>
        <v>2672.6836174599998</v>
      </c>
      <c r="AL48" s="10">
        <f t="shared" si="18"/>
        <v>2122.8684676699995</v>
      </c>
      <c r="AM48" s="10">
        <f t="shared" si="19"/>
        <v>1896.303298126667</v>
      </c>
      <c r="AN48" s="10">
        <f t="shared" si="20"/>
        <v>1213.28376957</v>
      </c>
      <c r="AO48" s="10">
        <f t="shared" si="21"/>
        <v>891.75968451666654</v>
      </c>
      <c r="AP48" s="10">
        <f t="shared" si="22"/>
        <v>662.27130852666664</v>
      </c>
      <c r="AQ48" s="10">
        <f t="shared" si="23"/>
        <v>585.90119598000001</v>
      </c>
      <c r="AR48" s="10">
        <f t="shared" si="24"/>
        <v>447.47754993666672</v>
      </c>
      <c r="AS48" s="10">
        <f t="shared" si="25"/>
        <v>423.31286917666665</v>
      </c>
      <c r="AT48" s="10">
        <f t="shared" si="26"/>
        <v>339.33118886666665</v>
      </c>
      <c r="AU48" s="10">
        <f t="shared" si="27"/>
        <v>292.57402960000007</v>
      </c>
      <c r="AV48" s="10">
        <f t="shared" si="28"/>
        <v>295.29182968333333</v>
      </c>
      <c r="AW48" s="10">
        <f t="shared" si="29"/>
        <v>343.23340922666665</v>
      </c>
      <c r="AX48" s="10">
        <f t="shared" si="92"/>
        <v>1492.6942986033332</v>
      </c>
      <c r="AY48" s="10">
        <f t="shared" si="92"/>
        <v>2849.4263292700002</v>
      </c>
      <c r="AZ48" s="10">
        <f t="shared" si="90"/>
        <v>2672.6836174599998</v>
      </c>
      <c r="BA48" s="10">
        <f t="shared" si="90"/>
        <v>2122.8684676699995</v>
      </c>
      <c r="BB48" s="10">
        <f t="shared" si="90"/>
        <v>1896.303298126667</v>
      </c>
      <c r="BC48" s="10">
        <f t="shared" si="90"/>
        <v>1213.28376957</v>
      </c>
      <c r="BD48" s="10">
        <f t="shared" si="90"/>
        <v>891.75968451666654</v>
      </c>
      <c r="BE48" s="10">
        <f t="shared" si="90"/>
        <v>662.27130852666664</v>
      </c>
      <c r="BF48" s="10">
        <f t="shared" si="90"/>
        <v>585.90119598000001</v>
      </c>
      <c r="BG48" s="10">
        <f t="shared" si="90"/>
        <v>447.47754993666672</v>
      </c>
      <c r="BH48" s="10">
        <f t="shared" si="90"/>
        <v>423.31286917666665</v>
      </c>
      <c r="BI48" s="10">
        <f t="shared" si="90"/>
        <v>339.33118886666665</v>
      </c>
      <c r="BJ48" s="10">
        <f t="shared" si="90"/>
        <v>292.57402960000007</v>
      </c>
      <c r="BK48" s="10">
        <f t="shared" si="90"/>
        <v>295.29182968333333</v>
      </c>
      <c r="BL48" s="10">
        <f t="shared" si="1"/>
        <v>343.23340922666665</v>
      </c>
      <c r="BM48" s="10">
        <f t="shared" si="82"/>
        <v>9.1656760985311099</v>
      </c>
      <c r="BN48" s="10">
        <f t="shared" si="82"/>
        <v>17.486900306951121</v>
      </c>
      <c r="BO48" s="10">
        <f t="shared" si="82"/>
        <v>16.411231941067779</v>
      </c>
      <c r="BP48" s="10">
        <f t="shared" si="82"/>
        <v>13.010151037577568</v>
      </c>
      <c r="BQ48" s="10">
        <f t="shared" si="82"/>
        <v>11.75572594602953</v>
      </c>
      <c r="BR48" s="10">
        <f t="shared" si="82"/>
        <v>7.4356962449361426</v>
      </c>
      <c r="BS48" s="10">
        <f t="shared" si="82"/>
        <v>5.5072530230936421</v>
      </c>
      <c r="BT48" s="10">
        <f t="shared" si="82"/>
        <v>4.074387700242986</v>
      </c>
      <c r="BU48" s="10">
        <f t="shared" si="82"/>
        <v>3.6045478578398149</v>
      </c>
      <c r="BV48" s="10">
        <f t="shared" si="82"/>
        <v>2.7318504423633501</v>
      </c>
      <c r="BW48" s="10">
        <f t="shared" si="82"/>
        <v>2.6691388233264464</v>
      </c>
      <c r="BX48" s="10">
        <f t="shared" si="82"/>
        <v>2.091613210232071</v>
      </c>
      <c r="BY48" s="10">
        <f t="shared" si="82"/>
        <v>1.7758198689471432</v>
      </c>
      <c r="BZ48" s="10">
        <f t="shared" si="82"/>
        <v>1.7992763950811963</v>
      </c>
      <c r="CA48" s="10">
        <f t="shared" si="82"/>
        <v>2.0468969525953145</v>
      </c>
      <c r="CB48" s="10">
        <f t="shared" si="93"/>
        <v>8.4867371282695458</v>
      </c>
      <c r="CC48" s="10">
        <f t="shared" si="93"/>
        <v>16.191574358288072</v>
      </c>
      <c r="CD48" s="10">
        <f t="shared" si="91"/>
        <v>15.195585130618314</v>
      </c>
      <c r="CE48" s="10">
        <f t="shared" si="91"/>
        <v>12.046436145905155</v>
      </c>
      <c r="CF48" s="10">
        <f t="shared" si="91"/>
        <v>10.884931431508823</v>
      </c>
      <c r="CG48" s="10">
        <f t="shared" si="91"/>
        <v>6.8849039304964279</v>
      </c>
      <c r="CH48" s="10">
        <f t="shared" si="91"/>
        <v>5.0993083547163351</v>
      </c>
      <c r="CI48" s="10">
        <f t="shared" si="91"/>
        <v>3.7725812039286906</v>
      </c>
      <c r="CJ48" s="10">
        <f t="shared" si="91"/>
        <v>3.3375443128146434</v>
      </c>
      <c r="CK48" s="10">
        <f t="shared" si="91"/>
        <v>2.529491150336435</v>
      </c>
      <c r="CL48" s="10">
        <f t="shared" si="91"/>
        <v>2.4714248364133762</v>
      </c>
      <c r="CM48" s="10">
        <f t="shared" si="91"/>
        <v>1.9366788983630285</v>
      </c>
      <c r="CN48" s="10">
        <f t="shared" si="91"/>
        <v>1.6442776564325399</v>
      </c>
      <c r="CO48" s="10">
        <f t="shared" si="91"/>
        <v>1.6659966621122186</v>
      </c>
      <c r="CP48" s="10">
        <f t="shared" si="4"/>
        <v>1.8952749561067727E-3</v>
      </c>
      <c r="CQ48" s="15">
        <f t="shared" si="83"/>
        <v>2.3145646713462398</v>
      </c>
      <c r="CR48" s="15">
        <f t="shared" si="83"/>
        <v>4.4158839158967469</v>
      </c>
      <c r="CS48" s="15">
        <f t="shared" si="83"/>
        <v>4.1442504901686306</v>
      </c>
      <c r="CT48" s="15">
        <f t="shared" si="83"/>
        <v>3.285391676155951</v>
      </c>
      <c r="CU48" s="15">
        <f t="shared" si="83"/>
        <v>2.9686176631387697</v>
      </c>
      <c r="CV48" s="15">
        <f t="shared" si="83"/>
        <v>1.8777010719535712</v>
      </c>
      <c r="CW48" s="15">
        <f t="shared" si="83"/>
        <v>1.3907204603771821</v>
      </c>
      <c r="CX48" s="15">
        <f t="shared" si="83"/>
        <v>1.0288857828896427</v>
      </c>
      <c r="CY48" s="15">
        <f t="shared" si="83"/>
        <v>0.91023935804035716</v>
      </c>
      <c r="CZ48" s="15">
        <f t="shared" si="83"/>
        <v>0.68986122281902773</v>
      </c>
      <c r="DA48" s="15">
        <f t="shared" si="83"/>
        <v>0.67402495538546614</v>
      </c>
      <c r="DB48" s="15">
        <f t="shared" si="83"/>
        <v>0.52818515409900779</v>
      </c>
      <c r="DC48" s="15">
        <f t="shared" si="83"/>
        <v>0.44843936084523811</v>
      </c>
      <c r="DD48" s="15">
        <f t="shared" si="83"/>
        <v>0.45436272603060507</v>
      </c>
      <c r="DE48" s="15">
        <f t="shared" si="83"/>
        <v>5.1689316984730163E-4</v>
      </c>
      <c r="DF48" s="15"/>
      <c r="DG48" s="15"/>
      <c r="DH48" s="15"/>
      <c r="DI48" s="15"/>
      <c r="DJ48" s="15"/>
      <c r="DK48" s="15"/>
      <c r="DL48" s="15"/>
      <c r="DM48" s="15"/>
      <c r="DN48" s="15"/>
      <c r="DO48" s="15"/>
      <c r="DP48" s="15"/>
      <c r="DQ48" s="15"/>
      <c r="DR48" s="15"/>
      <c r="DS48" s="15"/>
      <c r="DT48" s="15"/>
      <c r="DU48" s="15"/>
      <c r="DV48" s="15"/>
      <c r="DW48" s="15"/>
      <c r="DX48" s="15"/>
      <c r="DY48" s="15"/>
      <c r="DZ48" s="15"/>
      <c r="EA48" s="15"/>
      <c r="EB48" s="15"/>
      <c r="EC48" s="15"/>
      <c r="ED48" s="15"/>
      <c r="EE48" s="15"/>
      <c r="EF48" s="15"/>
      <c r="EG48" s="15"/>
      <c r="EH48" s="15"/>
      <c r="EI48" s="15"/>
      <c r="EJ48" s="15"/>
      <c r="EK48" s="15"/>
      <c r="EL48" s="15"/>
      <c r="EM48" s="15"/>
      <c r="EN48" s="15"/>
      <c r="EO48" s="15"/>
      <c r="EP48" s="15"/>
      <c r="EQ48" s="15"/>
      <c r="ER48" s="15"/>
      <c r="ES48" s="15"/>
      <c r="ET48" s="15"/>
      <c r="EU48" s="15"/>
      <c r="EV48" s="15"/>
      <c r="EW48" s="15"/>
      <c r="EX48" s="15"/>
      <c r="EZ48" s="1">
        <f t="shared" si="61"/>
        <v>161.53076609383169</v>
      </c>
      <c r="FA48" s="1">
        <f t="shared" si="61"/>
        <v>205.44322574556907</v>
      </c>
      <c r="FB48" s="1">
        <f t="shared" si="61"/>
        <v>178.31141199178995</v>
      </c>
      <c r="FC48" s="1">
        <f t="shared" si="61"/>
        <v>300.1924482861466</v>
      </c>
      <c r="FD48" s="1">
        <f t="shared" si="61"/>
        <v>232.62329928443239</v>
      </c>
      <c r="FE48" s="1">
        <f t="shared" si="109"/>
        <v>117.66317516390711</v>
      </c>
      <c r="FF48" s="1">
        <f t="shared" si="109"/>
        <v>87.105824757605689</v>
      </c>
      <c r="FG48" s="1">
        <f t="shared" si="109"/>
        <v>93.078006764639994</v>
      </c>
      <c r="FH48" s="1">
        <f t="shared" si="109"/>
        <v>57.603620910937856</v>
      </c>
      <c r="FI48" s="1">
        <f t="shared" si="109"/>
        <v>65.4665365538157</v>
      </c>
      <c r="FJ48" s="1">
        <f t="shared" si="109"/>
        <v>43.279563941441062</v>
      </c>
      <c r="FK48" s="1">
        <f t="shared" si="109"/>
        <v>46.877976717323797</v>
      </c>
      <c r="FL48" s="1">
        <f t="shared" si="109"/>
        <v>32.500875127530357</v>
      </c>
      <c r="FM48" s="1">
        <f t="shared" si="109"/>
        <v>32.751332582432568</v>
      </c>
      <c r="FO48" s="1">
        <f t="shared" si="34"/>
        <v>161.53076609383169</v>
      </c>
      <c r="FP48" s="1">
        <f t="shared" si="66"/>
        <v>366.97399183940075</v>
      </c>
      <c r="FQ48" s="1">
        <f t="shared" si="66"/>
        <v>545.28540383119071</v>
      </c>
      <c r="FR48" s="1">
        <f t="shared" si="66"/>
        <v>845.47785211733731</v>
      </c>
      <c r="FS48" s="1">
        <f t="shared" si="66"/>
        <v>1078.1011514017696</v>
      </c>
      <c r="FT48" s="1">
        <f t="shared" si="66"/>
        <v>1195.7643265656766</v>
      </c>
      <c r="FU48" s="1">
        <f t="shared" si="66"/>
        <v>1282.8701513232822</v>
      </c>
      <c r="FV48" s="1">
        <f t="shared" si="66"/>
        <v>1375.9481580879221</v>
      </c>
      <c r="FW48" s="1">
        <f t="shared" si="66"/>
        <v>1433.5517789988601</v>
      </c>
      <c r="FX48" s="1">
        <f t="shared" si="62"/>
        <v>1499.0183155526759</v>
      </c>
      <c r="FY48" s="1">
        <f t="shared" si="62"/>
        <v>1542.2978794941168</v>
      </c>
      <c r="FZ48" s="1">
        <f t="shared" si="62"/>
        <v>1589.1758562114405</v>
      </c>
      <c r="GA48" s="1">
        <f t="shared" si="62"/>
        <v>1621.676731338971</v>
      </c>
      <c r="GB48" s="1">
        <f t="shared" si="62"/>
        <v>1654.4280639214035</v>
      </c>
      <c r="GC48" s="15"/>
      <c r="GD48" s="15"/>
      <c r="GE48" s="15"/>
      <c r="GF48" s="15"/>
      <c r="GG48" s="15"/>
      <c r="GH48" s="15"/>
      <c r="GI48" s="15"/>
      <c r="GJ48" s="15"/>
      <c r="GK48" s="15"/>
      <c r="GL48" s="15"/>
      <c r="GM48" s="15"/>
      <c r="GN48" s="15"/>
      <c r="GO48" s="15"/>
      <c r="GP48" s="15"/>
      <c r="GQ48" s="15"/>
      <c r="GR48" s="15"/>
      <c r="GS48" s="15"/>
      <c r="GT48" s="15"/>
      <c r="GU48" s="15"/>
      <c r="GV48" s="15"/>
      <c r="GW48" s="15"/>
      <c r="GX48" s="15"/>
      <c r="GY48" s="15"/>
      <c r="GZ48" s="15"/>
      <c r="HA48" s="15"/>
      <c r="HB48" s="15"/>
      <c r="HC48" s="15"/>
      <c r="HD48" s="15"/>
      <c r="HE48" s="15"/>
      <c r="HF48" s="15"/>
      <c r="HG48" s="15"/>
      <c r="HH48" s="15"/>
      <c r="HI48" s="15"/>
      <c r="HJ48" s="15"/>
      <c r="HK48" s="15"/>
      <c r="HL48" s="15"/>
      <c r="HM48" s="15"/>
      <c r="HN48" s="15"/>
      <c r="HO48" s="15"/>
      <c r="HP48" s="15"/>
      <c r="HQ48" s="15"/>
      <c r="HR48" s="15"/>
      <c r="HS48" s="15"/>
      <c r="HT48" s="15"/>
      <c r="HU48" s="15"/>
    </row>
    <row r="49" spans="1:229">
      <c r="A49" s="27">
        <v>47</v>
      </c>
      <c r="B49" s="27" t="s">
        <v>49</v>
      </c>
      <c r="C49" s="27" t="s">
        <v>43</v>
      </c>
      <c r="D49" s="28" t="s">
        <v>55</v>
      </c>
      <c r="E49" s="16">
        <v>52.4</v>
      </c>
      <c r="F49" s="17">
        <f t="shared" si="14"/>
        <v>52.68571428571429</v>
      </c>
      <c r="G49" s="18">
        <v>53</v>
      </c>
      <c r="H49" s="19">
        <v>52.6</v>
      </c>
      <c r="I49" s="19">
        <v>54.1</v>
      </c>
      <c r="J49" s="19">
        <v>52.8</v>
      </c>
      <c r="K49" s="19">
        <v>52.8</v>
      </c>
      <c r="L49" s="19">
        <v>52.8</v>
      </c>
      <c r="M49" s="19">
        <v>52.3</v>
      </c>
      <c r="N49" s="19">
        <v>52.4</v>
      </c>
      <c r="O49" s="19">
        <v>54.2</v>
      </c>
      <c r="P49" s="19">
        <v>52.2</v>
      </c>
      <c r="Q49" s="19">
        <v>52.2</v>
      </c>
      <c r="R49" s="19">
        <v>52.4</v>
      </c>
      <c r="S49" s="19">
        <v>51.4</v>
      </c>
      <c r="T49" s="19">
        <v>1526.4749621000001</v>
      </c>
      <c r="U49" s="19">
        <v>3347.4045670999999</v>
      </c>
      <c r="V49" s="19">
        <v>2839.3756365999998</v>
      </c>
      <c r="W49" s="19">
        <v>2671.5658612000002</v>
      </c>
      <c r="X49" s="19">
        <v>2010.1320853</v>
      </c>
      <c r="Y49" s="19">
        <v>1586.7024355000001</v>
      </c>
      <c r="Z49" s="19">
        <v>1254.8241521</v>
      </c>
      <c r="AA49" s="19">
        <v>960.78091001999996</v>
      </c>
      <c r="AB49" s="19">
        <v>884.88458000000003</v>
      </c>
      <c r="AC49" s="19">
        <v>850.89620591000005</v>
      </c>
      <c r="AD49" s="19">
        <v>1005.3054675</v>
      </c>
      <c r="AE49" s="19">
        <v>821.28608369999995</v>
      </c>
      <c r="AF49" s="19">
        <v>745.84924167999998</v>
      </c>
      <c r="AG49" s="19">
        <v>695.93104955000001</v>
      </c>
      <c r="AH49" s="19">
        <v>696.23083744999997</v>
      </c>
      <c r="AI49" s="19">
        <f t="shared" si="15"/>
        <v>1135.6686976033334</v>
      </c>
      <c r="AJ49" s="19">
        <f t="shared" si="16"/>
        <v>2899.9813384700001</v>
      </c>
      <c r="AK49" s="19">
        <f t="shared" si="17"/>
        <v>2467.0514083599996</v>
      </c>
      <c r="AL49" s="19">
        <f t="shared" si="18"/>
        <v>2264.6458765699999</v>
      </c>
      <c r="AM49" s="19">
        <f t="shared" si="19"/>
        <v>1632.3842214266667</v>
      </c>
      <c r="AN49" s="19">
        <f t="shared" si="20"/>
        <v>1203.5913047700001</v>
      </c>
      <c r="AO49" s="19">
        <f t="shared" si="21"/>
        <v>876.79800591666663</v>
      </c>
      <c r="AP49" s="19">
        <f t="shared" si="22"/>
        <v>598.88800864666655</v>
      </c>
      <c r="AQ49" s="19">
        <f t="shared" si="23"/>
        <v>505.14625347999998</v>
      </c>
      <c r="AR49" s="19">
        <f t="shared" si="24"/>
        <v>457.92675807666672</v>
      </c>
      <c r="AS49" s="19">
        <f t="shared" si="25"/>
        <v>634.26542047666658</v>
      </c>
      <c r="AT49" s="19">
        <f t="shared" si="26"/>
        <v>426.29637996666662</v>
      </c>
      <c r="AU49" s="19">
        <f t="shared" si="27"/>
        <v>358.46031035000004</v>
      </c>
      <c r="AV49" s="19">
        <f t="shared" si="28"/>
        <v>307.25132009333339</v>
      </c>
      <c r="AW49" s="19">
        <f t="shared" si="29"/>
        <v>308.96067462666662</v>
      </c>
      <c r="AX49" s="19">
        <f t="shared" si="92"/>
        <v>1135.6686976033334</v>
      </c>
      <c r="AY49" s="19">
        <f t="shared" si="92"/>
        <v>2899.9813384700001</v>
      </c>
      <c r="AZ49" s="19">
        <f t="shared" si="90"/>
        <v>2467.0514083599996</v>
      </c>
      <c r="BA49" s="19">
        <f t="shared" si="90"/>
        <v>2264.6458765699999</v>
      </c>
      <c r="BB49" s="19">
        <f t="shared" si="90"/>
        <v>1632.3842214266667</v>
      </c>
      <c r="BC49" s="19">
        <f t="shared" si="90"/>
        <v>1203.5913047700001</v>
      </c>
      <c r="BD49" s="19">
        <f t="shared" si="90"/>
        <v>876.79800591666663</v>
      </c>
      <c r="BE49" s="19">
        <f t="shared" si="90"/>
        <v>598.88800864666655</v>
      </c>
      <c r="BF49" s="19">
        <f t="shared" si="90"/>
        <v>505.14625347999998</v>
      </c>
      <c r="BG49" s="19">
        <f t="shared" si="90"/>
        <v>457.92675807666672</v>
      </c>
      <c r="BH49" s="19">
        <f t="shared" si="90"/>
        <v>634.26542047666658</v>
      </c>
      <c r="BI49" s="19">
        <f t="shared" si="90"/>
        <v>426.29637996666662</v>
      </c>
      <c r="BJ49" s="19">
        <f t="shared" si="90"/>
        <v>358.46031035000004</v>
      </c>
      <c r="BK49" s="19">
        <f t="shared" si="90"/>
        <v>307.25132009333339</v>
      </c>
      <c r="BL49" s="19">
        <f t="shared" si="1"/>
        <v>308.96067462666662</v>
      </c>
      <c r="BM49" s="19">
        <f t="shared" si="82"/>
        <v>7.0135653996274439</v>
      </c>
      <c r="BN49" s="19">
        <f t="shared" si="82"/>
        <v>18.00710861312005</v>
      </c>
      <c r="BO49" s="19">
        <f t="shared" si="82"/>
        <v>15.410260404362997</v>
      </c>
      <c r="BP49" s="19">
        <f t="shared" si="82"/>
        <v>14.039186830536449</v>
      </c>
      <c r="BQ49" s="19">
        <f t="shared" si="82"/>
        <v>10.408198394689386</v>
      </c>
      <c r="BR49" s="19">
        <f t="shared" si="82"/>
        <v>7.489776747968742</v>
      </c>
      <c r="BS49" s="19">
        <f t="shared" si="82"/>
        <v>5.4561887339614286</v>
      </c>
      <c r="BT49" s="19">
        <f t="shared" si="82"/>
        <v>3.7267945223783987</v>
      </c>
      <c r="BU49" s="19">
        <f t="shared" si="82"/>
        <v>3.113685424575471</v>
      </c>
      <c r="BV49" s="19">
        <f t="shared" si="82"/>
        <v>2.8280248216649002</v>
      </c>
      <c r="BW49" s="19">
        <f t="shared" si="82"/>
        <v>4.0515968966591638</v>
      </c>
      <c r="BX49" s="19">
        <f t="shared" si="82"/>
        <v>2.6226362290377851</v>
      </c>
      <c r="BY49" s="19">
        <f t="shared" si="82"/>
        <v>2.2052990378889645</v>
      </c>
      <c r="BZ49" s="19">
        <f t="shared" si="82"/>
        <v>1.8974963668049718</v>
      </c>
      <c r="CA49" s="19">
        <f t="shared" si="82"/>
        <v>1.871639629649114</v>
      </c>
      <c r="CB49" s="19">
        <f t="shared" si="93"/>
        <v>6.4940420366920772</v>
      </c>
      <c r="CC49" s="19">
        <f t="shared" si="93"/>
        <v>16.673248715851898</v>
      </c>
      <c r="CD49" s="19">
        <f t="shared" si="91"/>
        <v>14.268759633669442</v>
      </c>
      <c r="CE49" s="19">
        <f t="shared" si="91"/>
        <v>12.999247065311526</v>
      </c>
      <c r="CF49" s="19">
        <f t="shared" si="91"/>
        <v>9.6372207358235045</v>
      </c>
      <c r="CG49" s="19">
        <f t="shared" si="91"/>
        <v>6.9349784703414272</v>
      </c>
      <c r="CH49" s="19">
        <f t="shared" si="91"/>
        <v>5.0520266055198411</v>
      </c>
      <c r="CI49" s="19">
        <f t="shared" si="91"/>
        <v>3.4507356688688873</v>
      </c>
      <c r="CJ49" s="19">
        <f t="shared" si="91"/>
        <v>2.8830420597921025</v>
      </c>
      <c r="CK49" s="19">
        <f t="shared" si="91"/>
        <v>2.6185415015415741</v>
      </c>
      <c r="CL49" s="19">
        <f t="shared" si="91"/>
        <v>3.7514786080177438</v>
      </c>
      <c r="CM49" s="19">
        <f t="shared" si="91"/>
        <v>2.4283668787386898</v>
      </c>
      <c r="CN49" s="19">
        <f t="shared" si="91"/>
        <v>2.041943553600893</v>
      </c>
      <c r="CO49" s="19">
        <f t="shared" si="91"/>
        <v>1.7569410803749739</v>
      </c>
      <c r="CP49" s="19">
        <f t="shared" si="4"/>
        <v>1.732999657082513E-3</v>
      </c>
      <c r="CQ49" s="20">
        <f t="shared" si="83"/>
        <v>1.7711023736432936</v>
      </c>
      <c r="CR49" s="20">
        <f t="shared" si="83"/>
        <v>4.5472496497777897</v>
      </c>
      <c r="CS49" s="20">
        <f t="shared" si="83"/>
        <v>3.8914799000916656</v>
      </c>
      <c r="CT49" s="20">
        <f t="shared" si="83"/>
        <v>3.5452491996304158</v>
      </c>
      <c r="CU49" s="20">
        <f t="shared" si="83"/>
        <v>2.6283329279518646</v>
      </c>
      <c r="CV49" s="20">
        <f t="shared" si="83"/>
        <v>1.8913577646385709</v>
      </c>
      <c r="CW49" s="20">
        <f t="shared" si="83"/>
        <v>1.3778254378690475</v>
      </c>
      <c r="CX49" s="20">
        <f t="shared" si="83"/>
        <v>0.9411097278733328</v>
      </c>
      <c r="CY49" s="20">
        <f t="shared" si="83"/>
        <v>0.78628419812511885</v>
      </c>
      <c r="CZ49" s="20">
        <f t="shared" si="83"/>
        <v>0.71414768223861103</v>
      </c>
      <c r="DA49" s="20">
        <f t="shared" si="83"/>
        <v>1.0231305294593847</v>
      </c>
      <c r="DB49" s="20">
        <f t="shared" si="83"/>
        <v>0.66228187601964261</v>
      </c>
      <c r="DC49" s="20">
        <f t="shared" si="83"/>
        <v>0.55689369643660713</v>
      </c>
      <c r="DD49" s="20">
        <f t="shared" si="83"/>
        <v>0.47916574919317467</v>
      </c>
      <c r="DE49" s="20">
        <f t="shared" si="83"/>
        <v>4.7263627011341261E-4</v>
      </c>
      <c r="DF49" s="20"/>
      <c r="DG49" s="20"/>
      <c r="DH49" s="20"/>
      <c r="DI49" s="20"/>
      <c r="DJ49" s="20"/>
      <c r="DK49" s="20"/>
      <c r="DL49" s="20"/>
      <c r="DM49" s="20"/>
      <c r="DN49" s="20"/>
      <c r="DO49" s="20"/>
      <c r="DP49" s="20"/>
      <c r="DQ49" s="20"/>
      <c r="DR49" s="20"/>
      <c r="DS49" s="20"/>
      <c r="DT49" s="20"/>
      <c r="DU49" s="20"/>
      <c r="DV49" s="20"/>
      <c r="DW49" s="20"/>
      <c r="DX49" s="20"/>
      <c r="DY49" s="20"/>
      <c r="DZ49" s="20"/>
      <c r="EA49" s="20"/>
      <c r="EB49" s="20"/>
      <c r="EC49" s="20"/>
      <c r="ED49" s="20"/>
      <c r="EE49" s="20"/>
      <c r="EF49" s="20"/>
      <c r="EG49" s="20"/>
      <c r="EH49" s="20"/>
      <c r="EI49" s="20"/>
      <c r="EJ49" s="20"/>
      <c r="EK49" s="20"/>
      <c r="EL49" s="20"/>
      <c r="EM49" s="20"/>
      <c r="EN49" s="20"/>
      <c r="EO49" s="20"/>
      <c r="EP49" s="20"/>
      <c r="EQ49" s="20"/>
      <c r="ER49" s="20"/>
      <c r="ES49" s="20"/>
      <c r="ET49" s="20"/>
      <c r="EU49" s="20"/>
      <c r="EV49" s="20"/>
      <c r="EW49" s="20"/>
      <c r="EX49" s="20"/>
      <c r="EZ49" s="1">
        <f t="shared" si="61"/>
        <v>151.640448562106</v>
      </c>
      <c r="FA49" s="1">
        <f t="shared" si="61"/>
        <v>202.52950919686691</v>
      </c>
      <c r="FB49" s="1">
        <f t="shared" si="61"/>
        <v>178.48149839332996</v>
      </c>
      <c r="FC49" s="1">
        <f t="shared" si="61"/>
        <v>296.33194212394949</v>
      </c>
      <c r="FD49" s="1">
        <f t="shared" si="61"/>
        <v>216.94515324434087</v>
      </c>
      <c r="FE49" s="1">
        <f t="shared" si="109"/>
        <v>117.69059529027426</v>
      </c>
      <c r="FF49" s="1">
        <f t="shared" si="109"/>
        <v>83.481665966725686</v>
      </c>
      <c r="FG49" s="1">
        <f t="shared" si="109"/>
        <v>82.914908447925683</v>
      </c>
      <c r="FH49" s="1">
        <f t="shared" si="109"/>
        <v>54.015547693094277</v>
      </c>
      <c r="FI49" s="1">
        <f t="shared" si="109"/>
        <v>83.389354161503789</v>
      </c>
      <c r="FJ49" s="1">
        <f t="shared" si="109"/>
        <v>60.674846597244979</v>
      </c>
      <c r="FK49" s="1">
        <f t="shared" si="109"/>
        <v>58.520427477899986</v>
      </c>
      <c r="FL49" s="1">
        <f t="shared" si="109"/>
        <v>37.298140042672145</v>
      </c>
      <c r="FM49" s="1">
        <f t="shared" si="109"/>
        <v>34.533963753356751</v>
      </c>
      <c r="FO49" s="1">
        <f t="shared" si="34"/>
        <v>151.640448562106</v>
      </c>
      <c r="FP49" s="1">
        <f t="shared" si="66"/>
        <v>354.16995775897294</v>
      </c>
      <c r="FQ49" s="1">
        <f t="shared" si="66"/>
        <v>532.6514561523029</v>
      </c>
      <c r="FR49" s="1">
        <f t="shared" si="66"/>
        <v>828.98339827625239</v>
      </c>
      <c r="FS49" s="1">
        <f t="shared" si="66"/>
        <v>1045.9285515205934</v>
      </c>
      <c r="FT49" s="1">
        <f t="shared" si="66"/>
        <v>1163.6191468108677</v>
      </c>
      <c r="FU49" s="1">
        <f t="shared" si="66"/>
        <v>1247.1008127775933</v>
      </c>
      <c r="FV49" s="1">
        <f t="shared" si="66"/>
        <v>1330.015721225519</v>
      </c>
      <c r="FW49" s="1">
        <f t="shared" si="66"/>
        <v>1384.0312689186133</v>
      </c>
      <c r="FX49" s="1">
        <f t="shared" si="62"/>
        <v>1467.4206230801171</v>
      </c>
      <c r="FY49" s="1">
        <f t="shared" si="62"/>
        <v>1528.0954696773622</v>
      </c>
      <c r="FZ49" s="1">
        <f t="shared" si="62"/>
        <v>1586.6158971552622</v>
      </c>
      <c r="GA49" s="1">
        <f t="shared" si="62"/>
        <v>1623.9140371979345</v>
      </c>
      <c r="GB49" s="1">
        <f t="shared" si="62"/>
        <v>1658.4480009512913</v>
      </c>
      <c r="GC49" s="20"/>
      <c r="GD49" s="20"/>
      <c r="GE49" s="20"/>
      <c r="GF49" s="20"/>
      <c r="GG49" s="20"/>
      <c r="GH49" s="20"/>
      <c r="GI49" s="20"/>
      <c r="GJ49" s="20"/>
      <c r="GK49" s="20"/>
      <c r="GL49" s="20"/>
      <c r="GM49" s="20"/>
      <c r="GN49" s="20"/>
      <c r="GO49" s="20"/>
      <c r="GP49" s="20"/>
      <c r="GQ49" s="20"/>
      <c r="GR49" s="20"/>
      <c r="GS49" s="20"/>
      <c r="GT49" s="20"/>
      <c r="GU49" s="20"/>
      <c r="GV49" s="20"/>
      <c r="GW49" s="20"/>
      <c r="GX49" s="20"/>
      <c r="GY49" s="20"/>
      <c r="GZ49" s="20"/>
      <c r="HA49" s="20"/>
      <c r="HB49" s="20"/>
      <c r="HC49" s="20"/>
      <c r="HD49" s="20"/>
      <c r="HE49" s="20"/>
      <c r="HF49" s="20"/>
      <c r="HG49" s="20"/>
      <c r="HH49" s="20"/>
      <c r="HI49" s="20"/>
      <c r="HJ49" s="20"/>
      <c r="HK49" s="20"/>
      <c r="HL49" s="20"/>
      <c r="HM49" s="20"/>
      <c r="HN49" s="20"/>
      <c r="HO49" s="20"/>
      <c r="HP49" s="20"/>
      <c r="HQ49" s="20"/>
      <c r="HR49" s="20"/>
      <c r="HS49" s="20"/>
      <c r="HT49" s="20"/>
      <c r="HU49" s="20"/>
    </row>
    <row r="50" spans="1:229">
      <c r="A50" s="27">
        <v>48</v>
      </c>
      <c r="B50" s="27" t="s">
        <v>52</v>
      </c>
      <c r="C50" s="27" t="s">
        <v>43</v>
      </c>
      <c r="D50" s="28" t="s">
        <v>55</v>
      </c>
      <c r="E50" s="6">
        <v>51.2</v>
      </c>
      <c r="F50" s="7">
        <f t="shared" si="14"/>
        <v>50.35</v>
      </c>
      <c r="G50" s="8">
        <v>51.1</v>
      </c>
      <c r="H50" s="9">
        <v>50</v>
      </c>
      <c r="I50" s="9">
        <v>50.9</v>
      </c>
      <c r="J50" s="9">
        <v>50.2</v>
      </c>
      <c r="K50" s="9">
        <v>50.3</v>
      </c>
      <c r="L50" s="9">
        <v>50.7</v>
      </c>
      <c r="M50" s="9">
        <v>49.9</v>
      </c>
      <c r="N50" s="9">
        <v>49.8</v>
      </c>
      <c r="O50" s="9">
        <v>51.9</v>
      </c>
      <c r="P50" s="9">
        <v>49.9</v>
      </c>
      <c r="Q50" s="9">
        <v>50</v>
      </c>
      <c r="R50" s="9">
        <v>49.5</v>
      </c>
      <c r="S50" s="9">
        <v>49.5</v>
      </c>
      <c r="T50" s="9">
        <v>2098.0281792999999</v>
      </c>
      <c r="U50" s="9">
        <v>3997.7571032000001</v>
      </c>
      <c r="V50" s="9">
        <v>3407.7928528000002</v>
      </c>
      <c r="W50" s="9">
        <v>2786.3263754999998</v>
      </c>
      <c r="X50" s="9">
        <v>2485.8045009000002</v>
      </c>
      <c r="Y50" s="9">
        <v>1530.5399112</v>
      </c>
      <c r="Z50" s="9">
        <v>1163.7707387</v>
      </c>
      <c r="AA50" s="9">
        <v>972.07680804999995</v>
      </c>
      <c r="AB50" s="9">
        <v>865.57087364999995</v>
      </c>
      <c r="AC50" s="9">
        <v>810.64139895000005</v>
      </c>
      <c r="AD50" s="9">
        <v>862.84375710999996</v>
      </c>
      <c r="AE50" s="9">
        <v>858.90635899999995</v>
      </c>
      <c r="AF50" s="9">
        <v>806.58914648999996</v>
      </c>
      <c r="AG50" s="9">
        <v>706.54314396999996</v>
      </c>
      <c r="AH50" s="9">
        <v>679.74557808999998</v>
      </c>
      <c r="AI50" s="9">
        <f t="shared" si="15"/>
        <v>1707.2219148033332</v>
      </c>
      <c r="AJ50" s="9">
        <f t="shared" si="16"/>
        <v>3550.3338745700003</v>
      </c>
      <c r="AK50" s="9">
        <f t="shared" si="17"/>
        <v>3035.4686245600001</v>
      </c>
      <c r="AL50" s="9">
        <f t="shared" si="18"/>
        <v>2379.40639087</v>
      </c>
      <c r="AM50" s="9">
        <f t="shared" si="19"/>
        <v>2108.056637026667</v>
      </c>
      <c r="AN50" s="9">
        <f t="shared" si="20"/>
        <v>1147.42878047</v>
      </c>
      <c r="AO50" s="9">
        <f t="shared" si="21"/>
        <v>785.74459251666667</v>
      </c>
      <c r="AP50" s="9">
        <f t="shared" si="22"/>
        <v>610.18390667666654</v>
      </c>
      <c r="AQ50" s="9">
        <f t="shared" si="23"/>
        <v>485.83254712999991</v>
      </c>
      <c r="AR50" s="9">
        <f t="shared" si="24"/>
        <v>417.67195111666672</v>
      </c>
      <c r="AS50" s="9">
        <f t="shared" si="25"/>
        <v>491.80371008666663</v>
      </c>
      <c r="AT50" s="9">
        <f t="shared" si="26"/>
        <v>463.91665526666662</v>
      </c>
      <c r="AU50" s="9">
        <f t="shared" si="27"/>
        <v>419.20021516000003</v>
      </c>
      <c r="AV50" s="9">
        <f t="shared" si="28"/>
        <v>317.86341451333334</v>
      </c>
      <c r="AW50" s="9">
        <f t="shared" si="29"/>
        <v>292.47541526666663</v>
      </c>
      <c r="AX50" s="9">
        <f t="shared" si="92"/>
        <v>1707.2219148033332</v>
      </c>
      <c r="AY50" s="9">
        <f t="shared" si="92"/>
        <v>3550.3338745700003</v>
      </c>
      <c r="AZ50" s="9">
        <f t="shared" si="90"/>
        <v>3035.4686245600001</v>
      </c>
      <c r="BA50" s="9">
        <f t="shared" si="90"/>
        <v>2379.40639087</v>
      </c>
      <c r="BB50" s="9">
        <f t="shared" si="90"/>
        <v>2108.056637026667</v>
      </c>
      <c r="BC50" s="9">
        <f t="shared" si="90"/>
        <v>1147.42878047</v>
      </c>
      <c r="BD50" s="9">
        <f t="shared" si="90"/>
        <v>785.74459251666667</v>
      </c>
      <c r="BE50" s="9">
        <f t="shared" si="90"/>
        <v>610.18390667666654</v>
      </c>
      <c r="BF50" s="9">
        <f t="shared" si="90"/>
        <v>485.83254712999991</v>
      </c>
      <c r="BG50" s="9">
        <f t="shared" si="90"/>
        <v>417.67195111666672</v>
      </c>
      <c r="BH50" s="9">
        <f t="shared" si="90"/>
        <v>491.80371008666663</v>
      </c>
      <c r="BI50" s="9">
        <f t="shared" si="90"/>
        <v>463.91665526666662</v>
      </c>
      <c r="BJ50" s="9">
        <f t="shared" si="90"/>
        <v>419.20021516000003</v>
      </c>
      <c r="BK50" s="9">
        <f t="shared" si="90"/>
        <v>317.86341451333334</v>
      </c>
      <c r="BL50" s="9">
        <f t="shared" si="1"/>
        <v>292.47541526666663</v>
      </c>
      <c r="BM50" s="9">
        <f t="shared" si="82"/>
        <v>10.301864811613257</v>
      </c>
      <c r="BN50" s="9">
        <f t="shared" si="82"/>
        <v>21.068061604613515</v>
      </c>
      <c r="BO50" s="9">
        <f t="shared" si="82"/>
        <v>18.2811097914126</v>
      </c>
      <c r="BP50" s="9">
        <f t="shared" si="82"/>
        <v>14.021501946198214</v>
      </c>
      <c r="BQ50" s="9">
        <f t="shared" si="82"/>
        <v>12.6460811900489</v>
      </c>
      <c r="BR50" s="9">
        <f t="shared" si="82"/>
        <v>6.7886804204521498</v>
      </c>
      <c r="BS50" s="9">
        <f t="shared" si="82"/>
        <v>4.6580623182800531</v>
      </c>
      <c r="BT50" s="9">
        <f t="shared" si="82"/>
        <v>3.6460667652168959</v>
      </c>
      <c r="BU50" s="9">
        <f t="shared" si="82"/>
        <v>2.8572159119963243</v>
      </c>
      <c r="BV50" s="9">
        <f t="shared" si="82"/>
        <v>2.4514360159468933</v>
      </c>
      <c r="BW50" s="9">
        <f t="shared" si="82"/>
        <v>3.0082579080908354</v>
      </c>
      <c r="BX50" s="9">
        <f t="shared" si="82"/>
        <v>2.7283269865272137</v>
      </c>
      <c r="BY50" s="9">
        <f t="shared" si="82"/>
        <v>2.4702869821928575</v>
      </c>
      <c r="BZ50" s="9">
        <f t="shared" si="82"/>
        <v>1.8543924557411786</v>
      </c>
      <c r="CA50" s="9">
        <f t="shared" si="82"/>
        <v>1.7062806815646427</v>
      </c>
      <c r="CB50" s="9">
        <f t="shared" si="93"/>
        <v>9.538763714456719</v>
      </c>
      <c r="CC50" s="9">
        <f t="shared" si="93"/>
        <v>19.507464448716217</v>
      </c>
      <c r="CD50" s="9">
        <f t="shared" si="91"/>
        <v>16.92695351056722</v>
      </c>
      <c r="CE50" s="9">
        <f t="shared" si="91"/>
        <v>12.982872172405752</v>
      </c>
      <c r="CF50" s="9">
        <f t="shared" si="91"/>
        <v>11.709334435230462</v>
      </c>
      <c r="CG50" s="9">
        <f t="shared" si="91"/>
        <v>6.2858152041223603</v>
      </c>
      <c r="CH50" s="9">
        <f t="shared" si="91"/>
        <v>4.3130206650741227</v>
      </c>
      <c r="CI50" s="9">
        <f t="shared" si="91"/>
        <v>3.3759877455711997</v>
      </c>
      <c r="CJ50" s="9">
        <f t="shared" si="91"/>
        <v>2.6455702888854851</v>
      </c>
      <c r="CK50" s="9">
        <f t="shared" si="91"/>
        <v>2.2698481629137901</v>
      </c>
      <c r="CL50" s="9">
        <f t="shared" si="91"/>
        <v>2.7854239889729957</v>
      </c>
      <c r="CM50" s="9">
        <f t="shared" si="91"/>
        <v>2.5262286912289014</v>
      </c>
      <c r="CN50" s="9">
        <f t="shared" si="91"/>
        <v>2.2873027612896828</v>
      </c>
      <c r="CO50" s="9">
        <f t="shared" si="91"/>
        <v>1.7170300516122023</v>
      </c>
      <c r="CP50" s="9">
        <f t="shared" si="4"/>
        <v>1.5798895199672619E-3</v>
      </c>
      <c r="CQ50" s="11">
        <f t="shared" si="83"/>
        <v>2.6014810130336503</v>
      </c>
      <c r="CR50" s="11">
        <f t="shared" si="83"/>
        <v>5.3202175769226043</v>
      </c>
      <c r="CS50" s="11">
        <f t="shared" si="83"/>
        <v>4.6164418665183327</v>
      </c>
      <c r="CT50" s="11">
        <f t="shared" si="83"/>
        <v>3.5407833197470233</v>
      </c>
      <c r="CU50" s="11">
        <f t="shared" si="83"/>
        <v>3.1934548459719436</v>
      </c>
      <c r="CV50" s="11">
        <f t="shared" si="83"/>
        <v>1.7143132374879164</v>
      </c>
      <c r="CW50" s="11">
        <f t="shared" si="83"/>
        <v>1.1762783632020335</v>
      </c>
      <c r="CX50" s="11">
        <f t="shared" si="83"/>
        <v>0.92072393061032709</v>
      </c>
      <c r="CY50" s="11">
        <f t="shared" si="83"/>
        <v>0.72151916969604135</v>
      </c>
      <c r="CZ50" s="11">
        <f t="shared" si="83"/>
        <v>0.6190494989764882</v>
      </c>
      <c r="DA50" s="11">
        <f t="shared" si="83"/>
        <v>0.75966108790172604</v>
      </c>
      <c r="DB50" s="11">
        <f t="shared" si="83"/>
        <v>0.6889714612442458</v>
      </c>
      <c r="DC50" s="11">
        <f t="shared" si="83"/>
        <v>0.62380984398809525</v>
      </c>
      <c r="DD50" s="11">
        <f t="shared" si="83"/>
        <v>0.46828092316696424</v>
      </c>
      <c r="DE50" s="11">
        <f t="shared" si="83"/>
        <v>4.3087895999107138E-4</v>
      </c>
      <c r="DF50" s="11">
        <f>AVERAGE(CQ50:CQ52)</f>
        <v>2.8200434713911702</v>
      </c>
      <c r="DG50" s="11">
        <f t="shared" ref="DG50:DT50" si="119">AVERAGE(CR50:CR52)</f>
        <v>5.4435856460457046</v>
      </c>
      <c r="DH50" s="11">
        <f t="shared" si="119"/>
        <v>4.4957960002612696</v>
      </c>
      <c r="DI50" s="11">
        <f t="shared" si="119"/>
        <v>3.508244810260615</v>
      </c>
      <c r="DJ50" s="11">
        <f t="shared" si="119"/>
        <v>2.7306289454214681</v>
      </c>
      <c r="DK50" s="11">
        <f t="shared" si="119"/>
        <v>1.6082915662509025</v>
      </c>
      <c r="DL50" s="11">
        <f t="shared" si="119"/>
        <v>1.1573270765343251</v>
      </c>
      <c r="DM50" s="11">
        <f t="shared" si="119"/>
        <v>0.86923702732019148</v>
      </c>
      <c r="DN50" s="11">
        <f t="shared" si="119"/>
        <v>0.67588337760241046</v>
      </c>
      <c r="DO50" s="11">
        <f t="shared" si="119"/>
        <v>0.60513434807415667</v>
      </c>
      <c r="DP50" s="11">
        <f t="shared" si="119"/>
        <v>0.65613562634457334</v>
      </c>
      <c r="DQ50" s="11">
        <f t="shared" si="119"/>
        <v>0.59710240663492042</v>
      </c>
      <c r="DR50" s="11">
        <f t="shared" si="119"/>
        <v>0.52162861019106144</v>
      </c>
      <c r="DS50" s="11">
        <f t="shared" si="119"/>
        <v>0.47509337587374345</v>
      </c>
      <c r="DT50" s="11">
        <f t="shared" si="119"/>
        <v>4.4607638257020506E-4</v>
      </c>
      <c r="DU50" s="11">
        <f>STDEV(CQ50:CQ52)</f>
        <v>0.28940085955679989</v>
      </c>
      <c r="DV50" s="11">
        <f t="shared" ref="DV50:EI50" si="120">STDEV(CR50:CR52)</f>
        <v>0.14980235809044617</v>
      </c>
      <c r="DW50" s="11">
        <f t="shared" si="120"/>
        <v>0.16094268874777692</v>
      </c>
      <c r="DX50" s="11">
        <f t="shared" si="120"/>
        <v>4.9797047941451941E-2</v>
      </c>
      <c r="DY50" s="11">
        <f t="shared" si="120"/>
        <v>0.40095823348673354</v>
      </c>
      <c r="DZ50" s="11">
        <f t="shared" si="120"/>
        <v>9.3534869028404452E-2</v>
      </c>
      <c r="EA50" s="11">
        <f t="shared" si="120"/>
        <v>3.2381237044618774E-2</v>
      </c>
      <c r="EB50" s="11">
        <f t="shared" si="120"/>
        <v>7.8266341412049772E-2</v>
      </c>
      <c r="EC50" s="11">
        <f t="shared" si="120"/>
        <v>3.9888814395896484E-2</v>
      </c>
      <c r="ED50" s="11">
        <f t="shared" si="120"/>
        <v>1.5076973179134716E-2</v>
      </c>
      <c r="EE50" s="11">
        <f t="shared" si="120"/>
        <v>8.9662456284217984E-2</v>
      </c>
      <c r="EF50" s="11">
        <f t="shared" si="120"/>
        <v>7.9718030741155771E-2</v>
      </c>
      <c r="EG50" s="11">
        <f t="shared" si="120"/>
        <v>8.8510197533611945E-2</v>
      </c>
      <c r="EH50" s="11">
        <f t="shared" si="120"/>
        <v>8.5919010271862922E-3</v>
      </c>
      <c r="EI50" s="11">
        <f t="shared" si="120"/>
        <v>2.1953239375009748E-5</v>
      </c>
      <c r="EJ50" s="11">
        <f>STDEV(CQ50:CQ52)/SQRT(COUNT(CQ50:CQ52))</f>
        <v>0.1670856641688275</v>
      </c>
      <c r="EK50" s="11">
        <f t="shared" ref="EK50:EX50" si="121">STDEV(CR50:CR52)/SQRT(COUNT(CR50:CR52))</f>
        <v>8.648843176875981E-2</v>
      </c>
      <c r="EL50" s="11">
        <f t="shared" si="121"/>
        <v>9.2920304672631168E-2</v>
      </c>
      <c r="EM50" s="11">
        <f t="shared" si="121"/>
        <v>2.8750339033845978E-2</v>
      </c>
      <c r="EN50" s="11">
        <f t="shared" si="121"/>
        <v>0.23149334403736244</v>
      </c>
      <c r="EO50" s="11">
        <f t="shared" si="121"/>
        <v>5.4002381812165705E-2</v>
      </c>
      <c r="EP50" s="11">
        <f t="shared" si="121"/>
        <v>1.8695315924403731E-2</v>
      </c>
      <c r="EQ50" s="11">
        <f t="shared" si="121"/>
        <v>4.5187093282734091E-2</v>
      </c>
      <c r="ER50" s="11">
        <f t="shared" si="121"/>
        <v>2.3029817729125854E-2</v>
      </c>
      <c r="ES50" s="11">
        <f t="shared" si="121"/>
        <v>8.7046945235381961E-3</v>
      </c>
      <c r="ET50" s="11">
        <f t="shared" si="121"/>
        <v>5.1766643271896305E-2</v>
      </c>
      <c r="EU50" s="11">
        <f t="shared" si="121"/>
        <v>4.6025226507673149E-2</v>
      </c>
      <c r="EV50" s="11">
        <f t="shared" si="121"/>
        <v>5.1101386372057807E-2</v>
      </c>
      <c r="EW50" s="11">
        <f t="shared" si="121"/>
        <v>4.9605363708966283E-3</v>
      </c>
      <c r="EX50" s="11">
        <f t="shared" si="121"/>
        <v>1.267470866274617E-5</v>
      </c>
      <c r="EZ50" s="1">
        <f t="shared" si="61"/>
        <v>190.12076615895012</v>
      </c>
      <c r="FA50" s="1">
        <f t="shared" si="61"/>
        <v>238.47982664258248</v>
      </c>
      <c r="FB50" s="1">
        <f t="shared" si="61"/>
        <v>195.77340447036855</v>
      </c>
      <c r="FC50" s="1">
        <f t="shared" si="61"/>
        <v>323.24343195451041</v>
      </c>
      <c r="FD50" s="1">
        <f t="shared" si="61"/>
        <v>235.57286800607326</v>
      </c>
      <c r="FE50" s="1">
        <f t="shared" si="109"/>
        <v>104.0612976248382</v>
      </c>
      <c r="FF50" s="1">
        <f t="shared" si="109"/>
        <v>75.492082577244986</v>
      </c>
      <c r="FG50" s="1">
        <f t="shared" si="109"/>
        <v>78.827668814705675</v>
      </c>
      <c r="FH50" s="1">
        <f t="shared" si="109"/>
        <v>48.260472072211059</v>
      </c>
      <c r="FI50" s="1">
        <f t="shared" si="109"/>
        <v>66.178108170154289</v>
      </c>
      <c r="FJ50" s="1">
        <f t="shared" si="109"/>
        <v>52.150771769254987</v>
      </c>
      <c r="FK50" s="1">
        <f t="shared" si="109"/>
        <v>63.013502651152365</v>
      </c>
      <c r="FL50" s="1">
        <f t="shared" si="109"/>
        <v>39.315267617582137</v>
      </c>
      <c r="FM50" s="1">
        <f t="shared" si="109"/>
        <v>33.747249753140778</v>
      </c>
      <c r="FO50" s="1">
        <f t="shared" si="34"/>
        <v>190.12076615895012</v>
      </c>
      <c r="FP50" s="1">
        <f t="shared" si="66"/>
        <v>428.60059280153257</v>
      </c>
      <c r="FQ50" s="1">
        <f t="shared" si="66"/>
        <v>624.37399727190109</v>
      </c>
      <c r="FR50" s="1">
        <f t="shared" si="66"/>
        <v>947.61742922641156</v>
      </c>
      <c r="FS50" s="1">
        <f t="shared" si="66"/>
        <v>1183.1902972324849</v>
      </c>
      <c r="FT50" s="1">
        <f t="shared" si="66"/>
        <v>1287.2515948573232</v>
      </c>
      <c r="FU50" s="1">
        <f t="shared" si="66"/>
        <v>1362.7436774345681</v>
      </c>
      <c r="FV50" s="1">
        <f t="shared" si="66"/>
        <v>1441.5713462492738</v>
      </c>
      <c r="FW50" s="1">
        <f t="shared" si="66"/>
        <v>1489.8318183214849</v>
      </c>
      <c r="FX50" s="1">
        <f t="shared" si="62"/>
        <v>1556.0099264916391</v>
      </c>
      <c r="FY50" s="1">
        <f t="shared" si="62"/>
        <v>1608.1606982608942</v>
      </c>
      <c r="FZ50" s="1">
        <f t="shared" si="62"/>
        <v>1671.1742009120464</v>
      </c>
      <c r="GA50" s="1">
        <f t="shared" si="62"/>
        <v>1710.4894685296285</v>
      </c>
      <c r="GB50" s="1">
        <f t="shared" si="62"/>
        <v>1744.2367182827693</v>
      </c>
      <c r="GC50" s="11" t="e">
        <f>AVERAGE(FN50:FN52)</f>
        <v>#DIV/0!</v>
      </c>
      <c r="GD50" s="11">
        <f t="shared" ref="GD50:GQ50" si="122">AVERAGE(FO50:FO52)</f>
        <v>198.32709881848498</v>
      </c>
      <c r="GE50" s="11">
        <f t="shared" si="122"/>
        <v>436.8722583298524</v>
      </c>
      <c r="GF50" s="11">
        <f t="shared" si="122"/>
        <v>628.9692377823776</v>
      </c>
      <c r="GG50" s="11">
        <f t="shared" si="122"/>
        <v>928.43517805511749</v>
      </c>
      <c r="GH50" s="11">
        <f t="shared" si="122"/>
        <v>1136.7033626153914</v>
      </c>
      <c r="GI50" s="11">
        <f t="shared" si="122"/>
        <v>1236.2656337556596</v>
      </c>
      <c r="GJ50" s="11">
        <f t="shared" si="122"/>
        <v>1309.221941494422</v>
      </c>
      <c r="GK50" s="11">
        <f t="shared" si="122"/>
        <v>1383.3877209307072</v>
      </c>
      <c r="GL50" s="11">
        <f t="shared" si="122"/>
        <v>1429.5043590550633</v>
      </c>
      <c r="GM50" s="11">
        <f t="shared" si="122"/>
        <v>1490.0453178271625</v>
      </c>
      <c r="GN50" s="11">
        <f t="shared" si="122"/>
        <v>1535.1618870144241</v>
      </c>
      <c r="GO50" s="11">
        <f t="shared" si="122"/>
        <v>1588.8609758220716</v>
      </c>
      <c r="GP50" s="11">
        <f t="shared" si="122"/>
        <v>1624.7429673204042</v>
      </c>
      <c r="GQ50" s="11">
        <f t="shared" si="122"/>
        <v>1658.9818078828591</v>
      </c>
      <c r="GR50" s="11" t="e">
        <f>STDEV(FN50:FN52)</f>
        <v>#DIV/0!</v>
      </c>
      <c r="GS50" s="11">
        <f t="shared" ref="GS50:HF50" si="123">STDEV(FO50:FO52)</f>
        <v>10.53307949967289</v>
      </c>
      <c r="GT50" s="11">
        <f t="shared" si="123"/>
        <v>15.046900528396641</v>
      </c>
      <c r="GU50" s="11">
        <f t="shared" si="123"/>
        <v>15.697766068540702</v>
      </c>
      <c r="GV50" s="11">
        <f t="shared" si="123"/>
        <v>21.546358768096319</v>
      </c>
      <c r="GW50" s="11">
        <f t="shared" si="123"/>
        <v>42.42158780341304</v>
      </c>
      <c r="GX50" s="11">
        <f t="shared" si="123"/>
        <v>45.685348011175577</v>
      </c>
      <c r="GY50" s="11">
        <f t="shared" si="123"/>
        <v>48.14936704937967</v>
      </c>
      <c r="GZ50" s="11">
        <f t="shared" si="123"/>
        <v>52.984733608896917</v>
      </c>
      <c r="HA50" s="11">
        <f t="shared" si="123"/>
        <v>54.714089335120775</v>
      </c>
      <c r="HB50" s="11">
        <f t="shared" si="123"/>
        <v>59.290032055597734</v>
      </c>
      <c r="HC50" s="11">
        <f t="shared" si="123"/>
        <v>65.145947899212061</v>
      </c>
      <c r="HD50" s="11">
        <f t="shared" si="123"/>
        <v>72.967040953360936</v>
      </c>
      <c r="HE50" s="11">
        <f t="shared" si="123"/>
        <v>75.934590678049972</v>
      </c>
      <c r="HF50" s="11">
        <f t="shared" si="123"/>
        <v>75.6137952665988</v>
      </c>
      <c r="HG50" s="11" t="e">
        <f>STDEV(FN50:FN52)/SQRT(COUNT(FN50:FN52))</f>
        <v>#DIV/0!</v>
      </c>
      <c r="HH50" s="11">
        <f t="shared" ref="HH50:HU50" si="124">STDEV(FO50:FO52)/SQRT(COUNT(FO50:FO52))</f>
        <v>6.0812762845318726</v>
      </c>
      <c r="HI50" s="11">
        <f t="shared" si="124"/>
        <v>8.6873320705393233</v>
      </c>
      <c r="HJ50" s="11">
        <f t="shared" si="124"/>
        <v>9.0631094653477486</v>
      </c>
      <c r="HK50" s="11">
        <f t="shared" si="124"/>
        <v>12.439796034816665</v>
      </c>
      <c r="HL50" s="11">
        <f t="shared" si="124"/>
        <v>24.492115137751863</v>
      </c>
      <c r="HM50" s="11">
        <f t="shared" si="124"/>
        <v>26.376447972273954</v>
      </c>
      <c r="HN50" s="11">
        <f t="shared" si="124"/>
        <v>27.799050027269452</v>
      </c>
      <c r="HO50" s="11">
        <f t="shared" si="124"/>
        <v>30.59075021203725</v>
      </c>
      <c r="HP50" s="11">
        <f t="shared" si="124"/>
        <v>31.589194206097215</v>
      </c>
      <c r="HQ50" s="11">
        <f t="shared" si="124"/>
        <v>34.231115967560896</v>
      </c>
      <c r="HR50" s="11">
        <f t="shared" si="124"/>
        <v>37.612030556223424</v>
      </c>
      <c r="HS50" s="11">
        <f t="shared" si="124"/>
        <v>42.127540736393385</v>
      </c>
      <c r="HT50" s="11">
        <f t="shared" si="124"/>
        <v>43.840856368776201</v>
      </c>
      <c r="HU50" s="11">
        <f t="shared" si="124"/>
        <v>43.65564505162007</v>
      </c>
    </row>
    <row r="51" spans="1:229">
      <c r="A51" s="27">
        <v>49</v>
      </c>
      <c r="B51" s="27" t="s">
        <v>52</v>
      </c>
      <c r="C51" s="27" t="s">
        <v>43</v>
      </c>
      <c r="D51" s="28" t="s">
        <v>55</v>
      </c>
      <c r="E51" s="12">
        <v>52.3</v>
      </c>
      <c r="F51" s="13">
        <f t="shared" si="14"/>
        <v>51.335714285714289</v>
      </c>
      <c r="G51" s="14">
        <v>51.2</v>
      </c>
      <c r="H51" s="10">
        <v>51.5</v>
      </c>
      <c r="I51" s="10">
        <v>51.6</v>
      </c>
      <c r="J51" s="10">
        <v>51.1</v>
      </c>
      <c r="K51" s="10">
        <v>51.4</v>
      </c>
      <c r="L51" s="10">
        <v>51.5</v>
      </c>
      <c r="M51" s="10">
        <v>50.7</v>
      </c>
      <c r="N51" s="10">
        <v>51.1</v>
      </c>
      <c r="O51" s="10">
        <v>52.5</v>
      </c>
      <c r="P51" s="10">
        <v>51.1</v>
      </c>
      <c r="Q51" s="10">
        <v>51.2</v>
      </c>
      <c r="R51" s="10">
        <v>51</v>
      </c>
      <c r="S51" s="10">
        <v>50.5</v>
      </c>
      <c r="T51" s="10">
        <v>2413.3875496999999</v>
      </c>
      <c r="U51" s="10">
        <v>4119.4325046000004</v>
      </c>
      <c r="V51" s="10">
        <v>3363.4397413000002</v>
      </c>
      <c r="W51" s="10">
        <v>2658.3930395000002</v>
      </c>
      <c r="X51" s="10">
        <v>2012.0246345</v>
      </c>
      <c r="Y51" s="10">
        <v>1394.0299567</v>
      </c>
      <c r="Z51" s="10">
        <v>1110.1254452999999</v>
      </c>
      <c r="AA51" s="10">
        <v>954.17709336999997</v>
      </c>
      <c r="AB51" s="10">
        <v>816.11710376999997</v>
      </c>
      <c r="AC51" s="10">
        <v>780.33361251999997</v>
      </c>
      <c r="AD51" s="10">
        <v>758.54420373000005</v>
      </c>
      <c r="AE51" s="10">
        <v>754.11234060000004</v>
      </c>
      <c r="AF51" s="10">
        <v>697.37192696</v>
      </c>
      <c r="AG51" s="10">
        <v>708.04159670000001</v>
      </c>
      <c r="AH51" s="10">
        <v>677.43082399000002</v>
      </c>
      <c r="AI51" s="10">
        <f t="shared" si="15"/>
        <v>2022.5812852033332</v>
      </c>
      <c r="AJ51" s="10">
        <f t="shared" si="16"/>
        <v>3672.0092759700005</v>
      </c>
      <c r="AK51" s="10">
        <f t="shared" si="17"/>
        <v>2991.11551306</v>
      </c>
      <c r="AL51" s="10">
        <f t="shared" si="18"/>
        <v>2251.4730548699999</v>
      </c>
      <c r="AM51" s="10">
        <f t="shared" si="19"/>
        <v>1634.2767706266668</v>
      </c>
      <c r="AN51" s="10">
        <f t="shared" si="20"/>
        <v>1010.9188259699999</v>
      </c>
      <c r="AO51" s="10">
        <f t="shared" si="21"/>
        <v>732.09929911666654</v>
      </c>
      <c r="AP51" s="10">
        <f t="shared" si="22"/>
        <v>592.28419199666655</v>
      </c>
      <c r="AQ51" s="10">
        <f t="shared" si="23"/>
        <v>436.37877724999993</v>
      </c>
      <c r="AR51" s="10">
        <f t="shared" si="24"/>
        <v>387.36416468666664</v>
      </c>
      <c r="AS51" s="10">
        <f t="shared" si="25"/>
        <v>387.50415670666672</v>
      </c>
      <c r="AT51" s="10">
        <f t="shared" si="26"/>
        <v>359.12263686666671</v>
      </c>
      <c r="AU51" s="10">
        <f t="shared" si="27"/>
        <v>309.98299563000006</v>
      </c>
      <c r="AV51" s="10">
        <f t="shared" si="28"/>
        <v>319.36186724333339</v>
      </c>
      <c r="AW51" s="10">
        <f t="shared" si="29"/>
        <v>290.16066116666667</v>
      </c>
      <c r="AX51" s="10">
        <f t="shared" si="92"/>
        <v>2022.5812852033332</v>
      </c>
      <c r="AY51" s="10">
        <f t="shared" si="92"/>
        <v>3672.0092759700005</v>
      </c>
      <c r="AZ51" s="10">
        <f t="shared" si="90"/>
        <v>2991.11551306</v>
      </c>
      <c r="BA51" s="10">
        <f t="shared" si="90"/>
        <v>2251.4730548699999</v>
      </c>
      <c r="BB51" s="10">
        <f t="shared" si="90"/>
        <v>1634.2767706266668</v>
      </c>
      <c r="BC51" s="10">
        <f t="shared" si="90"/>
        <v>1010.9188259699999</v>
      </c>
      <c r="BD51" s="10">
        <f t="shared" si="90"/>
        <v>732.09929911666654</v>
      </c>
      <c r="BE51" s="10">
        <f t="shared" si="90"/>
        <v>592.28419199666655</v>
      </c>
      <c r="BF51" s="10">
        <f t="shared" si="90"/>
        <v>436.37877724999993</v>
      </c>
      <c r="BG51" s="10">
        <f t="shared" si="90"/>
        <v>387.36416468666664</v>
      </c>
      <c r="BH51" s="10">
        <f t="shared" si="90"/>
        <v>387.50415670666672</v>
      </c>
      <c r="BI51" s="10">
        <f t="shared" si="90"/>
        <v>359.12263686666671</v>
      </c>
      <c r="BJ51" s="10">
        <f t="shared" si="90"/>
        <v>309.98299563000006</v>
      </c>
      <c r="BK51" s="10">
        <f t="shared" si="90"/>
        <v>319.36186724333339</v>
      </c>
      <c r="BL51" s="10">
        <f t="shared" si="1"/>
        <v>290.16066116666667</v>
      </c>
      <c r="BM51" s="10">
        <f t="shared" si="82"/>
        <v>12.467046571901545</v>
      </c>
      <c r="BN51" s="10">
        <f t="shared" si="82"/>
        <v>22.21668653038472</v>
      </c>
      <c r="BO51" s="10">
        <f t="shared" si="82"/>
        <v>18.049245610236344</v>
      </c>
      <c r="BP51" s="10">
        <f t="shared" si="82"/>
        <v>13.665637345541304</v>
      </c>
      <c r="BQ51" s="10">
        <f t="shared" si="82"/>
        <v>9.9387374465110305</v>
      </c>
      <c r="BR51" s="10">
        <f t="shared" si="82"/>
        <v>6.0882586294043239</v>
      </c>
      <c r="BS51" s="10">
        <f t="shared" si="82"/>
        <v>4.4349529684346063</v>
      </c>
      <c r="BT51" s="10">
        <f t="shared" si="82"/>
        <v>3.5949535153511953</v>
      </c>
      <c r="BU51" s="10">
        <f t="shared" si="82"/>
        <v>2.607519043632053</v>
      </c>
      <c r="BV51" s="10">
        <f t="shared" si="82"/>
        <v>2.3329006818254494</v>
      </c>
      <c r="BW51" s="10">
        <f t="shared" si="82"/>
        <v>2.3976819696225005</v>
      </c>
      <c r="BX51" s="10">
        <f t="shared" si="82"/>
        <v>2.1628160805295003</v>
      </c>
      <c r="BY51" s="10">
        <f t="shared" si="82"/>
        <v>1.8705259622016004</v>
      </c>
      <c r="BZ51" s="10">
        <f t="shared" si="82"/>
        <v>1.9195929377518934</v>
      </c>
      <c r="CA51" s="10">
        <f t="shared" si="82"/>
        <v>1.7269740779794642</v>
      </c>
      <c r="CB51" s="10">
        <f t="shared" si="93"/>
        <v>11.543561640649578</v>
      </c>
      <c r="CC51" s="10">
        <f t="shared" si="93"/>
        <v>20.571006046652517</v>
      </c>
      <c r="CD51" s="10">
        <f t="shared" si="91"/>
        <v>16.71226445392254</v>
      </c>
      <c r="CE51" s="10">
        <f t="shared" si="91"/>
        <v>12.653367912538243</v>
      </c>
      <c r="CF51" s="10">
        <f t="shared" si="91"/>
        <v>9.202534672695398</v>
      </c>
      <c r="CG51" s="10">
        <f t="shared" si="91"/>
        <v>5.637276508707707</v>
      </c>
      <c r="CH51" s="10">
        <f t="shared" si="91"/>
        <v>4.1064379337357462</v>
      </c>
      <c r="CI51" s="10">
        <f t="shared" si="91"/>
        <v>3.3286606623622177</v>
      </c>
      <c r="CJ51" s="10">
        <f t="shared" si="91"/>
        <v>2.4143694848444932</v>
      </c>
      <c r="CK51" s="10">
        <f t="shared" si="91"/>
        <v>2.1600932239124528</v>
      </c>
      <c r="CL51" s="10">
        <f t="shared" si="91"/>
        <v>2.2200758977986115</v>
      </c>
      <c r="CM51" s="10">
        <f t="shared" si="91"/>
        <v>2.0026074819717592</v>
      </c>
      <c r="CN51" s="10">
        <f t="shared" si="91"/>
        <v>1.7319684835200002</v>
      </c>
      <c r="CO51" s="10">
        <f t="shared" si="91"/>
        <v>1.7774008682887901</v>
      </c>
      <c r="CP51" s="10">
        <f t="shared" si="4"/>
        <v>1.5990500722032077E-3</v>
      </c>
      <c r="CQ51" s="15">
        <f t="shared" si="83"/>
        <v>3.1482440838135211</v>
      </c>
      <c r="CR51" s="15">
        <f t="shared" si="83"/>
        <v>5.6102743763597767</v>
      </c>
      <c r="CS51" s="15">
        <f t="shared" si="83"/>
        <v>4.5578903056152376</v>
      </c>
      <c r="CT51" s="15">
        <f t="shared" si="83"/>
        <v>3.4509185216013387</v>
      </c>
      <c r="CU51" s="15">
        <f t="shared" si="83"/>
        <v>2.5097821834623812</v>
      </c>
      <c r="CV51" s="15">
        <f t="shared" si="83"/>
        <v>1.5374390478293745</v>
      </c>
      <c r="CW51" s="15">
        <f t="shared" si="83"/>
        <v>1.119937618291567</v>
      </c>
      <c r="CX51" s="15">
        <f t="shared" si="83"/>
        <v>0.90781654428060476</v>
      </c>
      <c r="CY51" s="15">
        <f t="shared" si="83"/>
        <v>0.65846440495758896</v>
      </c>
      <c r="CZ51" s="15">
        <f t="shared" si="83"/>
        <v>0.58911633379430528</v>
      </c>
      <c r="DA51" s="15">
        <f t="shared" si="83"/>
        <v>0.60547524485416671</v>
      </c>
      <c r="DB51" s="15">
        <f t="shared" si="83"/>
        <v>0.54616567690138884</v>
      </c>
      <c r="DC51" s="15">
        <f t="shared" si="83"/>
        <v>0.47235504096000003</v>
      </c>
      <c r="DD51" s="15">
        <f t="shared" si="83"/>
        <v>0.48474569135148815</v>
      </c>
      <c r="DE51" s="15">
        <f t="shared" si="83"/>
        <v>4.3610456514632935E-4</v>
      </c>
      <c r="DF51" s="15"/>
      <c r="DG51" s="15"/>
      <c r="DH51" s="15"/>
      <c r="DI51" s="15"/>
      <c r="DJ51" s="15"/>
      <c r="DK51" s="15"/>
      <c r="DL51" s="15"/>
      <c r="DM51" s="15"/>
      <c r="DN51" s="15"/>
      <c r="DO51" s="15"/>
      <c r="DP51" s="15"/>
      <c r="DQ51" s="15"/>
      <c r="DR51" s="15"/>
      <c r="DS51" s="15"/>
      <c r="DT51" s="15"/>
      <c r="DU51" s="15"/>
      <c r="DV51" s="15"/>
      <c r="DW51" s="15"/>
      <c r="DX51" s="15"/>
      <c r="DY51" s="15"/>
      <c r="DZ51" s="15"/>
      <c r="EA51" s="15"/>
      <c r="EB51" s="15"/>
      <c r="EC51" s="15"/>
      <c r="ED51" s="15"/>
      <c r="EE51" s="15"/>
      <c r="EF51" s="15"/>
      <c r="EG51" s="15"/>
      <c r="EH51" s="15"/>
      <c r="EI51" s="15"/>
      <c r="EJ51" s="15"/>
      <c r="EK51" s="15"/>
      <c r="EL51" s="15"/>
      <c r="EM51" s="15"/>
      <c r="EN51" s="15"/>
      <c r="EO51" s="15"/>
      <c r="EP51" s="15"/>
      <c r="EQ51" s="15"/>
      <c r="ER51" s="15"/>
      <c r="ES51" s="15"/>
      <c r="ET51" s="15"/>
      <c r="EU51" s="15"/>
      <c r="EV51" s="15"/>
      <c r="EW51" s="15"/>
      <c r="EX51" s="15"/>
      <c r="EZ51" s="1">
        <f t="shared" si="61"/>
        <v>210.20444304415912</v>
      </c>
      <c r="FA51" s="1">
        <f t="shared" si="61"/>
        <v>244.03595236740034</v>
      </c>
      <c r="FB51" s="1">
        <f t="shared" si="61"/>
        <v>192.21141185319783</v>
      </c>
      <c r="FC51" s="1">
        <f t="shared" si="61"/>
        <v>286.11363384305861</v>
      </c>
      <c r="FD51" s="1">
        <f t="shared" si="61"/>
        <v>194.26661910200428</v>
      </c>
      <c r="FE51" s="1">
        <f t="shared" si="109"/>
        <v>95.665559980353891</v>
      </c>
      <c r="FF51" s="1">
        <f t="shared" si="109"/>
        <v>72.999149852598194</v>
      </c>
      <c r="FG51" s="1">
        <f t="shared" si="109"/>
        <v>75.181485563433284</v>
      </c>
      <c r="FH51" s="1">
        <f t="shared" si="109"/>
        <v>44.912906595068193</v>
      </c>
      <c r="FI51" s="1">
        <f t="shared" si="109"/>
        <v>57.340395775126652</v>
      </c>
      <c r="FJ51" s="1">
        <f t="shared" si="109"/>
        <v>41.459073183199997</v>
      </c>
      <c r="FK51" s="1">
        <f t="shared" si="109"/>
        <v>48.888994457346662</v>
      </c>
      <c r="FL51" s="1">
        <f t="shared" si="109"/>
        <v>34.455626363213575</v>
      </c>
      <c r="FM51" s="1">
        <f t="shared" si="109"/>
        <v>34.933089305997683</v>
      </c>
      <c r="FO51" s="1">
        <f t="shared" si="34"/>
        <v>210.20444304415912</v>
      </c>
      <c r="FP51" s="1">
        <f t="shared" si="66"/>
        <v>454.24039541155946</v>
      </c>
      <c r="FQ51" s="1">
        <f t="shared" si="66"/>
        <v>646.45180726475724</v>
      </c>
      <c r="FR51" s="1">
        <f t="shared" si="66"/>
        <v>932.56544110781579</v>
      </c>
      <c r="FS51" s="1">
        <f t="shared" si="66"/>
        <v>1126.8320602098202</v>
      </c>
      <c r="FT51" s="1">
        <f t="shared" si="66"/>
        <v>1222.4976201901741</v>
      </c>
      <c r="FU51" s="1">
        <f t="shared" si="66"/>
        <v>1295.4967700427724</v>
      </c>
      <c r="FV51" s="1">
        <f t="shared" si="66"/>
        <v>1370.6782556062058</v>
      </c>
      <c r="FW51" s="1">
        <f t="shared" si="66"/>
        <v>1415.5911622012741</v>
      </c>
      <c r="FX51" s="1">
        <f t="shared" si="62"/>
        <v>1472.9315579764007</v>
      </c>
      <c r="FY51" s="1">
        <f t="shared" si="62"/>
        <v>1514.3906311596006</v>
      </c>
      <c r="FZ51" s="1">
        <f t="shared" si="62"/>
        <v>1563.2796256169472</v>
      </c>
      <c r="GA51" s="1">
        <f t="shared" si="62"/>
        <v>1597.7352519801607</v>
      </c>
      <c r="GB51" s="1">
        <f t="shared" si="62"/>
        <v>1632.6683412861585</v>
      </c>
      <c r="GC51" s="15"/>
      <c r="GD51" s="15"/>
      <c r="GE51" s="15"/>
      <c r="GF51" s="15"/>
      <c r="GG51" s="15"/>
      <c r="GH51" s="15"/>
      <c r="GI51" s="15"/>
      <c r="GJ51" s="15"/>
      <c r="GK51" s="15"/>
      <c r="GL51" s="15"/>
      <c r="GM51" s="15"/>
      <c r="GN51" s="15"/>
      <c r="GO51" s="15"/>
      <c r="GP51" s="15"/>
      <c r="GQ51" s="15"/>
      <c r="GR51" s="15"/>
      <c r="GS51" s="15"/>
      <c r="GT51" s="15"/>
      <c r="GU51" s="15"/>
      <c r="GV51" s="15"/>
      <c r="GW51" s="15"/>
      <c r="GX51" s="15"/>
      <c r="GY51" s="15"/>
      <c r="GZ51" s="15"/>
      <c r="HA51" s="15"/>
      <c r="HB51" s="15"/>
      <c r="HC51" s="15"/>
      <c r="HD51" s="15"/>
      <c r="HE51" s="15"/>
      <c r="HF51" s="15"/>
      <c r="HG51" s="15"/>
      <c r="HH51" s="15"/>
      <c r="HI51" s="15"/>
      <c r="HJ51" s="15"/>
      <c r="HK51" s="15"/>
      <c r="HL51" s="15"/>
      <c r="HM51" s="15"/>
      <c r="HN51" s="15"/>
      <c r="HO51" s="15"/>
      <c r="HP51" s="15"/>
      <c r="HQ51" s="15"/>
      <c r="HR51" s="15"/>
      <c r="HS51" s="15"/>
      <c r="HT51" s="15"/>
      <c r="HU51" s="15"/>
    </row>
    <row r="52" spans="1:229">
      <c r="A52" s="27">
        <v>50</v>
      </c>
      <c r="B52" s="27" t="s">
        <v>52</v>
      </c>
      <c r="C52" s="27" t="s">
        <v>43</v>
      </c>
      <c r="D52" s="28" t="s">
        <v>55</v>
      </c>
      <c r="E52" s="16">
        <v>49.5</v>
      </c>
      <c r="F52" s="17">
        <f t="shared" si="14"/>
        <v>49.364285714285714</v>
      </c>
      <c r="G52" s="18">
        <v>49.3</v>
      </c>
      <c r="H52" s="19">
        <v>49.5</v>
      </c>
      <c r="I52" s="19">
        <v>49.9</v>
      </c>
      <c r="J52" s="19">
        <v>49</v>
      </c>
      <c r="K52" s="19">
        <v>49.5</v>
      </c>
      <c r="L52" s="19">
        <v>49.5</v>
      </c>
      <c r="M52" s="19">
        <v>49.1</v>
      </c>
      <c r="N52" s="19">
        <v>49.1</v>
      </c>
      <c r="O52" s="19">
        <v>50.7</v>
      </c>
      <c r="P52" s="19">
        <v>49.3</v>
      </c>
      <c r="Q52" s="19">
        <v>49.1</v>
      </c>
      <c r="R52" s="19">
        <v>49</v>
      </c>
      <c r="S52" s="19">
        <v>48.6</v>
      </c>
      <c r="T52" s="19">
        <v>2230.5965405000002</v>
      </c>
      <c r="U52" s="19">
        <v>4123.1353526000003</v>
      </c>
      <c r="V52" s="19">
        <v>3311.8511216000002</v>
      </c>
      <c r="W52" s="19">
        <v>2805.0996817</v>
      </c>
      <c r="X52" s="19">
        <v>2053.4719823</v>
      </c>
      <c r="Y52" s="19">
        <v>1461.8236428</v>
      </c>
      <c r="Z52" s="19">
        <v>1176.1213448999999</v>
      </c>
      <c r="AA52" s="19">
        <v>890.78446496000004</v>
      </c>
      <c r="AB52" s="19">
        <v>822.94802822999998</v>
      </c>
      <c r="AC52" s="19">
        <v>808.51263123000001</v>
      </c>
      <c r="AD52" s="19">
        <v>770.84064574000001</v>
      </c>
      <c r="AE52" s="19">
        <v>774.04274120000002</v>
      </c>
      <c r="AF52" s="19">
        <v>708.14297966000004</v>
      </c>
      <c r="AG52" s="19">
        <v>712.51070987000003</v>
      </c>
      <c r="AH52" s="19">
        <v>713.06960559000004</v>
      </c>
      <c r="AI52" s="19">
        <f t="shared" si="15"/>
        <v>1839.7902760033335</v>
      </c>
      <c r="AJ52" s="19">
        <f t="shared" si="16"/>
        <v>3675.7121239700004</v>
      </c>
      <c r="AK52" s="19">
        <f t="shared" si="17"/>
        <v>2939.52689336</v>
      </c>
      <c r="AL52" s="19">
        <f t="shared" si="18"/>
        <v>2398.1796970699997</v>
      </c>
      <c r="AM52" s="19">
        <f t="shared" si="19"/>
        <v>1675.7241184266668</v>
      </c>
      <c r="AN52" s="19">
        <f t="shared" si="20"/>
        <v>1078.71251207</v>
      </c>
      <c r="AO52" s="19">
        <f t="shared" si="21"/>
        <v>798.09519871666657</v>
      </c>
      <c r="AP52" s="19">
        <f t="shared" si="22"/>
        <v>528.89156358666673</v>
      </c>
      <c r="AQ52" s="19">
        <f t="shared" si="23"/>
        <v>443.20970170999993</v>
      </c>
      <c r="AR52" s="19">
        <f t="shared" si="24"/>
        <v>415.54318339666668</v>
      </c>
      <c r="AS52" s="19">
        <f t="shared" si="25"/>
        <v>399.80059871666668</v>
      </c>
      <c r="AT52" s="19">
        <f t="shared" si="26"/>
        <v>379.05303746666669</v>
      </c>
      <c r="AU52" s="19">
        <f t="shared" si="27"/>
        <v>320.7540483300001</v>
      </c>
      <c r="AV52" s="19">
        <f t="shared" si="28"/>
        <v>323.83098041333341</v>
      </c>
      <c r="AW52" s="19">
        <f t="shared" si="29"/>
        <v>325.79944276666669</v>
      </c>
      <c r="AX52" s="19">
        <f t="shared" si="92"/>
        <v>1839.7902760033335</v>
      </c>
      <c r="AY52" s="19">
        <f t="shared" si="92"/>
        <v>3675.7121239700004</v>
      </c>
      <c r="AZ52" s="19">
        <f t="shared" si="90"/>
        <v>2939.52689336</v>
      </c>
      <c r="BA52" s="19">
        <f t="shared" si="90"/>
        <v>2398.1796970699997</v>
      </c>
      <c r="BB52" s="19">
        <f t="shared" si="90"/>
        <v>1675.7241184266668</v>
      </c>
      <c r="BC52" s="19">
        <f t="shared" si="90"/>
        <v>1078.71251207</v>
      </c>
      <c r="BD52" s="19">
        <f t="shared" si="90"/>
        <v>798.09519871666657</v>
      </c>
      <c r="BE52" s="19">
        <f t="shared" si="90"/>
        <v>528.89156358666673</v>
      </c>
      <c r="BF52" s="19">
        <f t="shared" si="90"/>
        <v>443.20970170999993</v>
      </c>
      <c r="BG52" s="19">
        <f t="shared" si="90"/>
        <v>415.54318339666668</v>
      </c>
      <c r="BH52" s="19">
        <f t="shared" si="90"/>
        <v>399.80059871666668</v>
      </c>
      <c r="BI52" s="19">
        <f t="shared" si="90"/>
        <v>379.05303746666669</v>
      </c>
      <c r="BJ52" s="19">
        <f t="shared" si="90"/>
        <v>320.7540483300001</v>
      </c>
      <c r="BK52" s="19">
        <f t="shared" si="90"/>
        <v>323.83098041333341</v>
      </c>
      <c r="BL52" s="19">
        <f t="shared" si="1"/>
        <v>325.79944276666669</v>
      </c>
      <c r="BM52" s="19">
        <f t="shared" ref="BM52:CA105" si="125">(AX52*10^-6)*E52*$BN$59</f>
        <v>10.733205056612304</v>
      </c>
      <c r="BN52" s="19">
        <f t="shared" si="125"/>
        <v>21.38504934002475</v>
      </c>
      <c r="BO52" s="19">
        <f t="shared" si="125"/>
        <v>17.079701081454942</v>
      </c>
      <c r="BP52" s="19">
        <f t="shared" si="125"/>
        <v>13.990809054156587</v>
      </c>
      <c r="BQ52" s="19">
        <f t="shared" si="125"/>
        <v>9.8550532350471158</v>
      </c>
      <c r="BR52" s="19">
        <f t="shared" si="125"/>
        <v>6.2295647572042503</v>
      </c>
      <c r="BS52" s="19">
        <f t="shared" si="125"/>
        <v>4.6560303825131246</v>
      </c>
      <c r="BT52" s="19">
        <f t="shared" si="125"/>
        <v>3.0855156039957858</v>
      </c>
      <c r="BU52" s="19">
        <f t="shared" si="125"/>
        <v>2.5647595702882606</v>
      </c>
      <c r="BV52" s="19">
        <f t="shared" si="125"/>
        <v>2.4046593573486397</v>
      </c>
      <c r="BW52" s="19">
        <f t="shared" si="125"/>
        <v>2.3889513632601966</v>
      </c>
      <c r="BX52" s="19">
        <f t="shared" si="125"/>
        <v>2.2024335237661425</v>
      </c>
      <c r="BY52" s="19">
        <f t="shared" si="125"/>
        <v>1.8561349446753539</v>
      </c>
      <c r="BZ52" s="19">
        <f t="shared" si="125"/>
        <v>1.8701239118870006</v>
      </c>
      <c r="CA52" s="19">
        <f t="shared" si="125"/>
        <v>1.8661326653899288</v>
      </c>
      <c r="CB52" s="19">
        <f t="shared" si="93"/>
        <v>9.9381528301965769</v>
      </c>
      <c r="CC52" s="19">
        <f t="shared" si="93"/>
        <v>19.800971611134027</v>
      </c>
      <c r="CD52" s="19">
        <f t="shared" si="91"/>
        <v>15.814538038384205</v>
      </c>
      <c r="CE52" s="19">
        <f t="shared" si="91"/>
        <v>12.954452827922765</v>
      </c>
      <c r="CF52" s="19">
        <f t="shared" si="91"/>
        <v>9.1250492917102921</v>
      </c>
      <c r="CG52" s="19">
        <f t="shared" si="91"/>
        <v>5.7681155159298614</v>
      </c>
      <c r="CH52" s="19">
        <f t="shared" si="91"/>
        <v>4.311139243067708</v>
      </c>
      <c r="CI52" s="19">
        <f t="shared" si="91"/>
        <v>2.8569588925886906</v>
      </c>
      <c r="CJ52" s="19">
        <f t="shared" si="91"/>
        <v>2.3747773798965373</v>
      </c>
      <c r="CK52" s="19">
        <f t="shared" si="91"/>
        <v>2.2265364419894809</v>
      </c>
      <c r="CL52" s="19">
        <f t="shared" si="91"/>
        <v>2.2119920030187004</v>
      </c>
      <c r="CM52" s="19">
        <f t="shared" si="91"/>
        <v>2.039290299783465</v>
      </c>
      <c r="CN52" s="19">
        <f t="shared" si="91"/>
        <v>1.7186434672919941</v>
      </c>
      <c r="CO52" s="19">
        <f t="shared" si="91"/>
        <v>1.7315962147101855</v>
      </c>
      <c r="CP52" s="19">
        <f t="shared" si="4"/>
        <v>1.727900616101786E-3</v>
      </c>
      <c r="CQ52" s="20">
        <f t="shared" ref="CQ52:DE106" si="126">CB52*(12/44)</f>
        <v>2.7104053173263392</v>
      </c>
      <c r="CR52" s="20">
        <f t="shared" si="126"/>
        <v>5.4002649848547346</v>
      </c>
      <c r="CS52" s="20">
        <f t="shared" si="126"/>
        <v>4.3130558286502376</v>
      </c>
      <c r="CT52" s="20">
        <f t="shared" si="126"/>
        <v>3.5330325894334811</v>
      </c>
      <c r="CU52" s="20">
        <f t="shared" si="126"/>
        <v>2.4886498068300793</v>
      </c>
      <c r="CV52" s="20">
        <f t="shared" si="126"/>
        <v>1.5731224134354167</v>
      </c>
      <c r="CW52" s="20">
        <f t="shared" si="126"/>
        <v>1.1757652481093748</v>
      </c>
      <c r="CX52" s="20">
        <f t="shared" si="126"/>
        <v>0.77917060706964281</v>
      </c>
      <c r="CY52" s="20">
        <f t="shared" si="126"/>
        <v>0.64766655815360097</v>
      </c>
      <c r="CZ52" s="20">
        <f t="shared" si="126"/>
        <v>0.60723721145167653</v>
      </c>
      <c r="DA52" s="20">
        <f t="shared" si="126"/>
        <v>0.60327054627782728</v>
      </c>
      <c r="DB52" s="20">
        <f t="shared" si="126"/>
        <v>0.55617008175912674</v>
      </c>
      <c r="DC52" s="20">
        <f t="shared" si="126"/>
        <v>0.46872094562508926</v>
      </c>
      <c r="DD52" s="20">
        <f t="shared" si="126"/>
        <v>0.47225351310277786</v>
      </c>
      <c r="DE52" s="20">
        <f t="shared" si="126"/>
        <v>4.7124562257321435E-4</v>
      </c>
      <c r="DF52" s="20"/>
      <c r="DG52" s="20"/>
      <c r="DH52" s="20"/>
      <c r="DI52" s="20"/>
      <c r="DJ52" s="20"/>
      <c r="DK52" s="20"/>
      <c r="DL52" s="20"/>
      <c r="DM52" s="20"/>
      <c r="DN52" s="20"/>
      <c r="DO52" s="20"/>
      <c r="DP52" s="20"/>
      <c r="DQ52" s="20"/>
      <c r="DR52" s="20"/>
      <c r="DS52" s="20"/>
      <c r="DT52" s="20"/>
      <c r="DU52" s="20"/>
      <c r="DV52" s="20"/>
      <c r="DW52" s="20"/>
      <c r="DX52" s="20"/>
      <c r="DY52" s="20"/>
      <c r="DZ52" s="20"/>
      <c r="EA52" s="20"/>
      <c r="EB52" s="20"/>
      <c r="EC52" s="20"/>
      <c r="ED52" s="20"/>
      <c r="EE52" s="20"/>
      <c r="EF52" s="20"/>
      <c r="EG52" s="20"/>
      <c r="EH52" s="20"/>
      <c r="EI52" s="20"/>
      <c r="EJ52" s="20"/>
      <c r="EK52" s="20"/>
      <c r="EL52" s="20"/>
      <c r="EM52" s="20"/>
      <c r="EN52" s="20"/>
      <c r="EO52" s="20"/>
      <c r="EP52" s="20"/>
      <c r="EQ52" s="20"/>
      <c r="ER52" s="20"/>
      <c r="ES52" s="20"/>
      <c r="ET52" s="20"/>
      <c r="EU52" s="20"/>
      <c r="EV52" s="20"/>
      <c r="EW52" s="20"/>
      <c r="EX52" s="20"/>
      <c r="EZ52" s="1">
        <f t="shared" si="61"/>
        <v>194.65608725234577</v>
      </c>
      <c r="FA52" s="1">
        <f t="shared" si="61"/>
        <v>233.11969952411931</v>
      </c>
      <c r="FB52" s="1">
        <f t="shared" si="61"/>
        <v>188.30612203400923</v>
      </c>
      <c r="FC52" s="1">
        <f t="shared" si="61"/>
        <v>289.04075502065086</v>
      </c>
      <c r="FD52" s="1">
        <f t="shared" si="61"/>
        <v>194.96506657274381</v>
      </c>
      <c r="FE52" s="1">
        <f t="shared" si="109"/>
        <v>98.959955815612489</v>
      </c>
      <c r="FF52" s="1">
        <f t="shared" si="109"/>
        <v>70.377690786444631</v>
      </c>
      <c r="FG52" s="1">
        <f t="shared" si="109"/>
        <v>68.488183930715707</v>
      </c>
      <c r="FH52" s="1">
        <f t="shared" si="109"/>
        <v>45.176535705789988</v>
      </c>
      <c r="FI52" s="1">
        <f t="shared" si="109"/>
        <v>58.104372371016183</v>
      </c>
      <c r="FJ52" s="1">
        <f t="shared" si="109"/>
        <v>41.739862609330345</v>
      </c>
      <c r="FK52" s="1">
        <f t="shared" si="109"/>
        <v>49.194769314442368</v>
      </c>
      <c r="FL52" s="1">
        <f t="shared" si="109"/>
        <v>33.875080514203219</v>
      </c>
      <c r="FM52" s="1">
        <f t="shared" si="109"/>
        <v>34.036182628225284</v>
      </c>
      <c r="FO52" s="1">
        <f t="shared" si="34"/>
        <v>194.65608725234577</v>
      </c>
      <c r="FP52" s="1">
        <f t="shared" si="66"/>
        <v>427.77578677646511</v>
      </c>
      <c r="FQ52" s="1">
        <f t="shared" si="66"/>
        <v>616.08190881047437</v>
      </c>
      <c r="FR52" s="1">
        <f t="shared" si="66"/>
        <v>905.12266383112524</v>
      </c>
      <c r="FS52" s="1">
        <f t="shared" si="66"/>
        <v>1100.087730403869</v>
      </c>
      <c r="FT52" s="1">
        <f t="shared" si="66"/>
        <v>1199.0476862194814</v>
      </c>
      <c r="FU52" s="1">
        <f t="shared" si="66"/>
        <v>1269.4253770059261</v>
      </c>
      <c r="FV52" s="1">
        <f t="shared" si="66"/>
        <v>1337.9135609366417</v>
      </c>
      <c r="FW52" s="1">
        <f t="shared" si="66"/>
        <v>1383.0900966424317</v>
      </c>
      <c r="FX52" s="1">
        <f t="shared" si="62"/>
        <v>1441.1944690134478</v>
      </c>
      <c r="FY52" s="1">
        <f t="shared" si="62"/>
        <v>1482.9343316227782</v>
      </c>
      <c r="FZ52" s="1">
        <f t="shared" si="62"/>
        <v>1532.1291009372205</v>
      </c>
      <c r="GA52" s="1">
        <f t="shared" si="62"/>
        <v>1566.0041814514238</v>
      </c>
      <c r="GB52" s="1">
        <f t="shared" si="62"/>
        <v>1600.0403640796492</v>
      </c>
      <c r="GC52" s="20"/>
      <c r="GD52" s="20"/>
      <c r="GE52" s="20"/>
      <c r="GF52" s="20"/>
      <c r="GG52" s="20"/>
      <c r="GH52" s="20"/>
      <c r="GI52" s="20"/>
      <c r="GJ52" s="20"/>
      <c r="GK52" s="20"/>
      <c r="GL52" s="20"/>
      <c r="GM52" s="20"/>
      <c r="GN52" s="20"/>
      <c r="GO52" s="20"/>
      <c r="GP52" s="20"/>
      <c r="GQ52" s="20"/>
      <c r="GR52" s="20"/>
      <c r="GS52" s="20"/>
      <c r="GT52" s="20"/>
      <c r="GU52" s="20"/>
      <c r="GV52" s="20"/>
      <c r="GW52" s="20"/>
      <c r="GX52" s="20"/>
      <c r="GY52" s="20"/>
      <c r="GZ52" s="20"/>
      <c r="HA52" s="20"/>
      <c r="HB52" s="20"/>
      <c r="HC52" s="20"/>
      <c r="HD52" s="20"/>
      <c r="HE52" s="20"/>
      <c r="HF52" s="20"/>
      <c r="HG52" s="20"/>
      <c r="HH52" s="20"/>
      <c r="HI52" s="20"/>
      <c r="HJ52" s="20"/>
      <c r="HK52" s="20"/>
      <c r="HL52" s="20"/>
      <c r="HM52" s="20"/>
      <c r="HN52" s="20"/>
      <c r="HO52" s="20"/>
      <c r="HP52" s="20"/>
      <c r="HQ52" s="20"/>
      <c r="HR52" s="20"/>
      <c r="HS52" s="20"/>
      <c r="HT52" s="20"/>
      <c r="HU52" s="20"/>
    </row>
    <row r="53" spans="1:229">
      <c r="A53" s="27">
        <v>51</v>
      </c>
      <c r="B53" s="27" t="s">
        <v>53</v>
      </c>
      <c r="C53" s="27" t="s">
        <v>43</v>
      </c>
      <c r="D53" s="28" t="s">
        <v>55</v>
      </c>
      <c r="E53" s="6">
        <v>50.6</v>
      </c>
      <c r="F53" s="7">
        <f t="shared" si="14"/>
        <v>49.95</v>
      </c>
      <c r="G53" s="8">
        <v>49.8</v>
      </c>
      <c r="H53" s="9">
        <v>49.5</v>
      </c>
      <c r="I53" s="9">
        <v>50.8</v>
      </c>
      <c r="J53" s="9">
        <v>49.7</v>
      </c>
      <c r="K53" s="9">
        <v>50.2</v>
      </c>
      <c r="L53" s="9">
        <v>50</v>
      </c>
      <c r="M53" s="9">
        <v>49.8</v>
      </c>
      <c r="N53" s="9">
        <v>49.7</v>
      </c>
      <c r="O53" s="9">
        <v>51.1</v>
      </c>
      <c r="P53" s="9">
        <v>49.9</v>
      </c>
      <c r="Q53" s="9">
        <v>49.7</v>
      </c>
      <c r="R53" s="9">
        <v>49.5</v>
      </c>
      <c r="S53" s="9">
        <v>49</v>
      </c>
      <c r="T53" s="9">
        <v>3390.3303033000002</v>
      </c>
      <c r="U53" s="9">
        <v>4565.8100020000002</v>
      </c>
      <c r="V53" s="9">
        <v>3303.4876350999998</v>
      </c>
      <c r="W53" s="9">
        <v>2656.7792976999999</v>
      </c>
      <c r="X53" s="9">
        <v>1607.0537062999999</v>
      </c>
      <c r="Y53" s="9">
        <v>1120.5425772000001</v>
      </c>
      <c r="Z53" s="9">
        <v>891.36716878000004</v>
      </c>
      <c r="AA53" s="9">
        <v>659.39216166999995</v>
      </c>
      <c r="AB53" s="9">
        <v>710.08021358999997</v>
      </c>
      <c r="AC53" s="9">
        <v>654.33177343</v>
      </c>
      <c r="AD53" s="9">
        <v>638.98119628999996</v>
      </c>
      <c r="AE53" s="9">
        <v>646.59693400000003</v>
      </c>
      <c r="AF53" s="9">
        <v>670.53828235000003</v>
      </c>
      <c r="AG53" s="9">
        <v>756.55838700000004</v>
      </c>
      <c r="AH53" s="9">
        <v>646.38957003999997</v>
      </c>
      <c r="AI53" s="9">
        <f t="shared" si="15"/>
        <v>2999.5240388033335</v>
      </c>
      <c r="AJ53" s="9">
        <f t="shared" si="16"/>
        <v>4118.3867733699999</v>
      </c>
      <c r="AK53" s="9">
        <f t="shared" si="17"/>
        <v>2931.1634068599997</v>
      </c>
      <c r="AL53" s="9">
        <f t="shared" si="18"/>
        <v>2249.8593130700001</v>
      </c>
      <c r="AM53" s="9">
        <f t="shared" si="19"/>
        <v>1229.3058424266667</v>
      </c>
      <c r="AN53" s="9">
        <f t="shared" si="20"/>
        <v>737.43144647000008</v>
      </c>
      <c r="AO53" s="9">
        <f t="shared" si="21"/>
        <v>513.34102259666679</v>
      </c>
      <c r="AP53" s="9">
        <f t="shared" si="22"/>
        <v>297.49926029666659</v>
      </c>
      <c r="AQ53" s="9">
        <f t="shared" si="23"/>
        <v>330.34188706999993</v>
      </c>
      <c r="AR53" s="9">
        <f t="shared" si="24"/>
        <v>261.36232559666666</v>
      </c>
      <c r="AS53" s="9">
        <f t="shared" si="25"/>
        <v>267.94114926666663</v>
      </c>
      <c r="AT53" s="9">
        <f t="shared" si="26"/>
        <v>251.6072302666667</v>
      </c>
      <c r="AU53" s="9">
        <f t="shared" si="27"/>
        <v>283.1493510200001</v>
      </c>
      <c r="AV53" s="9">
        <f t="shared" si="28"/>
        <v>367.87865754333342</v>
      </c>
      <c r="AW53" s="9">
        <f t="shared" si="29"/>
        <v>259.11940721666662</v>
      </c>
      <c r="AX53" s="9">
        <f t="shared" si="92"/>
        <v>2999.5240388033335</v>
      </c>
      <c r="AY53" s="9">
        <f t="shared" si="92"/>
        <v>4118.3867733699999</v>
      </c>
      <c r="AZ53" s="9">
        <f t="shared" si="90"/>
        <v>2931.1634068599997</v>
      </c>
      <c r="BA53" s="9">
        <f t="shared" si="90"/>
        <v>2249.8593130700001</v>
      </c>
      <c r="BB53" s="9">
        <f t="shared" si="90"/>
        <v>1229.3058424266667</v>
      </c>
      <c r="BC53" s="9">
        <f t="shared" si="90"/>
        <v>737.43144647000008</v>
      </c>
      <c r="BD53" s="9">
        <f t="shared" si="90"/>
        <v>513.34102259666679</v>
      </c>
      <c r="BE53" s="9">
        <f t="shared" si="90"/>
        <v>297.49926029666659</v>
      </c>
      <c r="BF53" s="9">
        <f t="shared" si="90"/>
        <v>330.34188706999993</v>
      </c>
      <c r="BG53" s="9">
        <f t="shared" si="90"/>
        <v>261.36232559666666</v>
      </c>
      <c r="BH53" s="9">
        <f t="shared" si="90"/>
        <v>267.94114926666663</v>
      </c>
      <c r="BI53" s="9">
        <f t="shared" si="90"/>
        <v>251.6072302666667</v>
      </c>
      <c r="BJ53" s="9">
        <f t="shared" si="90"/>
        <v>283.1493510200001</v>
      </c>
      <c r="BK53" s="9">
        <f t="shared" si="90"/>
        <v>367.87865754333342</v>
      </c>
      <c r="BL53" s="9">
        <f t="shared" si="1"/>
        <v>259.11940721666662</v>
      </c>
      <c r="BM53" s="9">
        <f t="shared" si="125"/>
        <v>17.887875857120736</v>
      </c>
      <c r="BN53" s="9">
        <f t="shared" si="125"/>
        <v>24.244795849587284</v>
      </c>
      <c r="BO53" s="9">
        <f t="shared" si="125"/>
        <v>17.203835510120442</v>
      </c>
      <c r="BP53" s="9">
        <f t="shared" si="125"/>
        <v>13.125518528213732</v>
      </c>
      <c r="BQ53" s="9">
        <f t="shared" si="125"/>
        <v>7.3600296937287988</v>
      </c>
      <c r="BR53" s="9">
        <f t="shared" si="125"/>
        <v>4.3195046976980258</v>
      </c>
      <c r="BS53" s="9">
        <f t="shared" si="125"/>
        <v>3.0371454929772796</v>
      </c>
      <c r="BT53" s="9">
        <f t="shared" si="125"/>
        <v>1.753120641033928</v>
      </c>
      <c r="BU53" s="9">
        <f t="shared" si="125"/>
        <v>1.9388709186101352</v>
      </c>
      <c r="BV53" s="9">
        <f t="shared" si="125"/>
        <v>1.530929822182475</v>
      </c>
      <c r="BW53" s="9">
        <f t="shared" si="125"/>
        <v>1.6136755714584998</v>
      </c>
      <c r="BX53" s="9">
        <f t="shared" si="125"/>
        <v>1.4797200931432857</v>
      </c>
      <c r="BY53" s="9">
        <f t="shared" si="125"/>
        <v>1.6585473235996506</v>
      </c>
      <c r="BZ53" s="9">
        <f t="shared" si="125"/>
        <v>2.1461778110608396</v>
      </c>
      <c r="CA53" s="9">
        <f t="shared" si="125"/>
        <v>1.4964145766762498</v>
      </c>
      <c r="CB53" s="9">
        <f t="shared" si="93"/>
        <v>16.562848015852534</v>
      </c>
      <c r="CC53" s="9">
        <f t="shared" si="93"/>
        <v>22.44888504591415</v>
      </c>
      <c r="CD53" s="9">
        <f t="shared" si="91"/>
        <v>15.929477324185592</v>
      </c>
      <c r="CE53" s="9">
        <f t="shared" si="91"/>
        <v>12.153257896494196</v>
      </c>
      <c r="CF53" s="9">
        <f t="shared" si="91"/>
        <v>6.8148423090081467</v>
      </c>
      <c r="CG53" s="9">
        <f t="shared" si="91"/>
        <v>3.9995413867574312</v>
      </c>
      <c r="CH53" s="9">
        <f t="shared" si="91"/>
        <v>2.8121717527567403</v>
      </c>
      <c r="CI53" s="9">
        <f t="shared" si="91"/>
        <v>1.6232598528091924</v>
      </c>
      <c r="CJ53" s="9">
        <f t="shared" si="91"/>
        <v>1.7952508505649398</v>
      </c>
      <c r="CK53" s="9">
        <f t="shared" si="91"/>
        <v>1.4175276131319212</v>
      </c>
      <c r="CL53" s="9">
        <f t="shared" si="91"/>
        <v>1.4941440476467589</v>
      </c>
      <c r="CM53" s="9">
        <f t="shared" si="91"/>
        <v>1.3701111973548941</v>
      </c>
      <c r="CN53" s="9">
        <f t="shared" si="91"/>
        <v>1.5356919662959727</v>
      </c>
      <c r="CO53" s="9">
        <f t="shared" si="91"/>
        <v>1.9872016769081846</v>
      </c>
      <c r="CP53" s="9">
        <f t="shared" si="4"/>
        <v>1.385569052478009E-3</v>
      </c>
      <c r="CQ53" s="11">
        <f t="shared" si="126"/>
        <v>4.5171403679597821</v>
      </c>
      <c r="CR53" s="11">
        <f t="shared" si="126"/>
        <v>6.1224231943402225</v>
      </c>
      <c r="CS53" s="11">
        <f t="shared" si="126"/>
        <v>4.3444029065960708</v>
      </c>
      <c r="CT53" s="11">
        <f t="shared" si="126"/>
        <v>3.3145248808620531</v>
      </c>
      <c r="CU53" s="11">
        <f t="shared" si="126"/>
        <v>1.8585933570022217</v>
      </c>
      <c r="CV53" s="11">
        <f t="shared" si="126"/>
        <v>1.0907840145702083</v>
      </c>
      <c r="CW53" s="11">
        <f t="shared" si="126"/>
        <v>0.76695593257002004</v>
      </c>
      <c r="CX53" s="11">
        <f t="shared" si="126"/>
        <v>0.44270723258432515</v>
      </c>
      <c r="CY53" s="11">
        <f t="shared" si="126"/>
        <v>0.48961386833589265</v>
      </c>
      <c r="CZ53" s="11">
        <f t="shared" si="126"/>
        <v>0.38659843994506937</v>
      </c>
      <c r="DA53" s="11">
        <f t="shared" si="126"/>
        <v>0.40749383117638877</v>
      </c>
      <c r="DB53" s="11">
        <f t="shared" si="126"/>
        <v>0.37366669018769838</v>
      </c>
      <c r="DC53" s="11">
        <f t="shared" si="126"/>
        <v>0.41882508171708344</v>
      </c>
      <c r="DD53" s="11">
        <f t="shared" si="126"/>
        <v>0.54196409370223209</v>
      </c>
      <c r="DE53" s="11">
        <f t="shared" si="126"/>
        <v>3.7788246885763881E-4</v>
      </c>
      <c r="DF53" s="11">
        <f>AVERAGE(CQ53:CQ55)</f>
        <v>4.8866263952153766</v>
      </c>
      <c r="DG53" s="11">
        <f t="shared" ref="DG53:DT53" si="127">AVERAGE(CR53:CR55)</f>
        <v>6.824021814939317</v>
      </c>
      <c r="DH53" s="11">
        <f t="shared" si="127"/>
        <v>4.3747622110589282</v>
      </c>
      <c r="DI53" s="11">
        <f t="shared" si="127"/>
        <v>3.3291913227531338</v>
      </c>
      <c r="DJ53" s="11">
        <f t="shared" si="127"/>
        <v>1.8644548740260314</v>
      </c>
      <c r="DK53" s="11">
        <f t="shared" si="127"/>
        <v>1.0666839809842259</v>
      </c>
      <c r="DL53" s="11">
        <f t="shared" si="127"/>
        <v>0.73446361911500668</v>
      </c>
      <c r="DM53" s="11">
        <f t="shared" si="127"/>
        <v>0.44510961858116715</v>
      </c>
      <c r="DN53" s="11">
        <f t="shared" si="127"/>
        <v>0.47741815988412678</v>
      </c>
      <c r="DO53" s="11">
        <f t="shared" si="127"/>
        <v>0.44340431175639211</v>
      </c>
      <c r="DP53" s="11">
        <f t="shared" si="127"/>
        <v>0.62480864252289681</v>
      </c>
      <c r="DQ53" s="11">
        <f t="shared" si="127"/>
        <v>0.5954969754853835</v>
      </c>
      <c r="DR53" s="11">
        <f t="shared" si="127"/>
        <v>0.46637701895923617</v>
      </c>
      <c r="DS53" s="11">
        <f t="shared" si="127"/>
        <v>0.48876394601959</v>
      </c>
      <c r="DT53" s="11">
        <f t="shared" si="127"/>
        <v>3.4522485490148477E-4</v>
      </c>
      <c r="DU53" s="11">
        <f>STDEV(CQ53:CQ55)</f>
        <v>0.32736119924454699</v>
      </c>
      <c r="DV53" s="11">
        <f t="shared" ref="DV53:EI53" si="128">STDEV(CR53:CR55)</f>
        <v>1.0253284956653275</v>
      </c>
      <c r="DW53" s="11">
        <f t="shared" si="128"/>
        <v>7.412621237585007E-2</v>
      </c>
      <c r="DX53" s="11">
        <f t="shared" si="128"/>
        <v>6.1405960993468511E-2</v>
      </c>
      <c r="DY53" s="11">
        <f t="shared" si="128"/>
        <v>1.4662514507553097E-2</v>
      </c>
      <c r="DZ53" s="11">
        <f t="shared" si="128"/>
        <v>3.6917709102548629E-2</v>
      </c>
      <c r="EA53" s="11">
        <f t="shared" si="128"/>
        <v>2.8337927292848598E-2</v>
      </c>
      <c r="EB53" s="11">
        <f t="shared" si="128"/>
        <v>3.3554205948723936E-2</v>
      </c>
      <c r="EC53" s="11">
        <f t="shared" si="128"/>
        <v>1.0853640277363959E-2</v>
      </c>
      <c r="ED53" s="11">
        <f t="shared" si="128"/>
        <v>5.269926416720002E-2</v>
      </c>
      <c r="EE53" s="11">
        <f t="shared" si="128"/>
        <v>0.18835979954684084</v>
      </c>
      <c r="EF53" s="11">
        <f t="shared" si="128"/>
        <v>0.20314396993414008</v>
      </c>
      <c r="EG53" s="11">
        <f t="shared" si="128"/>
        <v>6.188173864650915E-2</v>
      </c>
      <c r="EH53" s="11">
        <f t="shared" si="128"/>
        <v>0.10467329048146962</v>
      </c>
      <c r="EI53" s="11">
        <f t="shared" si="128"/>
        <v>3.1539542994140669E-5</v>
      </c>
      <c r="EJ53" s="11">
        <f>STDEV(CQ53:CQ55)/SQRT(COUNT(CQ53:CQ55))</f>
        <v>0.18900207650607792</v>
      </c>
      <c r="EK53" s="11">
        <f t="shared" ref="EK53:EX53" si="129">STDEV(CR53:CR55)/SQRT(COUNT(CR53:CR55))</f>
        <v>0.59197368298017083</v>
      </c>
      <c r="EL53" s="11">
        <f t="shared" si="129"/>
        <v>4.2796788669204409E-2</v>
      </c>
      <c r="EM53" s="11">
        <f t="shared" si="129"/>
        <v>3.545274810942671E-2</v>
      </c>
      <c r="EN53" s="11">
        <f t="shared" si="129"/>
        <v>8.4654066979325746E-3</v>
      </c>
      <c r="EO53" s="11">
        <f t="shared" si="129"/>
        <v>2.1314449288220749E-2</v>
      </c>
      <c r="EP53" s="11">
        <f t="shared" si="129"/>
        <v>1.6360909950802183E-2</v>
      </c>
      <c r="EQ53" s="11">
        <f t="shared" si="129"/>
        <v>1.9372529836939909E-2</v>
      </c>
      <c r="ER53" s="11">
        <f t="shared" si="129"/>
        <v>6.2663521358234464E-3</v>
      </c>
      <c r="ES53" s="11">
        <f t="shared" si="129"/>
        <v>3.0425934353028133E-2</v>
      </c>
      <c r="ET53" s="11">
        <f t="shared" si="129"/>
        <v>0.10874958097287252</v>
      </c>
      <c r="EU53" s="11">
        <f t="shared" si="129"/>
        <v>0.11728522572572503</v>
      </c>
      <c r="EV53" s="11">
        <f t="shared" si="129"/>
        <v>3.5727438465484131E-2</v>
      </c>
      <c r="EW53" s="11">
        <f t="shared" si="129"/>
        <v>6.0433152436440381E-2</v>
      </c>
      <c r="EX53" s="11">
        <f t="shared" si="129"/>
        <v>1.8209363637784894E-5</v>
      </c>
      <c r="EZ53" s="1">
        <f t="shared" si="61"/>
        <v>255.34952549520011</v>
      </c>
      <c r="FA53" s="1">
        <f t="shared" si="61"/>
        <v>251.20382642247105</v>
      </c>
      <c r="FB53" s="1">
        <f t="shared" si="61"/>
        <v>183.81426689899499</v>
      </c>
      <c r="FC53" s="1">
        <f t="shared" si="61"/>
        <v>248.30967541748521</v>
      </c>
      <c r="FD53" s="1">
        <f t="shared" si="61"/>
        <v>141.57011383547666</v>
      </c>
      <c r="FE53" s="1">
        <f t="shared" si="109"/>
        <v>66.87863809704821</v>
      </c>
      <c r="FF53" s="1">
        <f t="shared" si="109"/>
        <v>43.547873945556425</v>
      </c>
      <c r="FG53" s="1">
        <f t="shared" si="109"/>
        <v>44.75141284417046</v>
      </c>
      <c r="FH53" s="1">
        <f t="shared" si="109"/>
        <v>31.543643098114636</v>
      </c>
      <c r="FI53" s="1">
        <f t="shared" si="109"/>
        <v>38.116429013829986</v>
      </c>
      <c r="FJ53" s="1">
        <f t="shared" si="109"/>
        <v>28.121778769107138</v>
      </c>
      <c r="FK53" s="1">
        <f t="shared" si="109"/>
        <v>38.039605051429525</v>
      </c>
      <c r="FL53" s="1">
        <f t="shared" si="109"/>
        <v>34.588410315095359</v>
      </c>
      <c r="FM53" s="1">
        <f t="shared" si="109"/>
        <v>39.048622284318455</v>
      </c>
      <c r="FO53" s="1">
        <f t="shared" si="34"/>
        <v>255.34952549520011</v>
      </c>
      <c r="FP53" s="1">
        <f t="shared" si="66"/>
        <v>506.55335191767119</v>
      </c>
      <c r="FQ53" s="1">
        <f t="shared" si="66"/>
        <v>690.36761881666621</v>
      </c>
      <c r="FR53" s="1">
        <f t="shared" si="66"/>
        <v>938.67729423415142</v>
      </c>
      <c r="FS53" s="1">
        <f t="shared" si="66"/>
        <v>1080.2474080696281</v>
      </c>
      <c r="FT53" s="1">
        <f t="shared" si="66"/>
        <v>1147.1260461666764</v>
      </c>
      <c r="FU53" s="1">
        <f t="shared" si="66"/>
        <v>1190.6739201122327</v>
      </c>
      <c r="FV53" s="1">
        <f t="shared" si="66"/>
        <v>1235.4253329564033</v>
      </c>
      <c r="FW53" s="1">
        <f t="shared" si="66"/>
        <v>1266.968976054518</v>
      </c>
      <c r="FX53" s="1">
        <f t="shared" si="62"/>
        <v>1305.0854050683479</v>
      </c>
      <c r="FY53" s="1">
        <f t="shared" si="62"/>
        <v>1333.207183837455</v>
      </c>
      <c r="FZ53" s="1">
        <f t="shared" si="62"/>
        <v>1371.2467888888846</v>
      </c>
      <c r="GA53" s="1">
        <f t="shared" si="62"/>
        <v>1405.83519920398</v>
      </c>
      <c r="GB53" s="1">
        <f t="shared" si="62"/>
        <v>1444.8838214882985</v>
      </c>
      <c r="GC53" s="11" t="e">
        <f>AVERAGE(FN53:FN55)</f>
        <v>#DIV/0!</v>
      </c>
      <c r="GD53" s="11">
        <f t="shared" ref="GD53:GQ53" si="130">AVERAGE(FO53:FO55)</f>
        <v>281.05555704371261</v>
      </c>
      <c r="GE53" s="11">
        <f t="shared" si="130"/>
        <v>549.82637366767051</v>
      </c>
      <c r="GF53" s="11">
        <f t="shared" si="130"/>
        <v>734.72125847915993</v>
      </c>
      <c r="GG53" s="11">
        <f t="shared" si="130"/>
        <v>984.01627592455998</v>
      </c>
      <c r="GH53" s="11">
        <f t="shared" si="130"/>
        <v>1124.7109409650523</v>
      </c>
      <c r="GI53" s="11">
        <f t="shared" si="130"/>
        <v>1189.5522545686247</v>
      </c>
      <c r="GJ53" s="11">
        <f t="shared" si="130"/>
        <v>1232.0168911256869</v>
      </c>
      <c r="GK53" s="11">
        <f t="shared" si="130"/>
        <v>1276.2982244920211</v>
      </c>
      <c r="GL53" s="11">
        <f t="shared" si="130"/>
        <v>1309.4478334710798</v>
      </c>
      <c r="GM53" s="11">
        <f t="shared" si="130"/>
        <v>1360.7220552764857</v>
      </c>
      <c r="GN53" s="11">
        <f t="shared" si="130"/>
        <v>1404.6530575247837</v>
      </c>
      <c r="GO53" s="11">
        <f t="shared" si="130"/>
        <v>1455.6230092581254</v>
      </c>
      <c r="GP53" s="11">
        <f t="shared" si="130"/>
        <v>1490.0080839973632</v>
      </c>
      <c r="GQ53" s="11">
        <f t="shared" si="130"/>
        <v>1525.2239443003266</v>
      </c>
      <c r="GR53" s="11" t="e">
        <f>STDEV(FN53:FN55)</f>
        <v>#DIV/0!</v>
      </c>
      <c r="GS53" s="11">
        <f t="shared" ref="GS53:HF53" si="131">STDEV(FO53:FO55)</f>
        <v>28.731548992344759</v>
      </c>
      <c r="GT53" s="11">
        <f t="shared" si="131"/>
        <v>54.556402280703743</v>
      </c>
      <c r="GU53" s="11">
        <f t="shared" si="131"/>
        <v>55.362729158729799</v>
      </c>
      <c r="GV53" s="11">
        <f t="shared" si="131"/>
        <v>54.396331745244119</v>
      </c>
      <c r="GW53" s="11">
        <f t="shared" si="131"/>
        <v>55.355834461577871</v>
      </c>
      <c r="GX53" s="11">
        <f t="shared" si="131"/>
        <v>55.043332542213044</v>
      </c>
      <c r="GY53" s="11">
        <f t="shared" si="131"/>
        <v>55.42727998338799</v>
      </c>
      <c r="GZ53" s="11">
        <f t="shared" si="131"/>
        <v>56.314177555926456</v>
      </c>
      <c r="HA53" s="11">
        <f t="shared" si="131"/>
        <v>56.6109919528635</v>
      </c>
      <c r="HB53" s="11">
        <f t="shared" si="131"/>
        <v>63.754201859414138</v>
      </c>
      <c r="HC53" s="11">
        <f t="shared" si="131"/>
        <v>75.835396572297057</v>
      </c>
      <c r="HD53" s="11">
        <f t="shared" si="131"/>
        <v>88.111052193507774</v>
      </c>
      <c r="HE53" s="11">
        <f t="shared" si="131"/>
        <v>87.013633474821887</v>
      </c>
      <c r="HF53" s="11">
        <f t="shared" si="131"/>
        <v>80.629478826647343</v>
      </c>
      <c r="HG53" s="11" t="e">
        <f>STDEV(FN53:FN55)/SQRT(COUNT(FN53:FN55))</f>
        <v>#DIV/0!</v>
      </c>
      <c r="HH53" s="11">
        <f t="shared" ref="HH53:HU53" si="132">STDEV(FO53:FO55)/SQRT(COUNT(FO53:FO55))</f>
        <v>16.58816754496517</v>
      </c>
      <c r="HI53" s="11">
        <f t="shared" si="132"/>
        <v>31.498153542781822</v>
      </c>
      <c r="HJ53" s="11">
        <f t="shared" si="132"/>
        <v>31.963686582864995</v>
      </c>
      <c r="HK53" s="11">
        <f t="shared" si="132"/>
        <v>31.405736776044879</v>
      </c>
      <c r="HL53" s="11">
        <f t="shared" si="132"/>
        <v>31.959705927608347</v>
      </c>
      <c r="HM53" s="11">
        <f t="shared" si="132"/>
        <v>31.779282860340789</v>
      </c>
      <c r="HN53" s="11">
        <f t="shared" si="132"/>
        <v>32.000955018857816</v>
      </c>
      <c r="HO53" s="11">
        <f t="shared" si="132"/>
        <v>32.513005571106525</v>
      </c>
      <c r="HP53" s="11">
        <f t="shared" si="132"/>
        <v>32.684371443077481</v>
      </c>
      <c r="HQ53" s="11">
        <f t="shared" si="132"/>
        <v>36.808505605502496</v>
      </c>
      <c r="HR53" s="11">
        <f t="shared" si="132"/>
        <v>43.783586625117728</v>
      </c>
      <c r="HS53" s="11">
        <f t="shared" si="132"/>
        <v>50.870939702502881</v>
      </c>
      <c r="HT53" s="11">
        <f t="shared" si="132"/>
        <v>50.237344709855854</v>
      </c>
      <c r="HU53" s="11">
        <f t="shared" si="132"/>
        <v>46.551451305184074</v>
      </c>
    </row>
    <row r="54" spans="1:229">
      <c r="A54" s="27">
        <v>52</v>
      </c>
      <c r="B54" s="27" t="s">
        <v>53</v>
      </c>
      <c r="C54" s="27" t="s">
        <v>43</v>
      </c>
      <c r="D54" s="28" t="s">
        <v>55</v>
      </c>
      <c r="E54" s="12">
        <v>51.2</v>
      </c>
      <c r="F54" s="13">
        <f t="shared" si="14"/>
        <v>50.085714285714289</v>
      </c>
      <c r="G54" s="14">
        <v>50.2</v>
      </c>
      <c r="H54" s="10">
        <v>49.4</v>
      </c>
      <c r="I54" s="10">
        <v>50.6</v>
      </c>
      <c r="J54" s="10">
        <v>50</v>
      </c>
      <c r="K54" s="10">
        <v>50.4</v>
      </c>
      <c r="L54" s="10">
        <v>50.1</v>
      </c>
      <c r="M54" s="10">
        <v>50.1</v>
      </c>
      <c r="N54" s="10">
        <v>49.5</v>
      </c>
      <c r="O54" s="10">
        <v>51.2</v>
      </c>
      <c r="P54" s="10">
        <v>50.2</v>
      </c>
      <c r="Q54" s="10">
        <v>49.4</v>
      </c>
      <c r="R54" s="10">
        <v>49.8</v>
      </c>
      <c r="S54" s="10">
        <v>49.1</v>
      </c>
      <c r="T54" s="10">
        <v>3764.2421703</v>
      </c>
      <c r="U54" s="10">
        <v>4706.5938416999998</v>
      </c>
      <c r="V54" s="10">
        <v>3264.2234070999998</v>
      </c>
      <c r="W54" s="10">
        <v>2717.1597576999998</v>
      </c>
      <c r="X54" s="10">
        <v>1608.6167032999999</v>
      </c>
      <c r="Y54" s="10">
        <v>1071.3615847000001</v>
      </c>
      <c r="Z54" s="10">
        <v>854.60417604999998</v>
      </c>
      <c r="AA54" s="10">
        <v>638.75500291000003</v>
      </c>
      <c r="AB54" s="10">
        <v>697.51003237999998</v>
      </c>
      <c r="AC54" s="10">
        <v>726.05238527999995</v>
      </c>
      <c r="AD54" s="10">
        <v>857.46545593999997</v>
      </c>
      <c r="AE54" s="10">
        <v>823.60690450000004</v>
      </c>
      <c r="AF54" s="10">
        <v>689.35607626000001</v>
      </c>
      <c r="AG54" s="10">
        <v>763.91494940999996</v>
      </c>
      <c r="AH54" s="10">
        <v>621.89192948000004</v>
      </c>
      <c r="AI54" s="10">
        <f t="shared" si="15"/>
        <v>3373.4359058033333</v>
      </c>
      <c r="AJ54" s="10">
        <f t="shared" si="16"/>
        <v>4259.1706130699995</v>
      </c>
      <c r="AK54" s="10">
        <f t="shared" si="17"/>
        <v>2891.8991788599997</v>
      </c>
      <c r="AL54" s="10">
        <f t="shared" si="18"/>
        <v>2310.2397730699995</v>
      </c>
      <c r="AM54" s="10">
        <f t="shared" si="19"/>
        <v>1230.8688394266667</v>
      </c>
      <c r="AN54" s="10">
        <f t="shared" si="20"/>
        <v>688.25045397000008</v>
      </c>
      <c r="AO54" s="10">
        <f t="shared" si="21"/>
        <v>476.57802986666667</v>
      </c>
      <c r="AP54" s="10">
        <f t="shared" si="22"/>
        <v>276.86210153666667</v>
      </c>
      <c r="AQ54" s="10">
        <f t="shared" si="23"/>
        <v>317.77170585999994</v>
      </c>
      <c r="AR54" s="10">
        <f t="shared" si="24"/>
        <v>333.08293744666662</v>
      </c>
      <c r="AS54" s="10">
        <f t="shared" si="25"/>
        <v>486.42540891666664</v>
      </c>
      <c r="AT54" s="10">
        <f t="shared" si="26"/>
        <v>428.61720076666671</v>
      </c>
      <c r="AU54" s="10">
        <f t="shared" si="27"/>
        <v>301.96714493000007</v>
      </c>
      <c r="AV54" s="10">
        <f t="shared" si="28"/>
        <v>375.23521995333334</v>
      </c>
      <c r="AW54" s="10">
        <f t="shared" si="29"/>
        <v>234.62176665666669</v>
      </c>
      <c r="AX54" s="10">
        <f t="shared" si="92"/>
        <v>3373.4359058033333</v>
      </c>
      <c r="AY54" s="10">
        <f t="shared" si="92"/>
        <v>4259.1706130699995</v>
      </c>
      <c r="AZ54" s="10">
        <f t="shared" si="90"/>
        <v>2891.8991788599997</v>
      </c>
      <c r="BA54" s="10">
        <f t="shared" si="90"/>
        <v>2310.2397730699995</v>
      </c>
      <c r="BB54" s="10">
        <f t="shared" si="90"/>
        <v>1230.8688394266667</v>
      </c>
      <c r="BC54" s="10">
        <f t="shared" si="90"/>
        <v>688.25045397000008</v>
      </c>
      <c r="BD54" s="10">
        <f t="shared" si="90"/>
        <v>476.57802986666667</v>
      </c>
      <c r="BE54" s="10">
        <f t="shared" si="90"/>
        <v>276.86210153666667</v>
      </c>
      <c r="BF54" s="10">
        <f t="shared" si="90"/>
        <v>317.77170585999994</v>
      </c>
      <c r="BG54" s="10">
        <f t="shared" si="90"/>
        <v>333.08293744666662</v>
      </c>
      <c r="BH54" s="10">
        <f t="shared" si="90"/>
        <v>486.42540891666664</v>
      </c>
      <c r="BI54" s="10">
        <f t="shared" si="90"/>
        <v>428.61720076666671</v>
      </c>
      <c r="BJ54" s="10">
        <f t="shared" si="90"/>
        <v>301.96714493000007</v>
      </c>
      <c r="BK54" s="10">
        <f t="shared" si="90"/>
        <v>375.23521995333334</v>
      </c>
      <c r="BL54" s="10">
        <f t="shared" si="1"/>
        <v>234.62176665666669</v>
      </c>
      <c r="BM54" s="10">
        <f t="shared" si="125"/>
        <v>20.356276094447544</v>
      </c>
      <c r="BN54" s="10">
        <f t="shared" si="125"/>
        <v>25.141710285253712</v>
      </c>
      <c r="BO54" s="10">
        <f t="shared" si="125"/>
        <v>17.109714927498125</v>
      </c>
      <c r="BP54" s="10">
        <f t="shared" si="125"/>
        <v>13.450545993066832</v>
      </c>
      <c r="BQ54" s="10">
        <f t="shared" si="125"/>
        <v>7.3403742431237431</v>
      </c>
      <c r="BR54" s="10">
        <f t="shared" si="125"/>
        <v>4.0557616037517858</v>
      </c>
      <c r="BS54" s="10">
        <f t="shared" si="125"/>
        <v>2.8308734974080001</v>
      </c>
      <c r="BT54" s="10">
        <f t="shared" si="125"/>
        <v>1.6347718302520393</v>
      </c>
      <c r="BU54" s="10">
        <f t="shared" si="125"/>
        <v>1.8763284332083496</v>
      </c>
      <c r="BV54" s="10">
        <f t="shared" si="125"/>
        <v>1.9431820654254637</v>
      </c>
      <c r="BW54" s="10">
        <f t="shared" si="125"/>
        <v>2.9352298960914283</v>
      </c>
      <c r="BX54" s="10">
        <f t="shared" si="125"/>
        <v>2.5358830528216432</v>
      </c>
      <c r="BY54" s="10">
        <f t="shared" si="125"/>
        <v>1.7580958559460218</v>
      </c>
      <c r="BZ54" s="10">
        <f t="shared" si="125"/>
        <v>2.2023627159689574</v>
      </c>
      <c r="CA54" s="10">
        <f t="shared" si="125"/>
        <v>1.3577058875492753</v>
      </c>
      <c r="CB54" s="10">
        <f t="shared" si="93"/>
        <v>18.848403791155132</v>
      </c>
      <c r="CC54" s="10">
        <f t="shared" si="93"/>
        <v>23.279361375234917</v>
      </c>
      <c r="CD54" s="10">
        <f t="shared" si="91"/>
        <v>15.842328636572336</v>
      </c>
      <c r="CE54" s="10">
        <f t="shared" si="91"/>
        <v>12.454209252839659</v>
      </c>
      <c r="CF54" s="10">
        <f t="shared" si="91"/>
        <v>6.7966428177071689</v>
      </c>
      <c r="CG54" s="10">
        <f t="shared" si="91"/>
        <v>3.7553348182886905</v>
      </c>
      <c r="CH54" s="10">
        <f t="shared" si="91"/>
        <v>2.6211791642666666</v>
      </c>
      <c r="CI54" s="10">
        <f t="shared" si="91"/>
        <v>1.5136776206037401</v>
      </c>
      <c r="CJ54" s="10">
        <f t="shared" si="91"/>
        <v>1.7373411418595828</v>
      </c>
      <c r="CK54" s="10">
        <f t="shared" si="91"/>
        <v>1.7992426531717256</v>
      </c>
      <c r="CL54" s="10">
        <f t="shared" si="91"/>
        <v>2.7178054593439147</v>
      </c>
      <c r="CM54" s="10">
        <f t="shared" si="91"/>
        <v>2.3480398637237436</v>
      </c>
      <c r="CN54" s="10">
        <f t="shared" si="91"/>
        <v>1.6278665332833535</v>
      </c>
      <c r="CO54" s="10">
        <f t="shared" si="91"/>
        <v>2.0392247370082939</v>
      </c>
      <c r="CP54" s="10">
        <f t="shared" si="4"/>
        <v>1.2571350810641438E-3</v>
      </c>
      <c r="CQ54" s="15">
        <f t="shared" si="126"/>
        <v>5.1404737612241265</v>
      </c>
      <c r="CR54" s="15">
        <f t="shared" si="126"/>
        <v>6.3489167387004315</v>
      </c>
      <c r="CS54" s="15">
        <f t="shared" si="126"/>
        <v>4.3206350827015463</v>
      </c>
      <c r="CT54" s="15">
        <f t="shared" si="126"/>
        <v>3.3966025235017248</v>
      </c>
      <c r="CU54" s="15">
        <f t="shared" si="126"/>
        <v>1.8536298593746823</v>
      </c>
      <c r="CV54" s="15">
        <f t="shared" si="126"/>
        <v>1.0241822231696427</v>
      </c>
      <c r="CW54" s="15">
        <f t="shared" si="126"/>
        <v>0.71486704479999996</v>
      </c>
      <c r="CX54" s="15">
        <f t="shared" si="126"/>
        <v>0.41282116925556545</v>
      </c>
      <c r="CY54" s="15">
        <f t="shared" si="126"/>
        <v>0.47382031141624981</v>
      </c>
      <c r="CZ54" s="15">
        <f t="shared" si="126"/>
        <v>0.49070254177410694</v>
      </c>
      <c r="DA54" s="15">
        <f t="shared" si="126"/>
        <v>0.74121967073015849</v>
      </c>
      <c r="DB54" s="15">
        <f t="shared" si="126"/>
        <v>0.64037450828829368</v>
      </c>
      <c r="DC54" s="15">
        <f t="shared" si="126"/>
        <v>0.44396359998636908</v>
      </c>
      <c r="DD54" s="15">
        <f t="shared" si="126"/>
        <v>0.55615220100226193</v>
      </c>
      <c r="DE54" s="15">
        <f t="shared" si="126"/>
        <v>3.4285502210840282E-4</v>
      </c>
      <c r="DF54" s="15"/>
      <c r="DG54" s="15"/>
      <c r="DH54" s="15"/>
      <c r="DI54" s="15"/>
      <c r="DJ54" s="15"/>
      <c r="DK54" s="15"/>
      <c r="DL54" s="15"/>
      <c r="DM54" s="15"/>
      <c r="DN54" s="15"/>
      <c r="DO54" s="15"/>
      <c r="DP54" s="15"/>
      <c r="DQ54" s="15"/>
      <c r="DR54" s="15"/>
      <c r="DS54" s="15"/>
      <c r="DT54" s="15"/>
      <c r="DU54" s="15"/>
      <c r="DV54" s="15"/>
      <c r="DW54" s="15"/>
      <c r="DX54" s="15"/>
      <c r="DY54" s="15"/>
      <c r="DZ54" s="15"/>
      <c r="EA54" s="15"/>
      <c r="EB54" s="15"/>
      <c r="EC54" s="15"/>
      <c r="ED54" s="15"/>
      <c r="EE54" s="15"/>
      <c r="EF54" s="15"/>
      <c r="EG54" s="15"/>
      <c r="EH54" s="15"/>
      <c r="EI54" s="15"/>
      <c r="EJ54" s="15"/>
      <c r="EK54" s="15"/>
      <c r="EL54" s="15"/>
      <c r="EM54" s="15"/>
      <c r="EN54" s="15"/>
      <c r="EO54" s="15"/>
      <c r="EP54" s="15"/>
      <c r="EQ54" s="15"/>
      <c r="ER54" s="15"/>
      <c r="ES54" s="15"/>
      <c r="ET54" s="15"/>
      <c r="EU54" s="15"/>
      <c r="EV54" s="15"/>
      <c r="EW54" s="15"/>
      <c r="EX54" s="15"/>
      <c r="EZ54" s="1">
        <f t="shared" ref="EZ54:FD77" si="133">((EZ$2-EY$2)*24*CQ54+0.5*((EZ$2-EY$2)*24)*(CR54-CQ54))</f>
        <v>275.7453719981894</v>
      </c>
      <c r="FA54" s="1">
        <f t="shared" si="133"/>
        <v>256.06924371364744</v>
      </c>
      <c r="FB54" s="1">
        <f t="shared" si="133"/>
        <v>185.2137025488785</v>
      </c>
      <c r="FC54" s="1">
        <f t="shared" si="133"/>
        <v>252.01115437806752</v>
      </c>
      <c r="FD54" s="1">
        <f t="shared" si="133"/>
        <v>138.1349799621276</v>
      </c>
      <c r="FE54" s="1">
        <f t="shared" si="109"/>
        <v>62.605773646907132</v>
      </c>
      <c r="FF54" s="1">
        <f t="shared" si="109"/>
        <v>40.596775706000358</v>
      </c>
      <c r="FG54" s="1">
        <f t="shared" si="109"/>
        <v>42.558791072247132</v>
      </c>
      <c r="FH54" s="1">
        <f t="shared" si="109"/>
        <v>34.722822714852846</v>
      </c>
      <c r="FI54" s="1">
        <f t="shared" si="109"/>
        <v>59.132266200204739</v>
      </c>
      <c r="FJ54" s="1">
        <f t="shared" si="109"/>
        <v>49.737390444664278</v>
      </c>
      <c r="FK54" s="1">
        <f t="shared" si="109"/>
        <v>52.048229197183815</v>
      </c>
      <c r="FL54" s="1">
        <f t="shared" si="109"/>
        <v>36.004168835590718</v>
      </c>
      <c r="FM54" s="1">
        <f t="shared" si="109"/>
        <v>40.067644033754661</v>
      </c>
      <c r="FO54" s="1">
        <f t="shared" si="34"/>
        <v>275.7453719981894</v>
      </c>
      <c r="FP54" s="1">
        <f t="shared" si="66"/>
        <v>531.81461571183684</v>
      </c>
      <c r="FQ54" s="1">
        <f t="shared" si="66"/>
        <v>717.02831826071531</v>
      </c>
      <c r="FR54" s="1">
        <f t="shared" si="66"/>
        <v>969.03947263878285</v>
      </c>
      <c r="FS54" s="1">
        <f t="shared" si="66"/>
        <v>1107.1744526009104</v>
      </c>
      <c r="FT54" s="1">
        <f t="shared" si="66"/>
        <v>1169.7802262478176</v>
      </c>
      <c r="FU54" s="1">
        <f t="shared" si="66"/>
        <v>1210.3770019538179</v>
      </c>
      <c r="FV54" s="1">
        <f t="shared" si="66"/>
        <v>1252.9357930260651</v>
      </c>
      <c r="FW54" s="1">
        <f t="shared" ref="FW54:GB77" si="134">FV54+FH54</f>
        <v>1287.6586157409179</v>
      </c>
      <c r="FX54" s="1">
        <f t="shared" si="134"/>
        <v>1346.7908819411225</v>
      </c>
      <c r="FY54" s="1">
        <f t="shared" si="134"/>
        <v>1396.5282723857867</v>
      </c>
      <c r="FZ54" s="1">
        <f t="shared" si="134"/>
        <v>1448.5765015829706</v>
      </c>
      <c r="GA54" s="1">
        <f t="shared" si="134"/>
        <v>1484.5806704185613</v>
      </c>
      <c r="GB54" s="1">
        <f t="shared" si="134"/>
        <v>1524.6483144523161</v>
      </c>
      <c r="GC54" s="15"/>
      <c r="GD54" s="15"/>
      <c r="GE54" s="15"/>
      <c r="GF54" s="15"/>
      <c r="GG54" s="15"/>
      <c r="GH54" s="15"/>
      <c r="GI54" s="15"/>
      <c r="GJ54" s="15"/>
      <c r="GK54" s="15"/>
      <c r="GL54" s="15"/>
      <c r="GM54" s="15"/>
      <c r="GN54" s="15"/>
      <c r="GO54" s="15"/>
      <c r="GP54" s="15"/>
      <c r="GQ54" s="15"/>
      <c r="GR54" s="15"/>
      <c r="GS54" s="15"/>
      <c r="GT54" s="15"/>
      <c r="GU54" s="15"/>
      <c r="GV54" s="15"/>
      <c r="GW54" s="15"/>
      <c r="GX54" s="15"/>
      <c r="GY54" s="15"/>
      <c r="GZ54" s="15"/>
      <c r="HA54" s="15"/>
      <c r="HB54" s="15"/>
      <c r="HC54" s="15"/>
      <c r="HD54" s="15"/>
      <c r="HE54" s="15"/>
      <c r="HF54" s="15"/>
      <c r="HG54" s="15"/>
      <c r="HH54" s="15"/>
      <c r="HI54" s="15"/>
      <c r="HJ54" s="15"/>
      <c r="HK54" s="15"/>
      <c r="HL54" s="15"/>
      <c r="HM54" s="15"/>
      <c r="HN54" s="15"/>
      <c r="HO54" s="15"/>
      <c r="HP54" s="15"/>
      <c r="HQ54" s="15"/>
      <c r="HR54" s="15"/>
      <c r="HS54" s="15"/>
      <c r="HT54" s="15"/>
      <c r="HU54" s="15"/>
    </row>
    <row r="55" spans="1:229">
      <c r="A55" s="27">
        <v>53</v>
      </c>
      <c r="B55" s="27" t="s">
        <v>53</v>
      </c>
      <c r="C55" s="27" t="s">
        <v>43</v>
      </c>
      <c r="D55" s="28" t="s">
        <v>55</v>
      </c>
      <c r="E55" s="16">
        <v>51.2</v>
      </c>
      <c r="F55" s="17">
        <f t="shared" si="14"/>
        <v>50.73571428571428</v>
      </c>
      <c r="G55" s="18">
        <v>51.5</v>
      </c>
      <c r="H55" s="19">
        <v>50.9</v>
      </c>
      <c r="I55" s="19">
        <v>51</v>
      </c>
      <c r="J55" s="19">
        <v>50.3</v>
      </c>
      <c r="K55" s="19">
        <v>50.4</v>
      </c>
      <c r="L55" s="19">
        <v>50.9</v>
      </c>
      <c r="M55" s="19">
        <v>50.2</v>
      </c>
      <c r="N55" s="19">
        <v>50.4</v>
      </c>
      <c r="O55" s="19">
        <v>52.2</v>
      </c>
      <c r="P55" s="19">
        <v>50.6</v>
      </c>
      <c r="Q55" s="19">
        <v>50.5</v>
      </c>
      <c r="R55" s="19">
        <v>50.3</v>
      </c>
      <c r="S55" s="19">
        <v>49.9</v>
      </c>
      <c r="T55" s="19">
        <v>3673.5427077999998</v>
      </c>
      <c r="U55" s="19">
        <v>5745.9467831000002</v>
      </c>
      <c r="V55" s="19">
        <v>3281.6592658</v>
      </c>
      <c r="W55" s="19">
        <v>2569.7609384000002</v>
      </c>
      <c r="X55" s="19">
        <v>1617.0880841000001</v>
      </c>
      <c r="Y55" s="19">
        <v>1107.9397529</v>
      </c>
      <c r="Z55" s="19">
        <v>859.07139949999998</v>
      </c>
      <c r="AA55" s="19">
        <v>678.61775895999995</v>
      </c>
      <c r="AB55" s="19">
        <v>693.53039976000002</v>
      </c>
      <c r="AC55" s="19">
        <v>694.91075020000005</v>
      </c>
      <c r="AD55" s="19">
        <v>838.16528653</v>
      </c>
      <c r="AE55" s="19">
        <v>907.92074839999998</v>
      </c>
      <c r="AF55" s="19">
        <v>744.24247204000005</v>
      </c>
      <c r="AG55" s="19">
        <v>634.61806458000001</v>
      </c>
      <c r="AH55" s="19">
        <v>599.33200005000003</v>
      </c>
      <c r="AI55" s="19">
        <f t="shared" si="15"/>
        <v>3282.7364433033331</v>
      </c>
      <c r="AJ55" s="19">
        <f t="shared" si="16"/>
        <v>5298.5235544699999</v>
      </c>
      <c r="AK55" s="19">
        <f t="shared" si="17"/>
        <v>2909.3350375599998</v>
      </c>
      <c r="AL55" s="19">
        <f t="shared" si="18"/>
        <v>2162.8409537699999</v>
      </c>
      <c r="AM55" s="19">
        <f t="shared" si="19"/>
        <v>1239.3402202266668</v>
      </c>
      <c r="AN55" s="19">
        <f t="shared" si="20"/>
        <v>724.82862217000002</v>
      </c>
      <c r="AO55" s="19">
        <f t="shared" si="21"/>
        <v>481.04525331666667</v>
      </c>
      <c r="AP55" s="19">
        <f t="shared" si="22"/>
        <v>316.72485758666659</v>
      </c>
      <c r="AQ55" s="19">
        <f t="shared" si="23"/>
        <v>313.79207323999998</v>
      </c>
      <c r="AR55" s="19">
        <f t="shared" si="24"/>
        <v>301.94130236666672</v>
      </c>
      <c r="AS55" s="19">
        <f t="shared" si="25"/>
        <v>467.12523950666667</v>
      </c>
      <c r="AT55" s="19">
        <f t="shared" si="26"/>
        <v>512.93104466666659</v>
      </c>
      <c r="AU55" s="19">
        <f t="shared" si="27"/>
        <v>356.85354071000012</v>
      </c>
      <c r="AV55" s="19">
        <f t="shared" si="28"/>
        <v>245.93833512333339</v>
      </c>
      <c r="AW55" s="19">
        <f t="shared" si="29"/>
        <v>212.06183722666668</v>
      </c>
      <c r="AX55" s="19">
        <f t="shared" si="92"/>
        <v>3282.7364433033331</v>
      </c>
      <c r="AY55" s="19">
        <f t="shared" si="92"/>
        <v>5298.5235544699999</v>
      </c>
      <c r="AZ55" s="19">
        <f t="shared" si="90"/>
        <v>2909.3350375599998</v>
      </c>
      <c r="BA55" s="19">
        <f t="shared" si="90"/>
        <v>2162.8409537699999</v>
      </c>
      <c r="BB55" s="19">
        <f t="shared" si="90"/>
        <v>1239.3402202266668</v>
      </c>
      <c r="BC55" s="19">
        <f t="shared" si="90"/>
        <v>724.82862217000002</v>
      </c>
      <c r="BD55" s="19">
        <f t="shared" si="90"/>
        <v>481.04525331666667</v>
      </c>
      <c r="BE55" s="19">
        <f t="shared" si="90"/>
        <v>316.72485758666659</v>
      </c>
      <c r="BF55" s="19">
        <f t="shared" si="90"/>
        <v>313.79207323999998</v>
      </c>
      <c r="BG55" s="19">
        <f t="shared" si="90"/>
        <v>301.94130236666672</v>
      </c>
      <c r="BH55" s="19">
        <f t="shared" si="90"/>
        <v>467.12523950666667</v>
      </c>
      <c r="BI55" s="19">
        <f t="shared" si="90"/>
        <v>512.93104466666659</v>
      </c>
      <c r="BJ55" s="19">
        <f t="shared" si="90"/>
        <v>356.85354071000012</v>
      </c>
      <c r="BK55" s="19">
        <f t="shared" si="90"/>
        <v>245.93833512333339</v>
      </c>
      <c r="BL55" s="19">
        <f t="shared" si="1"/>
        <v>212.06183722666668</v>
      </c>
      <c r="BM55" s="19">
        <f t="shared" si="125"/>
        <v>19.8089696235904</v>
      </c>
      <c r="BN55" s="19">
        <f t="shared" si="125"/>
        <v>31.682873026638095</v>
      </c>
      <c r="BO55" s="19">
        <f t="shared" si="125"/>
        <v>17.658624629761501</v>
      </c>
      <c r="BP55" s="19">
        <f t="shared" si="125"/>
        <v>12.974728393026673</v>
      </c>
      <c r="BQ55" s="19">
        <f t="shared" si="125"/>
        <v>7.4493199665767147</v>
      </c>
      <c r="BR55" s="19">
        <f t="shared" si="125"/>
        <v>4.2969393926427957</v>
      </c>
      <c r="BS55" s="19">
        <f t="shared" si="125"/>
        <v>2.857408804701</v>
      </c>
      <c r="BT55" s="19">
        <f t="shared" si="125"/>
        <v>1.9000097974582995</v>
      </c>
      <c r="BU55" s="19">
        <f t="shared" si="125"/>
        <v>1.8565283876049428</v>
      </c>
      <c r="BV55" s="19">
        <f t="shared" si="125"/>
        <v>1.7935313360580003</v>
      </c>
      <c r="BW55" s="19">
        <f t="shared" si="125"/>
        <v>2.873821205622086</v>
      </c>
      <c r="BX55" s="19">
        <f t="shared" si="125"/>
        <v>3.0589009228014281</v>
      </c>
      <c r="BY55" s="19">
        <f t="shared" si="125"/>
        <v>2.1239158056900544</v>
      </c>
      <c r="BZ55" s="19">
        <f t="shared" si="125"/>
        <v>1.4579751516829327</v>
      </c>
      <c r="CA55" s="19">
        <f t="shared" si="125"/>
        <v>1.2471508120041144</v>
      </c>
      <c r="CB55" s="19">
        <f t="shared" si="93"/>
        <v>18.34163854036148</v>
      </c>
      <c r="CC55" s="19">
        <f t="shared" si="93"/>
        <v>29.33599354318342</v>
      </c>
      <c r="CD55" s="19">
        <f t="shared" si="91"/>
        <v>16.350578360890278</v>
      </c>
      <c r="CE55" s="19">
        <f t="shared" si="91"/>
        <v>12.013637400950623</v>
      </c>
      <c r="CF55" s="19">
        <f t="shared" si="91"/>
        <v>6.8975184875710314</v>
      </c>
      <c r="CG55" s="19">
        <f t="shared" si="91"/>
        <v>3.978647585780366</v>
      </c>
      <c r="CH55" s="19">
        <f t="shared" si="91"/>
        <v>2.6457488932416666</v>
      </c>
      <c r="CI55" s="19">
        <f t="shared" si="91"/>
        <v>1.7592683309799069</v>
      </c>
      <c r="CJ55" s="19">
        <f t="shared" si="91"/>
        <v>1.7190077663008727</v>
      </c>
      <c r="CK55" s="19">
        <f t="shared" si="91"/>
        <v>1.6606771630166668</v>
      </c>
      <c r="CL55" s="19">
        <f t="shared" si="91"/>
        <v>2.6609455607611907</v>
      </c>
      <c r="CM55" s="19">
        <f t="shared" si="91"/>
        <v>2.8323156692605815</v>
      </c>
      <c r="CN55" s="19">
        <f t="shared" si="91"/>
        <v>1.9665887089722724</v>
      </c>
      <c r="CO55" s="19">
        <f t="shared" si="91"/>
        <v>1.3499769922990117</v>
      </c>
      <c r="CP55" s="19">
        <f t="shared" si="4"/>
        <v>1.15476927037418E-3</v>
      </c>
      <c r="CQ55" s="20">
        <f t="shared" si="126"/>
        <v>5.0022650564622211</v>
      </c>
      <c r="CR55" s="20">
        <f t="shared" si="126"/>
        <v>8.0007255117772953</v>
      </c>
      <c r="CS55" s="20">
        <f t="shared" si="126"/>
        <v>4.4592486438791665</v>
      </c>
      <c r="CT55" s="20">
        <f t="shared" si="126"/>
        <v>3.2764465638956244</v>
      </c>
      <c r="CU55" s="20">
        <f t="shared" si="126"/>
        <v>1.8811414057011902</v>
      </c>
      <c r="CV55" s="20">
        <f t="shared" si="126"/>
        <v>1.0850857052128271</v>
      </c>
      <c r="CW55" s="20">
        <f t="shared" si="126"/>
        <v>0.72156787997499994</v>
      </c>
      <c r="CX55" s="20">
        <f t="shared" si="126"/>
        <v>0.47980045390361092</v>
      </c>
      <c r="CY55" s="20">
        <f t="shared" si="126"/>
        <v>0.46882029990023799</v>
      </c>
      <c r="CZ55" s="20">
        <f t="shared" si="126"/>
        <v>0.45291195355000002</v>
      </c>
      <c r="DA55" s="20">
        <f t="shared" si="126"/>
        <v>0.72571242566214289</v>
      </c>
      <c r="DB55" s="20">
        <f t="shared" si="126"/>
        <v>0.77244972798015854</v>
      </c>
      <c r="DC55" s="20">
        <f t="shared" si="126"/>
        <v>0.53634237517425609</v>
      </c>
      <c r="DD55" s="20">
        <f t="shared" si="126"/>
        <v>0.36817554335427588</v>
      </c>
      <c r="DE55" s="20">
        <f t="shared" si="126"/>
        <v>3.1493707373841273E-4</v>
      </c>
      <c r="DF55" s="20"/>
      <c r="DG55" s="20"/>
      <c r="DH55" s="20"/>
      <c r="DI55" s="20"/>
      <c r="DJ55" s="20"/>
      <c r="DK55" s="20"/>
      <c r="DL55" s="20"/>
      <c r="DM55" s="20"/>
      <c r="DN55" s="20"/>
      <c r="DO55" s="20"/>
      <c r="DP55" s="20"/>
      <c r="DQ55" s="20"/>
      <c r="DR55" s="20"/>
      <c r="DS55" s="20"/>
      <c r="DT55" s="20"/>
      <c r="DU55" s="20"/>
      <c r="DV55" s="20"/>
      <c r="DW55" s="20"/>
      <c r="DX55" s="20"/>
      <c r="DY55" s="20"/>
      <c r="DZ55" s="20"/>
      <c r="EA55" s="20"/>
      <c r="EB55" s="20"/>
      <c r="EC55" s="20"/>
      <c r="ED55" s="20"/>
      <c r="EE55" s="20"/>
      <c r="EF55" s="20"/>
      <c r="EG55" s="20"/>
      <c r="EH55" s="20"/>
      <c r="EI55" s="20"/>
      <c r="EJ55" s="20"/>
      <c r="EK55" s="20"/>
      <c r="EL55" s="20"/>
      <c r="EM55" s="20"/>
      <c r="EN55" s="20"/>
      <c r="EO55" s="20"/>
      <c r="EP55" s="20"/>
      <c r="EQ55" s="20"/>
      <c r="ER55" s="20"/>
      <c r="ES55" s="20"/>
      <c r="ET55" s="20"/>
      <c r="EU55" s="20"/>
      <c r="EV55" s="20"/>
      <c r="EW55" s="20"/>
      <c r="EX55" s="20"/>
      <c r="EZ55" s="1">
        <f t="shared" si="133"/>
        <v>312.07177363774838</v>
      </c>
      <c r="FA55" s="1">
        <f t="shared" si="133"/>
        <v>299.03937973575506</v>
      </c>
      <c r="FB55" s="1">
        <f t="shared" si="133"/>
        <v>185.65668498659497</v>
      </c>
      <c r="FC55" s="1">
        <f t="shared" si="133"/>
        <v>247.56422254064705</v>
      </c>
      <c r="FD55" s="1">
        <f t="shared" si="133"/>
        <v>142.37890132387281</v>
      </c>
      <c r="FE55" s="1">
        <f t="shared" si="109"/>
        <v>65.039529066761759</v>
      </c>
      <c r="FF55" s="1">
        <f t="shared" si="109"/>
        <v>43.249260019629986</v>
      </c>
      <c r="FG55" s="1">
        <f t="shared" si="109"/>
        <v>45.533796182584751</v>
      </c>
      <c r="FH55" s="1">
        <f t="shared" si="109"/>
        <v>33.182361124208569</v>
      </c>
      <c r="FI55" s="1">
        <f t="shared" si="109"/>
        <v>56.573970202182856</v>
      </c>
      <c r="FJ55" s="1">
        <f t="shared" si="109"/>
        <v>53.933837531122848</v>
      </c>
      <c r="FK55" s="1">
        <f t="shared" si="109"/>
        <v>62.822020951411893</v>
      </c>
      <c r="FL55" s="1">
        <f t="shared" si="109"/>
        <v>32.562645067027155</v>
      </c>
      <c r="FM55" s="1">
        <f t="shared" si="109"/>
        <v>26.531314590817026</v>
      </c>
      <c r="FO55" s="1">
        <f t="shared" si="34"/>
        <v>312.07177363774838</v>
      </c>
      <c r="FP55" s="1">
        <f t="shared" ref="FP55:FV78" si="135">FO55+FA55</f>
        <v>611.11115337350338</v>
      </c>
      <c r="FQ55" s="1">
        <f t="shared" si="135"/>
        <v>796.76783836009838</v>
      </c>
      <c r="FR55" s="1">
        <f t="shared" si="135"/>
        <v>1044.3320609007455</v>
      </c>
      <c r="FS55" s="1">
        <f t="shared" si="135"/>
        <v>1186.7109622246185</v>
      </c>
      <c r="FT55" s="1">
        <f t="shared" si="135"/>
        <v>1251.7504912913803</v>
      </c>
      <c r="FU55" s="1">
        <f t="shared" si="135"/>
        <v>1294.9997513110102</v>
      </c>
      <c r="FV55" s="1">
        <f t="shared" si="135"/>
        <v>1340.5335474935951</v>
      </c>
      <c r="FW55" s="1">
        <f t="shared" si="134"/>
        <v>1373.7159086178035</v>
      </c>
      <c r="FX55" s="1">
        <f t="shared" si="134"/>
        <v>1430.2898788199864</v>
      </c>
      <c r="FY55" s="1">
        <f t="shared" si="134"/>
        <v>1484.2237163511093</v>
      </c>
      <c r="FZ55" s="1">
        <f t="shared" si="134"/>
        <v>1547.045737302521</v>
      </c>
      <c r="GA55" s="1">
        <f t="shared" si="134"/>
        <v>1579.6083823695483</v>
      </c>
      <c r="GB55" s="1">
        <f t="shared" si="134"/>
        <v>1606.1396969603652</v>
      </c>
      <c r="GC55" s="20"/>
      <c r="GD55" s="20"/>
      <c r="GE55" s="20"/>
      <c r="GF55" s="20"/>
      <c r="GG55" s="20"/>
      <c r="GH55" s="20"/>
      <c r="GI55" s="20"/>
      <c r="GJ55" s="20"/>
      <c r="GK55" s="20"/>
      <c r="GL55" s="20"/>
      <c r="GM55" s="20"/>
      <c r="GN55" s="20"/>
      <c r="GO55" s="20"/>
      <c r="GP55" s="20"/>
      <c r="GQ55" s="20"/>
      <c r="GR55" s="20"/>
      <c r="GS55" s="20"/>
      <c r="GT55" s="20"/>
      <c r="GU55" s="20"/>
      <c r="GV55" s="20"/>
      <c r="GW55" s="20"/>
      <c r="GX55" s="20"/>
      <c r="GY55" s="20"/>
      <c r="GZ55" s="20"/>
      <c r="HA55" s="20"/>
      <c r="HB55" s="20"/>
      <c r="HC55" s="20"/>
      <c r="HD55" s="20"/>
      <c r="HE55" s="20"/>
      <c r="HF55" s="20"/>
      <c r="HG55" s="20"/>
      <c r="HH55" s="20"/>
      <c r="HI55" s="20"/>
      <c r="HJ55" s="20"/>
      <c r="HK55" s="20"/>
      <c r="HL55" s="20"/>
      <c r="HM55" s="20"/>
      <c r="HN55" s="20"/>
      <c r="HO55" s="20"/>
      <c r="HP55" s="20"/>
      <c r="HQ55" s="20"/>
      <c r="HR55" s="20"/>
      <c r="HS55" s="20"/>
      <c r="HT55" s="20"/>
      <c r="HU55" s="20"/>
    </row>
    <row r="56" spans="1:229">
      <c r="A56" s="27">
        <v>54</v>
      </c>
      <c r="B56" s="27" t="s">
        <v>54</v>
      </c>
      <c r="C56" s="27" t="s">
        <v>43</v>
      </c>
      <c r="D56" s="28" t="s">
        <v>55</v>
      </c>
      <c r="E56" s="6">
        <v>50.3</v>
      </c>
      <c r="F56" s="7">
        <f t="shared" si="14"/>
        <v>49.578571428571429</v>
      </c>
      <c r="G56" s="8">
        <v>49.6</v>
      </c>
      <c r="H56" s="9">
        <v>49.8</v>
      </c>
      <c r="I56" s="9">
        <v>50.2</v>
      </c>
      <c r="J56" s="9">
        <v>49.3</v>
      </c>
      <c r="K56" s="9">
        <v>49.4</v>
      </c>
      <c r="L56" s="9">
        <v>49.8</v>
      </c>
      <c r="M56" s="9">
        <v>49.2</v>
      </c>
      <c r="N56" s="9">
        <v>49.5</v>
      </c>
      <c r="O56" s="9">
        <v>50.9</v>
      </c>
      <c r="P56" s="9">
        <v>49.1</v>
      </c>
      <c r="Q56" s="9">
        <v>49.4</v>
      </c>
      <c r="R56" s="9">
        <v>49</v>
      </c>
      <c r="S56" s="9">
        <v>48.6</v>
      </c>
      <c r="T56" s="9">
        <v>2612.4299970000002</v>
      </c>
      <c r="U56" s="9">
        <v>4884.9233438000001</v>
      </c>
      <c r="V56" s="9">
        <v>3831.0763621000001</v>
      </c>
      <c r="W56" s="9">
        <v>2590.1075768999999</v>
      </c>
      <c r="X56" s="9">
        <v>1857.8418849</v>
      </c>
      <c r="Y56" s="9">
        <v>1342.8106633</v>
      </c>
      <c r="Z56" s="9">
        <v>923.13135798999997</v>
      </c>
      <c r="AA56" s="9">
        <v>680.28212431999998</v>
      </c>
      <c r="AB56" s="9">
        <v>759.14482544999998</v>
      </c>
      <c r="AC56" s="9">
        <v>885.65699758000005</v>
      </c>
      <c r="AD56" s="9">
        <v>913.15476647000003</v>
      </c>
      <c r="AE56" s="9">
        <v>726.24225879999995</v>
      </c>
      <c r="AF56" s="9">
        <v>690.34318554000004</v>
      </c>
      <c r="AG56" s="9">
        <v>628.47605676000001</v>
      </c>
      <c r="AH56" s="9">
        <v>566.30139872999996</v>
      </c>
      <c r="AI56" s="9">
        <f t="shared" si="15"/>
        <v>2221.6237325033335</v>
      </c>
      <c r="AJ56" s="9">
        <f t="shared" si="16"/>
        <v>4437.5001151699998</v>
      </c>
      <c r="AK56" s="9">
        <f t="shared" si="17"/>
        <v>3458.75213386</v>
      </c>
      <c r="AL56" s="9">
        <f t="shared" si="18"/>
        <v>2183.1875922700001</v>
      </c>
      <c r="AM56" s="9">
        <f t="shared" si="19"/>
        <v>1480.0940210266667</v>
      </c>
      <c r="AN56" s="9">
        <f t="shared" si="20"/>
        <v>959.69953256999997</v>
      </c>
      <c r="AO56" s="9">
        <f t="shared" si="21"/>
        <v>545.1052118066666</v>
      </c>
      <c r="AP56" s="9">
        <f t="shared" si="22"/>
        <v>318.38922294666662</v>
      </c>
      <c r="AQ56" s="9">
        <f t="shared" si="23"/>
        <v>379.40649892999994</v>
      </c>
      <c r="AR56" s="9">
        <f t="shared" si="24"/>
        <v>492.68754974666672</v>
      </c>
      <c r="AS56" s="9">
        <f t="shared" si="25"/>
        <v>542.11471944666664</v>
      </c>
      <c r="AT56" s="9">
        <f t="shared" si="26"/>
        <v>331.25255506666662</v>
      </c>
      <c r="AU56" s="9">
        <f t="shared" si="27"/>
        <v>302.9542542100001</v>
      </c>
      <c r="AV56" s="9">
        <f t="shared" si="28"/>
        <v>239.79632730333338</v>
      </c>
      <c r="AW56" s="9">
        <f t="shared" si="29"/>
        <v>179.03123590666661</v>
      </c>
      <c r="AX56" s="9">
        <f t="shared" si="92"/>
        <v>2221.6237325033335</v>
      </c>
      <c r="AY56" s="9">
        <f t="shared" si="92"/>
        <v>4437.5001151699998</v>
      </c>
      <c r="AZ56" s="9">
        <f t="shared" si="90"/>
        <v>3458.75213386</v>
      </c>
      <c r="BA56" s="9">
        <f t="shared" si="90"/>
        <v>2183.1875922700001</v>
      </c>
      <c r="BB56" s="9">
        <f t="shared" si="90"/>
        <v>1480.0940210266667</v>
      </c>
      <c r="BC56" s="9">
        <f t="shared" si="90"/>
        <v>959.69953256999997</v>
      </c>
      <c r="BD56" s="9">
        <f t="shared" si="90"/>
        <v>545.1052118066666</v>
      </c>
      <c r="BE56" s="9">
        <f t="shared" si="90"/>
        <v>318.38922294666662</v>
      </c>
      <c r="BF56" s="9">
        <f t="shared" si="90"/>
        <v>379.40649892999994</v>
      </c>
      <c r="BG56" s="9">
        <f t="shared" si="90"/>
        <v>492.68754974666672</v>
      </c>
      <c r="BH56" s="9">
        <f t="shared" si="90"/>
        <v>542.11471944666664</v>
      </c>
      <c r="BI56" s="9">
        <f t="shared" si="90"/>
        <v>331.25255506666662</v>
      </c>
      <c r="BJ56" s="9">
        <f t="shared" si="90"/>
        <v>302.9542542100001</v>
      </c>
      <c r="BK56" s="9">
        <f t="shared" si="90"/>
        <v>239.79632730333338</v>
      </c>
      <c r="BL56" s="9">
        <f t="shared" si="1"/>
        <v>179.03123590666661</v>
      </c>
      <c r="BM56" s="9">
        <f t="shared" si="125"/>
        <v>13.170261548508153</v>
      </c>
      <c r="BN56" s="9">
        <f t="shared" si="125"/>
        <v>25.92915086428658</v>
      </c>
      <c r="BO56" s="9">
        <f t="shared" si="125"/>
        <v>20.218876759650172</v>
      </c>
      <c r="BP56" s="9">
        <f t="shared" si="125"/>
        <v>12.813751746916136</v>
      </c>
      <c r="BQ56" s="9">
        <f t="shared" si="125"/>
        <v>8.7568705544027718</v>
      </c>
      <c r="BR56" s="9">
        <f t="shared" si="125"/>
        <v>5.5761970340647604</v>
      </c>
      <c r="BS56" s="9">
        <f t="shared" si="125"/>
        <v>3.1736804153115279</v>
      </c>
      <c r="BT56" s="9">
        <f t="shared" si="125"/>
        <v>1.8687173178233996</v>
      </c>
      <c r="BU56" s="9">
        <f t="shared" si="125"/>
        <v>2.2000156845098142</v>
      </c>
      <c r="BV56" s="9">
        <f t="shared" si="125"/>
        <v>2.8743039732542144</v>
      </c>
      <c r="BW56" s="9">
        <f t="shared" si="125"/>
        <v>3.2521074794805926</v>
      </c>
      <c r="BX56" s="9">
        <f t="shared" si="125"/>
        <v>1.9168875534804282</v>
      </c>
      <c r="BY56" s="9">
        <f t="shared" si="125"/>
        <v>1.7638429471897934</v>
      </c>
      <c r="BZ56" s="9">
        <f t="shared" si="125"/>
        <v>1.3848237901767504</v>
      </c>
      <c r="CA56" s="9">
        <f t="shared" si="125"/>
        <v>1.0254653433825427</v>
      </c>
      <c r="CB56" s="9">
        <f t="shared" si="93"/>
        <v>12.19468661898903</v>
      </c>
      <c r="CC56" s="9">
        <f t="shared" si="93"/>
        <v>24.008473022487571</v>
      </c>
      <c r="CD56" s="9">
        <f t="shared" si="91"/>
        <v>18.72118218486127</v>
      </c>
      <c r="CE56" s="9">
        <f t="shared" si="91"/>
        <v>11.864584950848274</v>
      </c>
      <c r="CF56" s="9">
        <f t="shared" si="91"/>
        <v>8.1082134762988627</v>
      </c>
      <c r="CG56" s="9">
        <f t="shared" si="91"/>
        <v>5.163145401911815</v>
      </c>
      <c r="CH56" s="9">
        <f t="shared" si="91"/>
        <v>2.9385929771403032</v>
      </c>
      <c r="CI56" s="9">
        <f t="shared" si="91"/>
        <v>1.7302938127994438</v>
      </c>
      <c r="CJ56" s="9">
        <f t="shared" si="91"/>
        <v>2.0370515597313092</v>
      </c>
      <c r="CK56" s="9">
        <f t="shared" si="91"/>
        <v>2.661392567827976</v>
      </c>
      <c r="CL56" s="9">
        <f t="shared" si="91"/>
        <v>3.0112106291486969</v>
      </c>
      <c r="CM56" s="9">
        <f t="shared" si="91"/>
        <v>1.7748958828522481</v>
      </c>
      <c r="CN56" s="9">
        <f t="shared" si="91"/>
        <v>1.6331879140646235</v>
      </c>
      <c r="CO56" s="9">
        <f t="shared" si="91"/>
        <v>1.2822442501636577</v>
      </c>
      <c r="CP56" s="9">
        <f t="shared" si="4"/>
        <v>9.4950494757642845E-4</v>
      </c>
      <c r="CQ56" s="11">
        <f t="shared" si="126"/>
        <v>3.3258236233606442</v>
      </c>
      <c r="CR56" s="11">
        <f t="shared" si="126"/>
        <v>6.547765369769337</v>
      </c>
      <c r="CS56" s="11">
        <f t="shared" si="126"/>
        <v>5.1057769595076188</v>
      </c>
      <c r="CT56" s="11">
        <f t="shared" si="126"/>
        <v>3.2357958956858925</v>
      </c>
      <c r="CU56" s="11">
        <f t="shared" si="126"/>
        <v>2.2113309480815078</v>
      </c>
      <c r="CV56" s="11">
        <f t="shared" si="126"/>
        <v>1.4081305641577677</v>
      </c>
      <c r="CW56" s="11">
        <f t="shared" si="126"/>
        <v>0.80143444831099175</v>
      </c>
      <c r="CX56" s="11">
        <f t="shared" si="126"/>
        <v>0.47189831258166648</v>
      </c>
      <c r="CY56" s="11">
        <f t="shared" si="126"/>
        <v>0.55555951629035705</v>
      </c>
      <c r="CZ56" s="11">
        <f t="shared" si="126"/>
        <v>0.72583433668035702</v>
      </c>
      <c r="DA56" s="11">
        <f t="shared" si="126"/>
        <v>0.82123926249509904</v>
      </c>
      <c r="DB56" s="11">
        <f t="shared" si="126"/>
        <v>0.48406251350515855</v>
      </c>
      <c r="DC56" s="11">
        <f t="shared" si="126"/>
        <v>0.44541488565398818</v>
      </c>
      <c r="DD56" s="11">
        <f t="shared" si="126"/>
        <v>0.34970297731736116</v>
      </c>
      <c r="DE56" s="11">
        <f t="shared" si="126"/>
        <v>2.5895589479357138E-4</v>
      </c>
      <c r="DF56" s="11">
        <f>AVERAGE(CQ56:CQ58)</f>
        <v>3.2494703670439811</v>
      </c>
      <c r="DG56" s="11">
        <f t="shared" ref="DG56:DT56" si="136">AVERAGE(CR56:CR58)</f>
        <v>5.6939818875440276</v>
      </c>
      <c r="DH56" s="11">
        <f t="shared" si="136"/>
        <v>4.5113982155082928</v>
      </c>
      <c r="DI56" s="11">
        <f t="shared" si="136"/>
        <v>3.2476334010520436</v>
      </c>
      <c r="DJ56" s="11">
        <f t="shared" si="136"/>
        <v>2.200929595376369</v>
      </c>
      <c r="DK56" s="11">
        <f t="shared" si="136"/>
        <v>1.3115426588558725</v>
      </c>
      <c r="DL56" s="11">
        <f t="shared" si="136"/>
        <v>0.76731215309071743</v>
      </c>
      <c r="DM56" s="11">
        <f t="shared" si="136"/>
        <v>0.46803681259329027</v>
      </c>
      <c r="DN56" s="11">
        <f t="shared" si="136"/>
        <v>0.55010863043471214</v>
      </c>
      <c r="DO56" s="11">
        <f t="shared" si="136"/>
        <v>0.72592066674008582</v>
      </c>
      <c r="DP56" s="11">
        <f t="shared" si="136"/>
        <v>0.86077647723093242</v>
      </c>
      <c r="DQ56" s="11">
        <f t="shared" si="136"/>
        <v>0.51273176182208979</v>
      </c>
      <c r="DR56" s="11">
        <f t="shared" si="136"/>
        <v>0.4526491938714286</v>
      </c>
      <c r="DS56" s="11">
        <f t="shared" si="136"/>
        <v>0.37136629067250665</v>
      </c>
      <c r="DT56" s="11">
        <f t="shared" si="136"/>
        <v>2.7535347389831343E-4</v>
      </c>
      <c r="DU56" s="11">
        <f>STDEV(CQ56:CQ58)</f>
        <v>8.1329194321970916E-2</v>
      </c>
      <c r="DV56" s="11">
        <f t="shared" ref="DV56:EI56" si="137">STDEV(CR56:CR58)</f>
        <v>0.75988720178039681</v>
      </c>
      <c r="DW56" s="11">
        <f t="shared" si="137"/>
        <v>0.51972925051211127</v>
      </c>
      <c r="DX56" s="11">
        <f t="shared" si="137"/>
        <v>1.2709152548491569E-2</v>
      </c>
      <c r="DY56" s="11">
        <f t="shared" si="137"/>
        <v>4.1585709835349614E-2</v>
      </c>
      <c r="DZ56" s="11">
        <f t="shared" si="137"/>
        <v>9.8937621986146793E-2</v>
      </c>
      <c r="EA56" s="11">
        <f t="shared" si="137"/>
        <v>3.202963204864484E-2</v>
      </c>
      <c r="EB56" s="11">
        <f t="shared" si="137"/>
        <v>3.9858152441178902E-3</v>
      </c>
      <c r="EC56" s="11">
        <f t="shared" si="137"/>
        <v>1.4490241919342079E-2</v>
      </c>
      <c r="ED56" s="11">
        <f t="shared" si="137"/>
        <v>3.3124346230537588E-2</v>
      </c>
      <c r="EE56" s="11">
        <f t="shared" si="137"/>
        <v>3.434450524167737E-2</v>
      </c>
      <c r="EF56" s="11">
        <f t="shared" si="137"/>
        <v>3.3039847025302854E-2</v>
      </c>
      <c r="EG56" s="11">
        <f t="shared" si="137"/>
        <v>2.2843509785560188E-2</v>
      </c>
      <c r="EH56" s="11">
        <f t="shared" si="137"/>
        <v>2.4152888487037064E-2</v>
      </c>
      <c r="EI56" s="11">
        <f t="shared" si="137"/>
        <v>1.544421965571562E-5</v>
      </c>
      <c r="EJ56" s="11">
        <f>STDEV(CQ56:CQ58)/SQRT(COUNT(CQ56:CQ58))</f>
        <v>4.6955432234765296E-2</v>
      </c>
      <c r="EK56" s="11">
        <f t="shared" ref="EK56:EX56" si="138">STDEV(CR56:CR58)/SQRT(COUNT(CR56:CR58))</f>
        <v>0.43872108050166359</v>
      </c>
      <c r="EL56" s="11">
        <f t="shared" si="138"/>
        <v>0.30006582268888993</v>
      </c>
      <c r="EM56" s="11">
        <f t="shared" si="138"/>
        <v>7.3376326450436263E-3</v>
      </c>
      <c r="EN56" s="11">
        <f t="shared" si="138"/>
        <v>2.4009520767880769E-2</v>
      </c>
      <c r="EO56" s="11">
        <f t="shared" si="138"/>
        <v>5.712166268668329E-2</v>
      </c>
      <c r="EP56" s="11">
        <f t="shared" si="138"/>
        <v>1.8492316685329763E-2</v>
      </c>
      <c r="EQ56" s="11">
        <f t="shared" si="138"/>
        <v>2.3012115041315781E-3</v>
      </c>
      <c r="ER56" s="11">
        <f t="shared" si="138"/>
        <v>8.3659450727549493E-3</v>
      </c>
      <c r="ES56" s="11">
        <f t="shared" si="138"/>
        <v>1.9124350212931244E-2</v>
      </c>
      <c r="ET56" s="11">
        <f t="shared" si="138"/>
        <v>1.9828809346466945E-2</v>
      </c>
      <c r="EU56" s="11">
        <f t="shared" si="138"/>
        <v>1.907556457404266E-2</v>
      </c>
      <c r="EV56" s="11">
        <f t="shared" si="138"/>
        <v>1.3188706523929025E-2</v>
      </c>
      <c r="EW56" s="11">
        <f t="shared" si="138"/>
        <v>1.3944676669697863E-2</v>
      </c>
      <c r="EX56" s="11">
        <f t="shared" si="138"/>
        <v>8.9167243756511224E-6</v>
      </c>
      <c r="EZ56" s="1">
        <f t="shared" si="133"/>
        <v>236.96613583511953</v>
      </c>
      <c r="FA56" s="1">
        <f t="shared" si="133"/>
        <v>279.68501590264691</v>
      </c>
      <c r="FB56" s="1">
        <f t="shared" si="133"/>
        <v>200.19774852464428</v>
      </c>
      <c r="FC56" s="1">
        <f t="shared" si="133"/>
        <v>261.46208850083519</v>
      </c>
      <c r="FD56" s="1">
        <f t="shared" si="133"/>
        <v>173.73415258748523</v>
      </c>
      <c r="FE56" s="1">
        <f t="shared" si="109"/>
        <v>79.544340448875346</v>
      </c>
      <c r="FF56" s="1">
        <f t="shared" si="109"/>
        <v>45.839979392135696</v>
      </c>
      <c r="FG56" s="1">
        <f t="shared" si="109"/>
        <v>49.317975785857129</v>
      </c>
      <c r="FH56" s="1">
        <f t="shared" si="109"/>
        <v>46.130178706945706</v>
      </c>
      <c r="FI56" s="1">
        <f t="shared" si="109"/>
        <v>74.259532760421877</v>
      </c>
      <c r="FJ56" s="1">
        <f t="shared" si="109"/>
        <v>46.990863936009269</v>
      </c>
      <c r="FK56" s="1">
        <f t="shared" si="109"/>
        <v>44.61491515963904</v>
      </c>
      <c r="FL56" s="1">
        <f t="shared" si="109"/>
        <v>28.624243066968578</v>
      </c>
      <c r="FM56" s="1">
        <f t="shared" si="109"/>
        <v>25.197259191275137</v>
      </c>
      <c r="FO56" s="1">
        <f t="shared" si="34"/>
        <v>236.96613583511953</v>
      </c>
      <c r="FP56" s="1">
        <f t="shared" si="135"/>
        <v>516.65115173776644</v>
      </c>
      <c r="FQ56" s="1">
        <f t="shared" si="135"/>
        <v>716.84890026241078</v>
      </c>
      <c r="FR56" s="1">
        <f t="shared" si="135"/>
        <v>978.31098876324597</v>
      </c>
      <c r="FS56" s="1">
        <f t="shared" si="135"/>
        <v>1152.0451413507312</v>
      </c>
      <c r="FT56" s="1">
        <f t="shared" si="135"/>
        <v>1231.5894817996066</v>
      </c>
      <c r="FU56" s="1">
        <f t="shared" si="135"/>
        <v>1277.4294611917423</v>
      </c>
      <c r="FV56" s="1">
        <f t="shared" si="135"/>
        <v>1326.7474369775996</v>
      </c>
      <c r="FW56" s="1">
        <f t="shared" si="134"/>
        <v>1372.8776156845454</v>
      </c>
      <c r="FX56" s="1">
        <f t="shared" si="134"/>
        <v>1447.1371484449674</v>
      </c>
      <c r="FY56" s="1">
        <f t="shared" si="134"/>
        <v>1494.1280123809765</v>
      </c>
      <c r="FZ56" s="1">
        <f t="shared" si="134"/>
        <v>1538.7429275406155</v>
      </c>
      <c r="GA56" s="1">
        <f t="shared" si="134"/>
        <v>1567.3671706075841</v>
      </c>
      <c r="GB56" s="1">
        <f t="shared" si="134"/>
        <v>1592.5644297988592</v>
      </c>
      <c r="GC56" s="11" t="e">
        <f>AVERAGE(FN56:FN58)</f>
        <v>#DIV/0!</v>
      </c>
      <c r="GD56" s="11">
        <f t="shared" ref="GD56:GQ56" si="139">AVERAGE(FO56:FO58)</f>
        <v>214.64285411011221</v>
      </c>
      <c r="GE56" s="11">
        <f t="shared" si="139"/>
        <v>459.57197658336787</v>
      </c>
      <c r="GF56" s="11">
        <f t="shared" si="139"/>
        <v>645.78873538081598</v>
      </c>
      <c r="GG56" s="11">
        <f t="shared" si="139"/>
        <v>907.31975920937975</v>
      </c>
      <c r="GH56" s="11">
        <f t="shared" si="139"/>
        <v>1075.9184274125273</v>
      </c>
      <c r="GI56" s="11">
        <f t="shared" si="139"/>
        <v>1150.7572006426046</v>
      </c>
      <c r="GJ56" s="11">
        <f t="shared" si="139"/>
        <v>1195.229763407229</v>
      </c>
      <c r="GK56" s="11">
        <f t="shared" si="139"/>
        <v>1244.1007446725728</v>
      </c>
      <c r="GL56" s="11">
        <f t="shared" si="139"/>
        <v>1290.037799370866</v>
      </c>
      <c r="GM56" s="11">
        <f t="shared" si="139"/>
        <v>1366.1992622814748</v>
      </c>
      <c r="GN56" s="11">
        <f t="shared" si="139"/>
        <v>1415.6455588873832</v>
      </c>
      <c r="GO56" s="11">
        <f t="shared" si="139"/>
        <v>1461.9838447606724</v>
      </c>
      <c r="GP56" s="11">
        <f t="shared" si="139"/>
        <v>1491.6484022042539</v>
      </c>
      <c r="GQ56" s="11">
        <f t="shared" si="139"/>
        <v>1518.4066005827951</v>
      </c>
      <c r="GR56" s="11" t="e">
        <f>STDEV(FN56:FN58)</f>
        <v>#DIV/0!</v>
      </c>
      <c r="GS56" s="11">
        <f t="shared" ref="GS56:HF56" si="140">STDEV(FO56:FO58)</f>
        <v>19.574772105898841</v>
      </c>
      <c r="GT56" s="11">
        <f t="shared" si="140"/>
        <v>50.244541720485053</v>
      </c>
      <c r="GU56" s="11">
        <f t="shared" si="140"/>
        <v>62.49823265091343</v>
      </c>
      <c r="GV56" s="11">
        <f t="shared" si="140"/>
        <v>62.181803617298023</v>
      </c>
      <c r="GW56" s="11">
        <f t="shared" si="140"/>
        <v>66.66713445844114</v>
      </c>
      <c r="GX56" s="11">
        <f t="shared" si="140"/>
        <v>71.066369202152174</v>
      </c>
      <c r="GY56" s="11">
        <f t="shared" si="140"/>
        <v>72.323651520996165</v>
      </c>
      <c r="GZ56" s="11">
        <f t="shared" si="140"/>
        <v>72.84237060117961</v>
      </c>
      <c r="HA56" s="11">
        <f t="shared" si="140"/>
        <v>73.337900647202304</v>
      </c>
      <c r="HB56" s="11">
        <f t="shared" si="140"/>
        <v>72.111599951382189</v>
      </c>
      <c r="HC56" s="11">
        <f t="shared" si="140"/>
        <v>69.883117548389791</v>
      </c>
      <c r="HD56" s="11">
        <f t="shared" si="140"/>
        <v>68.434344036148531</v>
      </c>
      <c r="HE56" s="11">
        <f t="shared" si="140"/>
        <v>67.618474168090884</v>
      </c>
      <c r="HF56" s="11">
        <f t="shared" si="140"/>
        <v>66.044227110123018</v>
      </c>
      <c r="HG56" s="11" t="e">
        <f>STDEV(FN56:FN58)/SQRT(COUNT(FN56:FN58))</f>
        <v>#DIV/0!</v>
      </c>
      <c r="HH56" s="11">
        <f t="shared" ref="HH56:HU56" si="141">STDEV(FO56:FO58)/SQRT(COUNT(FO56:FO58))</f>
        <v>11.301499944666274</v>
      </c>
      <c r="HI56" s="11">
        <f t="shared" si="141"/>
        <v>29.008699687631431</v>
      </c>
      <c r="HJ56" s="11">
        <f t="shared" si="141"/>
        <v>36.083371444880726</v>
      </c>
      <c r="HK56" s="11">
        <f t="shared" si="141"/>
        <v>35.900681057143458</v>
      </c>
      <c r="HL56" s="11">
        <f t="shared" si="141"/>
        <v>38.49028802568197</v>
      </c>
      <c r="HM56" s="11">
        <f t="shared" si="141"/>
        <v>41.030187389191887</v>
      </c>
      <c r="HN56" s="11">
        <f t="shared" si="141"/>
        <v>41.756079674423823</v>
      </c>
      <c r="HO56" s="11">
        <f t="shared" si="141"/>
        <v>42.055562275001535</v>
      </c>
      <c r="HP56" s="11">
        <f t="shared" si="141"/>
        <v>42.341656680464283</v>
      </c>
      <c r="HQ56" s="11">
        <f t="shared" si="141"/>
        <v>41.633651643625115</v>
      </c>
      <c r="HR56" s="11">
        <f t="shared" si="141"/>
        <v>40.347036728373105</v>
      </c>
      <c r="HS56" s="11">
        <f t="shared" si="141"/>
        <v>39.51058695108582</v>
      </c>
      <c r="HT56" s="11">
        <f t="shared" si="141"/>
        <v>39.039544263139028</v>
      </c>
      <c r="HU56" s="11">
        <f t="shared" si="141"/>
        <v>38.130652300450308</v>
      </c>
    </row>
    <row r="57" spans="1:229">
      <c r="A57" s="27">
        <v>55</v>
      </c>
      <c r="B57" s="27" t="s">
        <v>54</v>
      </c>
      <c r="C57" s="27" t="s">
        <v>43</v>
      </c>
      <c r="D57" s="28" t="s">
        <v>55</v>
      </c>
      <c r="E57" s="12">
        <v>51.5</v>
      </c>
      <c r="F57" s="13">
        <f t="shared" si="14"/>
        <v>50.250000000000007</v>
      </c>
      <c r="G57" s="14">
        <v>50.1</v>
      </c>
      <c r="H57" s="10">
        <v>49.7</v>
      </c>
      <c r="I57" s="10">
        <v>51.2</v>
      </c>
      <c r="J57" s="10">
        <v>49.8</v>
      </c>
      <c r="K57" s="10">
        <v>50.1</v>
      </c>
      <c r="L57" s="10">
        <v>50.6</v>
      </c>
      <c r="M57" s="10">
        <v>49.9</v>
      </c>
      <c r="N57" s="10">
        <v>49.7</v>
      </c>
      <c r="O57" s="10">
        <v>51.8</v>
      </c>
      <c r="P57" s="10">
        <v>50</v>
      </c>
      <c r="Q57" s="10">
        <v>50.2</v>
      </c>
      <c r="R57" s="10">
        <v>49.7</v>
      </c>
      <c r="S57" s="10">
        <v>49.2</v>
      </c>
      <c r="T57" s="10">
        <v>2516.8343724000001</v>
      </c>
      <c r="U57" s="10">
        <v>3852.1042833000001</v>
      </c>
      <c r="V57" s="10">
        <v>3150.4728264</v>
      </c>
      <c r="W57" s="10">
        <v>2601.4261158999998</v>
      </c>
      <c r="X57" s="10">
        <v>1845.3376676</v>
      </c>
      <c r="Y57" s="10">
        <v>1199.7745342999999</v>
      </c>
      <c r="Z57" s="10">
        <v>872.90242688000001</v>
      </c>
      <c r="AA57" s="10">
        <v>669.96196832999999</v>
      </c>
      <c r="AB57" s="10">
        <v>739.09230833000004</v>
      </c>
      <c r="AC57" s="10">
        <v>861.36803030999999</v>
      </c>
      <c r="AD57" s="10">
        <v>940.46978782999997</v>
      </c>
      <c r="AE57" s="10">
        <v>763.82710039999995</v>
      </c>
      <c r="AF57" s="10">
        <v>678.07495996</v>
      </c>
      <c r="AG57" s="10">
        <v>657.35085915000002</v>
      </c>
      <c r="AH57" s="10">
        <v>585.06202141999995</v>
      </c>
      <c r="AI57" s="10">
        <f t="shared" si="15"/>
        <v>2126.0281079033334</v>
      </c>
      <c r="AJ57" s="10">
        <f t="shared" si="16"/>
        <v>3404.6810546700003</v>
      </c>
      <c r="AK57" s="10">
        <f t="shared" si="17"/>
        <v>2778.1485981599999</v>
      </c>
      <c r="AL57" s="10">
        <f t="shared" si="18"/>
        <v>2194.50613127</v>
      </c>
      <c r="AM57" s="10">
        <f t="shared" si="19"/>
        <v>1467.5898037266668</v>
      </c>
      <c r="AN57" s="10">
        <f t="shared" si="20"/>
        <v>816.6634035699999</v>
      </c>
      <c r="AO57" s="10">
        <f t="shared" si="21"/>
        <v>494.8762806966667</v>
      </c>
      <c r="AP57" s="10">
        <f t="shared" si="22"/>
        <v>308.06906695666663</v>
      </c>
      <c r="AQ57" s="10">
        <f t="shared" si="23"/>
        <v>359.35398180999999</v>
      </c>
      <c r="AR57" s="10">
        <f t="shared" si="24"/>
        <v>468.39858247666666</v>
      </c>
      <c r="AS57" s="10">
        <f t="shared" si="25"/>
        <v>569.42974080666659</v>
      </c>
      <c r="AT57" s="10">
        <f t="shared" si="26"/>
        <v>368.83739666666662</v>
      </c>
      <c r="AU57" s="10">
        <f t="shared" si="27"/>
        <v>290.68602863000007</v>
      </c>
      <c r="AV57" s="10">
        <f t="shared" si="28"/>
        <v>268.6711296933334</v>
      </c>
      <c r="AW57" s="10">
        <f t="shared" si="29"/>
        <v>197.7918585966666</v>
      </c>
      <c r="AX57" s="10">
        <f t="shared" si="92"/>
        <v>2126.0281079033334</v>
      </c>
      <c r="AY57" s="10">
        <f t="shared" si="92"/>
        <v>3404.6810546700003</v>
      </c>
      <c r="AZ57" s="10">
        <f t="shared" si="90"/>
        <v>2778.1485981599999</v>
      </c>
      <c r="BA57" s="10">
        <f t="shared" si="90"/>
        <v>2194.50613127</v>
      </c>
      <c r="BB57" s="10">
        <f t="shared" si="90"/>
        <v>1467.5898037266668</v>
      </c>
      <c r="BC57" s="10">
        <f t="shared" ref="BC57:BK96" si="142">IF(AN57&lt;0,0,AN57)</f>
        <v>816.6634035699999</v>
      </c>
      <c r="BD57" s="10">
        <f t="shared" si="142"/>
        <v>494.8762806966667</v>
      </c>
      <c r="BE57" s="10">
        <f t="shared" si="142"/>
        <v>308.06906695666663</v>
      </c>
      <c r="BF57" s="10">
        <f t="shared" si="142"/>
        <v>359.35398180999999</v>
      </c>
      <c r="BG57" s="10">
        <f t="shared" si="142"/>
        <v>468.39858247666666</v>
      </c>
      <c r="BH57" s="10">
        <f t="shared" si="142"/>
        <v>569.42974080666659</v>
      </c>
      <c r="BI57" s="10">
        <f t="shared" si="142"/>
        <v>368.83739666666662</v>
      </c>
      <c r="BJ57" s="10">
        <f t="shared" si="142"/>
        <v>290.68602863000007</v>
      </c>
      <c r="BK57" s="10">
        <f t="shared" si="142"/>
        <v>268.6711296933334</v>
      </c>
      <c r="BL57" s="10">
        <f t="shared" si="1"/>
        <v>197.7918585966666</v>
      </c>
      <c r="BM57" s="10">
        <f t="shared" si="125"/>
        <v>12.904231319220411</v>
      </c>
      <c r="BN57" s="10">
        <f t="shared" si="125"/>
        <v>20.163615567523316</v>
      </c>
      <c r="BO57" s="10">
        <f t="shared" si="125"/>
        <v>16.403975276206886</v>
      </c>
      <c r="BP57" s="10">
        <f t="shared" si="125"/>
        <v>12.854319663914024</v>
      </c>
      <c r="BQ57" s="10">
        <f t="shared" si="125"/>
        <v>8.8558561870592012</v>
      </c>
      <c r="BR57" s="10">
        <f t="shared" si="125"/>
        <v>4.7932308479533487</v>
      </c>
      <c r="BS57" s="10">
        <f t="shared" si="125"/>
        <v>2.9220676959849965</v>
      </c>
      <c r="BT57" s="10">
        <f t="shared" si="125"/>
        <v>1.8371918857294356</v>
      </c>
      <c r="BU57" s="10">
        <f t="shared" si="125"/>
        <v>2.1133864351661678</v>
      </c>
      <c r="BV57" s="10">
        <f t="shared" si="125"/>
        <v>2.7436446968570749</v>
      </c>
      <c r="BW57" s="10">
        <f t="shared" si="125"/>
        <v>3.4763685676246991</v>
      </c>
      <c r="BX57" s="10">
        <f t="shared" si="125"/>
        <v>2.1735060874999994</v>
      </c>
      <c r="BY57" s="10">
        <f t="shared" si="125"/>
        <v>1.7198231251016365</v>
      </c>
      <c r="BZ57" s="10">
        <f t="shared" si="125"/>
        <v>1.5737411421787004</v>
      </c>
      <c r="CA57" s="10">
        <f t="shared" si="125"/>
        <v>1.1469102200626711</v>
      </c>
      <c r="CB57" s="10">
        <f t="shared" si="93"/>
        <v>11.948362332611492</v>
      </c>
      <c r="CC57" s="10">
        <f t="shared" si="93"/>
        <v>18.670014414373441</v>
      </c>
      <c r="CD57" s="10">
        <f t="shared" si="91"/>
        <v>15.188865996487856</v>
      </c>
      <c r="CE57" s="10">
        <f t="shared" si="91"/>
        <v>11.902147836957429</v>
      </c>
      <c r="CF57" s="10">
        <f t="shared" si="91"/>
        <v>8.1998668398696299</v>
      </c>
      <c r="CG57" s="10">
        <f t="shared" ref="CG57:CO96" si="143">BR57/1.08</f>
        <v>4.4381767110679151</v>
      </c>
      <c r="CH57" s="10">
        <f t="shared" si="143"/>
        <v>2.7056182370231445</v>
      </c>
      <c r="CI57" s="10">
        <f t="shared" si="143"/>
        <v>1.7011035978976254</v>
      </c>
      <c r="CJ57" s="10">
        <f t="shared" si="143"/>
        <v>1.9568392918205255</v>
      </c>
      <c r="CK57" s="10">
        <f t="shared" si="143"/>
        <v>2.5404117563491431</v>
      </c>
      <c r="CL57" s="10">
        <f t="shared" si="143"/>
        <v>3.2188597848376843</v>
      </c>
      <c r="CM57" s="10">
        <f t="shared" si="143"/>
        <v>2.0125056365740734</v>
      </c>
      <c r="CN57" s="10">
        <f t="shared" si="143"/>
        <v>1.5924288195385521</v>
      </c>
      <c r="CO57" s="10">
        <f t="shared" si="143"/>
        <v>1.4571677242395373</v>
      </c>
      <c r="CP57" s="10">
        <f t="shared" si="4"/>
        <v>1.0619539074654362E-3</v>
      </c>
      <c r="CQ57" s="15">
        <f t="shared" si="126"/>
        <v>3.2586442725304066</v>
      </c>
      <c r="CR57" s="15">
        <f t="shared" si="126"/>
        <v>5.091822113010938</v>
      </c>
      <c r="CS57" s="15">
        <f t="shared" si="126"/>
        <v>4.1424179990421424</v>
      </c>
      <c r="CT57" s="15">
        <f t="shared" si="126"/>
        <v>3.2460403191702079</v>
      </c>
      <c r="CU57" s="15">
        <f t="shared" si="126"/>
        <v>2.2363273199644444</v>
      </c>
      <c r="CV57" s="15">
        <f t="shared" si="126"/>
        <v>1.2104118302912494</v>
      </c>
      <c r="CW57" s="15">
        <f t="shared" si="126"/>
        <v>0.73789588282449392</v>
      </c>
      <c r="CX57" s="15">
        <f t="shared" si="126"/>
        <v>0.46393734488117055</v>
      </c>
      <c r="CY57" s="15">
        <f t="shared" si="126"/>
        <v>0.5336834432237797</v>
      </c>
      <c r="CZ57" s="15">
        <f t="shared" si="126"/>
        <v>0.69283956991340256</v>
      </c>
      <c r="DA57" s="15">
        <f t="shared" si="126"/>
        <v>0.87787085041027746</v>
      </c>
      <c r="DB57" s="15">
        <f t="shared" si="126"/>
        <v>0.54886517361111087</v>
      </c>
      <c r="DC57" s="15">
        <f t="shared" si="126"/>
        <v>0.43429876896505965</v>
      </c>
      <c r="DD57" s="15">
        <f t="shared" si="126"/>
        <v>0.39740937933805559</v>
      </c>
      <c r="DE57" s="15">
        <f t="shared" si="126"/>
        <v>2.8962379294511894E-4</v>
      </c>
      <c r="DF57" s="15"/>
      <c r="DG57" s="15"/>
      <c r="DH57" s="15"/>
      <c r="DI57" s="15"/>
      <c r="DJ57" s="15"/>
      <c r="DK57" s="15"/>
      <c r="DL57" s="15"/>
      <c r="DM57" s="15"/>
      <c r="DN57" s="15"/>
      <c r="DO57" s="15"/>
      <c r="DP57" s="15"/>
      <c r="DQ57" s="15"/>
      <c r="DR57" s="15"/>
      <c r="DS57" s="15"/>
      <c r="DT57" s="15"/>
      <c r="DU57" s="15"/>
      <c r="DV57" s="15"/>
      <c r="DW57" s="15"/>
      <c r="DX57" s="15"/>
      <c r="DY57" s="15"/>
      <c r="DZ57" s="15"/>
      <c r="EA57" s="15"/>
      <c r="EB57" s="15"/>
      <c r="EC57" s="15"/>
      <c r="ED57" s="15"/>
      <c r="EE57" s="15"/>
      <c r="EF57" s="15"/>
      <c r="EG57" s="15"/>
      <c r="EH57" s="15"/>
      <c r="EI57" s="15"/>
      <c r="EJ57" s="15"/>
      <c r="EK57" s="15"/>
      <c r="EL57" s="15"/>
      <c r="EM57" s="15"/>
      <c r="EN57" s="15"/>
      <c r="EO57" s="15"/>
      <c r="EP57" s="15"/>
      <c r="EQ57" s="15"/>
      <c r="ER57" s="15"/>
      <c r="ES57" s="15"/>
      <c r="ET57" s="15"/>
      <c r="EU57" s="15"/>
      <c r="EV57" s="15"/>
      <c r="EW57" s="15"/>
      <c r="EX57" s="15"/>
      <c r="EZ57" s="1">
        <f t="shared" si="133"/>
        <v>200.41119325299226</v>
      </c>
      <c r="FA57" s="1">
        <f t="shared" si="133"/>
        <v>221.62176268927394</v>
      </c>
      <c r="FB57" s="1">
        <f t="shared" si="133"/>
        <v>177.32299963709642</v>
      </c>
      <c r="FC57" s="1">
        <f t="shared" si="133"/>
        <v>263.1536466784633</v>
      </c>
      <c r="FD57" s="1">
        <f t="shared" si="133"/>
        <v>165.4434792122733</v>
      </c>
      <c r="FE57" s="1">
        <f t="shared" si="109"/>
        <v>70.139077672166763</v>
      </c>
      <c r="FF57" s="1">
        <f t="shared" si="109"/>
        <v>43.265996197403922</v>
      </c>
      <c r="FG57" s="1">
        <f t="shared" si="109"/>
        <v>47.885797829037614</v>
      </c>
      <c r="FH57" s="1">
        <f t="shared" si="109"/>
        <v>44.154828472938561</v>
      </c>
      <c r="FI57" s="1">
        <f t="shared" si="109"/>
        <v>75.39410017553665</v>
      </c>
      <c r="FJ57" s="1">
        <f t="shared" si="109"/>
        <v>51.36249686476998</v>
      </c>
      <c r="FK57" s="1">
        <f t="shared" si="109"/>
        <v>47.191869243656178</v>
      </c>
      <c r="FL57" s="1">
        <f t="shared" si="109"/>
        <v>29.941493338912149</v>
      </c>
      <c r="FM57" s="1">
        <f t="shared" si="109"/>
        <v>28.634328225432053</v>
      </c>
      <c r="FO57" s="1">
        <f t="shared" si="34"/>
        <v>200.41119325299226</v>
      </c>
      <c r="FP57" s="1">
        <f t="shared" si="135"/>
        <v>422.0329559422662</v>
      </c>
      <c r="FQ57" s="1">
        <f t="shared" si="135"/>
        <v>599.35595557936267</v>
      </c>
      <c r="FR57" s="1">
        <f t="shared" si="135"/>
        <v>862.50960225782592</v>
      </c>
      <c r="FS57" s="1">
        <f t="shared" si="135"/>
        <v>1027.9530814700993</v>
      </c>
      <c r="FT57" s="1">
        <f t="shared" si="135"/>
        <v>1098.0921591422662</v>
      </c>
      <c r="FU57" s="1">
        <f t="shared" si="135"/>
        <v>1141.35815533967</v>
      </c>
      <c r="FV57" s="1">
        <f t="shared" si="135"/>
        <v>1189.2439531687075</v>
      </c>
      <c r="FW57" s="1">
        <f t="shared" si="134"/>
        <v>1233.3987816416461</v>
      </c>
      <c r="FX57" s="1">
        <f t="shared" si="134"/>
        <v>1308.7928818171827</v>
      </c>
      <c r="FY57" s="1">
        <f t="shared" si="134"/>
        <v>1360.1553786819527</v>
      </c>
      <c r="FZ57" s="1">
        <f t="shared" si="134"/>
        <v>1407.3472479256088</v>
      </c>
      <c r="GA57" s="1">
        <f t="shared" si="134"/>
        <v>1437.2887412645209</v>
      </c>
      <c r="GB57" s="1">
        <f t="shared" si="134"/>
        <v>1465.9230694899529</v>
      </c>
      <c r="GC57" s="15"/>
      <c r="GD57" s="15"/>
      <c r="GE57" s="15"/>
      <c r="GF57" s="15"/>
      <c r="GG57" s="15"/>
      <c r="GH57" s="15"/>
      <c r="GI57" s="15"/>
      <c r="GJ57" s="15"/>
      <c r="GK57" s="15"/>
      <c r="GL57" s="15"/>
      <c r="GM57" s="15"/>
      <c r="GN57" s="15"/>
      <c r="GO57" s="15"/>
      <c r="GP57" s="15"/>
      <c r="GQ57" s="15"/>
      <c r="GR57" s="15"/>
      <c r="GS57" s="15"/>
      <c r="GT57" s="15"/>
      <c r="GU57" s="15"/>
      <c r="GV57" s="15"/>
      <c r="GW57" s="15"/>
      <c r="GX57" s="15"/>
      <c r="GY57" s="15"/>
      <c r="GZ57" s="15"/>
      <c r="HA57" s="15"/>
      <c r="HB57" s="15"/>
      <c r="HC57" s="15"/>
      <c r="HD57" s="15"/>
      <c r="HE57" s="15"/>
      <c r="HF57" s="15"/>
      <c r="HG57" s="15"/>
      <c r="HH57" s="15"/>
      <c r="HI57" s="15"/>
      <c r="HJ57" s="15"/>
      <c r="HK57" s="15"/>
      <c r="HL57" s="15"/>
      <c r="HM57" s="15"/>
      <c r="HN57" s="15"/>
      <c r="HO57" s="15"/>
      <c r="HP57" s="15"/>
      <c r="HQ57" s="15"/>
      <c r="HR57" s="15"/>
      <c r="HS57" s="15"/>
      <c r="HT57" s="15"/>
      <c r="HU57" s="15"/>
    </row>
    <row r="58" spans="1:229">
      <c r="A58" s="27">
        <v>56</v>
      </c>
      <c r="B58" s="27" t="s">
        <v>54</v>
      </c>
      <c r="C58" s="27" t="s">
        <v>43</v>
      </c>
      <c r="D58" s="28" t="s">
        <v>55</v>
      </c>
      <c r="E58" s="16">
        <v>52.2</v>
      </c>
      <c r="F58" s="17">
        <f t="shared" si="14"/>
        <v>50.73571428571428</v>
      </c>
      <c r="G58" s="18">
        <v>50.9</v>
      </c>
      <c r="H58" s="19">
        <v>50.3</v>
      </c>
      <c r="I58" s="19">
        <v>51.9</v>
      </c>
      <c r="J58" s="19">
        <v>50.5</v>
      </c>
      <c r="K58" s="19">
        <v>50.7</v>
      </c>
      <c r="L58" s="19">
        <v>50.3</v>
      </c>
      <c r="M58" s="19">
        <v>50.4</v>
      </c>
      <c r="N58" s="19">
        <v>50.3</v>
      </c>
      <c r="O58" s="19">
        <v>52.4</v>
      </c>
      <c r="P58" s="19">
        <v>50.4</v>
      </c>
      <c r="Q58" s="19">
        <v>50.5</v>
      </c>
      <c r="R58" s="19">
        <v>50</v>
      </c>
      <c r="S58" s="19">
        <v>49.5</v>
      </c>
      <c r="T58" s="19">
        <v>2427.3674080999999</v>
      </c>
      <c r="U58" s="19">
        <v>4051.6542405999999</v>
      </c>
      <c r="V58" s="19">
        <v>3201.5892481999999</v>
      </c>
      <c r="W58" s="19">
        <v>2585.2847959000001</v>
      </c>
      <c r="X58" s="19">
        <v>1772.9768698</v>
      </c>
      <c r="Y58" s="19">
        <v>1258.7641120999999</v>
      </c>
      <c r="Z58" s="19">
        <v>883.42192340999998</v>
      </c>
      <c r="AA58" s="19">
        <v>674.69673077000004</v>
      </c>
      <c r="AB58" s="19">
        <v>753.79361438000001</v>
      </c>
      <c r="AC58" s="19">
        <v>900.03425789000005</v>
      </c>
      <c r="AD58" s="19">
        <v>937.37915220000002</v>
      </c>
      <c r="AE58" s="19">
        <v>731.83476929999995</v>
      </c>
      <c r="AF58" s="19">
        <v>705.58021741000005</v>
      </c>
      <c r="AG58" s="19">
        <v>635.29466778000005</v>
      </c>
      <c r="AH58" s="19">
        <v>575.62072163000005</v>
      </c>
      <c r="AI58" s="19">
        <f t="shared" si="15"/>
        <v>2036.5611436033332</v>
      </c>
      <c r="AJ58" s="19">
        <f t="shared" si="16"/>
        <v>3604.2310119700001</v>
      </c>
      <c r="AK58" s="19">
        <f>V58-$V$62</f>
        <v>2829.2650199599998</v>
      </c>
      <c r="AL58" s="19">
        <f t="shared" si="18"/>
        <v>2178.3648112700002</v>
      </c>
      <c r="AM58" s="19">
        <f t="shared" si="19"/>
        <v>1395.2290059266668</v>
      </c>
      <c r="AN58" s="19">
        <f t="shared" si="20"/>
        <v>875.65298136999991</v>
      </c>
      <c r="AO58" s="19">
        <f t="shared" si="21"/>
        <v>505.39577722666667</v>
      </c>
      <c r="AP58" s="19">
        <f t="shared" si="22"/>
        <v>312.80382939666669</v>
      </c>
      <c r="AQ58" s="19">
        <f t="shared" si="23"/>
        <v>374.05528785999996</v>
      </c>
      <c r="AR58" s="19">
        <f t="shared" si="24"/>
        <v>507.06481005666672</v>
      </c>
      <c r="AS58" s="19">
        <f t="shared" si="25"/>
        <v>566.33910517666664</v>
      </c>
      <c r="AT58" s="19">
        <f t="shared" si="26"/>
        <v>336.84506556666662</v>
      </c>
      <c r="AU58" s="19">
        <f t="shared" si="27"/>
        <v>318.19128608000011</v>
      </c>
      <c r="AV58" s="19">
        <f t="shared" si="28"/>
        <v>246.61493832333343</v>
      </c>
      <c r="AW58" s="19">
        <f t="shared" si="29"/>
        <v>188.3505588066667</v>
      </c>
      <c r="AX58" s="19">
        <f t="shared" si="92"/>
        <v>2036.5611436033332</v>
      </c>
      <c r="AY58" s="19">
        <f t="shared" si="92"/>
        <v>3604.2310119700001</v>
      </c>
      <c r="AZ58" s="19">
        <f t="shared" si="92"/>
        <v>2829.2650199599998</v>
      </c>
      <c r="BA58" s="19">
        <f t="shared" si="92"/>
        <v>2178.3648112700002</v>
      </c>
      <c r="BB58" s="19">
        <f t="shared" si="92"/>
        <v>1395.2290059266668</v>
      </c>
      <c r="BC58" s="19">
        <f t="shared" si="142"/>
        <v>875.65298136999991</v>
      </c>
      <c r="BD58" s="19">
        <f t="shared" si="142"/>
        <v>505.39577722666667</v>
      </c>
      <c r="BE58" s="19">
        <f t="shared" si="142"/>
        <v>312.80382939666669</v>
      </c>
      <c r="BF58" s="19">
        <f t="shared" si="142"/>
        <v>374.05528785999996</v>
      </c>
      <c r="BG58" s="19">
        <f t="shared" si="142"/>
        <v>507.06481005666672</v>
      </c>
      <c r="BH58" s="19">
        <f t="shared" si="142"/>
        <v>566.33910517666664</v>
      </c>
      <c r="BI58" s="19">
        <f t="shared" si="142"/>
        <v>336.84506556666662</v>
      </c>
      <c r="BJ58" s="19">
        <f t="shared" si="142"/>
        <v>318.19128608000011</v>
      </c>
      <c r="BK58" s="19">
        <f t="shared" si="142"/>
        <v>246.61493832333343</v>
      </c>
      <c r="BL58" s="19">
        <f t="shared" si="1"/>
        <v>188.3505588066667</v>
      </c>
      <c r="BM58" s="19">
        <f>(AX58*10^-6)*E58*$BN$59</f>
        <v>12.529215092753937</v>
      </c>
      <c r="BN58" s="19">
        <f t="shared" si="125"/>
        <v>21.55173839221316</v>
      </c>
      <c r="BO58" s="19">
        <f t="shared" si="125"/>
        <v>16.972558764381471</v>
      </c>
      <c r="BP58" s="19">
        <f t="shared" si="125"/>
        <v>12.91381339366812</v>
      </c>
      <c r="BQ58" s="19">
        <f t="shared" si="125"/>
        <v>8.534316851609292</v>
      </c>
      <c r="BR58" s="19">
        <f t="shared" si="125"/>
        <v>5.2116989051896603</v>
      </c>
      <c r="BS58" s="19">
        <f t="shared" si="125"/>
        <v>3.0199202674212002</v>
      </c>
      <c r="BT58" s="19">
        <f t="shared" si="125"/>
        <v>1.8543681300554535</v>
      </c>
      <c r="BU58" s="19">
        <f t="shared" si="125"/>
        <v>2.2218884098883995</v>
      </c>
      <c r="BV58" s="19">
        <f t="shared" si="125"/>
        <v>3.0059888507609323</v>
      </c>
      <c r="BW58" s="19">
        <f t="shared" si="125"/>
        <v>3.4975485023981858</v>
      </c>
      <c r="BX58" s="19">
        <f t="shared" si="125"/>
        <v>2.000859689466</v>
      </c>
      <c r="BY58" s="19">
        <f t="shared" si="125"/>
        <v>1.8938063509011434</v>
      </c>
      <c r="BZ58" s="19">
        <f t="shared" si="125"/>
        <v>1.453266600833929</v>
      </c>
      <c r="CA58" s="19">
        <f t="shared" si="125"/>
        <v>1.0988237064667501</v>
      </c>
      <c r="CB58" s="19">
        <f t="shared" si="93"/>
        <v>11.601125085883274</v>
      </c>
      <c r="CC58" s="19">
        <f t="shared" si="93"/>
        <v>19.955313326123296</v>
      </c>
      <c r="CD58" s="19">
        <f t="shared" si="93"/>
        <v>15.715332189242101</v>
      </c>
      <c r="CE58" s="19">
        <f t="shared" si="93"/>
        <v>11.957234623766777</v>
      </c>
      <c r="CF58" s="19">
        <f t="shared" si="93"/>
        <v>7.9021452329715665</v>
      </c>
      <c r="CG58" s="19">
        <f t="shared" si="143"/>
        <v>4.8256471344348704</v>
      </c>
      <c r="CH58" s="19">
        <f t="shared" si="143"/>
        <v>2.7962224698344444</v>
      </c>
      <c r="CI58" s="19">
        <f t="shared" si="143"/>
        <v>1.7170075278291235</v>
      </c>
      <c r="CJ58" s="19">
        <f t="shared" si="143"/>
        <v>2.0573040832299996</v>
      </c>
      <c r="CK58" s="19">
        <f t="shared" si="143"/>
        <v>2.783323009963826</v>
      </c>
      <c r="CL58" s="19">
        <f t="shared" si="143"/>
        <v>3.2384708355538754</v>
      </c>
      <c r="CM58" s="19">
        <f t="shared" si="143"/>
        <v>1.8526478606166665</v>
      </c>
      <c r="CN58" s="19">
        <f t="shared" si="143"/>
        <v>1.75352439898254</v>
      </c>
      <c r="CO58" s="19">
        <f t="shared" si="143"/>
        <v>1.3456172229943786</v>
      </c>
      <c r="CP58" s="19">
        <f t="shared" si="4"/>
        <v>1.0174293578395835E-3</v>
      </c>
      <c r="CQ58" s="20">
        <f t="shared" si="126"/>
        <v>3.1639432052408925</v>
      </c>
      <c r="CR58" s="20">
        <f t="shared" si="126"/>
        <v>5.4423581798518077</v>
      </c>
      <c r="CS58" s="20">
        <f t="shared" si="126"/>
        <v>4.2859996879751181</v>
      </c>
      <c r="CT58" s="20">
        <f t="shared" si="126"/>
        <v>3.2610639883000299</v>
      </c>
      <c r="CU58" s="20">
        <f t="shared" si="126"/>
        <v>2.1551305180831544</v>
      </c>
      <c r="CV58" s="20">
        <f t="shared" si="126"/>
        <v>1.3160855821186008</v>
      </c>
      <c r="CW58" s="20">
        <f t="shared" si="126"/>
        <v>0.76260612813666662</v>
      </c>
      <c r="CX58" s="20">
        <f t="shared" si="126"/>
        <v>0.46827478031703362</v>
      </c>
      <c r="CY58" s="20">
        <f t="shared" si="126"/>
        <v>0.56108293178999979</v>
      </c>
      <c r="CZ58" s="20">
        <f t="shared" si="126"/>
        <v>0.75908809362649798</v>
      </c>
      <c r="DA58" s="20">
        <f t="shared" si="126"/>
        <v>0.88321931878742055</v>
      </c>
      <c r="DB58" s="20">
        <f t="shared" si="126"/>
        <v>0.5052675983499999</v>
      </c>
      <c r="DC58" s="20">
        <f t="shared" si="126"/>
        <v>0.47823392699523815</v>
      </c>
      <c r="DD58" s="20">
        <f t="shared" si="126"/>
        <v>0.36698651536210325</v>
      </c>
      <c r="DE58" s="20">
        <f t="shared" si="126"/>
        <v>2.7748073395625003E-4</v>
      </c>
      <c r="DF58" s="20"/>
      <c r="DG58" s="20"/>
      <c r="DH58" s="20"/>
      <c r="DI58" s="20"/>
      <c r="DJ58" s="20"/>
      <c r="DK58" s="20"/>
      <c r="DL58" s="20"/>
      <c r="DM58" s="20"/>
      <c r="DN58" s="20"/>
      <c r="DO58" s="20"/>
      <c r="DP58" s="20"/>
      <c r="DQ58" s="20"/>
      <c r="DR58" s="20"/>
      <c r="DS58" s="20"/>
      <c r="DT58" s="20"/>
      <c r="DU58" s="20"/>
      <c r="DV58" s="20"/>
      <c r="DW58" s="20"/>
      <c r="DX58" s="20"/>
      <c r="DY58" s="20"/>
      <c r="DZ58" s="20"/>
      <c r="EA58" s="20"/>
      <c r="EB58" s="20"/>
      <c r="EC58" s="20"/>
      <c r="ED58" s="20"/>
      <c r="EE58" s="20"/>
      <c r="EF58" s="20"/>
      <c r="EG58" s="20"/>
      <c r="EH58" s="20"/>
      <c r="EI58" s="20"/>
      <c r="EJ58" s="20"/>
      <c r="EK58" s="20"/>
      <c r="EL58" s="20"/>
      <c r="EM58" s="20"/>
      <c r="EN58" s="20"/>
      <c r="EO58" s="20"/>
      <c r="EP58" s="20"/>
      <c r="EQ58" s="20"/>
      <c r="ER58" s="20"/>
      <c r="ES58" s="20"/>
      <c r="ET58" s="20"/>
      <c r="EU58" s="20"/>
      <c r="EV58" s="20"/>
      <c r="EW58" s="20"/>
      <c r="EX58" s="20"/>
      <c r="EZ58" s="1">
        <f t="shared" si="133"/>
        <v>206.55123324222481</v>
      </c>
      <c r="FA58" s="1">
        <f t="shared" si="133"/>
        <v>233.48058882784619</v>
      </c>
      <c r="FB58" s="1">
        <f t="shared" si="133"/>
        <v>181.12952823060357</v>
      </c>
      <c r="FC58" s="1">
        <f t="shared" si="133"/>
        <v>259.97733630639283</v>
      </c>
      <c r="FD58" s="1">
        <f t="shared" si="133"/>
        <v>166.61837280968422</v>
      </c>
      <c r="FE58" s="1">
        <f t="shared" si="109"/>
        <v>74.83290156918963</v>
      </c>
      <c r="FF58" s="1">
        <f t="shared" si="109"/>
        <v>44.311712704333203</v>
      </c>
      <c r="FG58" s="1">
        <f t="shared" si="109"/>
        <v>49.409170181137597</v>
      </c>
      <c r="FH58" s="1">
        <f t="shared" si="109"/>
        <v>47.526156914993919</v>
      </c>
      <c r="FI58" s="1">
        <f t="shared" si="109"/>
        <v>78.8307557958681</v>
      </c>
      <c r="FJ58" s="1">
        <f t="shared" si="109"/>
        <v>49.98552901694714</v>
      </c>
      <c r="FK58" s="1">
        <f t="shared" si="109"/>
        <v>47.208073216571428</v>
      </c>
      <c r="FL58" s="1">
        <f t="shared" si="109"/>
        <v>30.427935924864293</v>
      </c>
      <c r="FM58" s="1">
        <f t="shared" si="109"/>
        <v>26.443007718916277</v>
      </c>
      <c r="FO58" s="1">
        <f t="shared" si="34"/>
        <v>206.55123324222481</v>
      </c>
      <c r="FP58" s="1">
        <f t="shared" si="135"/>
        <v>440.03182207007103</v>
      </c>
      <c r="FQ58" s="1">
        <f t="shared" si="135"/>
        <v>621.1613503006746</v>
      </c>
      <c r="FR58" s="1">
        <f t="shared" si="135"/>
        <v>881.13868660706748</v>
      </c>
      <c r="FS58" s="1">
        <f t="shared" si="135"/>
        <v>1047.7570594167516</v>
      </c>
      <c r="FT58" s="1">
        <f t="shared" si="135"/>
        <v>1122.5899609859412</v>
      </c>
      <c r="FU58" s="1">
        <f t="shared" si="135"/>
        <v>1166.9016736902743</v>
      </c>
      <c r="FV58" s="1">
        <f t="shared" si="135"/>
        <v>1216.3108438714119</v>
      </c>
      <c r="FW58" s="1">
        <f t="shared" si="134"/>
        <v>1263.8370007864057</v>
      </c>
      <c r="FX58" s="1">
        <f t="shared" si="134"/>
        <v>1342.6677565822738</v>
      </c>
      <c r="FY58" s="1">
        <f t="shared" si="134"/>
        <v>1392.6532855992209</v>
      </c>
      <c r="FZ58" s="1">
        <f t="shared" si="134"/>
        <v>1439.8613588157923</v>
      </c>
      <c r="GA58" s="1">
        <f t="shared" si="134"/>
        <v>1470.2892947406565</v>
      </c>
      <c r="GB58" s="1">
        <f t="shared" si="134"/>
        <v>1496.7323024595728</v>
      </c>
      <c r="GC58" s="20"/>
      <c r="GD58" s="20"/>
      <c r="GE58" s="20"/>
      <c r="GF58" s="20"/>
      <c r="GG58" s="20"/>
      <c r="GH58" s="20"/>
      <c r="GI58" s="20"/>
      <c r="GJ58" s="20"/>
      <c r="GK58" s="20"/>
      <c r="GL58" s="20"/>
      <c r="GM58" s="20"/>
      <c r="GN58" s="20"/>
      <c r="GO58" s="20"/>
      <c r="GP58" s="20"/>
      <c r="GQ58" s="20"/>
      <c r="GR58" s="20"/>
      <c r="GS58" s="20"/>
      <c r="GT58" s="20"/>
      <c r="GU58" s="20"/>
      <c r="GV58" s="20"/>
      <c r="GW58" s="20"/>
      <c r="GX58" s="20"/>
      <c r="GY58" s="20"/>
      <c r="GZ58" s="20"/>
      <c r="HA58" s="20"/>
      <c r="HB58" s="20"/>
      <c r="HC58" s="20"/>
      <c r="HD58" s="20"/>
      <c r="HE58" s="20"/>
      <c r="HF58" s="20"/>
      <c r="HG58" s="20"/>
      <c r="HH58" s="20"/>
      <c r="HI58" s="20"/>
      <c r="HJ58" s="20"/>
      <c r="HK58" s="20"/>
      <c r="HL58" s="20"/>
      <c r="HM58" s="20"/>
      <c r="HN58" s="20"/>
      <c r="HO58" s="20"/>
      <c r="HP58" s="20"/>
      <c r="HQ58" s="20"/>
      <c r="HR58" s="20"/>
      <c r="HS58" s="20"/>
      <c r="HT58" s="20"/>
      <c r="HU58" s="20"/>
    </row>
    <row r="59" spans="1:229">
      <c r="A59" s="27">
        <v>57</v>
      </c>
      <c r="B59" s="29" t="s">
        <v>56</v>
      </c>
      <c r="C59" s="29" t="s">
        <v>57</v>
      </c>
      <c r="D59" s="29" t="s">
        <v>57</v>
      </c>
      <c r="G59" s="14"/>
      <c r="H59" s="24"/>
      <c r="I59" s="24"/>
      <c r="J59" s="10"/>
      <c r="K59" s="24"/>
      <c r="L59" s="24"/>
      <c r="M59" s="24"/>
      <c r="N59" s="24"/>
      <c r="O59" s="24"/>
      <c r="P59" s="24"/>
      <c r="Q59" s="24"/>
      <c r="R59" s="24"/>
      <c r="S59" s="24"/>
      <c r="T59" s="24">
        <v>395.10101322999998</v>
      </c>
      <c r="U59" s="24">
        <v>462.19475366</v>
      </c>
      <c r="V59" s="24">
        <v>377.38475812000001</v>
      </c>
      <c r="W59" s="24">
        <v>415.44356832</v>
      </c>
      <c r="X59" s="24">
        <v>384.64336295999999</v>
      </c>
      <c r="Y59" s="24">
        <v>385.63225659</v>
      </c>
      <c r="Z59" s="24">
        <v>380.02036134999997</v>
      </c>
      <c r="AA59" s="24">
        <v>375.79715915000003</v>
      </c>
      <c r="AB59" s="24">
        <v>378.63927971999999</v>
      </c>
      <c r="AC59" s="24">
        <v>396.48722514000002</v>
      </c>
      <c r="AD59" s="24">
        <v>373.35544598000001</v>
      </c>
      <c r="AE59" s="24">
        <v>395.90943750000002</v>
      </c>
      <c r="AF59" s="24">
        <v>370.19568841</v>
      </c>
      <c r="AG59" s="24">
        <v>395.33754102</v>
      </c>
      <c r="AH59" s="24">
        <v>388.93233165999999</v>
      </c>
      <c r="BM59" s="1" t="s">
        <v>44</v>
      </c>
      <c r="BN59" s="1">
        <f>60*(44/22.4)</f>
        <v>117.85714285714286</v>
      </c>
    </row>
    <row r="60" spans="1:229">
      <c r="A60" s="27">
        <v>58</v>
      </c>
      <c r="B60" s="29" t="s">
        <v>56</v>
      </c>
      <c r="C60" s="29" t="s">
        <v>57</v>
      </c>
      <c r="D60" s="29" t="s">
        <v>57</v>
      </c>
      <c r="G60" s="14"/>
      <c r="H60" s="24"/>
      <c r="I60" s="24"/>
      <c r="J60" s="10"/>
      <c r="K60" s="24"/>
      <c r="L60" s="24"/>
      <c r="M60" s="24"/>
      <c r="N60" s="24"/>
      <c r="O60" s="24"/>
      <c r="P60" s="24"/>
      <c r="Q60" s="24"/>
      <c r="R60" s="24"/>
      <c r="S60" s="24"/>
      <c r="T60" s="24">
        <v>385.58527477000001</v>
      </c>
      <c r="U60" s="24">
        <v>438.69337686</v>
      </c>
      <c r="V60" s="24">
        <v>360.70839950999999</v>
      </c>
      <c r="W60" s="24">
        <v>403.08763119000002</v>
      </c>
      <c r="X60" s="24">
        <v>371.93010971000001</v>
      </c>
      <c r="Y60" s="24">
        <v>382.67773368000002</v>
      </c>
      <c r="Z60" s="24">
        <v>376.74087419</v>
      </c>
      <c r="AA60" s="24">
        <v>352.49308033</v>
      </c>
      <c r="AB60" s="24">
        <v>381.57529796</v>
      </c>
      <c r="AC60" s="24">
        <v>387.13289966999997</v>
      </c>
      <c r="AD60" s="24">
        <v>370.34482594999997</v>
      </c>
      <c r="AE60" s="24">
        <v>398.74917799999997</v>
      </c>
      <c r="AF60" s="24">
        <v>401.17422314999999</v>
      </c>
      <c r="AG60" s="24">
        <v>380.30717874999999</v>
      </c>
      <c r="AH60" s="24">
        <v>382.33963455999998</v>
      </c>
    </row>
    <row r="61" spans="1:229">
      <c r="A61" s="27">
        <v>59</v>
      </c>
      <c r="B61" s="29" t="s">
        <v>56</v>
      </c>
      <c r="C61" s="29" t="s">
        <v>57</v>
      </c>
      <c r="D61" s="29" t="s">
        <v>57</v>
      </c>
      <c r="G61" s="14"/>
      <c r="H61" s="24"/>
      <c r="I61" s="24"/>
      <c r="J61" s="10"/>
      <c r="K61" s="24"/>
      <c r="L61" s="24"/>
      <c r="M61" s="24"/>
      <c r="N61" s="24"/>
      <c r="O61" s="24"/>
      <c r="P61" s="24"/>
      <c r="Q61" s="24"/>
      <c r="R61" s="24"/>
      <c r="S61" s="24"/>
      <c r="T61" s="24">
        <v>391.73250548999999</v>
      </c>
      <c r="U61" s="24">
        <v>441.38155537</v>
      </c>
      <c r="V61" s="24">
        <v>378.87952709000001</v>
      </c>
      <c r="W61" s="24">
        <v>402.22875438</v>
      </c>
      <c r="X61" s="24">
        <v>376.67011895000002</v>
      </c>
      <c r="Y61" s="24">
        <v>381.02340192000003</v>
      </c>
      <c r="Z61" s="24">
        <v>377.31720301000001</v>
      </c>
      <c r="AA61" s="24">
        <v>357.38846464</v>
      </c>
      <c r="AB61" s="24">
        <v>379.00040188000003</v>
      </c>
      <c r="AC61" s="24">
        <v>395.28821869000001</v>
      </c>
      <c r="AD61" s="24">
        <v>369.41986914</v>
      </c>
      <c r="AE61" s="24">
        <v>390.31049569999999</v>
      </c>
      <c r="AF61" s="24">
        <v>390.79688242999998</v>
      </c>
      <c r="AG61" s="24">
        <v>390.39446859999998</v>
      </c>
      <c r="AH61" s="24">
        <v>390.53852225000003</v>
      </c>
    </row>
    <row r="62" spans="1:229">
      <c r="S62" s="1" t="s">
        <v>45</v>
      </c>
      <c r="T62" s="24">
        <f>AVERAGE(T59:T61)</f>
        <v>390.8062644966667</v>
      </c>
      <c r="U62" s="24">
        <f t="shared" ref="U62:AH62" si="144">AVERAGE(U59:U61)</f>
        <v>447.42322862999998</v>
      </c>
      <c r="V62" s="24">
        <f t="shared" si="144"/>
        <v>372.32422823999997</v>
      </c>
      <c r="W62" s="24">
        <f t="shared" si="144"/>
        <v>406.91998463000004</v>
      </c>
      <c r="X62" s="24">
        <f t="shared" si="144"/>
        <v>377.7478638733333</v>
      </c>
      <c r="Y62" s="24">
        <f t="shared" si="144"/>
        <v>383.11113073000001</v>
      </c>
      <c r="Z62" s="24">
        <f t="shared" si="144"/>
        <v>378.02614618333331</v>
      </c>
      <c r="AA62" s="24">
        <f t="shared" si="144"/>
        <v>361.89290137333336</v>
      </c>
      <c r="AB62" s="24">
        <f t="shared" si="144"/>
        <v>379.73832652000004</v>
      </c>
      <c r="AC62" s="24">
        <f t="shared" si="144"/>
        <v>392.96944783333333</v>
      </c>
      <c r="AD62" s="24">
        <f t="shared" si="144"/>
        <v>371.04004702333333</v>
      </c>
      <c r="AE62" s="24">
        <f t="shared" si="144"/>
        <v>394.98970373333333</v>
      </c>
      <c r="AF62" s="24">
        <f t="shared" si="144"/>
        <v>387.38893132999993</v>
      </c>
      <c r="AG62" s="24">
        <f t="shared" si="144"/>
        <v>388.67972945666662</v>
      </c>
      <c r="AH62" s="24">
        <f t="shared" si="144"/>
        <v>387.27016282333335</v>
      </c>
    </row>
    <row r="63" spans="1:229">
      <c r="T63" s="24" t="e">
        <f ca="1">_xlfn.STDEV.S(T59:T61)</f>
        <v>#NAME?</v>
      </c>
      <c r="U63" s="24" t="e">
        <f t="shared" ref="U63:AH63" ca="1" si="145">_xlfn.STDEV.S(U59:U61)</f>
        <v>#NAME?</v>
      </c>
      <c r="V63" s="24" t="e">
        <f t="shared" ca="1" si="145"/>
        <v>#NAME?</v>
      </c>
      <c r="W63" s="24" t="e">
        <f t="shared" ca="1" si="145"/>
        <v>#NAME?</v>
      </c>
      <c r="X63" s="24" t="e">
        <f t="shared" ca="1" si="145"/>
        <v>#NAME?</v>
      </c>
      <c r="Y63" s="24" t="e">
        <f t="shared" ca="1" si="145"/>
        <v>#NAME?</v>
      </c>
      <c r="Z63" s="24" t="e">
        <f t="shared" ca="1" si="145"/>
        <v>#NAME?</v>
      </c>
      <c r="AA63" s="24" t="e">
        <f t="shared" ca="1" si="145"/>
        <v>#NAME?</v>
      </c>
      <c r="AB63" s="24" t="e">
        <f t="shared" ca="1" si="145"/>
        <v>#NAME?</v>
      </c>
      <c r="AC63" s="24" t="e">
        <f t="shared" ca="1" si="145"/>
        <v>#NAME?</v>
      </c>
      <c r="AD63" s="24" t="e">
        <f t="shared" ca="1" si="145"/>
        <v>#NAME?</v>
      </c>
      <c r="AE63" s="24" t="e">
        <f t="shared" ca="1" si="145"/>
        <v>#NAME?</v>
      </c>
      <c r="AF63" s="24" t="e">
        <f t="shared" ca="1" si="145"/>
        <v>#NAME?</v>
      </c>
      <c r="AG63" s="24" t="e">
        <f t="shared" ca="1" si="145"/>
        <v>#NAME?</v>
      </c>
      <c r="AH63" s="24" t="e">
        <f t="shared" ca="1" si="145"/>
        <v>#NAME?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S60"/>
  <sheetViews>
    <sheetView workbookViewId="0">
      <selection sqref="A1:XFD1048576"/>
    </sheetView>
  </sheetViews>
  <sheetFormatPr baseColWidth="10" defaultRowHeight="15"/>
  <cols>
    <col min="1" max="1" width="3.7109375" bestFit="1" customWidth="1"/>
    <col min="2" max="2" width="5.28515625" bestFit="1" customWidth="1"/>
    <col min="3" max="3" width="5.5703125" bestFit="1" customWidth="1"/>
    <col min="4" max="4" width="9.85546875" bestFit="1" customWidth="1"/>
    <col min="5" max="19" width="12" bestFit="1" customWidth="1"/>
  </cols>
  <sheetData>
    <row r="1" spans="1:19" ht="16.5">
      <c r="A1" s="25" t="s">
        <v>12</v>
      </c>
      <c r="B1" s="25" t="s">
        <v>46</v>
      </c>
      <c r="C1" s="25" t="s">
        <v>47</v>
      </c>
      <c r="D1" s="26" t="s">
        <v>48</v>
      </c>
      <c r="E1" t="s">
        <v>13</v>
      </c>
      <c r="F1" t="s">
        <v>58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27</v>
      </c>
    </row>
    <row r="2" spans="1:19" ht="16.5">
      <c r="A2" s="27">
        <v>1</v>
      </c>
      <c r="B2" s="27" t="s">
        <v>49</v>
      </c>
      <c r="C2" s="27" t="s">
        <v>50</v>
      </c>
      <c r="D2" s="28" t="s">
        <v>51</v>
      </c>
      <c r="E2">
        <v>2142.5488875000001</v>
      </c>
      <c r="F2">
        <v>1888.3048371</v>
      </c>
      <c r="G2">
        <v>3435.5012809999998</v>
      </c>
      <c r="H2">
        <v>3589.9377877000002</v>
      </c>
      <c r="I2">
        <v>6487.0954566</v>
      </c>
      <c r="J2">
        <v>4390.3811109999997</v>
      </c>
      <c r="K2">
        <v>2366.7861587000002</v>
      </c>
      <c r="L2">
        <v>2032.3883826000001</v>
      </c>
      <c r="M2">
        <v>1651.3805996999999</v>
      </c>
      <c r="N2">
        <v>1309.7003714</v>
      </c>
      <c r="O2">
        <v>1223.110966</v>
      </c>
      <c r="P2">
        <v>1302.615456</v>
      </c>
      <c r="Q2">
        <v>1087.9008898</v>
      </c>
      <c r="R2">
        <v>1174.8268135999999</v>
      </c>
      <c r="S2">
        <v>914.03333679000002</v>
      </c>
    </row>
    <row r="3" spans="1:19" ht="16.5">
      <c r="A3" s="27">
        <v>2</v>
      </c>
      <c r="B3" s="27" t="s">
        <v>49</v>
      </c>
      <c r="C3" s="27" t="s">
        <v>50</v>
      </c>
      <c r="D3" s="28" t="s">
        <v>51</v>
      </c>
      <c r="E3">
        <v>1462.657101</v>
      </c>
      <c r="F3">
        <v>1472.6289901</v>
      </c>
      <c r="G3">
        <v>2017.9581075999999</v>
      </c>
      <c r="H3">
        <v>2361.5207319000001</v>
      </c>
      <c r="I3">
        <v>1822.2493609999999</v>
      </c>
      <c r="J3">
        <v>1554.4390807</v>
      </c>
      <c r="K3">
        <v>1448.8261364</v>
      </c>
      <c r="L3">
        <v>1361.3522783000001</v>
      </c>
      <c r="M3">
        <v>1060.4926218999999</v>
      </c>
      <c r="N3">
        <v>1212.0874044</v>
      </c>
      <c r="O3">
        <v>1025.2348182999999</v>
      </c>
      <c r="P3">
        <v>1087.130647</v>
      </c>
      <c r="Q3">
        <v>1282.4293835999999</v>
      </c>
      <c r="R3">
        <v>1034.9330755000001</v>
      </c>
      <c r="S3">
        <v>874.02006280000001</v>
      </c>
    </row>
    <row r="4" spans="1:19" ht="16.5">
      <c r="A4" s="27">
        <v>3</v>
      </c>
      <c r="B4" s="27" t="s">
        <v>49</v>
      </c>
      <c r="C4" s="27" t="s">
        <v>50</v>
      </c>
      <c r="D4" s="28" t="s">
        <v>51</v>
      </c>
      <c r="E4">
        <v>1431.3981572</v>
      </c>
      <c r="F4">
        <v>1372.6415718999999</v>
      </c>
      <c r="G4">
        <v>1988.3219078</v>
      </c>
      <c r="H4">
        <v>2268.3827062</v>
      </c>
      <c r="I4">
        <v>1737.6707526</v>
      </c>
      <c r="J4">
        <v>1501.1137904</v>
      </c>
      <c r="K4">
        <v>1327.5516367</v>
      </c>
      <c r="L4">
        <v>1327.3508964</v>
      </c>
      <c r="M4">
        <v>1022.4611821</v>
      </c>
      <c r="N4">
        <v>1220.8730102</v>
      </c>
      <c r="O4">
        <v>1080.0761358</v>
      </c>
      <c r="P4">
        <v>1291.22129</v>
      </c>
      <c r="Q4">
        <v>1135.3398050000001</v>
      </c>
      <c r="R4">
        <v>1022.0660398</v>
      </c>
      <c r="S4">
        <v>878.9467535</v>
      </c>
    </row>
    <row r="5" spans="1:19" ht="16.5">
      <c r="A5" s="27">
        <v>4</v>
      </c>
      <c r="B5" s="27" t="s">
        <v>49</v>
      </c>
      <c r="C5" s="27" t="s">
        <v>50</v>
      </c>
      <c r="D5" s="28" t="s">
        <v>51</v>
      </c>
      <c r="E5">
        <v>1286.5921691999999</v>
      </c>
      <c r="F5">
        <v>1485.6160079000001</v>
      </c>
      <c r="G5">
        <v>2220.1705969999998</v>
      </c>
      <c r="H5">
        <v>2568.6186698000001</v>
      </c>
      <c r="I5">
        <v>1802.9944037</v>
      </c>
      <c r="J5">
        <v>1580.0527247</v>
      </c>
      <c r="K5">
        <v>1414.3321931999999</v>
      </c>
      <c r="L5">
        <v>1358.0153545999999</v>
      </c>
      <c r="M5">
        <v>1147.5958760000001</v>
      </c>
      <c r="N5">
        <v>1198.925655</v>
      </c>
      <c r="O5">
        <v>1175.9448053000001</v>
      </c>
      <c r="P5">
        <v>1207.7170189999999</v>
      </c>
      <c r="Q5">
        <v>1060.5777717000001</v>
      </c>
      <c r="R5">
        <v>1025.0351123999999</v>
      </c>
      <c r="S5">
        <v>889.70097410000005</v>
      </c>
    </row>
    <row r="6" spans="1:19" ht="16.5">
      <c r="A6" s="27">
        <v>5</v>
      </c>
      <c r="B6" s="27" t="s">
        <v>52</v>
      </c>
      <c r="C6" s="27" t="s">
        <v>50</v>
      </c>
      <c r="D6" s="28" t="s">
        <v>51</v>
      </c>
      <c r="E6">
        <v>1640.7942132999999</v>
      </c>
      <c r="F6">
        <v>1677.0500236</v>
      </c>
      <c r="G6">
        <v>2363.1506422000002</v>
      </c>
      <c r="H6">
        <v>2283.6957355</v>
      </c>
      <c r="I6">
        <v>1728.3350006000001</v>
      </c>
      <c r="J6">
        <v>1531.6016854</v>
      </c>
      <c r="K6">
        <v>1397.3736251</v>
      </c>
      <c r="L6">
        <v>1412.4029895000001</v>
      </c>
      <c r="M6">
        <v>1118.3871566</v>
      </c>
      <c r="N6">
        <v>1264.6306004999999</v>
      </c>
      <c r="O6">
        <v>1107.6044399</v>
      </c>
      <c r="P6">
        <v>1156.311512</v>
      </c>
      <c r="Q6">
        <v>1095.9354542999999</v>
      </c>
      <c r="R6">
        <v>1015.9819158</v>
      </c>
      <c r="S6">
        <v>844.37113968999995</v>
      </c>
    </row>
    <row r="7" spans="1:19" ht="16.5">
      <c r="A7" s="27">
        <v>6</v>
      </c>
      <c r="B7" s="27" t="s">
        <v>52</v>
      </c>
      <c r="C7" s="27" t="s">
        <v>50</v>
      </c>
      <c r="D7" s="28" t="s">
        <v>51</v>
      </c>
      <c r="E7">
        <v>1759.0288187000001</v>
      </c>
      <c r="F7">
        <v>1722.250702</v>
      </c>
      <c r="G7">
        <v>2652.4316027</v>
      </c>
      <c r="H7">
        <v>2159.2155091</v>
      </c>
      <c r="I7">
        <v>1778.7660651000001</v>
      </c>
      <c r="J7">
        <v>1455.5139247</v>
      </c>
      <c r="K7">
        <v>1366.9037470999999</v>
      </c>
      <c r="L7">
        <v>1401.4237390000001</v>
      </c>
      <c r="M7">
        <v>1038.2168357999999</v>
      </c>
      <c r="N7">
        <v>1278.7234757000001</v>
      </c>
      <c r="O7">
        <v>1116.3802091</v>
      </c>
      <c r="P7">
        <v>1159.3341479999999</v>
      </c>
      <c r="Q7">
        <v>987.74555912999995</v>
      </c>
      <c r="R7">
        <v>1176.0345857</v>
      </c>
      <c r="S7">
        <v>947.62902660999998</v>
      </c>
    </row>
    <row r="8" spans="1:19" ht="16.5">
      <c r="A8" s="27">
        <v>7</v>
      </c>
      <c r="B8" s="27" t="s">
        <v>52</v>
      </c>
      <c r="C8" s="27" t="s">
        <v>50</v>
      </c>
      <c r="D8" s="28" t="s">
        <v>51</v>
      </c>
      <c r="E8">
        <v>1565.4458884000001</v>
      </c>
      <c r="F8">
        <v>1694.5839827</v>
      </c>
      <c r="G8">
        <v>2308.3298116000001</v>
      </c>
      <c r="H8">
        <v>2178.6630411000001</v>
      </c>
      <c r="I8">
        <v>1781.3633986</v>
      </c>
      <c r="J8">
        <v>1538.5635189</v>
      </c>
      <c r="K8">
        <v>1451.6797979999999</v>
      </c>
      <c r="L8">
        <v>1428.7121638000001</v>
      </c>
      <c r="M8">
        <v>1113.0043270000001</v>
      </c>
      <c r="N8">
        <v>1277.7473453</v>
      </c>
      <c r="O8">
        <v>1083.5524306</v>
      </c>
      <c r="P8">
        <v>1125.164706</v>
      </c>
      <c r="Q8">
        <v>1030.4148997</v>
      </c>
      <c r="R8">
        <v>1012.7367023</v>
      </c>
      <c r="S8">
        <v>880.51360182999997</v>
      </c>
    </row>
    <row r="9" spans="1:19" ht="16.5">
      <c r="A9" s="27">
        <v>8</v>
      </c>
      <c r="B9" s="27" t="s">
        <v>52</v>
      </c>
      <c r="C9" s="27" t="s">
        <v>50</v>
      </c>
      <c r="D9" s="28" t="s">
        <v>51</v>
      </c>
      <c r="E9">
        <v>1464.6589285</v>
      </c>
      <c r="F9">
        <v>2099.9902556000002</v>
      </c>
      <c r="G9">
        <v>2925.2545844000001</v>
      </c>
      <c r="H9">
        <v>2607.3071252</v>
      </c>
      <c r="I9">
        <v>2249.5536124999999</v>
      </c>
      <c r="J9">
        <v>1735.9216492999999</v>
      </c>
      <c r="K9">
        <v>1642.2474314999999</v>
      </c>
      <c r="L9">
        <v>2003.2932069000001</v>
      </c>
      <c r="M9">
        <v>1384.1023778000001</v>
      </c>
      <c r="N9">
        <v>1495.8032436000001</v>
      </c>
      <c r="O9">
        <v>1107.6585246</v>
      </c>
      <c r="P9">
        <v>1115.1522560000001</v>
      </c>
      <c r="Q9">
        <v>910.68224123000005</v>
      </c>
      <c r="R9">
        <v>936.65223999</v>
      </c>
      <c r="S9">
        <v>775.00603891000003</v>
      </c>
    </row>
    <row r="10" spans="1:19" ht="16.5">
      <c r="A10" s="27">
        <v>9</v>
      </c>
      <c r="B10" s="27" t="s">
        <v>53</v>
      </c>
      <c r="C10" s="27" t="s">
        <v>50</v>
      </c>
      <c r="D10" s="28" t="s">
        <v>51</v>
      </c>
      <c r="E10">
        <v>1524.8899079</v>
      </c>
      <c r="F10">
        <v>1677.7286869</v>
      </c>
      <c r="G10">
        <v>2264.1991151000002</v>
      </c>
      <c r="H10">
        <v>1811.6255544000001</v>
      </c>
      <c r="I10">
        <v>1404.8582272000001</v>
      </c>
      <c r="J10">
        <v>1276.0452918000001</v>
      </c>
      <c r="K10">
        <v>1182.7191353000001</v>
      </c>
      <c r="L10">
        <v>1243.4958141</v>
      </c>
      <c r="M10">
        <v>976.33556247000001</v>
      </c>
      <c r="N10">
        <v>1045.0471746000001</v>
      </c>
      <c r="O10">
        <v>910.37930257999994</v>
      </c>
      <c r="P10">
        <v>979.53235040000004</v>
      </c>
      <c r="Q10">
        <v>837.42448594999996</v>
      </c>
      <c r="R10">
        <v>876.41687591000004</v>
      </c>
      <c r="S10">
        <v>793.84579045999999</v>
      </c>
    </row>
    <row r="11" spans="1:19" ht="16.5">
      <c r="A11" s="27">
        <v>10</v>
      </c>
      <c r="B11" s="27" t="s">
        <v>53</v>
      </c>
      <c r="C11" s="27" t="s">
        <v>50</v>
      </c>
      <c r="D11" s="28" t="s">
        <v>51</v>
      </c>
      <c r="E11">
        <v>1804.7264424</v>
      </c>
      <c r="F11">
        <v>2070.3954718999998</v>
      </c>
      <c r="G11">
        <v>2331.8037803000002</v>
      </c>
      <c r="H11">
        <v>1805.1440434000001</v>
      </c>
      <c r="I11">
        <v>1576.8917686</v>
      </c>
      <c r="J11">
        <v>1379.8024232</v>
      </c>
      <c r="K11">
        <v>1331.8368877</v>
      </c>
      <c r="L11">
        <v>1401.4825100999999</v>
      </c>
      <c r="M11">
        <v>995.40367306999997</v>
      </c>
      <c r="N11">
        <v>1170.8485485000001</v>
      </c>
      <c r="O11">
        <v>973.82843173000003</v>
      </c>
      <c r="P11">
        <v>1012.682216</v>
      </c>
      <c r="Q11">
        <v>891.69449388999999</v>
      </c>
      <c r="R11">
        <v>888.08905514000003</v>
      </c>
      <c r="S11">
        <v>770.03817177999997</v>
      </c>
    </row>
    <row r="12" spans="1:19" ht="16.5">
      <c r="A12" s="27">
        <v>11</v>
      </c>
      <c r="B12" s="27" t="s">
        <v>53</v>
      </c>
      <c r="C12" s="27" t="s">
        <v>50</v>
      </c>
      <c r="D12" s="28" t="s">
        <v>51</v>
      </c>
      <c r="E12">
        <v>1735.7276400999999</v>
      </c>
      <c r="F12">
        <v>2055.4249565999999</v>
      </c>
      <c r="G12">
        <v>2302.1125842000001</v>
      </c>
      <c r="H12">
        <v>1890.3526158</v>
      </c>
      <c r="I12">
        <v>1453.1400282</v>
      </c>
      <c r="J12">
        <v>1278.6713850000001</v>
      </c>
      <c r="K12">
        <v>1190.8350273000001</v>
      </c>
      <c r="L12">
        <v>1255.3385819</v>
      </c>
      <c r="M12">
        <v>908.76519499999995</v>
      </c>
      <c r="N12">
        <v>1070.6892332</v>
      </c>
      <c r="O12">
        <v>901.29860148</v>
      </c>
      <c r="P12">
        <v>916.78203610000003</v>
      </c>
      <c r="Q12">
        <v>805.11489286999995</v>
      </c>
      <c r="R12">
        <v>860.97516571999995</v>
      </c>
      <c r="S12">
        <v>728.19046414000002</v>
      </c>
    </row>
    <row r="13" spans="1:19" ht="16.5">
      <c r="A13" s="27">
        <v>12</v>
      </c>
      <c r="B13" s="27" t="s">
        <v>53</v>
      </c>
      <c r="C13" s="27" t="s">
        <v>50</v>
      </c>
      <c r="D13" s="28" t="s">
        <v>51</v>
      </c>
      <c r="E13">
        <v>1743.0191182000001</v>
      </c>
      <c r="F13">
        <v>2053.7813117000001</v>
      </c>
      <c r="G13">
        <v>2336.0071684</v>
      </c>
      <c r="H13">
        <v>1890.6808217</v>
      </c>
      <c r="I13">
        <v>1494.2525562999999</v>
      </c>
      <c r="J13">
        <v>1283.6560482</v>
      </c>
      <c r="K13">
        <v>1355.5844482</v>
      </c>
      <c r="L13">
        <v>1271.0680534999999</v>
      </c>
      <c r="M13">
        <v>903.22991565999996</v>
      </c>
      <c r="N13">
        <v>1149.0806729000001</v>
      </c>
      <c r="O13">
        <v>887.75416509000001</v>
      </c>
      <c r="P13">
        <v>930.89616609999996</v>
      </c>
      <c r="Q13">
        <v>811.74984070000005</v>
      </c>
      <c r="R13">
        <v>863.49577383999997</v>
      </c>
      <c r="S13">
        <v>739.76957640000001</v>
      </c>
    </row>
    <row r="14" spans="1:19" ht="16.5">
      <c r="A14" s="27">
        <v>13</v>
      </c>
      <c r="B14" s="27" t="s">
        <v>54</v>
      </c>
      <c r="C14" s="27" t="s">
        <v>50</v>
      </c>
      <c r="D14" s="28" t="s">
        <v>51</v>
      </c>
      <c r="E14">
        <v>1360.5829899</v>
      </c>
      <c r="F14">
        <v>1379.5983323</v>
      </c>
      <c r="G14">
        <v>2313.0680748</v>
      </c>
      <c r="H14">
        <v>2029.0030618999999</v>
      </c>
      <c r="I14">
        <v>1473.7163029000001</v>
      </c>
      <c r="J14">
        <v>1263.738697</v>
      </c>
      <c r="K14">
        <v>1129.5716606000001</v>
      </c>
      <c r="L14">
        <v>1205.9497274</v>
      </c>
      <c r="M14">
        <v>894.68211198999995</v>
      </c>
      <c r="N14">
        <v>1107.7638813999999</v>
      </c>
      <c r="O14">
        <v>997.93367224999997</v>
      </c>
      <c r="P14">
        <v>995.87420580000003</v>
      </c>
      <c r="Q14">
        <v>929.68510246000005</v>
      </c>
      <c r="R14">
        <v>954.60194186000001</v>
      </c>
      <c r="S14">
        <v>752.67945979000001</v>
      </c>
    </row>
    <row r="15" spans="1:19" ht="16.5">
      <c r="A15" s="27">
        <v>14</v>
      </c>
      <c r="B15" s="27" t="s">
        <v>54</v>
      </c>
      <c r="C15" s="27" t="s">
        <v>50</v>
      </c>
      <c r="D15" s="28" t="s">
        <v>51</v>
      </c>
      <c r="E15">
        <v>1339.7996232999999</v>
      </c>
      <c r="F15">
        <v>1431.0405376000001</v>
      </c>
      <c r="G15">
        <v>2359.4018274999999</v>
      </c>
      <c r="H15">
        <v>2004.2077165999999</v>
      </c>
      <c r="I15">
        <v>1472.8570261</v>
      </c>
      <c r="J15">
        <v>1297.2418837</v>
      </c>
      <c r="K15">
        <v>1270.1580497</v>
      </c>
      <c r="L15">
        <v>1227.1308893999999</v>
      </c>
      <c r="M15">
        <v>930.17949771999997</v>
      </c>
      <c r="N15">
        <v>1069.2204555000001</v>
      </c>
      <c r="O15">
        <v>931.21657759000004</v>
      </c>
      <c r="P15">
        <v>996.50832270000001</v>
      </c>
      <c r="Q15">
        <v>878.72597787999996</v>
      </c>
      <c r="R15">
        <v>882.14996943999995</v>
      </c>
      <c r="S15">
        <v>717.62623572999996</v>
      </c>
    </row>
    <row r="16" spans="1:19" ht="16.5">
      <c r="A16" s="27">
        <v>15</v>
      </c>
      <c r="B16" s="27" t="s">
        <v>54</v>
      </c>
      <c r="C16" s="27" t="s">
        <v>50</v>
      </c>
      <c r="D16" s="28" t="s">
        <v>51</v>
      </c>
      <c r="E16">
        <v>1331.4796755</v>
      </c>
      <c r="F16">
        <v>1331.5471551000001</v>
      </c>
      <c r="G16">
        <v>2114.2982547000001</v>
      </c>
      <c r="H16">
        <v>2001.7051541999999</v>
      </c>
      <c r="I16">
        <v>1451.9390241999999</v>
      </c>
      <c r="J16">
        <v>1229.5037440000001</v>
      </c>
      <c r="K16">
        <v>1154.2723475</v>
      </c>
      <c r="L16">
        <v>1177.0215132999999</v>
      </c>
      <c r="M16">
        <v>902.94199089999995</v>
      </c>
      <c r="N16">
        <v>1079.9664994</v>
      </c>
      <c r="O16">
        <v>945.02179639999997</v>
      </c>
      <c r="P16">
        <v>1001.822526</v>
      </c>
      <c r="Q16">
        <v>935.37406648000001</v>
      </c>
      <c r="R16">
        <v>935.66254914000001</v>
      </c>
      <c r="S16">
        <v>762.31327738000005</v>
      </c>
    </row>
    <row r="17" spans="1:19" ht="16.5">
      <c r="A17" s="27">
        <v>16</v>
      </c>
      <c r="B17" s="27" t="s">
        <v>54</v>
      </c>
      <c r="C17" s="27" t="s">
        <v>50</v>
      </c>
      <c r="D17" s="28" t="s">
        <v>51</v>
      </c>
      <c r="E17">
        <v>1310.1592642000001</v>
      </c>
      <c r="F17">
        <v>1335.3994803999999</v>
      </c>
      <c r="G17">
        <v>2167.5876699999999</v>
      </c>
      <c r="H17">
        <v>1989.3601722000001</v>
      </c>
      <c r="I17">
        <v>1484.850559</v>
      </c>
      <c r="J17">
        <v>1243.8439980999999</v>
      </c>
      <c r="K17">
        <v>1184.3007846999999</v>
      </c>
      <c r="L17">
        <v>1196.2683029</v>
      </c>
      <c r="M17">
        <v>908.71862930999998</v>
      </c>
      <c r="N17">
        <v>1080.9648702</v>
      </c>
      <c r="O17">
        <v>1013.0532916</v>
      </c>
      <c r="P17">
        <v>976.04298340000003</v>
      </c>
      <c r="Q17">
        <v>870.14771658999996</v>
      </c>
      <c r="R17">
        <v>857.20933290000005</v>
      </c>
      <c r="S17">
        <v>692.61115371000005</v>
      </c>
    </row>
    <row r="18" spans="1:19" ht="16.5">
      <c r="A18" s="27">
        <v>17</v>
      </c>
      <c r="B18" s="27" t="s">
        <v>49</v>
      </c>
      <c r="C18" s="27" t="s">
        <v>43</v>
      </c>
      <c r="D18" s="28" t="s">
        <v>51</v>
      </c>
      <c r="E18">
        <v>1109.0827403999999</v>
      </c>
      <c r="F18">
        <v>1448.5093686</v>
      </c>
      <c r="G18">
        <v>2324.4735572999998</v>
      </c>
      <c r="H18">
        <v>1921.6570091000001</v>
      </c>
      <c r="I18">
        <v>1806.4078628</v>
      </c>
      <c r="J18">
        <v>1300.7422759000001</v>
      </c>
      <c r="K18">
        <v>1254.8101174000001</v>
      </c>
      <c r="L18">
        <v>1230.1930987000001</v>
      </c>
      <c r="M18">
        <v>1044.0812221000001</v>
      </c>
      <c r="N18">
        <v>1125.5662465</v>
      </c>
      <c r="O18">
        <v>1105.6609735</v>
      </c>
      <c r="P18">
        <v>1015.221136</v>
      </c>
      <c r="Q18">
        <v>930.17478727000002</v>
      </c>
      <c r="R18">
        <v>823.62400221999997</v>
      </c>
      <c r="S18">
        <v>772.30147753999995</v>
      </c>
    </row>
    <row r="19" spans="1:19" ht="16.5">
      <c r="A19" s="27">
        <v>18</v>
      </c>
      <c r="B19" s="27" t="s">
        <v>49</v>
      </c>
      <c r="C19" s="27" t="s">
        <v>43</v>
      </c>
      <c r="D19" s="28" t="s">
        <v>51</v>
      </c>
      <c r="E19">
        <v>1225.8157492</v>
      </c>
      <c r="F19">
        <v>1607.8057894999999</v>
      </c>
      <c r="G19">
        <v>2026.4777997000001</v>
      </c>
      <c r="H19">
        <v>1925.5923117</v>
      </c>
      <c r="I19">
        <v>1678.4575374999999</v>
      </c>
      <c r="J19">
        <v>1322.5711325</v>
      </c>
      <c r="K19">
        <v>1318.0211743</v>
      </c>
      <c r="L19">
        <v>1355.3434162000001</v>
      </c>
      <c r="M19">
        <v>1186.6588219</v>
      </c>
      <c r="N19">
        <v>1131.8339020999999</v>
      </c>
      <c r="O19">
        <v>1127.3546812</v>
      </c>
      <c r="P19">
        <v>971.83226330000002</v>
      </c>
      <c r="Q19">
        <v>863.14045241999997</v>
      </c>
      <c r="R19">
        <v>818.68034904000001</v>
      </c>
      <c r="S19">
        <v>670.75245653000002</v>
      </c>
    </row>
    <row r="20" spans="1:19" ht="16.5">
      <c r="A20" s="27">
        <v>19</v>
      </c>
      <c r="B20" s="27" t="s">
        <v>49</v>
      </c>
      <c r="C20" s="27" t="s">
        <v>43</v>
      </c>
      <c r="D20" s="28" t="s">
        <v>51</v>
      </c>
      <c r="E20">
        <v>1083.5408827000001</v>
      </c>
      <c r="F20">
        <v>1645.5142900000001</v>
      </c>
      <c r="G20">
        <v>2126.1213594000001</v>
      </c>
      <c r="H20">
        <v>2109.1929657999999</v>
      </c>
      <c r="I20">
        <v>1648.3831643999999</v>
      </c>
      <c r="J20">
        <v>1345.8509445</v>
      </c>
      <c r="K20">
        <v>1243.3647942</v>
      </c>
      <c r="L20">
        <v>1144.4830881</v>
      </c>
      <c r="M20">
        <v>1156.1242910000001</v>
      </c>
      <c r="N20">
        <v>1229.0342754999999</v>
      </c>
      <c r="O20">
        <v>1157.1191764</v>
      </c>
      <c r="P20">
        <v>976.87654239999995</v>
      </c>
      <c r="Q20">
        <v>823.99307379000004</v>
      </c>
      <c r="R20">
        <v>745.71143861999997</v>
      </c>
      <c r="S20">
        <v>701.51576912999997</v>
      </c>
    </row>
    <row r="21" spans="1:19" ht="16.5">
      <c r="A21" s="27">
        <v>20</v>
      </c>
      <c r="B21" s="27" t="s">
        <v>49</v>
      </c>
      <c r="C21" s="27" t="s">
        <v>43</v>
      </c>
      <c r="D21" s="28" t="s">
        <v>51</v>
      </c>
      <c r="E21">
        <v>1273.7798571999999</v>
      </c>
      <c r="F21">
        <v>1761.6333838999999</v>
      </c>
      <c r="G21">
        <v>2323.3857231000002</v>
      </c>
      <c r="H21">
        <v>2154.1876072</v>
      </c>
      <c r="I21">
        <v>1799.0861422999999</v>
      </c>
      <c r="J21">
        <v>1432.0374068000001</v>
      </c>
      <c r="K21">
        <v>1257.8120279</v>
      </c>
      <c r="L21">
        <v>1238.339792</v>
      </c>
      <c r="M21">
        <v>1194.9532981</v>
      </c>
      <c r="N21">
        <v>1195.1226567000001</v>
      </c>
      <c r="O21">
        <v>1012.5392266</v>
      </c>
      <c r="P21">
        <v>911.06592479999995</v>
      </c>
      <c r="Q21">
        <v>900.60339665000004</v>
      </c>
      <c r="R21">
        <v>781.46618622999995</v>
      </c>
      <c r="S21">
        <v>691.97541407000006</v>
      </c>
    </row>
    <row r="22" spans="1:19" ht="16.5">
      <c r="A22" s="27">
        <v>21</v>
      </c>
      <c r="B22" s="27" t="s">
        <v>52</v>
      </c>
      <c r="C22" s="27" t="s">
        <v>43</v>
      </c>
      <c r="D22" s="28" t="s">
        <v>51</v>
      </c>
      <c r="E22">
        <v>1398.1951991999999</v>
      </c>
      <c r="F22">
        <v>2035.0928953</v>
      </c>
      <c r="G22">
        <v>2230.231374</v>
      </c>
      <c r="H22">
        <v>1816.1958835</v>
      </c>
      <c r="I22">
        <v>1492.0642605999999</v>
      </c>
      <c r="J22">
        <v>1299.241278</v>
      </c>
      <c r="K22">
        <v>1191.1042772999999</v>
      </c>
      <c r="L22">
        <v>1179.7056961000001</v>
      </c>
      <c r="M22">
        <v>1110.5934811</v>
      </c>
      <c r="N22">
        <v>1194.7809671</v>
      </c>
      <c r="O22">
        <v>1121.4250256</v>
      </c>
      <c r="P22">
        <v>955.02339649999999</v>
      </c>
      <c r="Q22">
        <v>905.43210772999998</v>
      </c>
      <c r="R22">
        <v>777.98032882999996</v>
      </c>
      <c r="S22">
        <v>705.87043476999997</v>
      </c>
    </row>
    <row r="23" spans="1:19" ht="16.5">
      <c r="A23" s="27">
        <v>22</v>
      </c>
      <c r="B23" s="27" t="s">
        <v>52</v>
      </c>
      <c r="C23" s="27" t="s">
        <v>43</v>
      </c>
      <c r="D23" s="28" t="s">
        <v>51</v>
      </c>
      <c r="E23">
        <v>1397.5260874999999</v>
      </c>
      <c r="F23">
        <v>2535.5888780999999</v>
      </c>
      <c r="G23">
        <v>2764.5862041999999</v>
      </c>
      <c r="H23">
        <v>2354.1137822000001</v>
      </c>
      <c r="I23">
        <v>1840.912065</v>
      </c>
      <c r="J23">
        <v>1335.8228842000001</v>
      </c>
      <c r="K23">
        <v>1185.1659423999999</v>
      </c>
      <c r="L23">
        <v>1269.7808994</v>
      </c>
      <c r="M23">
        <v>2129.9415414</v>
      </c>
      <c r="N23">
        <v>1723.5810928000001</v>
      </c>
      <c r="O23">
        <v>1230.5733817</v>
      </c>
      <c r="P23">
        <v>999.8186293</v>
      </c>
      <c r="Q23">
        <v>808.64641572000005</v>
      </c>
      <c r="R23">
        <v>744.83145893000005</v>
      </c>
      <c r="S23">
        <v>670.13134862000004</v>
      </c>
    </row>
    <row r="24" spans="1:19" ht="16.5">
      <c r="A24" s="27">
        <v>23</v>
      </c>
      <c r="B24" s="27" t="s">
        <v>52</v>
      </c>
      <c r="C24" s="27" t="s">
        <v>43</v>
      </c>
      <c r="D24" s="28" t="s">
        <v>51</v>
      </c>
      <c r="E24">
        <v>1506.4144537</v>
      </c>
      <c r="F24">
        <v>2285.3163797000002</v>
      </c>
      <c r="G24">
        <v>2349.5818988000001</v>
      </c>
      <c r="H24">
        <v>2041.2486535</v>
      </c>
      <c r="I24">
        <v>1629.9947221</v>
      </c>
      <c r="J24">
        <v>1369.0272444</v>
      </c>
      <c r="K24">
        <v>1606.1836026999999</v>
      </c>
      <c r="L24">
        <v>1282.2142856</v>
      </c>
      <c r="M24">
        <v>1181.0927518000001</v>
      </c>
      <c r="N24">
        <v>1335.6227852</v>
      </c>
      <c r="O24">
        <v>1038.1799119</v>
      </c>
      <c r="P24">
        <v>931.3926328</v>
      </c>
      <c r="Q24">
        <v>790.58355041000004</v>
      </c>
      <c r="R24">
        <v>779.19522811000002</v>
      </c>
      <c r="S24">
        <v>688.40155499000002</v>
      </c>
    </row>
    <row r="25" spans="1:19" ht="16.5">
      <c r="A25" s="27">
        <v>24</v>
      </c>
      <c r="B25" s="27" t="s">
        <v>52</v>
      </c>
      <c r="C25" s="27" t="s">
        <v>43</v>
      </c>
      <c r="D25" s="28" t="s">
        <v>51</v>
      </c>
      <c r="E25">
        <v>1598.5809985999999</v>
      </c>
      <c r="F25">
        <v>2267.9781561</v>
      </c>
      <c r="G25">
        <v>2381.0570985999998</v>
      </c>
      <c r="H25">
        <v>1917.9732621999999</v>
      </c>
      <c r="I25">
        <v>1618.9609964000001</v>
      </c>
      <c r="J25">
        <v>1308.3903840999999</v>
      </c>
      <c r="K25">
        <v>1188.0675718</v>
      </c>
      <c r="L25">
        <v>1151.1293009000001</v>
      </c>
      <c r="M25">
        <v>1172.4615437</v>
      </c>
      <c r="N25">
        <v>1290.8475613000001</v>
      </c>
      <c r="O25">
        <v>1000.4675923</v>
      </c>
      <c r="P25">
        <v>889.73655940000003</v>
      </c>
      <c r="Q25">
        <v>837.49659154000005</v>
      </c>
      <c r="R25">
        <v>765.99465440999995</v>
      </c>
      <c r="S25">
        <v>777.50961883000002</v>
      </c>
    </row>
    <row r="26" spans="1:19" ht="16.5">
      <c r="A26" s="27">
        <v>25</v>
      </c>
      <c r="B26" s="27" t="s">
        <v>53</v>
      </c>
      <c r="C26" s="27" t="s">
        <v>43</v>
      </c>
      <c r="D26" s="28" t="s">
        <v>51</v>
      </c>
      <c r="E26">
        <v>1817.6990739</v>
      </c>
      <c r="F26">
        <v>2319.4622801</v>
      </c>
      <c r="G26">
        <v>1929.5707636</v>
      </c>
      <c r="H26">
        <v>1540.4822013</v>
      </c>
      <c r="I26">
        <v>1245.7145812000001</v>
      </c>
      <c r="J26">
        <v>1056.8444499</v>
      </c>
      <c r="K26">
        <v>1012.5871247</v>
      </c>
      <c r="L26">
        <v>1076.6490236</v>
      </c>
      <c r="M26">
        <v>1139.8000442</v>
      </c>
      <c r="N26">
        <v>1318.0328786</v>
      </c>
      <c r="O26">
        <v>971.01354375000005</v>
      </c>
      <c r="P26">
        <v>814.29437010000004</v>
      </c>
      <c r="Q26">
        <v>779.11630931000002</v>
      </c>
      <c r="R26">
        <v>702.56921079000006</v>
      </c>
      <c r="S26">
        <v>644.65133961000004</v>
      </c>
    </row>
    <row r="27" spans="1:19" ht="16.5">
      <c r="A27" s="27">
        <v>26</v>
      </c>
      <c r="B27" s="27" t="s">
        <v>53</v>
      </c>
      <c r="C27" s="27" t="s">
        <v>43</v>
      </c>
      <c r="D27" s="28" t="s">
        <v>51</v>
      </c>
      <c r="E27">
        <v>1924.3127683</v>
      </c>
      <c r="F27">
        <v>2363.4550770999999</v>
      </c>
      <c r="G27">
        <v>1906.5565142</v>
      </c>
      <c r="H27">
        <v>1533.8282974000001</v>
      </c>
      <c r="I27">
        <v>1248.3841057</v>
      </c>
      <c r="J27">
        <v>1105.2285257999999</v>
      </c>
      <c r="K27">
        <v>1053.2106398000001</v>
      </c>
      <c r="L27">
        <v>1094.7415003999999</v>
      </c>
      <c r="M27">
        <v>1187.2947027</v>
      </c>
      <c r="N27">
        <v>1267.7746861000001</v>
      </c>
      <c r="O27">
        <v>848.79938728000002</v>
      </c>
      <c r="P27">
        <v>759.2235379</v>
      </c>
      <c r="Q27">
        <v>688.41333646999999</v>
      </c>
      <c r="R27">
        <v>683.58269481000002</v>
      </c>
      <c r="S27">
        <v>626.80061875000001</v>
      </c>
    </row>
    <row r="28" spans="1:19" ht="16.5">
      <c r="A28" s="27">
        <v>27</v>
      </c>
      <c r="B28" s="27" t="s">
        <v>53</v>
      </c>
      <c r="C28" s="27" t="s">
        <v>43</v>
      </c>
      <c r="D28" s="28" t="s">
        <v>51</v>
      </c>
      <c r="E28">
        <v>1583.7225438</v>
      </c>
      <c r="F28">
        <v>2398.1550634999999</v>
      </c>
      <c r="G28">
        <v>1936.3407792999999</v>
      </c>
      <c r="H28">
        <v>1556.5825319999999</v>
      </c>
      <c r="I28">
        <v>1213.869363</v>
      </c>
      <c r="J28">
        <v>1089.5567108</v>
      </c>
      <c r="K28">
        <v>1041.6579383000001</v>
      </c>
      <c r="L28">
        <v>1088.6152672999999</v>
      </c>
      <c r="M28">
        <v>1197.4735793</v>
      </c>
      <c r="N28">
        <v>1288.7845198</v>
      </c>
      <c r="O28">
        <v>888.33588681000003</v>
      </c>
      <c r="P28">
        <v>788.71748249999996</v>
      </c>
      <c r="Q28">
        <v>732.28101447999995</v>
      </c>
      <c r="R28">
        <v>648.37834654000005</v>
      </c>
      <c r="S28">
        <v>590.99175638999998</v>
      </c>
    </row>
    <row r="29" spans="1:19" ht="16.5">
      <c r="A29" s="27">
        <v>28</v>
      </c>
      <c r="B29" s="27" t="s">
        <v>53</v>
      </c>
      <c r="C29" s="27" t="s">
        <v>43</v>
      </c>
      <c r="D29" s="28" t="s">
        <v>51</v>
      </c>
      <c r="E29">
        <v>1803.1117832</v>
      </c>
      <c r="F29">
        <v>2242.7276723</v>
      </c>
      <c r="G29">
        <v>1887.7360060999999</v>
      </c>
      <c r="H29">
        <v>1526.0632602999999</v>
      </c>
      <c r="I29">
        <v>1227.5837124</v>
      </c>
      <c r="J29">
        <v>1075.5826921</v>
      </c>
      <c r="K29">
        <v>1041.425536</v>
      </c>
      <c r="L29">
        <v>1152.0601457</v>
      </c>
      <c r="M29">
        <v>1393.8347876</v>
      </c>
      <c r="N29">
        <v>1234.2392626000001</v>
      </c>
      <c r="O29">
        <v>815.15072401999998</v>
      </c>
      <c r="P29">
        <v>714.23579319999999</v>
      </c>
      <c r="Q29">
        <v>646.93047450999995</v>
      </c>
      <c r="R29">
        <v>635.64053417000002</v>
      </c>
      <c r="S29">
        <v>655.98152049999999</v>
      </c>
    </row>
    <row r="30" spans="1:19" ht="16.5">
      <c r="A30" s="27">
        <v>29</v>
      </c>
      <c r="B30" s="27" t="s">
        <v>54</v>
      </c>
      <c r="C30" s="27" t="s">
        <v>43</v>
      </c>
      <c r="D30" s="28" t="s">
        <v>51</v>
      </c>
      <c r="E30">
        <v>1259.3966574999999</v>
      </c>
      <c r="F30">
        <v>1763.3772214999999</v>
      </c>
      <c r="G30">
        <v>1940.8274915</v>
      </c>
      <c r="H30">
        <v>1682.1353819000001</v>
      </c>
      <c r="I30">
        <v>1299.6689484000001</v>
      </c>
      <c r="J30">
        <v>1104.5560290000001</v>
      </c>
      <c r="K30">
        <v>1043.662963</v>
      </c>
      <c r="L30">
        <v>1080.1365860999999</v>
      </c>
      <c r="M30">
        <v>1172.3250181000001</v>
      </c>
      <c r="N30">
        <v>1128.8578445000001</v>
      </c>
      <c r="O30">
        <v>820.84470861</v>
      </c>
      <c r="P30">
        <v>751.85377029999995</v>
      </c>
      <c r="Q30">
        <v>659.16003907000004</v>
      </c>
      <c r="R30">
        <v>626.90521619000003</v>
      </c>
      <c r="S30">
        <v>575.89863272000002</v>
      </c>
    </row>
    <row r="31" spans="1:19" ht="16.5">
      <c r="A31" s="27">
        <v>30</v>
      </c>
      <c r="B31" s="27" t="s">
        <v>54</v>
      </c>
      <c r="C31" s="27" t="s">
        <v>43</v>
      </c>
      <c r="D31" s="28" t="s">
        <v>51</v>
      </c>
      <c r="E31">
        <v>1256.6959159999999</v>
      </c>
      <c r="F31">
        <v>1671.1165168</v>
      </c>
      <c r="G31">
        <v>1973.4683585</v>
      </c>
      <c r="H31">
        <v>1694.1483450999999</v>
      </c>
      <c r="I31">
        <v>1288.7787916</v>
      </c>
      <c r="J31">
        <v>1095.4899957</v>
      </c>
      <c r="K31">
        <v>1036.2336729000001</v>
      </c>
      <c r="L31">
        <v>1076.1278726999999</v>
      </c>
      <c r="M31">
        <v>1104.0237353</v>
      </c>
      <c r="N31">
        <v>1098.7545273000001</v>
      </c>
      <c r="O31">
        <v>827.47307740999997</v>
      </c>
      <c r="P31">
        <v>756.34368940000002</v>
      </c>
      <c r="Q31">
        <v>652.45042230000001</v>
      </c>
      <c r="R31">
        <v>628.56332965000001</v>
      </c>
      <c r="S31">
        <v>575.18499388999999</v>
      </c>
    </row>
    <row r="32" spans="1:19" ht="16.5">
      <c r="A32" s="27">
        <v>31</v>
      </c>
      <c r="B32" s="27" t="s">
        <v>54</v>
      </c>
      <c r="C32" s="27" t="s">
        <v>43</v>
      </c>
      <c r="D32" s="28" t="s">
        <v>51</v>
      </c>
      <c r="E32">
        <v>1386.9768564999999</v>
      </c>
      <c r="F32">
        <v>1793.1469985000001</v>
      </c>
      <c r="G32">
        <v>2079.8056637999998</v>
      </c>
      <c r="H32">
        <v>1677.6394971</v>
      </c>
      <c r="I32">
        <v>1396.3456470000001</v>
      </c>
      <c r="J32">
        <v>1166.3463655999999</v>
      </c>
      <c r="K32">
        <v>1054.3890445</v>
      </c>
      <c r="L32">
        <v>1042.8134041999999</v>
      </c>
      <c r="M32">
        <v>1045.9130431000001</v>
      </c>
      <c r="N32">
        <v>1101.0441909000001</v>
      </c>
      <c r="O32">
        <v>875.67295217000003</v>
      </c>
      <c r="P32">
        <v>742.26919610000004</v>
      </c>
      <c r="Q32">
        <v>713.58007277000002</v>
      </c>
      <c r="R32">
        <v>626.72397406000005</v>
      </c>
      <c r="S32">
        <v>596.83773098999995</v>
      </c>
    </row>
    <row r="33" spans="1:19" ht="16.5">
      <c r="A33" s="27">
        <v>32</v>
      </c>
      <c r="B33" s="27" t="s">
        <v>54</v>
      </c>
      <c r="C33" s="27" t="s">
        <v>43</v>
      </c>
      <c r="D33" s="28" t="s">
        <v>51</v>
      </c>
      <c r="E33">
        <v>1338.4338712000001</v>
      </c>
      <c r="F33">
        <v>1774.5484148</v>
      </c>
      <c r="G33">
        <v>2024.737991</v>
      </c>
      <c r="H33">
        <v>1742.3742442</v>
      </c>
      <c r="I33">
        <v>1332.8438432999999</v>
      </c>
      <c r="J33">
        <v>1153.5608345000001</v>
      </c>
      <c r="K33">
        <v>1100.6787959000001</v>
      </c>
      <c r="L33">
        <v>1155.6294232</v>
      </c>
      <c r="M33">
        <v>1042.2739168999999</v>
      </c>
      <c r="N33">
        <v>1041.0714785</v>
      </c>
      <c r="O33">
        <v>787.03974670000002</v>
      </c>
      <c r="P33">
        <v>735.92812909999998</v>
      </c>
      <c r="Q33">
        <v>657.34540480999999</v>
      </c>
      <c r="R33">
        <v>682.76290822999999</v>
      </c>
      <c r="S33">
        <v>564.18924693999998</v>
      </c>
    </row>
    <row r="34" spans="1:19" ht="16.5">
      <c r="A34" s="27">
        <v>33</v>
      </c>
      <c r="B34" s="27" t="s">
        <v>49</v>
      </c>
      <c r="C34" s="27" t="s">
        <v>50</v>
      </c>
      <c r="D34" s="28" t="s">
        <v>55</v>
      </c>
      <c r="E34">
        <v>1736.0228370853656</v>
      </c>
      <c r="F34">
        <v>2066.3592855257593</v>
      </c>
      <c r="G34">
        <v>3347.604193147803</v>
      </c>
      <c r="H34">
        <v>2789.3265404761914</v>
      </c>
      <c r="I34">
        <v>1982.3818373575778</v>
      </c>
      <c r="J34">
        <v>1644.5295934000001</v>
      </c>
      <c r="K34">
        <v>1502.7769417</v>
      </c>
      <c r="L34">
        <v>1492.5626113000001</v>
      </c>
      <c r="M34">
        <v>1189.3986984000001</v>
      </c>
      <c r="N34">
        <v>1122.7728440999999</v>
      </c>
      <c r="O34">
        <v>889.38371823</v>
      </c>
      <c r="P34">
        <v>902.85562670000002</v>
      </c>
      <c r="Q34">
        <v>799.65590376</v>
      </c>
      <c r="R34">
        <v>816.66425757000002</v>
      </c>
      <c r="S34">
        <v>700.85030841000003</v>
      </c>
    </row>
    <row r="35" spans="1:19" ht="16.5">
      <c r="A35" s="27">
        <v>34</v>
      </c>
      <c r="B35" s="27" t="s">
        <v>49</v>
      </c>
      <c r="C35" s="27" t="s">
        <v>50</v>
      </c>
      <c r="D35" s="28" t="s">
        <v>55</v>
      </c>
      <c r="E35">
        <v>1672.1114442077669</v>
      </c>
      <c r="F35">
        <v>2161.0748502723436</v>
      </c>
      <c r="G35">
        <v>3466.2125967416287</v>
      </c>
      <c r="H35">
        <v>2885.5524263714615</v>
      </c>
      <c r="I35">
        <v>1970.3571970076082</v>
      </c>
      <c r="J35">
        <v>1552.1325881</v>
      </c>
      <c r="K35">
        <v>1374.4831102000001</v>
      </c>
      <c r="L35">
        <v>1381.4329878999999</v>
      </c>
      <c r="M35">
        <v>930.37462234999998</v>
      </c>
      <c r="N35">
        <v>1058.4577643</v>
      </c>
      <c r="O35">
        <v>953.15735006</v>
      </c>
      <c r="P35">
        <v>937.83403729999998</v>
      </c>
      <c r="Q35">
        <v>785.66091845999995</v>
      </c>
      <c r="R35">
        <v>823.45099462999997</v>
      </c>
      <c r="S35">
        <v>801.13648057</v>
      </c>
    </row>
    <row r="36" spans="1:19" ht="16.5">
      <c r="A36" s="27">
        <v>35</v>
      </c>
      <c r="B36" s="27" t="s">
        <v>49</v>
      </c>
      <c r="C36" s="27" t="s">
        <v>50</v>
      </c>
      <c r="D36" s="28" t="s">
        <v>55</v>
      </c>
      <c r="E36">
        <v>1530.6149695114727</v>
      </c>
      <c r="F36">
        <v>2038.7415196831789</v>
      </c>
      <c r="G36">
        <v>3266.1564391906068</v>
      </c>
      <c r="H36">
        <v>2922.7466879128842</v>
      </c>
      <c r="I36">
        <v>1919.6696405370167</v>
      </c>
      <c r="J36">
        <v>1534.5441854000001</v>
      </c>
      <c r="K36">
        <v>1356.7167807000001</v>
      </c>
      <c r="L36">
        <v>1262.5759579999999</v>
      </c>
      <c r="M36">
        <v>1004.6350212</v>
      </c>
      <c r="N36">
        <v>1068.2941696</v>
      </c>
      <c r="O36">
        <v>935.96377595000001</v>
      </c>
      <c r="P36">
        <v>932.496712</v>
      </c>
      <c r="Q36">
        <v>852.20780434000005</v>
      </c>
      <c r="R36">
        <v>886.08419094999999</v>
      </c>
      <c r="S36">
        <v>758.91696812999999</v>
      </c>
    </row>
    <row r="37" spans="1:19" ht="16.5">
      <c r="A37" s="27">
        <v>36</v>
      </c>
      <c r="B37" s="27" t="s">
        <v>52</v>
      </c>
      <c r="C37" s="27" t="s">
        <v>50</v>
      </c>
      <c r="D37" s="28" t="s">
        <v>55</v>
      </c>
      <c r="E37">
        <v>1977.4095508874452</v>
      </c>
      <c r="F37">
        <v>2789.0175320668932</v>
      </c>
      <c r="G37">
        <v>3773.8161163937111</v>
      </c>
      <c r="H37">
        <v>2598.7845112216673</v>
      </c>
      <c r="I37">
        <v>1904.3976528758358</v>
      </c>
      <c r="J37">
        <v>1460.4428968</v>
      </c>
      <c r="K37">
        <v>1339.8357928999999</v>
      </c>
      <c r="L37">
        <v>1217.1506078</v>
      </c>
      <c r="M37">
        <v>955.55343921999997</v>
      </c>
      <c r="N37">
        <v>1047.865781</v>
      </c>
      <c r="O37">
        <v>867.05085566000002</v>
      </c>
      <c r="P37">
        <v>928.60669229999996</v>
      </c>
      <c r="Q37">
        <v>803.00997337000001</v>
      </c>
      <c r="R37">
        <v>852.97027869999999</v>
      </c>
      <c r="S37">
        <v>748.86040525999999</v>
      </c>
    </row>
    <row r="38" spans="1:19" ht="16.5">
      <c r="A38" s="27">
        <v>37</v>
      </c>
      <c r="B38" s="27" t="s">
        <v>52</v>
      </c>
      <c r="C38" s="27" t="s">
        <v>50</v>
      </c>
      <c r="D38" s="28" t="s">
        <v>55</v>
      </c>
      <c r="E38">
        <v>2031.584878542104</v>
      </c>
      <c r="F38">
        <v>3029.6704285829983</v>
      </c>
      <c r="G38">
        <v>3626.4059977688084</v>
      </c>
      <c r="H38">
        <v>2554.4269485908226</v>
      </c>
      <c r="I38">
        <v>1850.7439905692518</v>
      </c>
      <c r="J38">
        <v>1473.5324326</v>
      </c>
      <c r="K38">
        <v>1318.1496708</v>
      </c>
      <c r="L38">
        <v>1245.2083448999999</v>
      </c>
      <c r="M38">
        <v>996.92716499999995</v>
      </c>
      <c r="N38">
        <v>1002.4897451000001</v>
      </c>
      <c r="O38">
        <v>920.23165776999997</v>
      </c>
      <c r="P38">
        <v>886.79075069999999</v>
      </c>
      <c r="Q38">
        <v>906.79963670999996</v>
      </c>
      <c r="R38">
        <v>839.79372059000002</v>
      </c>
      <c r="S38">
        <v>740.46603155000003</v>
      </c>
    </row>
    <row r="39" spans="1:19" ht="16.5">
      <c r="A39" s="27">
        <v>38</v>
      </c>
      <c r="B39" s="27" t="s">
        <v>52</v>
      </c>
      <c r="C39" s="27" t="s">
        <v>50</v>
      </c>
      <c r="D39" s="28" t="s">
        <v>55</v>
      </c>
      <c r="E39">
        <v>2097.473597383243</v>
      </c>
      <c r="F39">
        <v>2715.5012303083713</v>
      </c>
      <c r="G39">
        <v>3789.7416038712545</v>
      </c>
      <c r="H39">
        <v>2559.5285300504111</v>
      </c>
      <c r="I39">
        <v>1855.7772921532378</v>
      </c>
      <c r="J39">
        <v>1475.7858268</v>
      </c>
      <c r="K39">
        <v>1399.7706078000001</v>
      </c>
      <c r="L39">
        <v>1330.7211916000001</v>
      </c>
      <c r="M39">
        <v>1010.2142935000001</v>
      </c>
      <c r="N39">
        <v>1021.6084475</v>
      </c>
      <c r="O39">
        <v>955.07614182999998</v>
      </c>
      <c r="P39">
        <v>976.06386540000005</v>
      </c>
      <c r="Q39">
        <v>907.62984171000005</v>
      </c>
      <c r="R39">
        <v>844.62240556999996</v>
      </c>
      <c r="S39">
        <v>720.91732669999999</v>
      </c>
    </row>
    <row r="40" spans="1:19" ht="16.5">
      <c r="A40" s="27">
        <v>39</v>
      </c>
      <c r="B40" s="27" t="s">
        <v>53</v>
      </c>
      <c r="C40" s="27" t="s">
        <v>50</v>
      </c>
      <c r="D40" s="28" t="s">
        <v>55</v>
      </c>
      <c r="E40">
        <v>2189.1294712099625</v>
      </c>
      <c r="F40">
        <v>3523.8816836110782</v>
      </c>
      <c r="G40">
        <v>3311.0511912382717</v>
      </c>
      <c r="H40">
        <v>2205.2841256003449</v>
      </c>
      <c r="I40">
        <v>1515.8303335662204</v>
      </c>
      <c r="J40">
        <v>1169.3098967000001</v>
      </c>
      <c r="K40">
        <v>956.24587672999996</v>
      </c>
      <c r="L40">
        <v>958.80749088000005</v>
      </c>
      <c r="M40">
        <v>783.04202467000005</v>
      </c>
      <c r="N40">
        <v>857.49648052999999</v>
      </c>
      <c r="O40">
        <v>778.39002301000005</v>
      </c>
      <c r="P40">
        <v>763.97329190000005</v>
      </c>
      <c r="Q40">
        <v>684.52519553000002</v>
      </c>
      <c r="R40">
        <v>727.05673473000002</v>
      </c>
      <c r="S40">
        <v>664.43203595</v>
      </c>
    </row>
    <row r="41" spans="1:19" ht="16.5">
      <c r="A41" s="27">
        <v>40</v>
      </c>
      <c r="B41" s="27" t="s">
        <v>53</v>
      </c>
      <c r="C41" s="27" t="s">
        <v>50</v>
      </c>
      <c r="D41" s="28" t="s">
        <v>55</v>
      </c>
      <c r="E41">
        <v>2601.2892310112875</v>
      </c>
      <c r="F41">
        <v>3681.6640840558903</v>
      </c>
      <c r="G41">
        <v>3195.0817399838852</v>
      </c>
      <c r="H41">
        <v>2276.0395285172781</v>
      </c>
      <c r="I41">
        <v>1525.9086101961366</v>
      </c>
      <c r="J41">
        <v>1179.9712529000001</v>
      </c>
      <c r="K41">
        <v>958.1120856</v>
      </c>
      <c r="L41">
        <v>946.07254035000005</v>
      </c>
      <c r="M41">
        <v>773.92653360999998</v>
      </c>
      <c r="N41">
        <v>851.28906042999995</v>
      </c>
      <c r="O41">
        <v>802.72241601999997</v>
      </c>
      <c r="P41">
        <v>757.56434469999999</v>
      </c>
      <c r="Q41">
        <v>699.08769265000001</v>
      </c>
      <c r="R41">
        <v>743.26584043000003</v>
      </c>
      <c r="S41">
        <v>663.00406241999997</v>
      </c>
    </row>
    <row r="42" spans="1:19" ht="16.5">
      <c r="A42" s="27">
        <v>41</v>
      </c>
      <c r="B42" s="27" t="s">
        <v>53</v>
      </c>
      <c r="C42" s="27" t="s">
        <v>50</v>
      </c>
      <c r="D42" s="28" t="s">
        <v>55</v>
      </c>
      <c r="E42">
        <v>2656.4328768506821</v>
      </c>
      <c r="F42">
        <v>3753.6917127160268</v>
      </c>
      <c r="G42">
        <v>3468.6521408781846</v>
      </c>
      <c r="H42">
        <v>2333.0131540035072</v>
      </c>
      <c r="I42">
        <v>1604.1059646480207</v>
      </c>
      <c r="J42">
        <v>1128.8359817</v>
      </c>
      <c r="K42">
        <v>1008.2741843</v>
      </c>
      <c r="L42">
        <v>981.59888515</v>
      </c>
      <c r="M42">
        <v>817.60797606999995</v>
      </c>
      <c r="N42">
        <v>864.75408583000001</v>
      </c>
      <c r="O42">
        <v>752.3945109</v>
      </c>
      <c r="P42">
        <v>767.77985179999996</v>
      </c>
      <c r="Q42">
        <v>694.82412001</v>
      </c>
      <c r="R42">
        <v>769.25332809999998</v>
      </c>
      <c r="S42">
        <v>683.12420918999999</v>
      </c>
    </row>
    <row r="43" spans="1:19" ht="16.5">
      <c r="A43" s="27">
        <v>42</v>
      </c>
      <c r="B43" s="27" t="s">
        <v>54</v>
      </c>
      <c r="C43" s="27" t="s">
        <v>50</v>
      </c>
      <c r="D43" s="28" t="s">
        <v>55</v>
      </c>
      <c r="E43">
        <v>1163.3100017343168</v>
      </c>
      <c r="F43">
        <v>2385.0063763375874</v>
      </c>
      <c r="G43">
        <v>3748.3870640655659</v>
      </c>
      <c r="H43">
        <v>2431.7569830388675</v>
      </c>
      <c r="I43">
        <v>1576.9229912864757</v>
      </c>
      <c r="J43">
        <v>1187.8403395</v>
      </c>
      <c r="K43">
        <v>1058.2458532000001</v>
      </c>
      <c r="L43">
        <v>1036.7995232000001</v>
      </c>
      <c r="M43">
        <v>845.86602706999997</v>
      </c>
      <c r="N43">
        <v>898.42112442999996</v>
      </c>
      <c r="O43">
        <v>783.75080066999999</v>
      </c>
      <c r="P43">
        <v>782.78175269999997</v>
      </c>
      <c r="Q43">
        <v>710.65315149000003</v>
      </c>
      <c r="R43">
        <v>767.74990409999998</v>
      </c>
      <c r="S43">
        <v>661.53482578000001</v>
      </c>
    </row>
    <row r="44" spans="1:19" ht="16.5">
      <c r="A44" s="27">
        <v>43</v>
      </c>
      <c r="B44" s="27" t="s">
        <v>54</v>
      </c>
      <c r="C44" s="27" t="s">
        <v>50</v>
      </c>
      <c r="D44" s="28" t="s">
        <v>55</v>
      </c>
      <c r="E44">
        <v>1779.9519375447999</v>
      </c>
      <c r="F44">
        <v>2535.0025784026147</v>
      </c>
      <c r="G44">
        <v>3787.8538260764035</v>
      </c>
      <c r="H44">
        <v>2507.7852878915655</v>
      </c>
      <c r="I44">
        <v>1660.3496318329126</v>
      </c>
      <c r="J44">
        <v>1244.3958806000001</v>
      </c>
      <c r="K44">
        <v>1135.3702788000001</v>
      </c>
      <c r="L44">
        <v>1070.2948375999999</v>
      </c>
      <c r="M44">
        <v>882.82137002000002</v>
      </c>
      <c r="N44">
        <v>902.59411669999997</v>
      </c>
      <c r="O44">
        <v>886.40781054000001</v>
      </c>
      <c r="P44">
        <v>830.59014990000003</v>
      </c>
      <c r="Q44">
        <v>759.84014259000003</v>
      </c>
      <c r="R44">
        <v>805.42121542999996</v>
      </c>
      <c r="S44">
        <v>693.89307165000002</v>
      </c>
    </row>
    <row r="45" spans="1:19" ht="16.5">
      <c r="A45" s="27">
        <v>44</v>
      </c>
      <c r="B45" s="27" t="s">
        <v>54</v>
      </c>
      <c r="C45" s="27" t="s">
        <v>50</v>
      </c>
      <c r="D45" s="28" t="s">
        <v>55</v>
      </c>
      <c r="E45">
        <v>1795.5749764932334</v>
      </c>
      <c r="F45">
        <v>2209.94047171696</v>
      </c>
      <c r="G45">
        <v>3789.9972469126951</v>
      </c>
      <c r="H45">
        <v>2466.2399961020565</v>
      </c>
      <c r="I45">
        <v>1742.1427161732208</v>
      </c>
      <c r="J45">
        <v>1236.8206835000001</v>
      </c>
      <c r="K45">
        <v>1069.2652889000001</v>
      </c>
      <c r="L45">
        <v>986.57066521000002</v>
      </c>
      <c r="M45">
        <v>857.44896000000006</v>
      </c>
      <c r="N45">
        <v>919.87550750000003</v>
      </c>
      <c r="O45">
        <v>887.38822402999995</v>
      </c>
      <c r="P45">
        <v>843.04450310000004</v>
      </c>
      <c r="Q45">
        <v>776.37201125000001</v>
      </c>
      <c r="R45">
        <v>1515.0677169000001</v>
      </c>
      <c r="S45">
        <v>760.76941582999996</v>
      </c>
    </row>
    <row r="46" spans="1:19" ht="16.5">
      <c r="A46" s="27">
        <v>45</v>
      </c>
      <c r="B46" s="27" t="s">
        <v>49</v>
      </c>
      <c r="C46" s="27" t="s">
        <v>43</v>
      </c>
      <c r="D46" s="28" t="s">
        <v>55</v>
      </c>
      <c r="E46">
        <v>1709.7251243000001</v>
      </c>
      <c r="F46">
        <v>3304.9681362000001</v>
      </c>
      <c r="G46">
        <v>2885.3817202</v>
      </c>
      <c r="H46">
        <v>2632.5107312999999</v>
      </c>
      <c r="I46">
        <v>2019.5854220000001</v>
      </c>
      <c r="J46">
        <v>1599.4862274</v>
      </c>
      <c r="K46">
        <v>1302.461949</v>
      </c>
      <c r="L46">
        <v>1080.8502751000001</v>
      </c>
      <c r="M46">
        <v>868.79350781000005</v>
      </c>
      <c r="N46">
        <v>941.26934504999997</v>
      </c>
      <c r="O46">
        <v>862.66445748000001</v>
      </c>
      <c r="P46">
        <v>792.10897929999999</v>
      </c>
      <c r="Q46">
        <v>795.07897734999995</v>
      </c>
      <c r="R46">
        <v>761.90648025999997</v>
      </c>
      <c r="S46">
        <v>612.52419468999994</v>
      </c>
    </row>
    <row r="47" spans="1:19" ht="16.5">
      <c r="A47" s="27">
        <v>46</v>
      </c>
      <c r="B47" s="27" t="s">
        <v>49</v>
      </c>
      <c r="C47" s="27" t="s">
        <v>43</v>
      </c>
      <c r="D47" s="28" t="s">
        <v>55</v>
      </c>
      <c r="E47">
        <v>1883.5005630999999</v>
      </c>
      <c r="F47">
        <v>3296.8495579</v>
      </c>
      <c r="G47">
        <v>3045.0078457</v>
      </c>
      <c r="H47">
        <v>2529.7884522999998</v>
      </c>
      <c r="I47">
        <v>2274.0511620000002</v>
      </c>
      <c r="J47">
        <v>1596.3949003</v>
      </c>
      <c r="K47">
        <v>1269.7858306999999</v>
      </c>
      <c r="L47">
        <v>1024.1642099000001</v>
      </c>
      <c r="M47">
        <v>965.6395225</v>
      </c>
      <c r="N47">
        <v>840.44699777000005</v>
      </c>
      <c r="O47">
        <v>794.35291619999998</v>
      </c>
      <c r="P47">
        <v>734.32089259999998</v>
      </c>
      <c r="Q47">
        <v>679.96296093000001</v>
      </c>
      <c r="R47">
        <v>683.97155913999995</v>
      </c>
      <c r="S47">
        <v>730.50357205</v>
      </c>
    </row>
    <row r="48" spans="1:19" ht="16.5">
      <c r="A48" s="27">
        <v>47</v>
      </c>
      <c r="B48" s="27" t="s">
        <v>49</v>
      </c>
      <c r="C48" s="27" t="s">
        <v>43</v>
      </c>
      <c r="D48" s="28" t="s">
        <v>55</v>
      </c>
      <c r="E48">
        <v>1526.4749621000001</v>
      </c>
      <c r="F48">
        <v>3347.4045670999999</v>
      </c>
      <c r="G48">
        <v>2839.3756365999998</v>
      </c>
      <c r="H48">
        <v>2671.5658612000002</v>
      </c>
      <c r="I48">
        <v>2010.1320853</v>
      </c>
      <c r="J48">
        <v>1586.7024355000001</v>
      </c>
      <c r="K48">
        <v>1254.8241521</v>
      </c>
      <c r="L48">
        <v>960.78091001999996</v>
      </c>
      <c r="M48">
        <v>884.88458000000003</v>
      </c>
      <c r="N48">
        <v>850.89620591000005</v>
      </c>
      <c r="O48">
        <v>1005.3054675</v>
      </c>
      <c r="P48">
        <v>821.28608369999995</v>
      </c>
      <c r="Q48">
        <v>745.84924167999998</v>
      </c>
      <c r="R48">
        <v>695.93104955000001</v>
      </c>
      <c r="S48">
        <v>696.23083744999997</v>
      </c>
    </row>
    <row r="49" spans="1:19" ht="16.5">
      <c r="A49" s="27">
        <v>48</v>
      </c>
      <c r="B49" s="27" t="s">
        <v>52</v>
      </c>
      <c r="C49" s="27" t="s">
        <v>43</v>
      </c>
      <c r="D49" s="28" t="s">
        <v>55</v>
      </c>
      <c r="E49">
        <v>2098.0281792999999</v>
      </c>
      <c r="F49">
        <v>3997.7571032000001</v>
      </c>
      <c r="G49">
        <v>3407.7928528000002</v>
      </c>
      <c r="H49">
        <v>2786.3263754999998</v>
      </c>
      <c r="I49">
        <v>2485.8045009000002</v>
      </c>
      <c r="J49">
        <v>1530.5399112</v>
      </c>
      <c r="K49">
        <v>1163.7707387</v>
      </c>
      <c r="L49">
        <v>972.07680804999995</v>
      </c>
      <c r="M49">
        <v>865.57087364999995</v>
      </c>
      <c r="N49">
        <v>810.64139895000005</v>
      </c>
      <c r="O49">
        <v>862.84375710999996</v>
      </c>
      <c r="P49">
        <v>858.90635899999995</v>
      </c>
      <c r="Q49">
        <v>806.58914648999996</v>
      </c>
      <c r="R49">
        <v>706.54314396999996</v>
      </c>
      <c r="S49">
        <v>679.74557808999998</v>
      </c>
    </row>
    <row r="50" spans="1:19" ht="16.5">
      <c r="A50" s="27">
        <v>49</v>
      </c>
      <c r="B50" s="27" t="s">
        <v>52</v>
      </c>
      <c r="C50" s="27" t="s">
        <v>43</v>
      </c>
      <c r="D50" s="28" t="s">
        <v>55</v>
      </c>
      <c r="E50">
        <v>2413.3875496999999</v>
      </c>
      <c r="F50">
        <v>4119.4325046000004</v>
      </c>
      <c r="G50">
        <v>3363.4397413000002</v>
      </c>
      <c r="H50">
        <v>2658.3930395000002</v>
      </c>
      <c r="I50">
        <v>2012.0246345</v>
      </c>
      <c r="J50">
        <v>1394.0299567</v>
      </c>
      <c r="K50">
        <v>1110.1254452999999</v>
      </c>
      <c r="L50">
        <v>954.17709336999997</v>
      </c>
      <c r="M50">
        <v>816.11710376999997</v>
      </c>
      <c r="N50">
        <v>780.33361251999997</v>
      </c>
      <c r="O50">
        <v>758.54420373000005</v>
      </c>
      <c r="P50">
        <v>754.11234060000004</v>
      </c>
      <c r="Q50">
        <v>697.37192696</v>
      </c>
      <c r="R50">
        <v>708.04159670000001</v>
      </c>
      <c r="S50">
        <v>677.43082399000002</v>
      </c>
    </row>
    <row r="51" spans="1:19" ht="16.5">
      <c r="A51" s="27">
        <v>50</v>
      </c>
      <c r="B51" s="27" t="s">
        <v>52</v>
      </c>
      <c r="C51" s="27" t="s">
        <v>43</v>
      </c>
      <c r="D51" s="28" t="s">
        <v>55</v>
      </c>
      <c r="E51">
        <v>2230.5965405000002</v>
      </c>
      <c r="F51">
        <v>4123.1353526000003</v>
      </c>
      <c r="G51">
        <v>3311.8511216000002</v>
      </c>
      <c r="H51">
        <v>2805.0996817</v>
      </c>
      <c r="I51">
        <v>2053.4719823</v>
      </c>
      <c r="J51">
        <v>1461.8236428</v>
      </c>
      <c r="K51">
        <v>1176.1213448999999</v>
      </c>
      <c r="L51">
        <v>890.78446496000004</v>
      </c>
      <c r="M51">
        <v>822.94802822999998</v>
      </c>
      <c r="N51">
        <v>808.51263123000001</v>
      </c>
      <c r="O51">
        <v>770.84064574000001</v>
      </c>
      <c r="P51">
        <v>774.04274120000002</v>
      </c>
      <c r="Q51">
        <v>708.14297966000004</v>
      </c>
      <c r="R51">
        <v>712.51070987000003</v>
      </c>
      <c r="S51">
        <v>713.06960559000004</v>
      </c>
    </row>
    <row r="52" spans="1:19" ht="16.5">
      <c r="A52" s="27">
        <v>51</v>
      </c>
      <c r="B52" s="27" t="s">
        <v>53</v>
      </c>
      <c r="C52" s="27" t="s">
        <v>43</v>
      </c>
      <c r="D52" s="28" t="s">
        <v>55</v>
      </c>
      <c r="E52">
        <v>3390.3303033000002</v>
      </c>
      <c r="F52">
        <v>4565.8100020000002</v>
      </c>
      <c r="G52">
        <v>3303.4876350999998</v>
      </c>
      <c r="H52">
        <v>2656.7792976999999</v>
      </c>
      <c r="I52">
        <v>1607.0537062999999</v>
      </c>
      <c r="J52">
        <v>1120.5425772000001</v>
      </c>
      <c r="K52">
        <v>891.36716878000004</v>
      </c>
      <c r="L52">
        <v>659.39216166999995</v>
      </c>
      <c r="M52">
        <v>710.08021358999997</v>
      </c>
      <c r="N52">
        <v>654.33177343</v>
      </c>
      <c r="O52">
        <v>638.98119628999996</v>
      </c>
      <c r="P52">
        <v>646.59693400000003</v>
      </c>
      <c r="Q52">
        <v>670.53828235000003</v>
      </c>
      <c r="R52">
        <v>756.55838700000004</v>
      </c>
      <c r="S52">
        <v>646.38957003999997</v>
      </c>
    </row>
    <row r="53" spans="1:19" ht="16.5">
      <c r="A53" s="27">
        <v>52</v>
      </c>
      <c r="B53" s="27" t="s">
        <v>53</v>
      </c>
      <c r="C53" s="27" t="s">
        <v>43</v>
      </c>
      <c r="D53" s="28" t="s">
        <v>55</v>
      </c>
      <c r="E53">
        <v>3764.2421703</v>
      </c>
      <c r="F53">
        <v>4706.5938416999998</v>
      </c>
      <c r="G53">
        <v>3264.2234070999998</v>
      </c>
      <c r="H53">
        <v>2717.1597576999998</v>
      </c>
      <c r="I53">
        <v>1608.6167032999999</v>
      </c>
      <c r="J53">
        <v>1071.3615847000001</v>
      </c>
      <c r="K53">
        <v>854.60417604999998</v>
      </c>
      <c r="L53">
        <v>638.75500291000003</v>
      </c>
      <c r="M53">
        <v>697.51003237999998</v>
      </c>
      <c r="N53">
        <v>726.05238527999995</v>
      </c>
      <c r="O53">
        <v>857.46545593999997</v>
      </c>
      <c r="P53">
        <v>823.60690450000004</v>
      </c>
      <c r="Q53">
        <v>689.35607626000001</v>
      </c>
      <c r="R53">
        <v>763.91494940999996</v>
      </c>
      <c r="S53">
        <v>621.89192948000004</v>
      </c>
    </row>
    <row r="54" spans="1:19" ht="16.5">
      <c r="A54" s="27">
        <v>53</v>
      </c>
      <c r="B54" s="27" t="s">
        <v>53</v>
      </c>
      <c r="C54" s="27" t="s">
        <v>43</v>
      </c>
      <c r="D54" s="28" t="s">
        <v>55</v>
      </c>
      <c r="E54">
        <v>3673.5427077999998</v>
      </c>
      <c r="F54">
        <v>5745.9467831000002</v>
      </c>
      <c r="G54">
        <v>3281.6592658</v>
      </c>
      <c r="H54">
        <v>2569.7609384000002</v>
      </c>
      <c r="I54">
        <v>1617.0880841000001</v>
      </c>
      <c r="J54">
        <v>1107.9397529</v>
      </c>
      <c r="K54">
        <v>859.07139949999998</v>
      </c>
      <c r="L54">
        <v>678.61775895999995</v>
      </c>
      <c r="M54">
        <v>693.53039976000002</v>
      </c>
      <c r="N54">
        <v>694.91075020000005</v>
      </c>
      <c r="O54">
        <v>838.16528653</v>
      </c>
      <c r="P54">
        <v>907.92074839999998</v>
      </c>
      <c r="Q54">
        <v>744.24247204000005</v>
      </c>
      <c r="R54">
        <v>634.61806458000001</v>
      </c>
      <c r="S54">
        <v>599.33200005000003</v>
      </c>
    </row>
    <row r="55" spans="1:19" ht="16.5">
      <c r="A55" s="27">
        <v>54</v>
      </c>
      <c r="B55" s="27" t="s">
        <v>54</v>
      </c>
      <c r="C55" s="27" t="s">
        <v>43</v>
      </c>
      <c r="D55" s="28" t="s">
        <v>55</v>
      </c>
      <c r="E55">
        <v>2612.4299970000002</v>
      </c>
      <c r="F55">
        <v>4884.9233438000001</v>
      </c>
      <c r="G55">
        <v>3831.0763621000001</v>
      </c>
      <c r="H55">
        <v>2590.1075768999999</v>
      </c>
      <c r="I55">
        <v>1857.8418849</v>
      </c>
      <c r="J55">
        <v>1342.8106633</v>
      </c>
      <c r="K55">
        <v>923.13135798999997</v>
      </c>
      <c r="L55">
        <v>680.28212431999998</v>
      </c>
      <c r="M55">
        <v>759.14482544999998</v>
      </c>
      <c r="N55">
        <v>885.65699758000005</v>
      </c>
      <c r="O55">
        <v>913.15476647000003</v>
      </c>
      <c r="P55">
        <v>726.24225879999995</v>
      </c>
      <c r="Q55">
        <v>690.34318554000004</v>
      </c>
      <c r="R55">
        <v>628.47605676000001</v>
      </c>
      <c r="S55">
        <v>566.30139872999996</v>
      </c>
    </row>
    <row r="56" spans="1:19" ht="16.5">
      <c r="A56" s="27">
        <v>55</v>
      </c>
      <c r="B56" s="27" t="s">
        <v>54</v>
      </c>
      <c r="C56" s="27" t="s">
        <v>43</v>
      </c>
      <c r="D56" s="28" t="s">
        <v>55</v>
      </c>
      <c r="E56">
        <v>2516.8343724000001</v>
      </c>
      <c r="F56">
        <v>3852.1042833000001</v>
      </c>
      <c r="G56">
        <v>3150.4728264</v>
      </c>
      <c r="H56">
        <v>2601.4261158999998</v>
      </c>
      <c r="I56">
        <v>1845.3376676</v>
      </c>
      <c r="J56">
        <v>1199.7745342999999</v>
      </c>
      <c r="K56">
        <v>872.90242688000001</v>
      </c>
      <c r="L56">
        <v>669.96196832999999</v>
      </c>
      <c r="M56">
        <v>739.09230833000004</v>
      </c>
      <c r="N56">
        <v>861.36803030999999</v>
      </c>
      <c r="O56">
        <v>940.46978782999997</v>
      </c>
      <c r="P56">
        <v>763.82710039999995</v>
      </c>
      <c r="Q56">
        <v>678.07495996</v>
      </c>
      <c r="R56">
        <v>657.35085915000002</v>
      </c>
      <c r="S56">
        <v>585.06202141999995</v>
      </c>
    </row>
    <row r="57" spans="1:19" ht="16.5">
      <c r="A57" s="27">
        <v>56</v>
      </c>
      <c r="B57" s="27" t="s">
        <v>54</v>
      </c>
      <c r="C57" s="27" t="s">
        <v>43</v>
      </c>
      <c r="D57" s="28" t="s">
        <v>55</v>
      </c>
      <c r="E57">
        <v>2427.3674080999999</v>
      </c>
      <c r="F57">
        <v>4051.6542405999999</v>
      </c>
      <c r="G57">
        <v>3201.5892481999999</v>
      </c>
      <c r="H57">
        <v>2585.2847959000001</v>
      </c>
      <c r="I57">
        <v>1772.9768698</v>
      </c>
      <c r="J57">
        <v>1258.7641120999999</v>
      </c>
      <c r="K57">
        <v>883.42192340999998</v>
      </c>
      <c r="L57">
        <v>674.69673077000004</v>
      </c>
      <c r="M57">
        <v>753.79361438000001</v>
      </c>
      <c r="N57">
        <v>900.03425789000005</v>
      </c>
      <c r="O57">
        <v>937.37915220000002</v>
      </c>
      <c r="P57">
        <v>731.83476929999995</v>
      </c>
      <c r="Q57">
        <v>705.58021741000005</v>
      </c>
      <c r="R57">
        <v>635.29466778000005</v>
      </c>
      <c r="S57">
        <v>575.62072163000005</v>
      </c>
    </row>
    <row r="58" spans="1:19" ht="16.5">
      <c r="A58" s="27">
        <v>57</v>
      </c>
      <c r="B58" s="29" t="s">
        <v>56</v>
      </c>
      <c r="C58" s="29" t="s">
        <v>57</v>
      </c>
      <c r="D58" s="29" t="s">
        <v>57</v>
      </c>
      <c r="E58">
        <v>395.10101322999998</v>
      </c>
      <c r="F58">
        <v>462.19475366</v>
      </c>
      <c r="G58">
        <v>377.38475812000001</v>
      </c>
      <c r="H58">
        <v>415.44356832</v>
      </c>
      <c r="I58">
        <v>384.64336295999999</v>
      </c>
      <c r="J58">
        <v>385.63225659</v>
      </c>
      <c r="K58">
        <v>380.02036134999997</v>
      </c>
      <c r="L58">
        <v>375.79715915000003</v>
      </c>
      <c r="M58">
        <v>378.63927971999999</v>
      </c>
      <c r="N58">
        <v>396.48722514000002</v>
      </c>
      <c r="O58">
        <v>373.35544598000001</v>
      </c>
      <c r="P58">
        <v>395.90943750000002</v>
      </c>
      <c r="Q58">
        <v>370.19568841</v>
      </c>
      <c r="R58">
        <v>395.33754102</v>
      </c>
      <c r="S58">
        <v>388.93233165999999</v>
      </c>
    </row>
    <row r="59" spans="1:19" ht="16.5">
      <c r="A59" s="27">
        <v>58</v>
      </c>
      <c r="B59" s="29" t="s">
        <v>56</v>
      </c>
      <c r="C59" s="29" t="s">
        <v>57</v>
      </c>
      <c r="D59" s="29" t="s">
        <v>57</v>
      </c>
      <c r="E59">
        <v>385.58527477000001</v>
      </c>
      <c r="F59">
        <v>438.69337686</v>
      </c>
      <c r="G59">
        <v>360.70839950999999</v>
      </c>
      <c r="H59">
        <v>403.08763119000002</v>
      </c>
      <c r="I59">
        <v>371.93010971000001</v>
      </c>
      <c r="J59">
        <v>382.67773368000002</v>
      </c>
      <c r="K59">
        <v>376.74087419</v>
      </c>
      <c r="L59">
        <v>352.49308033</v>
      </c>
      <c r="M59">
        <v>381.57529796</v>
      </c>
      <c r="N59">
        <v>387.13289966999997</v>
      </c>
      <c r="O59">
        <v>370.34482594999997</v>
      </c>
      <c r="P59">
        <v>398.74917799999997</v>
      </c>
      <c r="Q59">
        <v>401.17422314999999</v>
      </c>
      <c r="R59">
        <v>380.30717874999999</v>
      </c>
      <c r="S59">
        <v>382.33963455999998</v>
      </c>
    </row>
    <row r="60" spans="1:19" ht="16.5">
      <c r="A60" s="27">
        <v>59</v>
      </c>
      <c r="B60" s="29" t="s">
        <v>56</v>
      </c>
      <c r="C60" s="29" t="s">
        <v>57</v>
      </c>
      <c r="D60" s="29" t="s">
        <v>57</v>
      </c>
      <c r="E60">
        <v>391.73250548999999</v>
      </c>
      <c r="F60">
        <v>441.38155537</v>
      </c>
      <c r="G60">
        <v>378.87952709000001</v>
      </c>
      <c r="H60">
        <v>402.22875438</v>
      </c>
      <c r="I60">
        <v>376.67011895000002</v>
      </c>
      <c r="J60">
        <v>381.02340192000003</v>
      </c>
      <c r="K60">
        <v>377.31720301000001</v>
      </c>
      <c r="L60">
        <v>357.38846464</v>
      </c>
      <c r="M60">
        <v>379.00040188000003</v>
      </c>
      <c r="N60">
        <v>395.28821869000001</v>
      </c>
      <c r="O60">
        <v>369.41986914</v>
      </c>
      <c r="P60">
        <v>390.31049569999999</v>
      </c>
      <c r="Q60">
        <v>390.79688242999998</v>
      </c>
      <c r="R60">
        <v>390.39446859999998</v>
      </c>
      <c r="S60">
        <v>390.53852225000003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CO2-C Port Folio</vt:lpstr>
      <vt:lpstr>V1_CO2ppm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Quentin</dc:creator>
  <cp:lastModifiedBy>Quentin</cp:lastModifiedBy>
  <dcterms:created xsi:type="dcterms:W3CDTF">2014-11-09T12:13:49Z</dcterms:created>
  <dcterms:modified xsi:type="dcterms:W3CDTF">2014-11-09T12:31:38Z</dcterms:modified>
</cp:coreProperties>
</file>