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N2O-N Port Folio" sheetId="1" r:id="rId1"/>
    <sheet name="Durchflussraten" sheetId="2" r:id="rId2"/>
    <sheet name="N2Oppb" sheetId="3" r:id="rId3"/>
  </sheets>
  <calcPr calcId="124519"/>
</workbook>
</file>

<file path=xl/calcChain.xml><?xml version="1.0" encoding="utf-8"?>
<calcChain xmlns="http://schemas.openxmlformats.org/spreadsheetml/2006/main">
  <c r="F3" i="1"/>
  <c r="GC3"/>
  <c r="GR3"/>
  <c r="HG3"/>
  <c r="F4"/>
  <c r="F5"/>
  <c r="F6"/>
  <c r="F7"/>
  <c r="GC7"/>
  <c r="GR7"/>
  <c r="HG7"/>
  <c r="F8"/>
  <c r="F9"/>
  <c r="F10"/>
  <c r="F11"/>
  <c r="GC11"/>
  <c r="GR11"/>
  <c r="HG11"/>
  <c r="F12"/>
  <c r="F13"/>
  <c r="F14"/>
  <c r="F15"/>
  <c r="GC15"/>
  <c r="GR15"/>
  <c r="HG15"/>
  <c r="F16"/>
  <c r="AM16"/>
  <c r="BB16" s="1"/>
  <c r="BQ16" s="1"/>
  <c r="CF16" s="1"/>
  <c r="CU16" s="1"/>
  <c r="F17"/>
  <c r="F18"/>
  <c r="F19"/>
  <c r="GC19"/>
  <c r="GR19"/>
  <c r="HG19"/>
  <c r="F20"/>
  <c r="F21"/>
  <c r="AK21"/>
  <c r="AZ21" s="1"/>
  <c r="BO21" s="1"/>
  <c r="CD21" s="1"/>
  <c r="CS21" s="1"/>
  <c r="AM21"/>
  <c r="BB21" s="1"/>
  <c r="BQ21" s="1"/>
  <c r="CF21" s="1"/>
  <c r="CU21" s="1"/>
  <c r="F22"/>
  <c r="F23"/>
  <c r="AP23"/>
  <c r="BE23" s="1"/>
  <c r="BT23" s="1"/>
  <c r="CI23" s="1"/>
  <c r="CX23" s="1"/>
  <c r="GC23"/>
  <c r="GR23"/>
  <c r="HG23"/>
  <c r="F24"/>
  <c r="AW24"/>
  <c r="BL24" s="1"/>
  <c r="CA24" s="1"/>
  <c r="CP24" s="1"/>
  <c r="DE24" s="1"/>
  <c r="F25"/>
  <c r="F26"/>
  <c r="AP26"/>
  <c r="BE26" s="1"/>
  <c r="BT26" s="1"/>
  <c r="CI26" s="1"/>
  <c r="CX26" s="1"/>
  <c r="F27"/>
  <c r="AP27"/>
  <c r="BE27" s="1"/>
  <c r="BT27" s="1"/>
  <c r="CI27" s="1"/>
  <c r="CX27" s="1"/>
  <c r="GC27"/>
  <c r="GR27"/>
  <c r="HG27"/>
  <c r="F28"/>
  <c r="AK28"/>
  <c r="AZ28" s="1"/>
  <c r="BO28" s="1"/>
  <c r="CD28" s="1"/>
  <c r="CS28" s="1"/>
  <c r="AU28"/>
  <c r="BJ28" s="1"/>
  <c r="BY28" s="1"/>
  <c r="CN28" s="1"/>
  <c r="DC28" s="1"/>
  <c r="FL28" s="1"/>
  <c r="AV28"/>
  <c r="BK28" s="1"/>
  <c r="BZ28" s="1"/>
  <c r="CO28" s="1"/>
  <c r="DD28" s="1"/>
  <c r="F29"/>
  <c r="AK29"/>
  <c r="AZ29" s="1"/>
  <c r="BO29" s="1"/>
  <c r="CD29" s="1"/>
  <c r="CS29" s="1"/>
  <c r="F30"/>
  <c r="AN30"/>
  <c r="BC30" s="1"/>
  <c r="BR30" s="1"/>
  <c r="CG30" s="1"/>
  <c r="CV30" s="1"/>
  <c r="AW30"/>
  <c r="BL30" s="1"/>
  <c r="CA30" s="1"/>
  <c r="CP30" s="1"/>
  <c r="DE30" s="1"/>
  <c r="F31"/>
  <c r="AO31"/>
  <c r="BD31" s="1"/>
  <c r="BS31" s="1"/>
  <c r="CH31" s="1"/>
  <c r="CW31" s="1"/>
  <c r="GC31"/>
  <c r="GR31"/>
  <c r="HG31"/>
  <c r="F32"/>
  <c r="AL32"/>
  <c r="BA32" s="1"/>
  <c r="BP32" s="1"/>
  <c r="CE32" s="1"/>
  <c r="CT32" s="1"/>
  <c r="AT32"/>
  <c r="BI32" s="1"/>
  <c r="BX32" s="1"/>
  <c r="CM32" s="1"/>
  <c r="DB32" s="1"/>
  <c r="FK32" s="1"/>
  <c r="AU32"/>
  <c r="BJ32" s="1"/>
  <c r="BY32" s="1"/>
  <c r="CN32" s="1"/>
  <c r="DC32" s="1"/>
  <c r="F33"/>
  <c r="AL33"/>
  <c r="BA33" s="1"/>
  <c r="BP33" s="1"/>
  <c r="CE33" s="1"/>
  <c r="CT33" s="1"/>
  <c r="AM33"/>
  <c r="BB33" s="1"/>
  <c r="BQ33" s="1"/>
  <c r="CF33" s="1"/>
  <c r="CU33" s="1"/>
  <c r="AT33"/>
  <c r="BI33" s="1"/>
  <c r="BX33" s="1"/>
  <c r="CM33" s="1"/>
  <c r="DB33" s="1"/>
  <c r="AU33"/>
  <c r="BJ33" s="1"/>
  <c r="BY33" s="1"/>
  <c r="CN33" s="1"/>
  <c r="DC33" s="1"/>
  <c r="F34"/>
  <c r="AL34"/>
  <c r="BA34" s="1"/>
  <c r="BP34" s="1"/>
  <c r="CE34" s="1"/>
  <c r="CT34" s="1"/>
  <c r="FC34" s="1"/>
  <c r="AM34"/>
  <c r="BB34" s="1"/>
  <c r="BQ34" s="1"/>
  <c r="CF34" s="1"/>
  <c r="CU34" s="1"/>
  <c r="AN34"/>
  <c r="BC34" s="1"/>
  <c r="BR34" s="1"/>
  <c r="CG34" s="1"/>
  <c r="CV34" s="1"/>
  <c r="AU34"/>
  <c r="BJ34"/>
  <c r="BY34" s="1"/>
  <c r="CN34" s="1"/>
  <c r="DC34" s="1"/>
  <c r="F35"/>
  <c r="AL35"/>
  <c r="BA35" s="1"/>
  <c r="BP35" s="1"/>
  <c r="CE35" s="1"/>
  <c r="CT35" s="1"/>
  <c r="AM35"/>
  <c r="BB35" s="1"/>
  <c r="BQ35" s="1"/>
  <c r="CF35" s="1"/>
  <c r="CU35" s="1"/>
  <c r="AN35"/>
  <c r="BC35" s="1"/>
  <c r="BR35" s="1"/>
  <c r="CG35" s="1"/>
  <c r="CV35" s="1"/>
  <c r="AO35"/>
  <c r="BD35" s="1"/>
  <c r="BS35" s="1"/>
  <c r="CH35" s="1"/>
  <c r="CW35" s="1"/>
  <c r="FE35" s="1"/>
  <c r="GC35"/>
  <c r="GR35"/>
  <c r="HG35"/>
  <c r="F36"/>
  <c r="AM36"/>
  <c r="BB36" s="1"/>
  <c r="AO36"/>
  <c r="BD36" s="1"/>
  <c r="BS36" s="1"/>
  <c r="CH36" s="1"/>
  <c r="CW36" s="1"/>
  <c r="BQ36"/>
  <c r="CF36" s="1"/>
  <c r="CU36" s="1"/>
  <c r="F37"/>
  <c r="AK37"/>
  <c r="AZ37" s="1"/>
  <c r="BO37" s="1"/>
  <c r="CD37" s="1"/>
  <c r="CS37" s="1"/>
  <c r="AL37"/>
  <c r="BA37" s="1"/>
  <c r="BP37" s="1"/>
  <c r="CE37" s="1"/>
  <c r="CT37" s="1"/>
  <c r="FC37" s="1"/>
  <c r="AM37"/>
  <c r="BB37" s="1"/>
  <c r="BQ37" s="1"/>
  <c r="CF37" s="1"/>
  <c r="CU37" s="1"/>
  <c r="F38"/>
  <c r="GC38"/>
  <c r="GR38"/>
  <c r="HG38"/>
  <c r="F39"/>
  <c r="AO39"/>
  <c r="BD39" s="1"/>
  <c r="BS39" s="1"/>
  <c r="CH39" s="1"/>
  <c r="CW39" s="1"/>
  <c r="FF39" s="1"/>
  <c r="AP39"/>
  <c r="AU39"/>
  <c r="BJ39" s="1"/>
  <c r="BY39" s="1"/>
  <c r="CN39" s="1"/>
  <c r="DC39" s="1"/>
  <c r="AV39"/>
  <c r="BE39"/>
  <c r="BT39" s="1"/>
  <c r="CI39" s="1"/>
  <c r="CX39" s="1"/>
  <c r="BK39"/>
  <c r="BZ39" s="1"/>
  <c r="CO39" s="1"/>
  <c r="DD39" s="1"/>
  <c r="FL39"/>
  <c r="F40"/>
  <c r="AM40"/>
  <c r="BB40" s="1"/>
  <c r="BQ40" s="1"/>
  <c r="CF40" s="1"/>
  <c r="CU40" s="1"/>
  <c r="AN40"/>
  <c r="AW40"/>
  <c r="BL40" s="1"/>
  <c r="CA40" s="1"/>
  <c r="CP40" s="1"/>
  <c r="DE40" s="1"/>
  <c r="BC40"/>
  <c r="BR40" s="1"/>
  <c r="CG40" s="1"/>
  <c r="CV40" s="1"/>
  <c r="FD40"/>
  <c r="F41"/>
  <c r="AO41"/>
  <c r="BD41" s="1"/>
  <c r="BS41" s="1"/>
  <c r="CH41" s="1"/>
  <c r="CW41" s="1"/>
  <c r="AP41"/>
  <c r="AU41"/>
  <c r="BJ41" s="1"/>
  <c r="BY41" s="1"/>
  <c r="CN41" s="1"/>
  <c r="DC41" s="1"/>
  <c r="AV41"/>
  <c r="BE41"/>
  <c r="BT41" s="1"/>
  <c r="CI41" s="1"/>
  <c r="CX41" s="1"/>
  <c r="BK41"/>
  <c r="BZ41" s="1"/>
  <c r="CO41" s="1"/>
  <c r="DD41" s="1"/>
  <c r="GC41"/>
  <c r="GR41"/>
  <c r="HG41"/>
  <c r="F42"/>
  <c r="AK42"/>
  <c r="AZ42" s="1"/>
  <c r="BO42" s="1"/>
  <c r="CD42" s="1"/>
  <c r="CS42" s="1"/>
  <c r="AL42"/>
  <c r="AM42"/>
  <c r="AV42"/>
  <c r="BK42" s="1"/>
  <c r="BZ42" s="1"/>
  <c r="CO42" s="1"/>
  <c r="DD42" s="1"/>
  <c r="BA42"/>
  <c r="BP42" s="1"/>
  <c r="CE42" s="1"/>
  <c r="CT42" s="1"/>
  <c r="FC42" s="1"/>
  <c r="BB42"/>
  <c r="BQ42"/>
  <c r="CF42" s="1"/>
  <c r="CU42" s="1"/>
  <c r="FB42"/>
  <c r="F43"/>
  <c r="AM43"/>
  <c r="BB43" s="1"/>
  <c r="BQ43" s="1"/>
  <c r="CF43" s="1"/>
  <c r="CU43" s="1"/>
  <c r="FD43" s="1"/>
  <c r="AN43"/>
  <c r="BC43"/>
  <c r="BR43" s="1"/>
  <c r="CG43" s="1"/>
  <c r="CV43" s="1"/>
  <c r="F44"/>
  <c r="AT44"/>
  <c r="BI44" s="1"/>
  <c r="BX44" s="1"/>
  <c r="CM44" s="1"/>
  <c r="DB44" s="1"/>
  <c r="AU44"/>
  <c r="AV44"/>
  <c r="BJ44"/>
  <c r="BY44" s="1"/>
  <c r="CN44" s="1"/>
  <c r="DC44" s="1"/>
  <c r="BK44"/>
  <c r="BZ44"/>
  <c r="CO44" s="1"/>
  <c r="DD44" s="1"/>
  <c r="GC44"/>
  <c r="GR44"/>
  <c r="HG44"/>
  <c r="F45"/>
  <c r="F46"/>
  <c r="AS46"/>
  <c r="BH46" s="1"/>
  <c r="BW46" s="1"/>
  <c r="CL46" s="1"/>
  <c r="DA46" s="1"/>
  <c r="AT46"/>
  <c r="BI46" s="1"/>
  <c r="BX46" s="1"/>
  <c r="CM46" s="1"/>
  <c r="DB46" s="1"/>
  <c r="AV46"/>
  <c r="BK46" s="1"/>
  <c r="BZ46" s="1"/>
  <c r="CO46" s="1"/>
  <c r="DD46" s="1"/>
  <c r="AW46"/>
  <c r="BL46"/>
  <c r="CA46" s="1"/>
  <c r="CP46" s="1"/>
  <c r="DE46" s="1"/>
  <c r="F47"/>
  <c r="AP47"/>
  <c r="BE47" s="1"/>
  <c r="BT47" s="1"/>
  <c r="CI47" s="1"/>
  <c r="CX47" s="1"/>
  <c r="GC47"/>
  <c r="GR47"/>
  <c r="HG47"/>
  <c r="F48"/>
  <c r="AM48"/>
  <c r="BB48" s="1"/>
  <c r="BQ48" s="1"/>
  <c r="AN48"/>
  <c r="BC48" s="1"/>
  <c r="BR48" s="1"/>
  <c r="CG48" s="1"/>
  <c r="CV48" s="1"/>
  <c r="FE48" s="1"/>
  <c r="AO48"/>
  <c r="BD48" s="1"/>
  <c r="BS48" s="1"/>
  <c r="CH48" s="1"/>
  <c r="CW48" s="1"/>
  <c r="FF48" s="1"/>
  <c r="AP48"/>
  <c r="AV48"/>
  <c r="BK48" s="1"/>
  <c r="BZ48" s="1"/>
  <c r="CO48" s="1"/>
  <c r="DD48" s="1"/>
  <c r="AW48"/>
  <c r="BL48" s="1"/>
  <c r="CA48" s="1"/>
  <c r="CP48" s="1"/>
  <c r="DE48" s="1"/>
  <c r="BE48"/>
  <c r="BT48" s="1"/>
  <c r="CI48" s="1"/>
  <c r="CX48" s="1"/>
  <c r="CF48"/>
  <c r="CU48" s="1"/>
  <c r="FD48" s="1"/>
  <c r="F49"/>
  <c r="AJ49"/>
  <c r="AY49" s="1"/>
  <c r="BN49" s="1"/>
  <c r="CC49" s="1"/>
  <c r="CR49" s="1"/>
  <c r="AL49"/>
  <c r="BA49" s="1"/>
  <c r="BP49" s="1"/>
  <c r="CE49" s="1"/>
  <c r="CT49" s="1"/>
  <c r="AM49"/>
  <c r="AT49"/>
  <c r="BI49" s="1"/>
  <c r="BX49" s="1"/>
  <c r="CM49" s="1"/>
  <c r="DB49" s="1"/>
  <c r="FK49" s="1"/>
  <c r="AU49"/>
  <c r="BJ49" s="1"/>
  <c r="BY49" s="1"/>
  <c r="CN49" s="1"/>
  <c r="DC49" s="1"/>
  <c r="AV49"/>
  <c r="BB49"/>
  <c r="BQ49" s="1"/>
  <c r="CF49" s="1"/>
  <c r="CU49" s="1"/>
  <c r="BK49"/>
  <c r="BZ49" s="1"/>
  <c r="CO49" s="1"/>
  <c r="DD49" s="1"/>
  <c r="F50"/>
  <c r="AM50"/>
  <c r="AO50"/>
  <c r="BD50" s="1"/>
  <c r="BS50" s="1"/>
  <c r="CH50" s="1"/>
  <c r="CW50" s="1"/>
  <c r="AP50"/>
  <c r="BE50" s="1"/>
  <c r="BT50" s="1"/>
  <c r="AU50"/>
  <c r="BB50"/>
  <c r="BQ50" s="1"/>
  <c r="CF50" s="1"/>
  <c r="CU50" s="1"/>
  <c r="BJ50"/>
  <c r="BY50" s="1"/>
  <c r="CN50" s="1"/>
  <c r="DC50" s="1"/>
  <c r="CI50"/>
  <c r="CX50" s="1"/>
  <c r="GC50"/>
  <c r="GR50"/>
  <c r="HG50"/>
  <c r="F51"/>
  <c r="AL51"/>
  <c r="BA51" s="1"/>
  <c r="BP51" s="1"/>
  <c r="CE51" s="1"/>
  <c r="CT51" s="1"/>
  <c r="FC51" s="1"/>
  <c r="AM51"/>
  <c r="BB51" s="1"/>
  <c r="BQ51" s="1"/>
  <c r="AN51"/>
  <c r="BC51" s="1"/>
  <c r="BR51" s="1"/>
  <c r="CG51" s="1"/>
  <c r="CV51" s="1"/>
  <c r="FE51" s="1"/>
  <c r="AO51"/>
  <c r="AU51"/>
  <c r="BJ51" s="1"/>
  <c r="BY51" s="1"/>
  <c r="CN51" s="1"/>
  <c r="DC51" s="1"/>
  <c r="AV51"/>
  <c r="BK51" s="1"/>
  <c r="BZ51" s="1"/>
  <c r="AW51"/>
  <c r="BL51" s="1"/>
  <c r="CA51" s="1"/>
  <c r="BD51"/>
  <c r="BS51" s="1"/>
  <c r="CH51" s="1"/>
  <c r="CW51" s="1"/>
  <c r="CF51"/>
  <c r="CU51" s="1"/>
  <c r="CO51"/>
  <c r="DD51" s="1"/>
  <c r="FM51" s="1"/>
  <c r="CP51"/>
  <c r="DE51" s="1"/>
  <c r="F52"/>
  <c r="AJ52"/>
  <c r="AY52" s="1"/>
  <c r="BN52" s="1"/>
  <c r="CC52" s="1"/>
  <c r="CR52" s="1"/>
  <c r="FA52" s="1"/>
  <c r="AR52"/>
  <c r="BG52" s="1"/>
  <c r="BV52" s="1"/>
  <c r="AS52"/>
  <c r="BH52" s="1"/>
  <c r="BW52" s="1"/>
  <c r="AT52"/>
  <c r="BI52" s="1"/>
  <c r="BX52" s="1"/>
  <c r="CM52" s="1"/>
  <c r="DB52" s="1"/>
  <c r="FK52" s="1"/>
  <c r="AU52"/>
  <c r="BJ52"/>
  <c r="BY52" s="1"/>
  <c r="CN52" s="1"/>
  <c r="DC52" s="1"/>
  <c r="CK52"/>
  <c r="CZ52" s="1"/>
  <c r="FI52" s="1"/>
  <c r="CL52"/>
  <c r="DA52" s="1"/>
  <c r="FJ52" s="1"/>
  <c r="F53"/>
  <c r="AM53"/>
  <c r="BB53" s="1"/>
  <c r="AN53"/>
  <c r="BC53" s="1"/>
  <c r="BR53" s="1"/>
  <c r="CG53" s="1"/>
  <c r="CV53" s="1"/>
  <c r="AO53"/>
  <c r="BD53" s="1"/>
  <c r="BS53" s="1"/>
  <c r="AP53"/>
  <c r="BE53" s="1"/>
  <c r="BT53" s="1"/>
  <c r="CI53" s="1"/>
  <c r="CX53" s="1"/>
  <c r="AU53"/>
  <c r="AW53"/>
  <c r="BL53" s="1"/>
  <c r="CA53" s="1"/>
  <c r="CP53" s="1"/>
  <c r="DE53" s="1"/>
  <c r="BJ53"/>
  <c r="BQ53"/>
  <c r="CF53" s="1"/>
  <c r="CU53" s="1"/>
  <c r="BY53"/>
  <c r="CN53" s="1"/>
  <c r="DC53" s="1"/>
  <c r="CH53"/>
  <c r="CW53" s="1"/>
  <c r="GC53"/>
  <c r="GR53"/>
  <c r="HG53"/>
  <c r="F54"/>
  <c r="AL54"/>
  <c r="BA54" s="1"/>
  <c r="BP54" s="1"/>
  <c r="CE54" s="1"/>
  <c r="CT54" s="1"/>
  <c r="AM54"/>
  <c r="BB54" s="1"/>
  <c r="BQ54" s="1"/>
  <c r="CF54" s="1"/>
  <c r="CU54" s="1"/>
  <c r="FD54" s="1"/>
  <c r="AN54"/>
  <c r="BC54" s="1"/>
  <c r="BR54" s="1"/>
  <c r="AP54"/>
  <c r="BE54" s="1"/>
  <c r="BT54" s="1"/>
  <c r="CI54" s="1"/>
  <c r="AU54"/>
  <c r="BJ54" s="1"/>
  <c r="BY54" s="1"/>
  <c r="CN54" s="1"/>
  <c r="DC54" s="1"/>
  <c r="DR53" s="1"/>
  <c r="AV54"/>
  <c r="BK54" s="1"/>
  <c r="BZ54" s="1"/>
  <c r="CO54" s="1"/>
  <c r="DD54" s="1"/>
  <c r="CG54"/>
  <c r="CV54" s="1"/>
  <c r="CX54"/>
  <c r="F55"/>
  <c r="AS55"/>
  <c r="BH55" s="1"/>
  <c r="BW55" s="1"/>
  <c r="CL55" s="1"/>
  <c r="DA55" s="1"/>
  <c r="FJ55" s="1"/>
  <c r="AT55"/>
  <c r="BI55" s="1"/>
  <c r="BX55" s="1"/>
  <c r="CM55" s="1"/>
  <c r="DB55" s="1"/>
  <c r="FK55" s="1"/>
  <c r="AU55"/>
  <c r="BJ55"/>
  <c r="BY55" s="1"/>
  <c r="CN55" s="1"/>
  <c r="DC55" s="1"/>
  <c r="F56"/>
  <c r="AM56"/>
  <c r="BB56" s="1"/>
  <c r="BQ56" s="1"/>
  <c r="CF56" s="1"/>
  <c r="CU56" s="1"/>
  <c r="AN56"/>
  <c r="BC56" s="1"/>
  <c r="BR56" s="1"/>
  <c r="CG56" s="1"/>
  <c r="CV56" s="1"/>
  <c r="AP56"/>
  <c r="BE56" s="1"/>
  <c r="BT56" s="1"/>
  <c r="AU56"/>
  <c r="BJ56"/>
  <c r="BY56"/>
  <c r="CN56" s="1"/>
  <c r="DC56" s="1"/>
  <c r="CI56"/>
  <c r="CX56" s="1"/>
  <c r="GC56"/>
  <c r="GR56"/>
  <c r="HG56"/>
  <c r="F57"/>
  <c r="AL57"/>
  <c r="BA57" s="1"/>
  <c r="BP57" s="1"/>
  <c r="CE57" s="1"/>
  <c r="CT57" s="1"/>
  <c r="AN57"/>
  <c r="BC57" s="1"/>
  <c r="BR57" s="1"/>
  <c r="AO57"/>
  <c r="BD57" s="1"/>
  <c r="BS57" s="1"/>
  <c r="CH57" s="1"/>
  <c r="CW57" s="1"/>
  <c r="AP57"/>
  <c r="AV57"/>
  <c r="BK57" s="1"/>
  <c r="BZ57" s="1"/>
  <c r="CO57" s="1"/>
  <c r="DD57" s="1"/>
  <c r="FM57" s="1"/>
  <c r="AW57"/>
  <c r="BL57" s="1"/>
  <c r="CA57" s="1"/>
  <c r="BE57"/>
  <c r="BT57" s="1"/>
  <c r="CI57" s="1"/>
  <c r="CG57"/>
  <c r="CV57" s="1"/>
  <c r="FE57" s="1"/>
  <c r="CP57"/>
  <c r="DE57" s="1"/>
  <c r="CX57"/>
  <c r="F58"/>
  <c r="AR58"/>
  <c r="BG58" s="1"/>
  <c r="BV58" s="1"/>
  <c r="CK58" s="1"/>
  <c r="CZ58" s="1"/>
  <c r="BN59"/>
  <c r="T62"/>
  <c r="AI58" s="1"/>
  <c r="AX58" s="1"/>
  <c r="BM58" s="1"/>
  <c r="CB58" s="1"/>
  <c r="CQ58" s="1"/>
  <c r="U62"/>
  <c r="V62"/>
  <c r="AK52" s="1"/>
  <c r="AZ52" s="1"/>
  <c r="BO52" s="1"/>
  <c r="CD52" s="1"/>
  <c r="CS52" s="1"/>
  <c r="W62"/>
  <c r="AL3" s="1"/>
  <c r="BA3" s="1"/>
  <c r="BP3" s="1"/>
  <c r="CE3" s="1"/>
  <c r="CT3" s="1"/>
  <c r="X62"/>
  <c r="Y62"/>
  <c r="AN42" s="1"/>
  <c r="BC42" s="1"/>
  <c r="BR42" s="1"/>
  <c r="CG42" s="1"/>
  <c r="CV42" s="1"/>
  <c r="Z62"/>
  <c r="AO49" s="1"/>
  <c r="BD49" s="1"/>
  <c r="BS49" s="1"/>
  <c r="CH49" s="1"/>
  <c r="CW49" s="1"/>
  <c r="AA62"/>
  <c r="AP49" s="1"/>
  <c r="BE49" s="1"/>
  <c r="BT49" s="1"/>
  <c r="CI49" s="1"/>
  <c r="CX49" s="1"/>
  <c r="AB62"/>
  <c r="AQ38" s="1"/>
  <c r="BF38" s="1"/>
  <c r="BU38" s="1"/>
  <c r="CJ38" s="1"/>
  <c r="CY38" s="1"/>
  <c r="AC62"/>
  <c r="AD62"/>
  <c r="AS26" s="1"/>
  <c r="BH26" s="1"/>
  <c r="BW26" s="1"/>
  <c r="CL26" s="1"/>
  <c r="DA26" s="1"/>
  <c r="AE62"/>
  <c r="AT12" s="1"/>
  <c r="BI12" s="1"/>
  <c r="BX12" s="1"/>
  <c r="CM12" s="1"/>
  <c r="DB12" s="1"/>
  <c r="AF62"/>
  <c r="AG62"/>
  <c r="AV27" s="1"/>
  <c r="BK27" s="1"/>
  <c r="BZ27" s="1"/>
  <c r="CO27" s="1"/>
  <c r="DD27" s="1"/>
  <c r="AH62"/>
  <c r="AW27" s="1"/>
  <c r="BL27" s="1"/>
  <c r="CA27" s="1"/>
  <c r="CP27" s="1"/>
  <c r="DE27" s="1"/>
  <c r="T63"/>
  <c r="AB63"/>
  <c r="AF63"/>
  <c r="AE63"/>
  <c r="AA63"/>
  <c r="Z63"/>
  <c r="AH63"/>
  <c r="Y63"/>
  <c r="AG63"/>
  <c r="X63"/>
  <c r="W63"/>
  <c r="U63"/>
  <c r="AD63"/>
  <c r="AC63"/>
  <c r="V63"/>
  <c r="EQ53" l="1"/>
  <c r="DM53"/>
  <c r="EB53"/>
  <c r="DN38"/>
  <c r="FD56"/>
  <c r="DJ56"/>
  <c r="FG49"/>
  <c r="FM49"/>
  <c r="FI58"/>
  <c r="DM23"/>
  <c r="FM54"/>
  <c r="EN53"/>
  <c r="FL44"/>
  <c r="FC35"/>
  <c r="DX35"/>
  <c r="EM35"/>
  <c r="AR8"/>
  <c r="BG8" s="1"/>
  <c r="BV8" s="1"/>
  <c r="CK8" s="1"/>
  <c r="CZ8" s="1"/>
  <c r="FI8" s="1"/>
  <c r="AR9"/>
  <c r="BG9" s="1"/>
  <c r="BV9" s="1"/>
  <c r="CK9" s="1"/>
  <c r="CZ9" s="1"/>
  <c r="AR10"/>
  <c r="BG10" s="1"/>
  <c r="BV10" s="1"/>
  <c r="CK10" s="1"/>
  <c r="CZ10" s="1"/>
  <c r="AR11"/>
  <c r="BG11" s="1"/>
  <c r="BV11" s="1"/>
  <c r="CK11" s="1"/>
  <c r="CZ11" s="1"/>
  <c r="AR16"/>
  <c r="BG16" s="1"/>
  <c r="BV16" s="1"/>
  <c r="CK16" s="1"/>
  <c r="CZ16" s="1"/>
  <c r="AR3"/>
  <c r="BG3" s="1"/>
  <c r="BV3" s="1"/>
  <c r="CK3" s="1"/>
  <c r="CZ3" s="1"/>
  <c r="AR13"/>
  <c r="BG13" s="1"/>
  <c r="BV13" s="1"/>
  <c r="CK13" s="1"/>
  <c r="CZ13" s="1"/>
  <c r="AR15"/>
  <c r="BG15" s="1"/>
  <c r="BV15" s="1"/>
  <c r="CK15" s="1"/>
  <c r="CZ15" s="1"/>
  <c r="AR18"/>
  <c r="BG18" s="1"/>
  <c r="BV18" s="1"/>
  <c r="CK18" s="1"/>
  <c r="CZ18" s="1"/>
  <c r="FI18" s="1"/>
  <c r="AR6"/>
  <c r="BG6" s="1"/>
  <c r="BV6" s="1"/>
  <c r="CK6" s="1"/>
  <c r="CZ6" s="1"/>
  <c r="AR17"/>
  <c r="BG17" s="1"/>
  <c r="BV17" s="1"/>
  <c r="CK17" s="1"/>
  <c r="CZ17" s="1"/>
  <c r="AR14"/>
  <c r="BG14" s="1"/>
  <c r="BV14" s="1"/>
  <c r="CK14" s="1"/>
  <c r="CZ14" s="1"/>
  <c r="AR7"/>
  <c r="BG7" s="1"/>
  <c r="BV7" s="1"/>
  <c r="CK7" s="1"/>
  <c r="CZ7" s="1"/>
  <c r="AR21"/>
  <c r="BG21" s="1"/>
  <c r="BV21" s="1"/>
  <c r="CK21" s="1"/>
  <c r="CZ21" s="1"/>
  <c r="FI21" s="1"/>
  <c r="AR24"/>
  <c r="BG24" s="1"/>
  <c r="BV24" s="1"/>
  <c r="CK24" s="1"/>
  <c r="CZ24" s="1"/>
  <c r="AR25"/>
  <c r="BG25" s="1"/>
  <c r="BV25" s="1"/>
  <c r="CK25" s="1"/>
  <c r="CZ25" s="1"/>
  <c r="FI25" s="1"/>
  <c r="AR5"/>
  <c r="BG5" s="1"/>
  <c r="BV5" s="1"/>
  <c r="CK5" s="1"/>
  <c r="CZ5" s="1"/>
  <c r="FI5" s="1"/>
  <c r="AR23"/>
  <c r="BG23" s="1"/>
  <c r="BV23" s="1"/>
  <c r="CK23" s="1"/>
  <c r="CZ23" s="1"/>
  <c r="AR12"/>
  <c r="BG12" s="1"/>
  <c r="BV12" s="1"/>
  <c r="CK12" s="1"/>
  <c r="CZ12" s="1"/>
  <c r="AR19"/>
  <c r="BG19" s="1"/>
  <c r="BV19" s="1"/>
  <c r="CK19" s="1"/>
  <c r="CZ19" s="1"/>
  <c r="AR28"/>
  <c r="BG28" s="1"/>
  <c r="BV28" s="1"/>
  <c r="CK28" s="1"/>
  <c r="CZ28" s="1"/>
  <c r="FI28" s="1"/>
  <c r="AR4"/>
  <c r="BG4" s="1"/>
  <c r="BV4" s="1"/>
  <c r="CK4" s="1"/>
  <c r="CZ4" s="1"/>
  <c r="AR27"/>
  <c r="BG27" s="1"/>
  <c r="BV27" s="1"/>
  <c r="CK27" s="1"/>
  <c r="CZ27" s="1"/>
  <c r="AR30"/>
  <c r="BG30" s="1"/>
  <c r="BV30" s="1"/>
  <c r="CK30" s="1"/>
  <c r="CZ30" s="1"/>
  <c r="FI30" s="1"/>
  <c r="AR31"/>
  <c r="BG31" s="1"/>
  <c r="BV31" s="1"/>
  <c r="CK31" s="1"/>
  <c r="CZ31" s="1"/>
  <c r="AR33"/>
  <c r="BG33" s="1"/>
  <c r="BV33" s="1"/>
  <c r="CK33" s="1"/>
  <c r="CZ33" s="1"/>
  <c r="AR37"/>
  <c r="BG37" s="1"/>
  <c r="BV37" s="1"/>
  <c r="CK37" s="1"/>
  <c r="CZ37" s="1"/>
  <c r="AR42"/>
  <c r="BG42" s="1"/>
  <c r="BV42" s="1"/>
  <c r="CK42" s="1"/>
  <c r="CZ42" s="1"/>
  <c r="AR43"/>
  <c r="BG43" s="1"/>
  <c r="BV43" s="1"/>
  <c r="CK43" s="1"/>
  <c r="CZ43" s="1"/>
  <c r="FI43" s="1"/>
  <c r="AR44"/>
  <c r="BG44" s="1"/>
  <c r="BV44" s="1"/>
  <c r="CK44" s="1"/>
  <c r="CZ44" s="1"/>
  <c r="AR34"/>
  <c r="BG34" s="1"/>
  <c r="BV34" s="1"/>
  <c r="CK34" s="1"/>
  <c r="CZ34" s="1"/>
  <c r="AR35"/>
  <c r="BG35" s="1"/>
  <c r="BV35" s="1"/>
  <c r="CK35" s="1"/>
  <c r="CZ35" s="1"/>
  <c r="AR39"/>
  <c r="BG39" s="1"/>
  <c r="BV39" s="1"/>
  <c r="CK39" s="1"/>
  <c r="CZ39" s="1"/>
  <c r="FI39" s="1"/>
  <c r="AR40"/>
  <c r="BG40" s="1"/>
  <c r="BV40" s="1"/>
  <c r="CK40" s="1"/>
  <c r="CZ40" s="1"/>
  <c r="AR41"/>
  <c r="BG41" s="1"/>
  <c r="BV41" s="1"/>
  <c r="CK41" s="1"/>
  <c r="CZ41" s="1"/>
  <c r="AR20"/>
  <c r="BG20" s="1"/>
  <c r="BV20" s="1"/>
  <c r="CK20" s="1"/>
  <c r="CZ20" s="1"/>
  <c r="AR22"/>
  <c r="BG22" s="1"/>
  <c r="BV22" s="1"/>
  <c r="CK22" s="1"/>
  <c r="CZ22" s="1"/>
  <c r="FI22" s="1"/>
  <c r="AR29"/>
  <c r="BG29" s="1"/>
  <c r="BV29" s="1"/>
  <c r="CK29" s="1"/>
  <c r="CZ29" s="1"/>
  <c r="FI29" s="1"/>
  <c r="AR36"/>
  <c r="BG36" s="1"/>
  <c r="BV36" s="1"/>
  <c r="CK36" s="1"/>
  <c r="CZ36" s="1"/>
  <c r="AR46"/>
  <c r="BG46" s="1"/>
  <c r="BV46" s="1"/>
  <c r="CK46" s="1"/>
  <c r="CZ46" s="1"/>
  <c r="FI46" s="1"/>
  <c r="AR32"/>
  <c r="BG32" s="1"/>
  <c r="BV32" s="1"/>
  <c r="CK32" s="1"/>
  <c r="CZ32" s="1"/>
  <c r="FI32" s="1"/>
  <c r="AR50"/>
  <c r="BG50" s="1"/>
  <c r="BV50" s="1"/>
  <c r="CK50" s="1"/>
  <c r="CZ50" s="1"/>
  <c r="AR48"/>
  <c r="BG48" s="1"/>
  <c r="BV48" s="1"/>
  <c r="CK48" s="1"/>
  <c r="CZ48" s="1"/>
  <c r="AR51"/>
  <c r="BG51" s="1"/>
  <c r="BV51" s="1"/>
  <c r="CK51" s="1"/>
  <c r="CZ51" s="1"/>
  <c r="AR54"/>
  <c r="BG54" s="1"/>
  <c r="BV54" s="1"/>
  <c r="CK54" s="1"/>
  <c r="CZ54" s="1"/>
  <c r="FI54" s="1"/>
  <c r="AR57"/>
  <c r="BG57" s="1"/>
  <c r="BV57" s="1"/>
  <c r="CK57" s="1"/>
  <c r="CZ57" s="1"/>
  <c r="AR47"/>
  <c r="BG47" s="1"/>
  <c r="BV47" s="1"/>
  <c r="CK47" s="1"/>
  <c r="CZ47" s="1"/>
  <c r="AR26"/>
  <c r="BG26" s="1"/>
  <c r="BV26" s="1"/>
  <c r="CK26" s="1"/>
  <c r="CZ26" s="1"/>
  <c r="FI26" s="1"/>
  <c r="AR53"/>
  <c r="BG53" s="1"/>
  <c r="BV53" s="1"/>
  <c r="CK53" s="1"/>
  <c r="CZ53" s="1"/>
  <c r="AR56"/>
  <c r="BG56" s="1"/>
  <c r="BV56" s="1"/>
  <c r="CK56" s="1"/>
  <c r="CZ56" s="1"/>
  <c r="AR38"/>
  <c r="BG38" s="1"/>
  <c r="BV38" s="1"/>
  <c r="CK38" s="1"/>
  <c r="CZ38" s="1"/>
  <c r="AR45"/>
  <c r="BG45" s="1"/>
  <c r="BV45" s="1"/>
  <c r="CK45" s="1"/>
  <c r="CZ45" s="1"/>
  <c r="AJ8"/>
  <c r="AY8" s="1"/>
  <c r="BN8" s="1"/>
  <c r="CC8" s="1"/>
  <c r="CR8" s="1"/>
  <c r="AJ9"/>
  <c r="AY9" s="1"/>
  <c r="BN9" s="1"/>
  <c r="CC9" s="1"/>
  <c r="CR9" s="1"/>
  <c r="AJ10"/>
  <c r="AY10" s="1"/>
  <c r="BN10" s="1"/>
  <c r="CC10" s="1"/>
  <c r="CR10" s="1"/>
  <c r="AJ11"/>
  <c r="AY11" s="1"/>
  <c r="BN11" s="1"/>
  <c r="CC11" s="1"/>
  <c r="CR11" s="1"/>
  <c r="AJ6"/>
  <c r="AY6" s="1"/>
  <c r="BN6" s="1"/>
  <c r="CC6" s="1"/>
  <c r="CR6" s="1"/>
  <c r="FA6" s="1"/>
  <c r="AJ5"/>
  <c r="AY5" s="1"/>
  <c r="BN5" s="1"/>
  <c r="CC5" s="1"/>
  <c r="CR5" s="1"/>
  <c r="AJ12"/>
  <c r="AY12" s="1"/>
  <c r="BN12" s="1"/>
  <c r="CC12" s="1"/>
  <c r="CR12" s="1"/>
  <c r="AJ14"/>
  <c r="AY14" s="1"/>
  <c r="BN14" s="1"/>
  <c r="CC14" s="1"/>
  <c r="CR14" s="1"/>
  <c r="AJ17"/>
  <c r="AY17" s="1"/>
  <c r="BN17" s="1"/>
  <c r="CC17" s="1"/>
  <c r="CR17" s="1"/>
  <c r="AJ21"/>
  <c r="AY21" s="1"/>
  <c r="BN21" s="1"/>
  <c r="CC21" s="1"/>
  <c r="CR21" s="1"/>
  <c r="FA21" s="1"/>
  <c r="AJ13"/>
  <c r="AY13" s="1"/>
  <c r="BN13" s="1"/>
  <c r="CC13" s="1"/>
  <c r="CR13" s="1"/>
  <c r="AJ18"/>
  <c r="AY18" s="1"/>
  <c r="BN18" s="1"/>
  <c r="CC18" s="1"/>
  <c r="CR18" s="1"/>
  <c r="FA18" s="1"/>
  <c r="AJ19"/>
  <c r="AY19" s="1"/>
  <c r="BN19" s="1"/>
  <c r="CC19" s="1"/>
  <c r="CR19" s="1"/>
  <c r="AJ23"/>
  <c r="AY23" s="1"/>
  <c r="BN23" s="1"/>
  <c r="CC23" s="1"/>
  <c r="CR23" s="1"/>
  <c r="AJ24"/>
  <c r="AY24" s="1"/>
  <c r="BN24" s="1"/>
  <c r="CC24" s="1"/>
  <c r="CR24" s="1"/>
  <c r="AJ25"/>
  <c r="AY25" s="1"/>
  <c r="BN25" s="1"/>
  <c r="CC25" s="1"/>
  <c r="CR25" s="1"/>
  <c r="AJ20"/>
  <c r="AY20" s="1"/>
  <c r="BN20" s="1"/>
  <c r="CC20" s="1"/>
  <c r="CR20" s="1"/>
  <c r="AJ16"/>
  <c r="AY16" s="1"/>
  <c r="BN16" s="1"/>
  <c r="CC16" s="1"/>
  <c r="CR16" s="1"/>
  <c r="AJ28"/>
  <c r="AY28" s="1"/>
  <c r="BN28" s="1"/>
  <c r="CC28" s="1"/>
  <c r="CR28" s="1"/>
  <c r="FA28" s="1"/>
  <c r="AJ7"/>
  <c r="AY7" s="1"/>
  <c r="BN7" s="1"/>
  <c r="CC7" s="1"/>
  <c r="CR7" s="1"/>
  <c r="AJ27"/>
  <c r="AY27" s="1"/>
  <c r="BN27" s="1"/>
  <c r="CC27" s="1"/>
  <c r="CR27" s="1"/>
  <c r="AJ15"/>
  <c r="AY15" s="1"/>
  <c r="BN15" s="1"/>
  <c r="CC15" s="1"/>
  <c r="CR15" s="1"/>
  <c r="AJ30"/>
  <c r="AY30" s="1"/>
  <c r="BN30" s="1"/>
  <c r="CC30" s="1"/>
  <c r="CR30" s="1"/>
  <c r="AJ31"/>
  <c r="AY31" s="1"/>
  <c r="BN31" s="1"/>
  <c r="CC31" s="1"/>
  <c r="CR31" s="1"/>
  <c r="AJ35"/>
  <c r="AY35" s="1"/>
  <c r="BN35" s="1"/>
  <c r="CC35" s="1"/>
  <c r="CR35" s="1"/>
  <c r="AJ42"/>
  <c r="AY42" s="1"/>
  <c r="BN42" s="1"/>
  <c r="CC42" s="1"/>
  <c r="CR42" s="1"/>
  <c r="FA42" s="1"/>
  <c r="AJ43"/>
  <c r="AY43" s="1"/>
  <c r="BN43" s="1"/>
  <c r="CC43" s="1"/>
  <c r="CR43" s="1"/>
  <c r="AJ44"/>
  <c r="AY44" s="1"/>
  <c r="BN44" s="1"/>
  <c r="CC44" s="1"/>
  <c r="CR44" s="1"/>
  <c r="AJ26"/>
  <c r="AY26" s="1"/>
  <c r="BN26" s="1"/>
  <c r="CC26" s="1"/>
  <c r="CR26" s="1"/>
  <c r="AJ36"/>
  <c r="AY36" s="1"/>
  <c r="BN36" s="1"/>
  <c r="CC36" s="1"/>
  <c r="CR36" s="1"/>
  <c r="AJ39"/>
  <c r="AY39" s="1"/>
  <c r="BN39" s="1"/>
  <c r="CC39" s="1"/>
  <c r="CR39" s="1"/>
  <c r="AJ40"/>
  <c r="AY40" s="1"/>
  <c r="BN40" s="1"/>
  <c r="CC40" s="1"/>
  <c r="CR40" s="1"/>
  <c r="AJ41"/>
  <c r="AY41" s="1"/>
  <c r="BN41" s="1"/>
  <c r="CC41" s="1"/>
  <c r="CR41" s="1"/>
  <c r="AJ4"/>
  <c r="AY4" s="1"/>
  <c r="BN4" s="1"/>
  <c r="CC4" s="1"/>
  <c r="CR4" s="1"/>
  <c r="AJ29"/>
  <c r="AY29" s="1"/>
  <c r="BN29" s="1"/>
  <c r="CC29" s="1"/>
  <c r="CR29" s="1"/>
  <c r="FA29" s="1"/>
  <c r="AJ32"/>
  <c r="AY32" s="1"/>
  <c r="BN32" s="1"/>
  <c r="CC32" s="1"/>
  <c r="CR32" s="1"/>
  <c r="FA32" s="1"/>
  <c r="AJ33"/>
  <c r="AY33" s="1"/>
  <c r="BN33" s="1"/>
  <c r="CC33" s="1"/>
  <c r="CR33" s="1"/>
  <c r="AJ34"/>
  <c r="AY34" s="1"/>
  <c r="BN34" s="1"/>
  <c r="CC34" s="1"/>
  <c r="CR34" s="1"/>
  <c r="AJ37"/>
  <c r="AY37" s="1"/>
  <c r="BN37" s="1"/>
  <c r="CC37" s="1"/>
  <c r="CR37" s="1"/>
  <c r="FA37" s="1"/>
  <c r="AJ47"/>
  <c r="AY47" s="1"/>
  <c r="BN47" s="1"/>
  <c r="CC47" s="1"/>
  <c r="CR47" s="1"/>
  <c r="AJ46"/>
  <c r="AY46" s="1"/>
  <c r="BN46" s="1"/>
  <c r="CC46" s="1"/>
  <c r="CR46" s="1"/>
  <c r="AJ38"/>
  <c r="AY38" s="1"/>
  <c r="BN38" s="1"/>
  <c r="CC38" s="1"/>
  <c r="CR38" s="1"/>
  <c r="AJ48"/>
  <c r="AY48" s="1"/>
  <c r="BN48" s="1"/>
  <c r="CC48" s="1"/>
  <c r="CR48" s="1"/>
  <c r="AJ51"/>
  <c r="AY51" s="1"/>
  <c r="BN51" s="1"/>
  <c r="CC51" s="1"/>
  <c r="CR51" s="1"/>
  <c r="FA51" s="1"/>
  <c r="AJ54"/>
  <c r="AY54" s="1"/>
  <c r="BN54" s="1"/>
  <c r="CC54" s="1"/>
  <c r="CR54" s="1"/>
  <c r="AJ57"/>
  <c r="AY57" s="1"/>
  <c r="BN57" s="1"/>
  <c r="CC57" s="1"/>
  <c r="CR57" s="1"/>
  <c r="AJ45"/>
  <c r="AY45" s="1"/>
  <c r="BN45" s="1"/>
  <c r="CC45" s="1"/>
  <c r="CR45" s="1"/>
  <c r="AJ50"/>
  <c r="AY50" s="1"/>
  <c r="BN50" s="1"/>
  <c r="CC50" s="1"/>
  <c r="CR50" s="1"/>
  <c r="AJ53"/>
  <c r="AY53" s="1"/>
  <c r="BN53" s="1"/>
  <c r="CC53" s="1"/>
  <c r="CR53" s="1"/>
  <c r="AJ56"/>
  <c r="AY56" s="1"/>
  <c r="BN56" s="1"/>
  <c r="CC56" s="1"/>
  <c r="CR56" s="1"/>
  <c r="AJ22"/>
  <c r="AY22" s="1"/>
  <c r="BN22" s="1"/>
  <c r="CC22" s="1"/>
  <c r="CR22" s="1"/>
  <c r="AJ3"/>
  <c r="AY3" s="1"/>
  <c r="BN3" s="1"/>
  <c r="CC3" s="1"/>
  <c r="CR3" s="1"/>
  <c r="DM56"/>
  <c r="EG53"/>
  <c r="EV53"/>
  <c r="DR50"/>
  <c r="EG50"/>
  <c r="DJ35"/>
  <c r="FD35"/>
  <c r="DY35"/>
  <c r="EN35"/>
  <c r="EH41"/>
  <c r="AI55"/>
  <c r="AX55" s="1"/>
  <c r="BM55" s="1"/>
  <c r="CB55" s="1"/>
  <c r="CQ55" s="1"/>
  <c r="EZ55" s="1"/>
  <c r="FO55" s="1"/>
  <c r="AQ45"/>
  <c r="BF45" s="1"/>
  <c r="BU45" s="1"/>
  <c r="CJ45" s="1"/>
  <c r="CY45" s="1"/>
  <c r="FH45" s="1"/>
  <c r="FL33"/>
  <c r="AJ55"/>
  <c r="AY55" s="1"/>
  <c r="BN55" s="1"/>
  <c r="CC55" s="1"/>
  <c r="CR55" s="1"/>
  <c r="FL49"/>
  <c r="FM46"/>
  <c r="EB56"/>
  <c r="AR55"/>
  <c r="BG55" s="1"/>
  <c r="BV55" s="1"/>
  <c r="CK55" s="1"/>
  <c r="CZ55" s="1"/>
  <c r="FI55" s="1"/>
  <c r="FB37"/>
  <c r="AI30"/>
  <c r="AX30" s="1"/>
  <c r="BM30" s="1"/>
  <c r="CB30" s="1"/>
  <c r="CQ30" s="1"/>
  <c r="EZ30" s="1"/>
  <c r="FO30" s="1"/>
  <c r="FM28"/>
  <c r="DL41"/>
  <c r="FF41"/>
  <c r="FM27"/>
  <c r="DQ44"/>
  <c r="FK44"/>
  <c r="FD53"/>
  <c r="AI49"/>
  <c r="AX49" s="1"/>
  <c r="BM49" s="1"/>
  <c r="CB49" s="1"/>
  <c r="CQ49" s="1"/>
  <c r="EZ49" s="1"/>
  <c r="FO49" s="1"/>
  <c r="FL51"/>
  <c r="EV50"/>
  <c r="FC49"/>
  <c r="FG48"/>
  <c r="FD36"/>
  <c r="FC33"/>
  <c r="AQ3"/>
  <c r="BF3" s="1"/>
  <c r="BU3" s="1"/>
  <c r="CJ3" s="1"/>
  <c r="CY3" s="1"/>
  <c r="AQ4"/>
  <c r="BF4" s="1"/>
  <c r="BU4" s="1"/>
  <c r="CJ4" s="1"/>
  <c r="CY4" s="1"/>
  <c r="AQ9"/>
  <c r="BF9" s="1"/>
  <c r="BU9" s="1"/>
  <c r="CJ9" s="1"/>
  <c r="CY9" s="1"/>
  <c r="FH9" s="1"/>
  <c r="AQ10"/>
  <c r="BF10" s="1"/>
  <c r="BU10" s="1"/>
  <c r="CJ10" s="1"/>
  <c r="CY10" s="1"/>
  <c r="FH10" s="1"/>
  <c r="AQ13"/>
  <c r="BF13" s="1"/>
  <c r="BU13" s="1"/>
  <c r="CJ13" s="1"/>
  <c r="CY13" s="1"/>
  <c r="FH13" s="1"/>
  <c r="AQ15"/>
  <c r="BF15" s="1"/>
  <c r="BU15" s="1"/>
  <c r="CJ15" s="1"/>
  <c r="CY15" s="1"/>
  <c r="AQ18"/>
  <c r="BF18" s="1"/>
  <c r="BU18" s="1"/>
  <c r="CJ18" s="1"/>
  <c r="CY18" s="1"/>
  <c r="FH18" s="1"/>
  <c r="AQ7"/>
  <c r="BF7" s="1"/>
  <c r="BU7" s="1"/>
  <c r="CJ7" s="1"/>
  <c r="CY7" s="1"/>
  <c r="AQ11"/>
  <c r="BF11" s="1"/>
  <c r="BU11" s="1"/>
  <c r="CJ11" s="1"/>
  <c r="CY11" s="1"/>
  <c r="AQ14"/>
  <c r="BF14" s="1"/>
  <c r="BU14" s="1"/>
  <c r="CJ14" s="1"/>
  <c r="CY14" s="1"/>
  <c r="FH14" s="1"/>
  <c r="AQ21"/>
  <c r="BF21" s="1"/>
  <c r="BU21" s="1"/>
  <c r="CJ21" s="1"/>
  <c r="CY21" s="1"/>
  <c r="FH21" s="1"/>
  <c r="AQ6"/>
  <c r="BF6" s="1"/>
  <c r="BU6" s="1"/>
  <c r="CJ6" s="1"/>
  <c r="CY6" s="1"/>
  <c r="FH6" s="1"/>
  <c r="AQ16"/>
  <c r="BF16" s="1"/>
  <c r="BU16" s="1"/>
  <c r="CJ16" s="1"/>
  <c r="CY16" s="1"/>
  <c r="AQ24"/>
  <c r="BF24" s="1"/>
  <c r="BU24" s="1"/>
  <c r="CJ24" s="1"/>
  <c r="CY24" s="1"/>
  <c r="FH24" s="1"/>
  <c r="AQ25"/>
  <c r="BF25" s="1"/>
  <c r="BU25" s="1"/>
  <c r="CJ25" s="1"/>
  <c r="CY25" s="1"/>
  <c r="AQ26"/>
  <c r="BF26" s="1"/>
  <c r="BU26" s="1"/>
  <c r="CJ26" s="1"/>
  <c r="CY26" s="1"/>
  <c r="FG26" s="1"/>
  <c r="AQ27"/>
  <c r="BF27" s="1"/>
  <c r="BU27" s="1"/>
  <c r="CJ27" s="1"/>
  <c r="CY27" s="1"/>
  <c r="AQ20"/>
  <c r="BF20" s="1"/>
  <c r="BU20" s="1"/>
  <c r="CJ20" s="1"/>
  <c r="CY20" s="1"/>
  <c r="FH20" s="1"/>
  <c r="AQ5"/>
  <c r="BF5" s="1"/>
  <c r="BU5" s="1"/>
  <c r="CJ5" s="1"/>
  <c r="CY5" s="1"/>
  <c r="AQ12"/>
  <c r="BF12" s="1"/>
  <c r="BU12" s="1"/>
  <c r="CJ12" s="1"/>
  <c r="CY12" s="1"/>
  <c r="FH12" s="1"/>
  <c r="AQ19"/>
  <c r="BF19" s="1"/>
  <c r="BU19" s="1"/>
  <c r="CJ19" s="1"/>
  <c r="CY19" s="1"/>
  <c r="AQ28"/>
  <c r="BF28" s="1"/>
  <c r="BU28" s="1"/>
  <c r="CJ28" s="1"/>
  <c r="CY28" s="1"/>
  <c r="FH28" s="1"/>
  <c r="AQ32"/>
  <c r="BF32" s="1"/>
  <c r="BU32" s="1"/>
  <c r="CJ32" s="1"/>
  <c r="CY32" s="1"/>
  <c r="FH32" s="1"/>
  <c r="AQ30"/>
  <c r="BF30" s="1"/>
  <c r="BU30" s="1"/>
  <c r="CJ30" s="1"/>
  <c r="CY30" s="1"/>
  <c r="AQ33"/>
  <c r="BF33" s="1"/>
  <c r="BU33" s="1"/>
  <c r="CJ33" s="1"/>
  <c r="CY33" s="1"/>
  <c r="FH33" s="1"/>
  <c r="AQ37"/>
  <c r="BF37" s="1"/>
  <c r="BU37" s="1"/>
  <c r="CJ37" s="1"/>
  <c r="CY37" s="1"/>
  <c r="FH37" s="1"/>
  <c r="AQ42"/>
  <c r="BF42" s="1"/>
  <c r="BU42" s="1"/>
  <c r="CJ42" s="1"/>
  <c r="CY42" s="1"/>
  <c r="FH42" s="1"/>
  <c r="AQ43"/>
  <c r="BF43" s="1"/>
  <c r="BU43" s="1"/>
  <c r="CJ43" s="1"/>
  <c r="CY43" s="1"/>
  <c r="FH43" s="1"/>
  <c r="AQ44"/>
  <c r="BF44" s="1"/>
  <c r="BU44" s="1"/>
  <c r="CJ44" s="1"/>
  <c r="CY44" s="1"/>
  <c r="AQ17"/>
  <c r="BF17" s="1"/>
  <c r="BU17" s="1"/>
  <c r="CJ17" s="1"/>
  <c r="CY17" s="1"/>
  <c r="FH17" s="1"/>
  <c r="AQ34"/>
  <c r="BF34" s="1"/>
  <c r="BU34" s="1"/>
  <c r="CJ34" s="1"/>
  <c r="CY34" s="1"/>
  <c r="FH34" s="1"/>
  <c r="AQ8"/>
  <c r="BF8" s="1"/>
  <c r="BU8" s="1"/>
  <c r="CJ8" s="1"/>
  <c r="CY8" s="1"/>
  <c r="AQ35"/>
  <c r="BF35" s="1"/>
  <c r="BU35" s="1"/>
  <c r="CJ35" s="1"/>
  <c r="CY35" s="1"/>
  <c r="AQ39"/>
  <c r="BF39" s="1"/>
  <c r="BU39" s="1"/>
  <c r="CJ39" s="1"/>
  <c r="CY39" s="1"/>
  <c r="ER38" s="1"/>
  <c r="AQ40"/>
  <c r="BF40" s="1"/>
  <c r="BU40" s="1"/>
  <c r="CJ40" s="1"/>
  <c r="CY40" s="1"/>
  <c r="FH40" s="1"/>
  <c r="AQ41"/>
  <c r="BF41" s="1"/>
  <c r="BU41" s="1"/>
  <c r="CJ41" s="1"/>
  <c r="CY41" s="1"/>
  <c r="AQ51"/>
  <c r="BF51" s="1"/>
  <c r="BU51" s="1"/>
  <c r="CJ51" s="1"/>
  <c r="CY51" s="1"/>
  <c r="AQ52"/>
  <c r="BF52" s="1"/>
  <c r="BU52" s="1"/>
  <c r="CJ52" s="1"/>
  <c r="CY52" s="1"/>
  <c r="FH52" s="1"/>
  <c r="AQ53"/>
  <c r="BF53" s="1"/>
  <c r="BU53" s="1"/>
  <c r="CJ53" s="1"/>
  <c r="CY53" s="1"/>
  <c r="FG53" s="1"/>
  <c r="AQ49"/>
  <c r="BF49" s="1"/>
  <c r="BU49" s="1"/>
  <c r="CJ49" s="1"/>
  <c r="CY49" s="1"/>
  <c r="AQ55"/>
  <c r="BF55" s="1"/>
  <c r="BU55" s="1"/>
  <c r="CJ55" s="1"/>
  <c r="CY55" s="1"/>
  <c r="AQ46"/>
  <c r="BF46" s="1"/>
  <c r="BU46" s="1"/>
  <c r="CJ46" s="1"/>
  <c r="CY46" s="1"/>
  <c r="AQ22"/>
  <c r="BF22" s="1"/>
  <c r="BU22" s="1"/>
  <c r="CJ22" s="1"/>
  <c r="CY22" s="1"/>
  <c r="FH22" s="1"/>
  <c r="AQ31"/>
  <c r="BF31" s="1"/>
  <c r="BU31" s="1"/>
  <c r="CJ31" s="1"/>
  <c r="CY31" s="1"/>
  <c r="AQ36"/>
  <c r="BF36" s="1"/>
  <c r="BU36" s="1"/>
  <c r="CJ36" s="1"/>
  <c r="CY36" s="1"/>
  <c r="FH36" s="1"/>
  <c r="AQ50"/>
  <c r="BF50" s="1"/>
  <c r="BU50" s="1"/>
  <c r="CJ50" s="1"/>
  <c r="CY50" s="1"/>
  <c r="AQ56"/>
  <c r="BF56" s="1"/>
  <c r="BU56" s="1"/>
  <c r="CJ56" s="1"/>
  <c r="CY56" s="1"/>
  <c r="AQ29"/>
  <c r="BF29" s="1"/>
  <c r="BU29" s="1"/>
  <c r="CJ29" s="1"/>
  <c r="CY29" s="1"/>
  <c r="AQ48"/>
  <c r="BF48" s="1"/>
  <c r="BU48" s="1"/>
  <c r="CJ48" s="1"/>
  <c r="CY48" s="1"/>
  <c r="FH48" s="1"/>
  <c r="AQ54"/>
  <c r="BF54" s="1"/>
  <c r="BU54" s="1"/>
  <c r="CJ54" s="1"/>
  <c r="CY54" s="1"/>
  <c r="AQ57"/>
  <c r="BF57" s="1"/>
  <c r="BU57" s="1"/>
  <c r="CJ57" s="1"/>
  <c r="CY57" s="1"/>
  <c r="FH57" s="1"/>
  <c r="AQ23"/>
  <c r="BF23" s="1"/>
  <c r="BU23" s="1"/>
  <c r="CJ23" s="1"/>
  <c r="CY23" s="1"/>
  <c r="AQ47"/>
  <c r="BF47" s="1"/>
  <c r="BU47" s="1"/>
  <c r="CJ47" s="1"/>
  <c r="CY47" s="1"/>
  <c r="FF53"/>
  <c r="EG56"/>
  <c r="DK53"/>
  <c r="DZ53"/>
  <c r="DM50"/>
  <c r="EQ50"/>
  <c r="DY50"/>
  <c r="EB47"/>
  <c r="EQ47"/>
  <c r="FG47"/>
  <c r="DM47"/>
  <c r="FM48"/>
  <c r="FL54"/>
  <c r="FF49"/>
  <c r="AJ58"/>
  <c r="AY58" s="1"/>
  <c r="BN58" s="1"/>
  <c r="CC58" s="1"/>
  <c r="CR58" s="1"/>
  <c r="FF57"/>
  <c r="FD51"/>
  <c r="FB29"/>
  <c r="AI3"/>
  <c r="AX3" s="1"/>
  <c r="BM3" s="1"/>
  <c r="CB3" s="1"/>
  <c r="CQ3" s="1"/>
  <c r="AI10"/>
  <c r="AX10" s="1"/>
  <c r="BM10" s="1"/>
  <c r="CB10" s="1"/>
  <c r="CQ10" s="1"/>
  <c r="EZ10" s="1"/>
  <c r="FO10" s="1"/>
  <c r="AI16"/>
  <c r="AX16" s="1"/>
  <c r="BM16" s="1"/>
  <c r="CB16" s="1"/>
  <c r="CQ16" s="1"/>
  <c r="EZ16" s="1"/>
  <c r="FO16" s="1"/>
  <c r="AI7"/>
  <c r="AX7" s="1"/>
  <c r="BM7" s="1"/>
  <c r="CB7" s="1"/>
  <c r="CQ7" s="1"/>
  <c r="AI11"/>
  <c r="AX11" s="1"/>
  <c r="BM11" s="1"/>
  <c r="CB11" s="1"/>
  <c r="CQ11" s="1"/>
  <c r="AI13"/>
  <c r="AX13" s="1"/>
  <c r="BM13" s="1"/>
  <c r="CB13" s="1"/>
  <c r="CQ13" s="1"/>
  <c r="EZ13" s="1"/>
  <c r="FO13" s="1"/>
  <c r="AI15"/>
  <c r="AX15" s="1"/>
  <c r="BM15" s="1"/>
  <c r="CB15" s="1"/>
  <c r="CQ15" s="1"/>
  <c r="AI18"/>
  <c r="AX18" s="1"/>
  <c r="BM18" s="1"/>
  <c r="CB18" s="1"/>
  <c r="CQ18" s="1"/>
  <c r="AI6"/>
  <c r="AX6" s="1"/>
  <c r="BM6" s="1"/>
  <c r="CB6" s="1"/>
  <c r="CQ6" s="1"/>
  <c r="AI4"/>
  <c r="AX4" s="1"/>
  <c r="BM4" s="1"/>
  <c r="CB4" s="1"/>
  <c r="CQ4" s="1"/>
  <c r="AI17"/>
  <c r="AX17" s="1"/>
  <c r="BM17" s="1"/>
  <c r="CB17" s="1"/>
  <c r="CQ17" s="1"/>
  <c r="EZ17" s="1"/>
  <c r="FO17" s="1"/>
  <c r="AI12"/>
  <c r="AX12" s="1"/>
  <c r="BM12" s="1"/>
  <c r="CB12" s="1"/>
  <c r="CQ12" s="1"/>
  <c r="EZ12" s="1"/>
  <c r="FO12" s="1"/>
  <c r="AI21"/>
  <c r="AX21" s="1"/>
  <c r="BM21" s="1"/>
  <c r="CB21" s="1"/>
  <c r="CQ21" s="1"/>
  <c r="AI8"/>
  <c r="AX8" s="1"/>
  <c r="BM8" s="1"/>
  <c r="CB8" s="1"/>
  <c r="CQ8" s="1"/>
  <c r="AI9"/>
  <c r="AX9" s="1"/>
  <c r="BM9" s="1"/>
  <c r="CB9" s="1"/>
  <c r="CQ9" s="1"/>
  <c r="AI19"/>
  <c r="AX19" s="1"/>
  <c r="BM19" s="1"/>
  <c r="CB19" s="1"/>
  <c r="CQ19" s="1"/>
  <c r="AI23"/>
  <c r="AX23" s="1"/>
  <c r="BM23" s="1"/>
  <c r="CB23" s="1"/>
  <c r="CQ23" s="1"/>
  <c r="AI24"/>
  <c r="AX24" s="1"/>
  <c r="BM24" s="1"/>
  <c r="CB24" s="1"/>
  <c r="CQ24" s="1"/>
  <c r="EZ24" s="1"/>
  <c r="FO24" s="1"/>
  <c r="AI25"/>
  <c r="AX25" s="1"/>
  <c r="BM25" s="1"/>
  <c r="CB25" s="1"/>
  <c r="CQ25" s="1"/>
  <c r="EZ25" s="1"/>
  <c r="FO25" s="1"/>
  <c r="AI26"/>
  <c r="AX26" s="1"/>
  <c r="BM26" s="1"/>
  <c r="CB26" s="1"/>
  <c r="CQ26" s="1"/>
  <c r="EZ26" s="1"/>
  <c r="FO26" s="1"/>
  <c r="AI27"/>
  <c r="AX27" s="1"/>
  <c r="BM27" s="1"/>
  <c r="CB27" s="1"/>
  <c r="CQ27" s="1"/>
  <c r="AI22"/>
  <c r="AX22" s="1"/>
  <c r="BM22" s="1"/>
  <c r="CB22" s="1"/>
  <c r="CQ22" s="1"/>
  <c r="EZ22" s="1"/>
  <c r="FO22" s="1"/>
  <c r="AI28"/>
  <c r="AX28" s="1"/>
  <c r="BM28" s="1"/>
  <c r="CB28" s="1"/>
  <c r="CQ28" s="1"/>
  <c r="EZ28" s="1"/>
  <c r="FO28" s="1"/>
  <c r="FP28" s="1"/>
  <c r="AI14"/>
  <c r="AX14" s="1"/>
  <c r="BM14" s="1"/>
  <c r="CB14" s="1"/>
  <c r="CQ14" s="1"/>
  <c r="EZ14" s="1"/>
  <c r="FO14" s="1"/>
  <c r="AI5"/>
  <c r="AX5" s="1"/>
  <c r="BM5" s="1"/>
  <c r="CB5" s="1"/>
  <c r="CQ5" s="1"/>
  <c r="EZ5" s="1"/>
  <c r="FO5" s="1"/>
  <c r="AI20"/>
  <c r="AX20" s="1"/>
  <c r="BM20" s="1"/>
  <c r="CB20" s="1"/>
  <c r="CQ20" s="1"/>
  <c r="AI34"/>
  <c r="AX34" s="1"/>
  <c r="BM34" s="1"/>
  <c r="CB34" s="1"/>
  <c r="CQ34" s="1"/>
  <c r="EZ34" s="1"/>
  <c r="FO34" s="1"/>
  <c r="AI37"/>
  <c r="AX37" s="1"/>
  <c r="BM37" s="1"/>
  <c r="CB37" s="1"/>
  <c r="CQ37" s="1"/>
  <c r="EZ37" s="1"/>
  <c r="FO37" s="1"/>
  <c r="FP37" s="1"/>
  <c r="FQ37" s="1"/>
  <c r="FR37" s="1"/>
  <c r="AI31"/>
  <c r="AX31" s="1"/>
  <c r="BM31" s="1"/>
  <c r="CB31" s="1"/>
  <c r="CQ31" s="1"/>
  <c r="AI35"/>
  <c r="AX35" s="1"/>
  <c r="BM35" s="1"/>
  <c r="CB35" s="1"/>
  <c r="CQ35" s="1"/>
  <c r="AI42"/>
  <c r="AX42" s="1"/>
  <c r="BM42" s="1"/>
  <c r="CB42" s="1"/>
  <c r="CQ42" s="1"/>
  <c r="AI43"/>
  <c r="AX43" s="1"/>
  <c r="BM43" s="1"/>
  <c r="CB43" s="1"/>
  <c r="CQ43" s="1"/>
  <c r="EZ43" s="1"/>
  <c r="FO43" s="1"/>
  <c r="AI44"/>
  <c r="AX44" s="1"/>
  <c r="BM44" s="1"/>
  <c r="CB44" s="1"/>
  <c r="CQ44" s="1"/>
  <c r="AI36"/>
  <c r="AX36" s="1"/>
  <c r="BM36" s="1"/>
  <c r="CB36" s="1"/>
  <c r="CQ36" s="1"/>
  <c r="EZ36" s="1"/>
  <c r="FO36" s="1"/>
  <c r="AI39"/>
  <c r="AX39" s="1"/>
  <c r="BM39" s="1"/>
  <c r="CB39" s="1"/>
  <c r="CQ39" s="1"/>
  <c r="EZ39" s="1"/>
  <c r="FO39" s="1"/>
  <c r="AI40"/>
  <c r="AX40" s="1"/>
  <c r="BM40" s="1"/>
  <c r="CB40" s="1"/>
  <c r="CQ40" s="1"/>
  <c r="EZ40" s="1"/>
  <c r="FO40" s="1"/>
  <c r="AI41"/>
  <c r="AX41" s="1"/>
  <c r="BM41" s="1"/>
  <c r="CB41" s="1"/>
  <c r="CQ41" s="1"/>
  <c r="AI51"/>
  <c r="AX51" s="1"/>
  <c r="BM51" s="1"/>
  <c r="CB51" s="1"/>
  <c r="CQ51" s="1"/>
  <c r="AI52"/>
  <c r="AX52" s="1"/>
  <c r="BM52" s="1"/>
  <c r="CB52" s="1"/>
  <c r="CQ52" s="1"/>
  <c r="EZ52" s="1"/>
  <c r="FO52" s="1"/>
  <c r="FP52" s="1"/>
  <c r="AI53"/>
  <c r="AX53" s="1"/>
  <c r="BM53" s="1"/>
  <c r="CB53" s="1"/>
  <c r="CQ53" s="1"/>
  <c r="AI50"/>
  <c r="AX50" s="1"/>
  <c r="BM50" s="1"/>
  <c r="CB50" s="1"/>
  <c r="CQ50" s="1"/>
  <c r="AI56"/>
  <c r="AX56" s="1"/>
  <c r="BM56" s="1"/>
  <c r="CB56" s="1"/>
  <c r="CQ56" s="1"/>
  <c r="AI47"/>
  <c r="AX47" s="1"/>
  <c r="BM47" s="1"/>
  <c r="CB47" s="1"/>
  <c r="CQ47" s="1"/>
  <c r="AI29"/>
  <c r="AX29" s="1"/>
  <c r="BM29" s="1"/>
  <c r="CB29" s="1"/>
  <c r="CQ29" s="1"/>
  <c r="EZ29" s="1"/>
  <c r="FO29" s="1"/>
  <c r="FP29" s="1"/>
  <c r="FQ29" s="1"/>
  <c r="AI32"/>
  <c r="AX32" s="1"/>
  <c r="BM32" s="1"/>
  <c r="CB32" s="1"/>
  <c r="CQ32" s="1"/>
  <c r="AI33"/>
  <c r="AX33" s="1"/>
  <c r="BM33" s="1"/>
  <c r="CB33" s="1"/>
  <c r="CQ33" s="1"/>
  <c r="AI38"/>
  <c r="AX38" s="1"/>
  <c r="BM38" s="1"/>
  <c r="CB38" s="1"/>
  <c r="CQ38" s="1"/>
  <c r="AI48"/>
  <c r="AX48" s="1"/>
  <c r="BM48" s="1"/>
  <c r="CB48" s="1"/>
  <c r="CQ48" s="1"/>
  <c r="EZ48" s="1"/>
  <c r="FO48" s="1"/>
  <c r="AI54"/>
  <c r="AX54" s="1"/>
  <c r="BM54" s="1"/>
  <c r="CB54" s="1"/>
  <c r="CQ54" s="1"/>
  <c r="AI57"/>
  <c r="AX57" s="1"/>
  <c r="BM57" s="1"/>
  <c r="CB57" s="1"/>
  <c r="CQ57" s="1"/>
  <c r="EZ57" s="1"/>
  <c r="FO57" s="1"/>
  <c r="AI45"/>
  <c r="AX45" s="1"/>
  <c r="BM45" s="1"/>
  <c r="CB45" s="1"/>
  <c r="CQ45" s="1"/>
  <c r="EZ45" s="1"/>
  <c r="FO45" s="1"/>
  <c r="AI46"/>
  <c r="AX46" s="1"/>
  <c r="BM46" s="1"/>
  <c r="CB46" s="1"/>
  <c r="CQ46" s="1"/>
  <c r="EZ46" s="1"/>
  <c r="FO46" s="1"/>
  <c r="EP35"/>
  <c r="DL35"/>
  <c r="FG41"/>
  <c r="FG27"/>
  <c r="FE53"/>
  <c r="AQ58"/>
  <c r="BF58" s="1"/>
  <c r="BU58" s="1"/>
  <c r="CJ58" s="1"/>
  <c r="CY58" s="1"/>
  <c r="FH58" s="1"/>
  <c r="FG54"/>
  <c r="FC54"/>
  <c r="FF50"/>
  <c r="AR49"/>
  <c r="BG49" s="1"/>
  <c r="BV49" s="1"/>
  <c r="CK49" s="1"/>
  <c r="CZ49" s="1"/>
  <c r="FJ46"/>
  <c r="FG39"/>
  <c r="FK33"/>
  <c r="AK58"/>
  <c r="AZ58" s="1"/>
  <c r="BO58" s="1"/>
  <c r="CD58" s="1"/>
  <c r="CS58" s="1"/>
  <c r="AS45"/>
  <c r="BH45" s="1"/>
  <c r="BW45" s="1"/>
  <c r="CL45" s="1"/>
  <c r="DA45" s="1"/>
  <c r="FJ45" s="1"/>
  <c r="AS43"/>
  <c r="BH43" s="1"/>
  <c r="BW43" s="1"/>
  <c r="CL43" s="1"/>
  <c r="DA43" s="1"/>
  <c r="AS38"/>
  <c r="BH38" s="1"/>
  <c r="BW38" s="1"/>
  <c r="CL38" s="1"/>
  <c r="DA38" s="1"/>
  <c r="AK8"/>
  <c r="AZ8" s="1"/>
  <c r="BO8" s="1"/>
  <c r="CD8" s="1"/>
  <c r="CS8" s="1"/>
  <c r="FB8" s="1"/>
  <c r="AK9"/>
  <c r="AZ9" s="1"/>
  <c r="BO9" s="1"/>
  <c r="CD9" s="1"/>
  <c r="CS9" s="1"/>
  <c r="AK10"/>
  <c r="AZ10" s="1"/>
  <c r="BO10" s="1"/>
  <c r="CD10" s="1"/>
  <c r="CS10" s="1"/>
  <c r="AK11"/>
  <c r="AZ11" s="1"/>
  <c r="BO11" s="1"/>
  <c r="CD11" s="1"/>
  <c r="CS11" s="1"/>
  <c r="AK4"/>
  <c r="AZ4" s="1"/>
  <c r="BO4" s="1"/>
  <c r="CD4" s="1"/>
  <c r="CS4" s="1"/>
  <c r="FB4" s="1"/>
  <c r="AK5"/>
  <c r="AZ5" s="1"/>
  <c r="BO5" s="1"/>
  <c r="CD5" s="1"/>
  <c r="CS5" s="1"/>
  <c r="AK6"/>
  <c r="AZ6" s="1"/>
  <c r="BO6" s="1"/>
  <c r="CD6" s="1"/>
  <c r="CS6" s="1"/>
  <c r="AK7"/>
  <c r="AZ7" s="1"/>
  <c r="BO7" s="1"/>
  <c r="CD7" s="1"/>
  <c r="CS7" s="1"/>
  <c r="AK13"/>
  <c r="AZ13" s="1"/>
  <c r="BO13" s="1"/>
  <c r="CD13" s="1"/>
  <c r="CS13" s="1"/>
  <c r="AK15"/>
  <c r="AZ15" s="1"/>
  <c r="BO15" s="1"/>
  <c r="CD15" s="1"/>
  <c r="CS15" s="1"/>
  <c r="AK18"/>
  <c r="AZ18" s="1"/>
  <c r="BO18" s="1"/>
  <c r="CD18" s="1"/>
  <c r="CS18" s="1"/>
  <c r="AK17"/>
  <c r="AZ17" s="1"/>
  <c r="BO17" s="1"/>
  <c r="CD17" s="1"/>
  <c r="CS17" s="1"/>
  <c r="FB17" s="1"/>
  <c r="AK3"/>
  <c r="AZ3" s="1"/>
  <c r="BO3" s="1"/>
  <c r="CD3" s="1"/>
  <c r="CS3" s="1"/>
  <c r="AK19"/>
  <c r="AZ19" s="1"/>
  <c r="BO19" s="1"/>
  <c r="CD19" s="1"/>
  <c r="CS19" s="1"/>
  <c r="AK12"/>
  <c r="AZ12" s="1"/>
  <c r="BO12" s="1"/>
  <c r="CD12" s="1"/>
  <c r="CS12" s="1"/>
  <c r="AK23"/>
  <c r="AZ23" s="1"/>
  <c r="BO23" s="1"/>
  <c r="CD23" s="1"/>
  <c r="CS23" s="1"/>
  <c r="AK20"/>
  <c r="AZ20" s="1"/>
  <c r="BO20" s="1"/>
  <c r="CD20" s="1"/>
  <c r="CS20" s="1"/>
  <c r="FB20" s="1"/>
  <c r="AK14"/>
  <c r="AZ14" s="1"/>
  <c r="BO14" s="1"/>
  <c r="CD14" s="1"/>
  <c r="CS14" s="1"/>
  <c r="FB14" s="1"/>
  <c r="AK32"/>
  <c r="AZ32" s="1"/>
  <c r="BO32" s="1"/>
  <c r="CD32" s="1"/>
  <c r="CS32" s="1"/>
  <c r="FB32" s="1"/>
  <c r="AK33"/>
  <c r="AZ33" s="1"/>
  <c r="BO33" s="1"/>
  <c r="CD33" s="1"/>
  <c r="CS33" s="1"/>
  <c r="FB33" s="1"/>
  <c r="AK34"/>
  <c r="AZ34" s="1"/>
  <c r="BO34" s="1"/>
  <c r="CD34" s="1"/>
  <c r="CS34" s="1"/>
  <c r="FB34" s="1"/>
  <c r="AK35"/>
  <c r="AZ35" s="1"/>
  <c r="BO35" s="1"/>
  <c r="CD35" s="1"/>
  <c r="CS35" s="1"/>
  <c r="AK24"/>
  <c r="AZ24" s="1"/>
  <c r="BO24" s="1"/>
  <c r="CD24" s="1"/>
  <c r="CS24" s="1"/>
  <c r="AK27"/>
  <c r="AZ27" s="1"/>
  <c r="BO27" s="1"/>
  <c r="CD27" s="1"/>
  <c r="CS27" s="1"/>
  <c r="AK30"/>
  <c r="AZ30" s="1"/>
  <c r="BO30" s="1"/>
  <c r="CD30" s="1"/>
  <c r="CS30" s="1"/>
  <c r="AK31"/>
  <c r="AZ31" s="1"/>
  <c r="BO31" s="1"/>
  <c r="CD31" s="1"/>
  <c r="CS31" s="1"/>
  <c r="AK25"/>
  <c r="AZ25" s="1"/>
  <c r="BO25" s="1"/>
  <c r="CD25" s="1"/>
  <c r="CS25" s="1"/>
  <c r="AK16"/>
  <c r="AZ16" s="1"/>
  <c r="BO16" s="1"/>
  <c r="CD16" s="1"/>
  <c r="CS16" s="1"/>
  <c r="FB16" s="1"/>
  <c r="AK26"/>
  <c r="AZ26" s="1"/>
  <c r="BO26" s="1"/>
  <c r="CD26" s="1"/>
  <c r="CS26" s="1"/>
  <c r="FB26" s="1"/>
  <c r="AK36"/>
  <c r="AZ36" s="1"/>
  <c r="BO36" s="1"/>
  <c r="CD36" s="1"/>
  <c r="CS36" s="1"/>
  <c r="AK39"/>
  <c r="AZ39" s="1"/>
  <c r="BO39" s="1"/>
  <c r="CD39" s="1"/>
  <c r="CS39" s="1"/>
  <c r="AK40"/>
  <c r="AZ40" s="1"/>
  <c r="BO40" s="1"/>
  <c r="CD40" s="1"/>
  <c r="CS40" s="1"/>
  <c r="AK41"/>
  <c r="AZ41" s="1"/>
  <c r="BO41" s="1"/>
  <c r="CD41" s="1"/>
  <c r="CS41" s="1"/>
  <c r="AK38"/>
  <c r="AZ38" s="1"/>
  <c r="BO38" s="1"/>
  <c r="CD38" s="1"/>
  <c r="CS38" s="1"/>
  <c r="AK48"/>
  <c r="AZ48" s="1"/>
  <c r="BO48" s="1"/>
  <c r="CD48" s="1"/>
  <c r="CS48" s="1"/>
  <c r="AK49"/>
  <c r="AZ49" s="1"/>
  <c r="BO49" s="1"/>
  <c r="CD49" s="1"/>
  <c r="CS49" s="1"/>
  <c r="FB49" s="1"/>
  <c r="AK50"/>
  <c r="AZ50" s="1"/>
  <c r="BO50" s="1"/>
  <c r="CD50" s="1"/>
  <c r="CS50" s="1"/>
  <c r="AL4"/>
  <c r="BA4" s="1"/>
  <c r="BP4" s="1"/>
  <c r="CE4" s="1"/>
  <c r="CT4" s="1"/>
  <c r="AL5"/>
  <c r="BA5" s="1"/>
  <c r="BP5" s="1"/>
  <c r="CE5" s="1"/>
  <c r="CT5" s="1"/>
  <c r="AL6"/>
  <c r="BA6" s="1"/>
  <c r="BP6" s="1"/>
  <c r="CE6" s="1"/>
  <c r="CT6" s="1"/>
  <c r="AL7"/>
  <c r="BA7" s="1"/>
  <c r="BP7" s="1"/>
  <c r="CE7" s="1"/>
  <c r="CT7" s="1"/>
  <c r="AL17"/>
  <c r="BA17" s="1"/>
  <c r="BP17" s="1"/>
  <c r="CE17" s="1"/>
  <c r="CT17" s="1"/>
  <c r="AL20"/>
  <c r="BA20" s="1"/>
  <c r="BP20" s="1"/>
  <c r="CE20" s="1"/>
  <c r="CT20" s="1"/>
  <c r="AL21"/>
  <c r="BA21" s="1"/>
  <c r="BP21" s="1"/>
  <c r="CE21" s="1"/>
  <c r="CT21" s="1"/>
  <c r="FC21" s="1"/>
  <c r="AL22"/>
  <c r="BA22" s="1"/>
  <c r="BP22" s="1"/>
  <c r="CE22" s="1"/>
  <c r="CT22" s="1"/>
  <c r="FC22" s="1"/>
  <c r="AL23"/>
  <c r="BA23" s="1"/>
  <c r="BP23" s="1"/>
  <c r="CE23" s="1"/>
  <c r="CT23" s="1"/>
  <c r="AL8"/>
  <c r="BA8" s="1"/>
  <c r="BP8" s="1"/>
  <c r="CE8" s="1"/>
  <c r="CT8" s="1"/>
  <c r="AL12"/>
  <c r="BA12" s="1"/>
  <c r="BP12" s="1"/>
  <c r="CE12" s="1"/>
  <c r="CT12" s="1"/>
  <c r="AL14"/>
  <c r="BA14" s="1"/>
  <c r="BP14" s="1"/>
  <c r="CE14" s="1"/>
  <c r="CT14" s="1"/>
  <c r="FC14" s="1"/>
  <c r="AL9"/>
  <c r="BA9" s="1"/>
  <c r="BP9" s="1"/>
  <c r="CE9" s="1"/>
  <c r="CT9" s="1"/>
  <c r="FC9" s="1"/>
  <c r="AL16"/>
  <c r="BA16" s="1"/>
  <c r="BP16" s="1"/>
  <c r="CE16" s="1"/>
  <c r="CT16" s="1"/>
  <c r="FC16" s="1"/>
  <c r="AL13"/>
  <c r="BA13" s="1"/>
  <c r="BP13" s="1"/>
  <c r="CE13" s="1"/>
  <c r="CT13" s="1"/>
  <c r="FC13" s="1"/>
  <c r="AL18"/>
  <c r="BA18" s="1"/>
  <c r="BP18" s="1"/>
  <c r="CE18" s="1"/>
  <c r="CT18" s="1"/>
  <c r="FC18" s="1"/>
  <c r="AL19"/>
  <c r="BA19" s="1"/>
  <c r="BP19" s="1"/>
  <c r="CE19" s="1"/>
  <c r="CT19" s="1"/>
  <c r="AL24"/>
  <c r="BA24" s="1"/>
  <c r="BP24" s="1"/>
  <c r="CE24" s="1"/>
  <c r="CT24" s="1"/>
  <c r="FC24" s="1"/>
  <c r="AL27"/>
  <c r="BA27" s="1"/>
  <c r="BP27" s="1"/>
  <c r="CE27" s="1"/>
  <c r="CT27" s="1"/>
  <c r="AL30"/>
  <c r="BA30" s="1"/>
  <c r="BP30" s="1"/>
  <c r="CE30" s="1"/>
  <c r="CT30" s="1"/>
  <c r="FC30" s="1"/>
  <c r="AL31"/>
  <c r="BA31" s="1"/>
  <c r="BP31" s="1"/>
  <c r="CE31" s="1"/>
  <c r="CT31" s="1"/>
  <c r="AL11"/>
  <c r="BA11" s="1"/>
  <c r="BP11" s="1"/>
  <c r="CE11" s="1"/>
  <c r="CT11" s="1"/>
  <c r="AL15"/>
  <c r="BA15" s="1"/>
  <c r="BP15" s="1"/>
  <c r="CE15" s="1"/>
  <c r="CT15" s="1"/>
  <c r="AL25"/>
  <c r="BA25" s="1"/>
  <c r="BP25" s="1"/>
  <c r="CE25" s="1"/>
  <c r="CT25" s="1"/>
  <c r="AL26"/>
  <c r="BA26" s="1"/>
  <c r="BP26" s="1"/>
  <c r="CE26" s="1"/>
  <c r="CT26" s="1"/>
  <c r="AL29"/>
  <c r="BA29" s="1"/>
  <c r="BP29" s="1"/>
  <c r="CE29" s="1"/>
  <c r="CT29" s="1"/>
  <c r="AL36"/>
  <c r="BA36" s="1"/>
  <c r="BP36" s="1"/>
  <c r="CE36" s="1"/>
  <c r="CT36" s="1"/>
  <c r="FC36" s="1"/>
  <c r="AL39"/>
  <c r="BA39" s="1"/>
  <c r="BP39" s="1"/>
  <c r="CE39" s="1"/>
  <c r="CT39" s="1"/>
  <c r="FC39" s="1"/>
  <c r="AL40"/>
  <c r="BA40" s="1"/>
  <c r="BP40" s="1"/>
  <c r="CE40" s="1"/>
  <c r="CT40" s="1"/>
  <c r="FC40" s="1"/>
  <c r="AL41"/>
  <c r="BA41" s="1"/>
  <c r="BP41" s="1"/>
  <c r="CE41" s="1"/>
  <c r="CT41" s="1"/>
  <c r="AL38"/>
  <c r="BA38" s="1"/>
  <c r="BP38" s="1"/>
  <c r="CE38" s="1"/>
  <c r="CT38" s="1"/>
  <c r="AL28"/>
  <c r="BA28" s="1"/>
  <c r="BP28" s="1"/>
  <c r="CE28" s="1"/>
  <c r="CT28" s="1"/>
  <c r="FC28" s="1"/>
  <c r="AU4"/>
  <c r="BJ4" s="1"/>
  <c r="BY4" s="1"/>
  <c r="CN4" s="1"/>
  <c r="DC4" s="1"/>
  <c r="AU5"/>
  <c r="BJ5" s="1"/>
  <c r="BY5" s="1"/>
  <c r="CN5" s="1"/>
  <c r="DC5" s="1"/>
  <c r="AU6"/>
  <c r="BJ6" s="1"/>
  <c r="BY6" s="1"/>
  <c r="CN6" s="1"/>
  <c r="DC6" s="1"/>
  <c r="AU7"/>
  <c r="BJ7" s="1"/>
  <c r="BY7" s="1"/>
  <c r="CN7" s="1"/>
  <c r="DC7" s="1"/>
  <c r="AU3"/>
  <c r="BJ3" s="1"/>
  <c r="BY3" s="1"/>
  <c r="CN3" s="1"/>
  <c r="DC3" s="1"/>
  <c r="AU10"/>
  <c r="BJ10" s="1"/>
  <c r="BY10" s="1"/>
  <c r="CN10" s="1"/>
  <c r="DC10" s="1"/>
  <c r="AU11"/>
  <c r="BJ11" s="1"/>
  <c r="BY11" s="1"/>
  <c r="CN11" s="1"/>
  <c r="DC11" s="1"/>
  <c r="AU17"/>
  <c r="BJ17" s="1"/>
  <c r="BY17" s="1"/>
  <c r="CN17" s="1"/>
  <c r="DC17" s="1"/>
  <c r="FL17" s="1"/>
  <c r="AU12"/>
  <c r="BJ12" s="1"/>
  <c r="BY12" s="1"/>
  <c r="CN12" s="1"/>
  <c r="DC12" s="1"/>
  <c r="FL12" s="1"/>
  <c r="AU14"/>
  <c r="BJ14" s="1"/>
  <c r="BY14" s="1"/>
  <c r="CN14" s="1"/>
  <c r="DC14" s="1"/>
  <c r="AU16"/>
  <c r="BJ16" s="1"/>
  <c r="BY16" s="1"/>
  <c r="CN16" s="1"/>
  <c r="DC16" s="1"/>
  <c r="AU15"/>
  <c r="BJ15" s="1"/>
  <c r="BY15" s="1"/>
  <c r="CN15" s="1"/>
  <c r="DC15" s="1"/>
  <c r="AU20"/>
  <c r="BJ20" s="1"/>
  <c r="BY20" s="1"/>
  <c r="CN20" s="1"/>
  <c r="DC20" s="1"/>
  <c r="FL20" s="1"/>
  <c r="AU19"/>
  <c r="BJ19" s="1"/>
  <c r="BY19" s="1"/>
  <c r="CN19" s="1"/>
  <c r="DC19" s="1"/>
  <c r="AU27"/>
  <c r="BJ27" s="1"/>
  <c r="BY27" s="1"/>
  <c r="CN27" s="1"/>
  <c r="DC27" s="1"/>
  <c r="AU30"/>
  <c r="BJ30" s="1"/>
  <c r="BY30" s="1"/>
  <c r="CN30" s="1"/>
  <c r="DC30" s="1"/>
  <c r="FL30" s="1"/>
  <c r="AU31"/>
  <c r="BJ31" s="1"/>
  <c r="BY31" s="1"/>
  <c r="CN31" s="1"/>
  <c r="DC31" s="1"/>
  <c r="AU9"/>
  <c r="BJ9" s="1"/>
  <c r="BY9" s="1"/>
  <c r="CN9" s="1"/>
  <c r="DC9" s="1"/>
  <c r="AU21"/>
  <c r="BJ21" s="1"/>
  <c r="BY21" s="1"/>
  <c r="CN21" s="1"/>
  <c r="DC21" s="1"/>
  <c r="AU24"/>
  <c r="BJ24" s="1"/>
  <c r="BY24" s="1"/>
  <c r="CN24" s="1"/>
  <c r="DC24" s="1"/>
  <c r="FL24" s="1"/>
  <c r="AU22"/>
  <c r="BJ22" s="1"/>
  <c r="BY22" s="1"/>
  <c r="CN22" s="1"/>
  <c r="DC22" s="1"/>
  <c r="AU25"/>
  <c r="BJ25" s="1"/>
  <c r="BY25" s="1"/>
  <c r="CN25" s="1"/>
  <c r="DC25" s="1"/>
  <c r="AU26"/>
  <c r="BJ26" s="1"/>
  <c r="BY26" s="1"/>
  <c r="CN26" s="1"/>
  <c r="DC26" s="1"/>
  <c r="FL26" s="1"/>
  <c r="AU29"/>
  <c r="BJ29" s="1"/>
  <c r="BY29" s="1"/>
  <c r="CN29" s="1"/>
  <c r="DC29" s="1"/>
  <c r="AU13"/>
  <c r="BJ13" s="1"/>
  <c r="BY13" s="1"/>
  <c r="CN13" s="1"/>
  <c r="DC13" s="1"/>
  <c r="AU35"/>
  <c r="BJ35" s="1"/>
  <c r="BY35" s="1"/>
  <c r="CN35" s="1"/>
  <c r="DC35" s="1"/>
  <c r="AU36"/>
  <c r="BJ36" s="1"/>
  <c r="BY36" s="1"/>
  <c r="CN36" s="1"/>
  <c r="DC36" s="1"/>
  <c r="AU8"/>
  <c r="BJ8" s="1"/>
  <c r="BY8" s="1"/>
  <c r="CN8" s="1"/>
  <c r="DC8" s="1"/>
  <c r="FL8" s="1"/>
  <c r="AU38"/>
  <c r="BJ38" s="1"/>
  <c r="BY38" s="1"/>
  <c r="CN38" s="1"/>
  <c r="DC38" s="1"/>
  <c r="AU23"/>
  <c r="BJ23" s="1"/>
  <c r="BY23" s="1"/>
  <c r="CN23" s="1"/>
  <c r="DC23" s="1"/>
  <c r="AU45"/>
  <c r="BJ45" s="1"/>
  <c r="BY45" s="1"/>
  <c r="CN45" s="1"/>
  <c r="DC45" s="1"/>
  <c r="FL45" s="1"/>
  <c r="AU46"/>
  <c r="BJ46" s="1"/>
  <c r="BY46" s="1"/>
  <c r="CN46" s="1"/>
  <c r="DC46" s="1"/>
  <c r="FL46" s="1"/>
  <c r="AU47"/>
  <c r="BJ47" s="1"/>
  <c r="BY47" s="1"/>
  <c r="CN47" s="1"/>
  <c r="DC47" s="1"/>
  <c r="AU57"/>
  <c r="BJ57" s="1"/>
  <c r="BY57" s="1"/>
  <c r="CN57" s="1"/>
  <c r="DC57" s="1"/>
  <c r="FL57" s="1"/>
  <c r="AM4"/>
  <c r="BB4" s="1"/>
  <c r="BQ4" s="1"/>
  <c r="CF4" s="1"/>
  <c r="CU4" s="1"/>
  <c r="AM5"/>
  <c r="BB5" s="1"/>
  <c r="BQ5" s="1"/>
  <c r="CF5" s="1"/>
  <c r="CU5" s="1"/>
  <c r="AM6"/>
  <c r="BB6" s="1"/>
  <c r="BQ6" s="1"/>
  <c r="CF6" s="1"/>
  <c r="CU6" s="1"/>
  <c r="FD6" s="1"/>
  <c r="AM7"/>
  <c r="BB7" s="1"/>
  <c r="BQ7" s="1"/>
  <c r="CF7" s="1"/>
  <c r="CU7" s="1"/>
  <c r="AM3"/>
  <c r="BB3" s="1"/>
  <c r="BQ3" s="1"/>
  <c r="CF3" s="1"/>
  <c r="CU3" s="1"/>
  <c r="FC3" s="1"/>
  <c r="AM11"/>
  <c r="BB11" s="1"/>
  <c r="BQ11" s="1"/>
  <c r="CF11" s="1"/>
  <c r="CU11" s="1"/>
  <c r="AM8"/>
  <c r="BB8" s="1"/>
  <c r="BQ8" s="1"/>
  <c r="CF8" s="1"/>
  <c r="CU8" s="1"/>
  <c r="AM12"/>
  <c r="BB12" s="1"/>
  <c r="BQ12" s="1"/>
  <c r="CF12" s="1"/>
  <c r="CU12" s="1"/>
  <c r="AM14"/>
  <c r="BB14" s="1"/>
  <c r="BQ14" s="1"/>
  <c r="CF14" s="1"/>
  <c r="CU14" s="1"/>
  <c r="AM13"/>
  <c r="BB13" s="1"/>
  <c r="BQ13" s="1"/>
  <c r="CF13" s="1"/>
  <c r="CU13" s="1"/>
  <c r="AM18"/>
  <c r="BB18" s="1"/>
  <c r="BQ18" s="1"/>
  <c r="CF18" s="1"/>
  <c r="CU18" s="1"/>
  <c r="FD18" s="1"/>
  <c r="AM19"/>
  <c r="BB19" s="1"/>
  <c r="BQ19" s="1"/>
  <c r="CF19" s="1"/>
  <c r="CU19" s="1"/>
  <c r="AM23"/>
  <c r="BB23" s="1"/>
  <c r="BQ23" s="1"/>
  <c r="CF23" s="1"/>
  <c r="CU23" s="1"/>
  <c r="AM20"/>
  <c r="BB20" s="1"/>
  <c r="BQ20" s="1"/>
  <c r="CF20" s="1"/>
  <c r="CU20" s="1"/>
  <c r="FD20" s="1"/>
  <c r="AM9"/>
  <c r="BB9" s="1"/>
  <c r="BQ9" s="1"/>
  <c r="CF9" s="1"/>
  <c r="CU9" s="1"/>
  <c r="FD9" s="1"/>
  <c r="AM10"/>
  <c r="BB10" s="1"/>
  <c r="BQ10" s="1"/>
  <c r="CF10" s="1"/>
  <c r="CU10" s="1"/>
  <c r="AM15"/>
  <c r="BB15" s="1"/>
  <c r="BQ15" s="1"/>
  <c r="CF15" s="1"/>
  <c r="CU15" s="1"/>
  <c r="AM22"/>
  <c r="BB22" s="1"/>
  <c r="BQ22" s="1"/>
  <c r="CF22" s="1"/>
  <c r="CU22" s="1"/>
  <c r="AM17"/>
  <c r="BB17" s="1"/>
  <c r="BQ17" s="1"/>
  <c r="CF17" s="1"/>
  <c r="CU17" s="1"/>
  <c r="AM30"/>
  <c r="BB30" s="1"/>
  <c r="BQ30" s="1"/>
  <c r="CF30" s="1"/>
  <c r="CU30" s="1"/>
  <c r="FD30" s="1"/>
  <c r="AM31"/>
  <c r="BB31" s="1"/>
  <c r="BQ31" s="1"/>
  <c r="CF31" s="1"/>
  <c r="CU31" s="1"/>
  <c r="AM25"/>
  <c r="BB25" s="1"/>
  <c r="BQ25" s="1"/>
  <c r="CF25" s="1"/>
  <c r="CU25" s="1"/>
  <c r="AM26"/>
  <c r="BB26" s="1"/>
  <c r="BQ26" s="1"/>
  <c r="CF26" s="1"/>
  <c r="CU26" s="1"/>
  <c r="AM29"/>
  <c r="BB29" s="1"/>
  <c r="BQ29" s="1"/>
  <c r="CF29" s="1"/>
  <c r="CU29" s="1"/>
  <c r="AM38"/>
  <c r="BB38" s="1"/>
  <c r="BQ38" s="1"/>
  <c r="CF38" s="1"/>
  <c r="CU38" s="1"/>
  <c r="AM27"/>
  <c r="BB27" s="1"/>
  <c r="BQ27" s="1"/>
  <c r="CF27" s="1"/>
  <c r="CU27" s="1"/>
  <c r="AM28"/>
  <c r="BB28" s="1"/>
  <c r="BQ28" s="1"/>
  <c r="CF28" s="1"/>
  <c r="CU28" s="1"/>
  <c r="FD28" s="1"/>
  <c r="AM24"/>
  <c r="BB24" s="1"/>
  <c r="BQ24" s="1"/>
  <c r="CF24" s="1"/>
  <c r="CU24" s="1"/>
  <c r="AM32"/>
  <c r="BB32" s="1"/>
  <c r="BQ32" s="1"/>
  <c r="CF32" s="1"/>
  <c r="CU32" s="1"/>
  <c r="FD32" s="1"/>
  <c r="AM45"/>
  <c r="BB45" s="1"/>
  <c r="BQ45" s="1"/>
  <c r="CF45" s="1"/>
  <c r="CU45" s="1"/>
  <c r="FD45" s="1"/>
  <c r="AM46"/>
  <c r="BB46" s="1"/>
  <c r="BQ46" s="1"/>
  <c r="CF46" s="1"/>
  <c r="CU46" s="1"/>
  <c r="AM47"/>
  <c r="BB47" s="1"/>
  <c r="BQ47" s="1"/>
  <c r="CF47" s="1"/>
  <c r="CU47" s="1"/>
  <c r="AM57"/>
  <c r="BB57" s="1"/>
  <c r="BQ57" s="1"/>
  <c r="CF57" s="1"/>
  <c r="CU57" s="1"/>
  <c r="FD57" s="1"/>
  <c r="FD34"/>
  <c r="AS58"/>
  <c r="BH58" s="1"/>
  <c r="BW58" s="1"/>
  <c r="CL58" s="1"/>
  <c r="DA58" s="1"/>
  <c r="FJ58" s="1"/>
  <c r="AL58"/>
  <c r="BA58" s="1"/>
  <c r="BP58" s="1"/>
  <c r="CE58" s="1"/>
  <c r="CT58" s="1"/>
  <c r="FC58" s="1"/>
  <c r="AL55"/>
  <c r="BA55" s="1"/>
  <c r="BP55" s="1"/>
  <c r="CE55" s="1"/>
  <c r="CT55" s="1"/>
  <c r="AL10"/>
  <c r="BA10" s="1"/>
  <c r="BP10" s="1"/>
  <c r="CE10" s="1"/>
  <c r="CT10" s="1"/>
  <c r="FC10" s="1"/>
  <c r="AS3"/>
  <c r="BH3" s="1"/>
  <c r="BW3" s="1"/>
  <c r="CL3" s="1"/>
  <c r="DA3" s="1"/>
  <c r="AU58"/>
  <c r="BJ58" s="1"/>
  <c r="BY58" s="1"/>
  <c r="CN58" s="1"/>
  <c r="DC58" s="1"/>
  <c r="AM58"/>
  <c r="BB58" s="1"/>
  <c r="BQ58" s="1"/>
  <c r="CF58" s="1"/>
  <c r="CU58" s="1"/>
  <c r="DY56" s="1"/>
  <c r="AS56"/>
  <c r="BH56" s="1"/>
  <c r="BW56" s="1"/>
  <c r="CL56" s="1"/>
  <c r="DA56" s="1"/>
  <c r="AV55"/>
  <c r="BK55" s="1"/>
  <c r="BZ55" s="1"/>
  <c r="CO55" s="1"/>
  <c r="DD55" s="1"/>
  <c r="AM55"/>
  <c r="BB55" s="1"/>
  <c r="BQ55" s="1"/>
  <c r="CF55" s="1"/>
  <c r="CU55" s="1"/>
  <c r="FD55" s="1"/>
  <c r="AS53"/>
  <c r="BH53" s="1"/>
  <c r="BW53" s="1"/>
  <c r="CL53" s="1"/>
  <c r="DA53" s="1"/>
  <c r="AV52"/>
  <c r="BK52" s="1"/>
  <c r="BZ52" s="1"/>
  <c r="CO52" s="1"/>
  <c r="DD52" s="1"/>
  <c r="FM52" s="1"/>
  <c r="AM52"/>
  <c r="BB52" s="1"/>
  <c r="BQ52" s="1"/>
  <c r="CF52" s="1"/>
  <c r="CU52" s="1"/>
  <c r="AP51"/>
  <c r="BE51" s="1"/>
  <c r="BT51" s="1"/>
  <c r="CI51" s="1"/>
  <c r="CX51" s="1"/>
  <c r="AT50"/>
  <c r="BI50" s="1"/>
  <c r="BX50" s="1"/>
  <c r="CM50" s="1"/>
  <c r="DB50" s="1"/>
  <c r="AW49"/>
  <c r="BL49" s="1"/>
  <c r="CA49" s="1"/>
  <c r="CP49" s="1"/>
  <c r="DE49" s="1"/>
  <c r="AN49"/>
  <c r="BC49" s="1"/>
  <c r="BR49" s="1"/>
  <c r="CG49" s="1"/>
  <c r="CV49" s="1"/>
  <c r="FE49" s="1"/>
  <c r="AT47"/>
  <c r="BI47" s="1"/>
  <c r="BX47" s="1"/>
  <c r="CM47" s="1"/>
  <c r="DB47" s="1"/>
  <c r="AK47"/>
  <c r="AZ47" s="1"/>
  <c r="BO47" s="1"/>
  <c r="CD47" s="1"/>
  <c r="CS47" s="1"/>
  <c r="AL46"/>
  <c r="BA46" s="1"/>
  <c r="BP46" s="1"/>
  <c r="CE46" s="1"/>
  <c r="CT46" s="1"/>
  <c r="FC46" s="1"/>
  <c r="AL44"/>
  <c r="BA44" s="1"/>
  <c r="BP44" s="1"/>
  <c r="CE44" s="1"/>
  <c r="CT44" s="1"/>
  <c r="AU43"/>
  <c r="BJ43" s="1"/>
  <c r="BY43" s="1"/>
  <c r="CN43" s="1"/>
  <c r="DC43" s="1"/>
  <c r="AW41"/>
  <c r="BL41" s="1"/>
  <c r="CA41" s="1"/>
  <c r="CP41" s="1"/>
  <c r="DE41" s="1"/>
  <c r="AO40"/>
  <c r="BD40" s="1"/>
  <c r="BS40" s="1"/>
  <c r="CH40" s="1"/>
  <c r="CW40" s="1"/>
  <c r="AW39"/>
  <c r="BL39" s="1"/>
  <c r="CA39" s="1"/>
  <c r="CP39" s="1"/>
  <c r="DE39" s="1"/>
  <c r="FM39" s="1"/>
  <c r="AT37"/>
  <c r="BI37" s="1"/>
  <c r="BX37" s="1"/>
  <c r="CM37" s="1"/>
  <c r="DB37" s="1"/>
  <c r="AP36"/>
  <c r="BE36" s="1"/>
  <c r="BT36" s="1"/>
  <c r="CI36" s="1"/>
  <c r="CX36" s="1"/>
  <c r="FG36" s="1"/>
  <c r="AV35"/>
  <c r="BK35" s="1"/>
  <c r="BZ35" s="1"/>
  <c r="CO35" s="1"/>
  <c r="DD35" s="1"/>
  <c r="AV34"/>
  <c r="BK34" s="1"/>
  <c r="BZ34" s="1"/>
  <c r="CO34" s="1"/>
  <c r="DD34" s="1"/>
  <c r="AV33"/>
  <c r="BK33" s="1"/>
  <c r="BZ33" s="1"/>
  <c r="CO33" s="1"/>
  <c r="DD33" s="1"/>
  <c r="FM33" s="1"/>
  <c r="AV32"/>
  <c r="BK32" s="1"/>
  <c r="BZ32" s="1"/>
  <c r="CO32" s="1"/>
  <c r="DD32" s="1"/>
  <c r="FM32" s="1"/>
  <c r="AP31"/>
  <c r="BE31" s="1"/>
  <c r="BT31" s="1"/>
  <c r="CI31" s="1"/>
  <c r="CX31" s="1"/>
  <c r="AK22"/>
  <c r="AZ22" s="1"/>
  <c r="BO22" s="1"/>
  <c r="CD22" s="1"/>
  <c r="CS22" s="1"/>
  <c r="FB22" s="1"/>
  <c r="AW10"/>
  <c r="BL10" s="1"/>
  <c r="CA10" s="1"/>
  <c r="CP10" s="1"/>
  <c r="DE10" s="1"/>
  <c r="AS8"/>
  <c r="BH8" s="1"/>
  <c r="BW8" s="1"/>
  <c r="CL8" s="1"/>
  <c r="DA8" s="1"/>
  <c r="AS9"/>
  <c r="BH9" s="1"/>
  <c r="BW9" s="1"/>
  <c r="CL9" s="1"/>
  <c r="DA9" s="1"/>
  <c r="AS10"/>
  <c r="BH10" s="1"/>
  <c r="BW10" s="1"/>
  <c r="CL10" s="1"/>
  <c r="DA10" s="1"/>
  <c r="AS11"/>
  <c r="BH11" s="1"/>
  <c r="BW11" s="1"/>
  <c r="CL11" s="1"/>
  <c r="DA11" s="1"/>
  <c r="AS4"/>
  <c r="BH4" s="1"/>
  <c r="BW4" s="1"/>
  <c r="CL4" s="1"/>
  <c r="DA4" s="1"/>
  <c r="AS5"/>
  <c r="BH5" s="1"/>
  <c r="BW5" s="1"/>
  <c r="CL5" s="1"/>
  <c r="DA5" s="1"/>
  <c r="AS6"/>
  <c r="BH6" s="1"/>
  <c r="BW6" s="1"/>
  <c r="CL6" s="1"/>
  <c r="DA6" s="1"/>
  <c r="FJ6" s="1"/>
  <c r="AS7"/>
  <c r="BH7" s="1"/>
  <c r="BW7" s="1"/>
  <c r="CL7" s="1"/>
  <c r="DA7" s="1"/>
  <c r="AS12"/>
  <c r="BH12" s="1"/>
  <c r="BW12" s="1"/>
  <c r="CL12" s="1"/>
  <c r="DA12" s="1"/>
  <c r="FJ12" s="1"/>
  <c r="AS14"/>
  <c r="BH14" s="1"/>
  <c r="BW14" s="1"/>
  <c r="CL14" s="1"/>
  <c r="DA14" s="1"/>
  <c r="AS21"/>
  <c r="BH21" s="1"/>
  <c r="BW21" s="1"/>
  <c r="CL21" s="1"/>
  <c r="DA21" s="1"/>
  <c r="AS15"/>
  <c r="BH15" s="1"/>
  <c r="BW15" s="1"/>
  <c r="CL15" s="1"/>
  <c r="DA15" s="1"/>
  <c r="AS16"/>
  <c r="BH16" s="1"/>
  <c r="BW16" s="1"/>
  <c r="CL16" s="1"/>
  <c r="DA16" s="1"/>
  <c r="FJ16" s="1"/>
  <c r="AS23"/>
  <c r="BH23" s="1"/>
  <c r="BW23" s="1"/>
  <c r="CL23" s="1"/>
  <c r="DA23" s="1"/>
  <c r="AS20"/>
  <c r="BH20" s="1"/>
  <c r="BW20" s="1"/>
  <c r="CL20" s="1"/>
  <c r="DA20" s="1"/>
  <c r="AS13"/>
  <c r="BH13" s="1"/>
  <c r="BW13" s="1"/>
  <c r="CL13" s="1"/>
  <c r="DA13" s="1"/>
  <c r="FJ13" s="1"/>
  <c r="AS19"/>
  <c r="BH19" s="1"/>
  <c r="BW19" s="1"/>
  <c r="CL19" s="1"/>
  <c r="DA19" s="1"/>
  <c r="AS28"/>
  <c r="BH28" s="1"/>
  <c r="BW28" s="1"/>
  <c r="CL28" s="1"/>
  <c r="DA28" s="1"/>
  <c r="AS32"/>
  <c r="BH32" s="1"/>
  <c r="BW32" s="1"/>
  <c r="CL32" s="1"/>
  <c r="DA32" s="1"/>
  <c r="FJ32" s="1"/>
  <c r="AS33"/>
  <c r="BH33" s="1"/>
  <c r="BW33" s="1"/>
  <c r="CL33" s="1"/>
  <c r="DA33" s="1"/>
  <c r="FJ33" s="1"/>
  <c r="AS34"/>
  <c r="BH34" s="1"/>
  <c r="BW34" s="1"/>
  <c r="CL34" s="1"/>
  <c r="DA34" s="1"/>
  <c r="FJ34" s="1"/>
  <c r="AS35"/>
  <c r="BH35" s="1"/>
  <c r="BW35" s="1"/>
  <c r="CL35" s="1"/>
  <c r="DA35" s="1"/>
  <c r="AS27"/>
  <c r="BH27" s="1"/>
  <c r="BW27" s="1"/>
  <c r="CL27" s="1"/>
  <c r="DA27" s="1"/>
  <c r="AS30"/>
  <c r="BH30" s="1"/>
  <c r="BW30" s="1"/>
  <c r="CL30" s="1"/>
  <c r="DA30" s="1"/>
  <c r="FJ30" s="1"/>
  <c r="AS31"/>
  <c r="BH31" s="1"/>
  <c r="BW31" s="1"/>
  <c r="CL31" s="1"/>
  <c r="DA31" s="1"/>
  <c r="AS22"/>
  <c r="BH22" s="1"/>
  <c r="BW22" s="1"/>
  <c r="CL22" s="1"/>
  <c r="DA22" s="1"/>
  <c r="AS24"/>
  <c r="BH24" s="1"/>
  <c r="BW24" s="1"/>
  <c r="CL24" s="1"/>
  <c r="DA24" s="1"/>
  <c r="AS17"/>
  <c r="BH17" s="1"/>
  <c r="BW17" s="1"/>
  <c r="CL17" s="1"/>
  <c r="DA17" s="1"/>
  <c r="AS25"/>
  <c r="BH25" s="1"/>
  <c r="BW25" s="1"/>
  <c r="CL25" s="1"/>
  <c r="DA25" s="1"/>
  <c r="AS39"/>
  <c r="BH39" s="1"/>
  <c r="BW39" s="1"/>
  <c r="CL39" s="1"/>
  <c r="DA39" s="1"/>
  <c r="AS40"/>
  <c r="BH40" s="1"/>
  <c r="BW40" s="1"/>
  <c r="CL40" s="1"/>
  <c r="DA40" s="1"/>
  <c r="FJ40" s="1"/>
  <c r="AS41"/>
  <c r="BH41" s="1"/>
  <c r="BW41" s="1"/>
  <c r="CL41" s="1"/>
  <c r="DA41" s="1"/>
  <c r="AS29"/>
  <c r="BH29" s="1"/>
  <c r="BW29" s="1"/>
  <c r="CL29" s="1"/>
  <c r="DA29" s="1"/>
  <c r="AS36"/>
  <c r="BH36" s="1"/>
  <c r="BW36" s="1"/>
  <c r="CL36" s="1"/>
  <c r="DA36" s="1"/>
  <c r="AS48"/>
  <c r="BH48" s="1"/>
  <c r="BW48" s="1"/>
  <c r="CL48" s="1"/>
  <c r="DA48" s="1"/>
  <c r="AS49"/>
  <c r="BH49" s="1"/>
  <c r="BW49" s="1"/>
  <c r="CL49" s="1"/>
  <c r="DA49" s="1"/>
  <c r="FJ49" s="1"/>
  <c r="AS50"/>
  <c r="BH50" s="1"/>
  <c r="BW50" s="1"/>
  <c r="CL50" s="1"/>
  <c r="DA50" s="1"/>
  <c r="FF31"/>
  <c r="AV3"/>
  <c r="BK3" s="1"/>
  <c r="BZ3" s="1"/>
  <c r="CO3" s="1"/>
  <c r="DD3" s="1"/>
  <c r="AV16"/>
  <c r="BK16" s="1"/>
  <c r="BZ16" s="1"/>
  <c r="CO16" s="1"/>
  <c r="DD16" s="1"/>
  <c r="AV17"/>
  <c r="BK17" s="1"/>
  <c r="BZ17" s="1"/>
  <c r="CO17" s="1"/>
  <c r="DD17" s="1"/>
  <c r="AV18"/>
  <c r="BK18" s="1"/>
  <c r="BZ18" s="1"/>
  <c r="CO18" s="1"/>
  <c r="DD18" s="1"/>
  <c r="AV19"/>
  <c r="BK19" s="1"/>
  <c r="BZ19" s="1"/>
  <c r="CO19" s="1"/>
  <c r="DD19" s="1"/>
  <c r="AV12"/>
  <c r="BK12" s="1"/>
  <c r="BZ12" s="1"/>
  <c r="CO12" s="1"/>
  <c r="DD12" s="1"/>
  <c r="AV14"/>
  <c r="BK14" s="1"/>
  <c r="BZ14" s="1"/>
  <c r="CO14" s="1"/>
  <c r="DD14" s="1"/>
  <c r="FM14" s="1"/>
  <c r="AV7"/>
  <c r="BK7" s="1"/>
  <c r="BZ7" s="1"/>
  <c r="CO7" s="1"/>
  <c r="DD7" s="1"/>
  <c r="AV8"/>
  <c r="BK8" s="1"/>
  <c r="BZ8" s="1"/>
  <c r="CO8" s="1"/>
  <c r="DD8" s="1"/>
  <c r="AV5"/>
  <c r="BK5" s="1"/>
  <c r="BZ5" s="1"/>
  <c r="CO5" s="1"/>
  <c r="DD5" s="1"/>
  <c r="AV9"/>
  <c r="BK9" s="1"/>
  <c r="BZ9" s="1"/>
  <c r="CO9" s="1"/>
  <c r="DD9" s="1"/>
  <c r="AV10"/>
  <c r="BK10" s="1"/>
  <c r="BZ10" s="1"/>
  <c r="CO10" s="1"/>
  <c r="DD10" s="1"/>
  <c r="AV11"/>
  <c r="BK11" s="1"/>
  <c r="BZ11" s="1"/>
  <c r="CO11" s="1"/>
  <c r="DD11" s="1"/>
  <c r="AV20"/>
  <c r="BK20" s="1"/>
  <c r="BZ20" s="1"/>
  <c r="CO20" s="1"/>
  <c r="DD20" s="1"/>
  <c r="AV6"/>
  <c r="BK6" s="1"/>
  <c r="BZ6" s="1"/>
  <c r="CO6" s="1"/>
  <c r="DD6" s="1"/>
  <c r="FM6" s="1"/>
  <c r="AV22"/>
  <c r="BK22" s="1"/>
  <c r="BZ22" s="1"/>
  <c r="CO22" s="1"/>
  <c r="DD22" s="1"/>
  <c r="FM22" s="1"/>
  <c r="AV21"/>
  <c r="BK21" s="1"/>
  <c r="BZ21" s="1"/>
  <c r="CO21" s="1"/>
  <c r="DD21" s="1"/>
  <c r="AV24"/>
  <c r="BK24" s="1"/>
  <c r="BZ24" s="1"/>
  <c r="CO24" s="1"/>
  <c r="DD24" s="1"/>
  <c r="FM24" s="1"/>
  <c r="AV4"/>
  <c r="BK4" s="1"/>
  <c r="BZ4" s="1"/>
  <c r="CO4" s="1"/>
  <c r="DD4" s="1"/>
  <c r="AV15"/>
  <c r="BK15" s="1"/>
  <c r="BZ15" s="1"/>
  <c r="CO15" s="1"/>
  <c r="DD15" s="1"/>
  <c r="AV25"/>
  <c r="BK25" s="1"/>
  <c r="BZ25" s="1"/>
  <c r="CO25" s="1"/>
  <c r="DD25" s="1"/>
  <c r="FM25" s="1"/>
  <c r="AV26"/>
  <c r="BK26" s="1"/>
  <c r="BZ26" s="1"/>
  <c r="CO26" s="1"/>
  <c r="DD26" s="1"/>
  <c r="AV29"/>
  <c r="BK29" s="1"/>
  <c r="BZ29" s="1"/>
  <c r="CO29" s="1"/>
  <c r="DD29" s="1"/>
  <c r="EH27" s="1"/>
  <c r="AV36"/>
  <c r="BK36" s="1"/>
  <c r="BZ36" s="1"/>
  <c r="CO36" s="1"/>
  <c r="DD36" s="1"/>
  <c r="FM36" s="1"/>
  <c r="AV37"/>
  <c r="BK37" s="1"/>
  <c r="BZ37" s="1"/>
  <c r="CO37" s="1"/>
  <c r="DD37" s="1"/>
  <c r="AV38"/>
  <c r="BK38" s="1"/>
  <c r="BZ38" s="1"/>
  <c r="CO38" s="1"/>
  <c r="DD38" s="1"/>
  <c r="AV30"/>
  <c r="BK30" s="1"/>
  <c r="BZ30" s="1"/>
  <c r="CO30" s="1"/>
  <c r="DD30" s="1"/>
  <c r="FM30" s="1"/>
  <c r="AV23"/>
  <c r="BK23" s="1"/>
  <c r="BZ23" s="1"/>
  <c r="CO23" s="1"/>
  <c r="DD23" s="1"/>
  <c r="AV45"/>
  <c r="BK45" s="1"/>
  <c r="BZ45" s="1"/>
  <c r="CO45" s="1"/>
  <c r="DD45" s="1"/>
  <c r="FM45" s="1"/>
  <c r="AN3"/>
  <c r="BC3" s="1"/>
  <c r="BR3" s="1"/>
  <c r="CG3" s="1"/>
  <c r="CV3" s="1"/>
  <c r="AN16"/>
  <c r="BC16" s="1"/>
  <c r="BR16" s="1"/>
  <c r="CG16" s="1"/>
  <c r="CV16" s="1"/>
  <c r="FE16" s="1"/>
  <c r="AN17"/>
  <c r="BC17" s="1"/>
  <c r="BR17" s="1"/>
  <c r="CG17" s="1"/>
  <c r="CV17" s="1"/>
  <c r="FE17" s="1"/>
  <c r="AN18"/>
  <c r="BC18" s="1"/>
  <c r="BR18" s="1"/>
  <c r="CG18" s="1"/>
  <c r="CV18" s="1"/>
  <c r="AN19"/>
  <c r="BC19" s="1"/>
  <c r="BR19" s="1"/>
  <c r="CG19" s="1"/>
  <c r="CV19" s="1"/>
  <c r="AN7"/>
  <c r="BC7" s="1"/>
  <c r="BR7" s="1"/>
  <c r="CG7" s="1"/>
  <c r="CV7" s="1"/>
  <c r="AN5"/>
  <c r="BC5" s="1"/>
  <c r="BR5" s="1"/>
  <c r="CG5" s="1"/>
  <c r="CV5" s="1"/>
  <c r="FE5" s="1"/>
  <c r="AN4"/>
  <c r="BC4" s="1"/>
  <c r="BR4" s="1"/>
  <c r="CG4" s="1"/>
  <c r="CV4" s="1"/>
  <c r="AN9"/>
  <c r="BC9" s="1"/>
  <c r="BR9" s="1"/>
  <c r="CG9" s="1"/>
  <c r="CV9" s="1"/>
  <c r="AN10"/>
  <c r="BC10" s="1"/>
  <c r="BR10" s="1"/>
  <c r="CG10" s="1"/>
  <c r="CV10" s="1"/>
  <c r="FE10" s="1"/>
  <c r="AN13"/>
  <c r="BC13" s="1"/>
  <c r="BR13" s="1"/>
  <c r="CG13" s="1"/>
  <c r="CV13" s="1"/>
  <c r="FE13" s="1"/>
  <c r="AN15"/>
  <c r="BC15" s="1"/>
  <c r="BR15" s="1"/>
  <c r="CG15" s="1"/>
  <c r="CV15" s="1"/>
  <c r="AN20"/>
  <c r="BC20" s="1"/>
  <c r="BR20" s="1"/>
  <c r="CG20" s="1"/>
  <c r="CV20" s="1"/>
  <c r="AN8"/>
  <c r="BC8" s="1"/>
  <c r="BR8" s="1"/>
  <c r="CG8" s="1"/>
  <c r="CV8" s="1"/>
  <c r="AN14"/>
  <c r="BC14" s="1"/>
  <c r="BR14" s="1"/>
  <c r="CG14" s="1"/>
  <c r="CV14" s="1"/>
  <c r="AN22"/>
  <c r="BC22" s="1"/>
  <c r="BR22" s="1"/>
  <c r="CG22" s="1"/>
  <c r="CV22" s="1"/>
  <c r="AN11"/>
  <c r="BC11" s="1"/>
  <c r="BR11" s="1"/>
  <c r="CG11" s="1"/>
  <c r="CV11" s="1"/>
  <c r="AN25"/>
  <c r="BC25" s="1"/>
  <c r="BR25" s="1"/>
  <c r="CG25" s="1"/>
  <c r="CV25" s="1"/>
  <c r="FE25" s="1"/>
  <c r="AN23"/>
  <c r="BC23" s="1"/>
  <c r="BR23" s="1"/>
  <c r="CG23" s="1"/>
  <c r="CV23" s="1"/>
  <c r="AN26"/>
  <c r="BC26" s="1"/>
  <c r="BR26" s="1"/>
  <c r="CG26" s="1"/>
  <c r="CV26" s="1"/>
  <c r="AN29"/>
  <c r="BC29" s="1"/>
  <c r="BR29" s="1"/>
  <c r="CG29" s="1"/>
  <c r="CV29" s="1"/>
  <c r="AN6"/>
  <c r="BC6" s="1"/>
  <c r="BR6" s="1"/>
  <c r="CG6" s="1"/>
  <c r="CV6" s="1"/>
  <c r="AN12"/>
  <c r="BC12" s="1"/>
  <c r="BR12" s="1"/>
  <c r="CG12" s="1"/>
  <c r="CV12" s="1"/>
  <c r="AN21"/>
  <c r="BC21" s="1"/>
  <c r="BR21" s="1"/>
  <c r="CG21" s="1"/>
  <c r="CV21" s="1"/>
  <c r="AN36"/>
  <c r="BC36" s="1"/>
  <c r="BR36" s="1"/>
  <c r="CG36" s="1"/>
  <c r="CV36" s="1"/>
  <c r="FE36" s="1"/>
  <c r="AN37"/>
  <c r="BC37" s="1"/>
  <c r="BR37" s="1"/>
  <c r="CG37" s="1"/>
  <c r="CV37" s="1"/>
  <c r="FE37" s="1"/>
  <c r="AN38"/>
  <c r="BC38" s="1"/>
  <c r="BR38" s="1"/>
  <c r="CG38" s="1"/>
  <c r="CV38" s="1"/>
  <c r="AN31"/>
  <c r="BC31" s="1"/>
  <c r="BR31" s="1"/>
  <c r="CG31" s="1"/>
  <c r="CV31" s="1"/>
  <c r="AN27"/>
  <c r="BC27" s="1"/>
  <c r="BR27" s="1"/>
  <c r="CG27" s="1"/>
  <c r="CV27" s="1"/>
  <c r="AN28"/>
  <c r="BC28" s="1"/>
  <c r="BR28" s="1"/>
  <c r="CG28" s="1"/>
  <c r="CV28" s="1"/>
  <c r="AN24"/>
  <c r="BC24" s="1"/>
  <c r="BR24" s="1"/>
  <c r="CG24" s="1"/>
  <c r="CV24" s="1"/>
  <c r="FE24" s="1"/>
  <c r="AN32"/>
  <c r="BC32" s="1"/>
  <c r="BR32" s="1"/>
  <c r="CG32" s="1"/>
  <c r="CV32" s="1"/>
  <c r="AN45"/>
  <c r="BC45" s="1"/>
  <c r="BR45" s="1"/>
  <c r="CG45" s="1"/>
  <c r="CV45" s="1"/>
  <c r="AN46"/>
  <c r="BC46" s="1"/>
  <c r="BR46" s="1"/>
  <c r="CG46" s="1"/>
  <c r="CV46" s="1"/>
  <c r="FE46" s="1"/>
  <c r="AN33"/>
  <c r="BC33" s="1"/>
  <c r="BR33" s="1"/>
  <c r="CG33" s="1"/>
  <c r="CV33" s="1"/>
  <c r="FD42"/>
  <c r="AK55"/>
  <c r="AZ55" s="1"/>
  <c r="BO55" s="1"/>
  <c r="CD55" s="1"/>
  <c r="CS55" s="1"/>
  <c r="FE40"/>
  <c r="AK44"/>
  <c r="AZ44" s="1"/>
  <c r="BO44" s="1"/>
  <c r="CD44" s="1"/>
  <c r="CS44" s="1"/>
  <c r="AT43"/>
  <c r="BI43" s="1"/>
  <c r="BX43" s="1"/>
  <c r="CM43" s="1"/>
  <c r="DB43" s="1"/>
  <c r="FK43" s="1"/>
  <c r="AS37"/>
  <c r="BH37" s="1"/>
  <c r="BW37" s="1"/>
  <c r="CL37" s="1"/>
  <c r="DA37" s="1"/>
  <c r="AV58"/>
  <c r="BK58" s="1"/>
  <c r="BZ58" s="1"/>
  <c r="CO58" s="1"/>
  <c r="DD58" s="1"/>
  <c r="FM58" s="1"/>
  <c r="AN58"/>
  <c r="BC58" s="1"/>
  <c r="BR58" s="1"/>
  <c r="CG58" s="1"/>
  <c r="CV58" s="1"/>
  <c r="DK56" s="1"/>
  <c r="AT56"/>
  <c r="BI56" s="1"/>
  <c r="BX56" s="1"/>
  <c r="CM56" s="1"/>
  <c r="DB56" s="1"/>
  <c r="AK56"/>
  <c r="AZ56" s="1"/>
  <c r="BO56" s="1"/>
  <c r="CD56" s="1"/>
  <c r="CS56" s="1"/>
  <c r="AN55"/>
  <c r="BC55" s="1"/>
  <c r="BR55" s="1"/>
  <c r="CG55" s="1"/>
  <c r="CV55" s="1"/>
  <c r="EO53" s="1"/>
  <c r="AT53"/>
  <c r="BI53" s="1"/>
  <c r="BX53" s="1"/>
  <c r="CM53" s="1"/>
  <c r="DB53" s="1"/>
  <c r="AK53"/>
  <c r="AZ53" s="1"/>
  <c r="BO53" s="1"/>
  <c r="CD53" s="1"/>
  <c r="CS53" s="1"/>
  <c r="AW52"/>
  <c r="BL52" s="1"/>
  <c r="CA52" s="1"/>
  <c r="CP52" s="1"/>
  <c r="DE52" s="1"/>
  <c r="AN52"/>
  <c r="BC52" s="1"/>
  <c r="BR52" s="1"/>
  <c r="CG52" s="1"/>
  <c r="CV52" s="1"/>
  <c r="FE52" s="1"/>
  <c r="AL50"/>
  <c r="BA50" s="1"/>
  <c r="BP50" s="1"/>
  <c r="CE50" s="1"/>
  <c r="CT50" s="1"/>
  <c r="AV47"/>
  <c r="BK47" s="1"/>
  <c r="BZ47" s="1"/>
  <c r="CO47" s="1"/>
  <c r="DD47" s="1"/>
  <c r="AL47"/>
  <c r="BA47" s="1"/>
  <c r="BP47" s="1"/>
  <c r="CE47" s="1"/>
  <c r="CT47" s="1"/>
  <c r="AP46"/>
  <c r="BE46" s="1"/>
  <c r="BT46" s="1"/>
  <c r="CI46" s="1"/>
  <c r="CX46" s="1"/>
  <c r="FG46" s="1"/>
  <c r="AM44"/>
  <c r="BB44" s="1"/>
  <c r="BQ44" s="1"/>
  <c r="CF44" s="1"/>
  <c r="CU44" s="1"/>
  <c r="AV43"/>
  <c r="BK43" s="1"/>
  <c r="BZ43" s="1"/>
  <c r="CO43" s="1"/>
  <c r="DD43" s="1"/>
  <c r="AS42"/>
  <c r="BH42" s="1"/>
  <c r="BW42" s="1"/>
  <c r="CL42" s="1"/>
  <c r="DA42" s="1"/>
  <c r="AP40"/>
  <c r="BE40" s="1"/>
  <c r="BT40" s="1"/>
  <c r="CI40" s="1"/>
  <c r="CX40" s="1"/>
  <c r="FG40" s="1"/>
  <c r="AU37"/>
  <c r="BJ37" s="1"/>
  <c r="BY37" s="1"/>
  <c r="CN37" s="1"/>
  <c r="DC37" s="1"/>
  <c r="FL37" s="1"/>
  <c r="AW35"/>
  <c r="BL35" s="1"/>
  <c r="CA35" s="1"/>
  <c r="CP35" s="1"/>
  <c r="DE35" s="1"/>
  <c r="AW34"/>
  <c r="BL34" s="1"/>
  <c r="CA34" s="1"/>
  <c r="CP34" s="1"/>
  <c r="DE34" s="1"/>
  <c r="AW33"/>
  <c r="BL33" s="1"/>
  <c r="CA33" s="1"/>
  <c r="CP33" s="1"/>
  <c r="DE33" s="1"/>
  <c r="AT26"/>
  <c r="BI26" s="1"/>
  <c r="BX26" s="1"/>
  <c r="CM26" s="1"/>
  <c r="DB26" s="1"/>
  <c r="AP18"/>
  <c r="BE18" s="1"/>
  <c r="BT18" s="1"/>
  <c r="CI18" s="1"/>
  <c r="CX18" s="1"/>
  <c r="AV13"/>
  <c r="BK13" s="1"/>
  <c r="BZ13" s="1"/>
  <c r="CO13" s="1"/>
  <c r="DD13" s="1"/>
  <c r="AW3"/>
  <c r="BL3" s="1"/>
  <c r="CA3" s="1"/>
  <c r="CP3" s="1"/>
  <c r="DE3" s="1"/>
  <c r="AW11"/>
  <c r="BL11" s="1"/>
  <c r="CA11" s="1"/>
  <c r="CP11" s="1"/>
  <c r="DE11" s="1"/>
  <c r="AW7"/>
  <c r="BL7" s="1"/>
  <c r="CA7" s="1"/>
  <c r="CP7" s="1"/>
  <c r="DE7" s="1"/>
  <c r="AW8"/>
  <c r="BL8" s="1"/>
  <c r="CA8" s="1"/>
  <c r="CP8" s="1"/>
  <c r="DE8" s="1"/>
  <c r="AW6"/>
  <c r="BL6" s="1"/>
  <c r="CA6" s="1"/>
  <c r="CP6" s="1"/>
  <c r="DE6" s="1"/>
  <c r="AW4"/>
  <c r="BL4" s="1"/>
  <c r="CA4" s="1"/>
  <c r="CP4" s="1"/>
  <c r="DE4" s="1"/>
  <c r="AW13"/>
  <c r="BL13" s="1"/>
  <c r="CA13" s="1"/>
  <c r="CP13" s="1"/>
  <c r="DE13" s="1"/>
  <c r="AW15"/>
  <c r="BL15" s="1"/>
  <c r="CA15" s="1"/>
  <c r="CP15" s="1"/>
  <c r="DE15" s="1"/>
  <c r="AW16"/>
  <c r="BL16" s="1"/>
  <c r="CA16" s="1"/>
  <c r="CP16" s="1"/>
  <c r="DE16" s="1"/>
  <c r="AW20"/>
  <c r="BL20" s="1"/>
  <c r="CA20" s="1"/>
  <c r="CP20" s="1"/>
  <c r="DE20" s="1"/>
  <c r="AW5"/>
  <c r="BL5" s="1"/>
  <c r="CA5" s="1"/>
  <c r="CP5" s="1"/>
  <c r="DE5" s="1"/>
  <c r="AW19"/>
  <c r="BL19" s="1"/>
  <c r="CA19" s="1"/>
  <c r="CP19" s="1"/>
  <c r="DE19" s="1"/>
  <c r="AW22"/>
  <c r="BL22" s="1"/>
  <c r="CA22" s="1"/>
  <c r="CP22" s="1"/>
  <c r="DE22" s="1"/>
  <c r="AW12"/>
  <c r="BL12" s="1"/>
  <c r="CA12" s="1"/>
  <c r="CP12" s="1"/>
  <c r="DE12" s="1"/>
  <c r="AW17"/>
  <c r="BL17" s="1"/>
  <c r="CA17" s="1"/>
  <c r="CP17" s="1"/>
  <c r="DE17" s="1"/>
  <c r="AW28"/>
  <c r="BL28" s="1"/>
  <c r="CA28" s="1"/>
  <c r="CP28" s="1"/>
  <c r="DE28" s="1"/>
  <c r="EX27" s="1"/>
  <c r="AW29"/>
  <c r="BL29" s="1"/>
  <c r="CA29" s="1"/>
  <c r="CP29" s="1"/>
  <c r="DE29" s="1"/>
  <c r="EI27" s="1"/>
  <c r="AW9"/>
  <c r="BL9" s="1"/>
  <c r="CA9" s="1"/>
  <c r="CP9" s="1"/>
  <c r="DE9" s="1"/>
  <c r="AW14"/>
  <c r="BL14" s="1"/>
  <c r="CA14" s="1"/>
  <c r="CP14" s="1"/>
  <c r="DE14" s="1"/>
  <c r="AW25"/>
  <c r="BL25" s="1"/>
  <c r="CA25" s="1"/>
  <c r="CP25" s="1"/>
  <c r="DE25" s="1"/>
  <c r="AW26"/>
  <c r="BL26" s="1"/>
  <c r="CA26" s="1"/>
  <c r="CP26" s="1"/>
  <c r="DE26" s="1"/>
  <c r="AW23"/>
  <c r="BL23" s="1"/>
  <c r="CA23" s="1"/>
  <c r="CP23" s="1"/>
  <c r="DE23" s="1"/>
  <c r="AW38"/>
  <c r="BL38" s="1"/>
  <c r="CA38" s="1"/>
  <c r="CP38" s="1"/>
  <c r="DE38" s="1"/>
  <c r="AW45"/>
  <c r="BL45" s="1"/>
  <c r="CA45" s="1"/>
  <c r="CP45" s="1"/>
  <c r="DE45" s="1"/>
  <c r="AW18"/>
  <c r="BL18" s="1"/>
  <c r="CA18" s="1"/>
  <c r="CP18" s="1"/>
  <c r="DE18" s="1"/>
  <c r="AW21"/>
  <c r="BL21" s="1"/>
  <c r="CA21" s="1"/>
  <c r="CP21" s="1"/>
  <c r="DE21" s="1"/>
  <c r="AW31"/>
  <c r="BL31" s="1"/>
  <c r="CA31" s="1"/>
  <c r="CP31" s="1"/>
  <c r="DE31" s="1"/>
  <c r="AW32"/>
  <c r="BL32" s="1"/>
  <c r="CA32" s="1"/>
  <c r="CP32" s="1"/>
  <c r="DE32" s="1"/>
  <c r="AW42"/>
  <c r="BL42" s="1"/>
  <c r="CA42" s="1"/>
  <c r="CP42" s="1"/>
  <c r="DE42" s="1"/>
  <c r="FM42" s="1"/>
  <c r="AW43"/>
  <c r="BL43" s="1"/>
  <c r="CA43" s="1"/>
  <c r="CP43" s="1"/>
  <c r="DE43" s="1"/>
  <c r="AW44"/>
  <c r="BL44" s="1"/>
  <c r="CA44" s="1"/>
  <c r="CP44" s="1"/>
  <c r="DE44" s="1"/>
  <c r="AW54"/>
  <c r="BL54" s="1"/>
  <c r="CA54" s="1"/>
  <c r="CP54" s="1"/>
  <c r="DE54" s="1"/>
  <c r="AW55"/>
  <c r="BL55" s="1"/>
  <c r="CA55" s="1"/>
  <c r="CP55" s="1"/>
  <c r="DE55" s="1"/>
  <c r="EI53" s="1"/>
  <c r="AW56"/>
  <c r="BL56" s="1"/>
  <c r="CA56" s="1"/>
  <c r="CP56" s="1"/>
  <c r="DE56" s="1"/>
  <c r="AO3"/>
  <c r="BD3" s="1"/>
  <c r="BS3" s="1"/>
  <c r="CH3" s="1"/>
  <c r="CW3" s="1"/>
  <c r="AO6"/>
  <c r="BD6" s="1"/>
  <c r="BS6" s="1"/>
  <c r="CH6" s="1"/>
  <c r="CW6" s="1"/>
  <c r="AO8"/>
  <c r="BD8" s="1"/>
  <c r="BS8" s="1"/>
  <c r="CH8" s="1"/>
  <c r="CW8" s="1"/>
  <c r="AO12"/>
  <c r="BD12" s="1"/>
  <c r="BS12" s="1"/>
  <c r="CH12" s="1"/>
  <c r="CW12" s="1"/>
  <c r="FF12" s="1"/>
  <c r="AO14"/>
  <c r="BD14" s="1"/>
  <c r="BS14" s="1"/>
  <c r="CH14" s="1"/>
  <c r="CW14" s="1"/>
  <c r="FF14" s="1"/>
  <c r="AO17"/>
  <c r="BD17" s="1"/>
  <c r="BS17" s="1"/>
  <c r="CH17" s="1"/>
  <c r="CW17" s="1"/>
  <c r="AO4"/>
  <c r="BD4" s="1"/>
  <c r="BS4" s="1"/>
  <c r="CH4" s="1"/>
  <c r="CW4" s="1"/>
  <c r="FF4" s="1"/>
  <c r="AO9"/>
  <c r="BD9" s="1"/>
  <c r="BS9" s="1"/>
  <c r="CH9" s="1"/>
  <c r="CW9" s="1"/>
  <c r="FF9" s="1"/>
  <c r="AO19"/>
  <c r="BD19" s="1"/>
  <c r="BS19" s="1"/>
  <c r="CH19" s="1"/>
  <c r="CW19" s="1"/>
  <c r="AO16"/>
  <c r="BD16" s="1"/>
  <c r="BS16" s="1"/>
  <c r="CH16" s="1"/>
  <c r="CW16" s="1"/>
  <c r="FF16" s="1"/>
  <c r="AO18"/>
  <c r="BD18" s="1"/>
  <c r="BS18" s="1"/>
  <c r="CH18" s="1"/>
  <c r="CW18" s="1"/>
  <c r="AO22"/>
  <c r="BD22" s="1"/>
  <c r="BS22" s="1"/>
  <c r="CH22" s="1"/>
  <c r="CW22" s="1"/>
  <c r="FF22" s="1"/>
  <c r="AO10"/>
  <c r="BD10" s="1"/>
  <c r="BS10" s="1"/>
  <c r="CH10" s="1"/>
  <c r="CW10" s="1"/>
  <c r="AO11"/>
  <c r="BD11" s="1"/>
  <c r="BS11" s="1"/>
  <c r="CH11" s="1"/>
  <c r="CW11" s="1"/>
  <c r="AO15"/>
  <c r="BD15" s="1"/>
  <c r="BS15" s="1"/>
  <c r="CH15" s="1"/>
  <c r="CW15" s="1"/>
  <c r="AO7"/>
  <c r="BD7" s="1"/>
  <c r="BS7" s="1"/>
  <c r="CH7" s="1"/>
  <c r="CW7" s="1"/>
  <c r="AO28"/>
  <c r="BD28" s="1"/>
  <c r="BS28" s="1"/>
  <c r="CH28" s="1"/>
  <c r="CW28" s="1"/>
  <c r="AO29"/>
  <c r="BD29" s="1"/>
  <c r="BS29" s="1"/>
  <c r="CH29" s="1"/>
  <c r="CW29" s="1"/>
  <c r="AO23"/>
  <c r="BD23" s="1"/>
  <c r="BS23" s="1"/>
  <c r="CH23" s="1"/>
  <c r="CW23" s="1"/>
  <c r="AO26"/>
  <c r="BD26" s="1"/>
  <c r="BS26" s="1"/>
  <c r="CH26" s="1"/>
  <c r="CW26" s="1"/>
  <c r="FF26" s="1"/>
  <c r="AO13"/>
  <c r="BD13" s="1"/>
  <c r="BS13" s="1"/>
  <c r="CH13" s="1"/>
  <c r="CW13" s="1"/>
  <c r="FF13" s="1"/>
  <c r="AO5"/>
  <c r="BD5" s="1"/>
  <c r="BS5" s="1"/>
  <c r="CH5" s="1"/>
  <c r="CW5" s="1"/>
  <c r="AO20"/>
  <c r="BD20" s="1"/>
  <c r="BS20" s="1"/>
  <c r="CH20" s="1"/>
  <c r="CW20" s="1"/>
  <c r="FF20" s="1"/>
  <c r="AO21"/>
  <c r="BD21" s="1"/>
  <c r="BS21" s="1"/>
  <c r="CH21" s="1"/>
  <c r="CW21" s="1"/>
  <c r="FF21" s="1"/>
  <c r="AO27"/>
  <c r="BD27" s="1"/>
  <c r="BS27" s="1"/>
  <c r="CH27" s="1"/>
  <c r="CW27" s="1"/>
  <c r="AO38"/>
  <c r="BD38" s="1"/>
  <c r="BS38" s="1"/>
  <c r="CH38" s="1"/>
  <c r="CW38" s="1"/>
  <c r="AO24"/>
  <c r="BD24" s="1"/>
  <c r="BS24" s="1"/>
  <c r="CH24" s="1"/>
  <c r="CW24" s="1"/>
  <c r="AO32"/>
  <c r="BD32" s="1"/>
  <c r="BS32" s="1"/>
  <c r="CH32" s="1"/>
  <c r="CW32" s="1"/>
  <c r="FF32" s="1"/>
  <c r="AO45"/>
  <c r="BD45" s="1"/>
  <c r="BS45" s="1"/>
  <c r="CH45" s="1"/>
  <c r="CW45" s="1"/>
  <c r="FF45" s="1"/>
  <c r="AO46"/>
  <c r="BD46" s="1"/>
  <c r="BS46" s="1"/>
  <c r="CH46" s="1"/>
  <c r="CW46" s="1"/>
  <c r="AO33"/>
  <c r="BD33" s="1"/>
  <c r="BS33" s="1"/>
  <c r="CH33" s="1"/>
  <c r="CW33" s="1"/>
  <c r="FF33" s="1"/>
  <c r="AO25"/>
  <c r="BD25" s="1"/>
  <c r="BS25" s="1"/>
  <c r="CH25" s="1"/>
  <c r="CW25" s="1"/>
  <c r="FF25" s="1"/>
  <c r="AO30"/>
  <c r="BD30" s="1"/>
  <c r="BS30" s="1"/>
  <c r="CH30" s="1"/>
  <c r="CW30" s="1"/>
  <c r="AO34"/>
  <c r="BD34" s="1"/>
  <c r="BS34" s="1"/>
  <c r="CH34" s="1"/>
  <c r="CW34" s="1"/>
  <c r="FE34" s="1"/>
  <c r="AO37"/>
  <c r="BD37" s="1"/>
  <c r="BS37" s="1"/>
  <c r="CH37" s="1"/>
  <c r="CW37" s="1"/>
  <c r="EA35" s="1"/>
  <c r="AO42"/>
  <c r="BD42" s="1"/>
  <c r="BS42" s="1"/>
  <c r="CH42" s="1"/>
  <c r="CW42" s="1"/>
  <c r="FF42" s="1"/>
  <c r="AO43"/>
  <c r="BD43" s="1"/>
  <c r="BS43" s="1"/>
  <c r="CH43" s="1"/>
  <c r="CW43" s="1"/>
  <c r="AO44"/>
  <c r="BD44" s="1"/>
  <c r="BS44" s="1"/>
  <c r="CH44" s="1"/>
  <c r="CW44" s="1"/>
  <c r="AO54"/>
  <c r="BD54" s="1"/>
  <c r="BS54" s="1"/>
  <c r="CH54" s="1"/>
  <c r="CW54" s="1"/>
  <c r="FF54" s="1"/>
  <c r="AO55"/>
  <c r="BD55" s="1"/>
  <c r="BS55" s="1"/>
  <c r="CH55" s="1"/>
  <c r="CW55" s="1"/>
  <c r="FF55" s="1"/>
  <c r="AO56"/>
  <c r="BD56" s="1"/>
  <c r="BS56" s="1"/>
  <c r="CH56" s="1"/>
  <c r="CW56" s="1"/>
  <c r="AL52"/>
  <c r="BA52" s="1"/>
  <c r="BP52" s="1"/>
  <c r="CE52" s="1"/>
  <c r="CT52" s="1"/>
  <c r="FC52" s="1"/>
  <c r="AS47"/>
  <c r="BH47" s="1"/>
  <c r="BW47" s="1"/>
  <c r="CL47" s="1"/>
  <c r="DA47" s="1"/>
  <c r="AK46"/>
  <c r="AZ46" s="1"/>
  <c r="BO46" s="1"/>
  <c r="CD46" s="1"/>
  <c r="CS46" s="1"/>
  <c r="FB46" s="1"/>
  <c r="AT45"/>
  <c r="BI45" s="1"/>
  <c r="BX45" s="1"/>
  <c r="CM45" s="1"/>
  <c r="DB45" s="1"/>
  <c r="AW58"/>
  <c r="BL58" s="1"/>
  <c r="CA58" s="1"/>
  <c r="CP58" s="1"/>
  <c r="DE58" s="1"/>
  <c r="AO58"/>
  <c r="BD58" s="1"/>
  <c r="BS58" s="1"/>
  <c r="CH58" s="1"/>
  <c r="CW58" s="1"/>
  <c r="FF58" s="1"/>
  <c r="AS57"/>
  <c r="BH57" s="1"/>
  <c r="BW57" s="1"/>
  <c r="CL57" s="1"/>
  <c r="DA57" s="1"/>
  <c r="FJ57" s="1"/>
  <c r="AL56"/>
  <c r="BA56" s="1"/>
  <c r="BP56" s="1"/>
  <c r="CE56" s="1"/>
  <c r="CT56" s="1"/>
  <c r="AP55"/>
  <c r="BE55" s="1"/>
  <c r="BT55" s="1"/>
  <c r="CI55" s="1"/>
  <c r="CX55" s="1"/>
  <c r="FG55" s="1"/>
  <c r="AS54"/>
  <c r="BH54" s="1"/>
  <c r="BW54" s="1"/>
  <c r="CL54" s="1"/>
  <c r="DA54" s="1"/>
  <c r="AL53"/>
  <c r="BA53" s="1"/>
  <c r="BP53" s="1"/>
  <c r="CE53" s="1"/>
  <c r="CT53" s="1"/>
  <c r="AO52"/>
  <c r="BD52" s="1"/>
  <c r="BS52" s="1"/>
  <c r="CH52" s="1"/>
  <c r="CW52" s="1"/>
  <c r="FF52" s="1"/>
  <c r="AS51"/>
  <c r="BH51" s="1"/>
  <c r="BW51" s="1"/>
  <c r="CL51" s="1"/>
  <c r="DA51" s="1"/>
  <c r="AV50"/>
  <c r="BK50" s="1"/>
  <c r="BZ50" s="1"/>
  <c r="CO50" s="1"/>
  <c r="DD50" s="1"/>
  <c r="FL50" s="1"/>
  <c r="AT48"/>
  <c r="BI48" s="1"/>
  <c r="BX48" s="1"/>
  <c r="CM48" s="1"/>
  <c r="DB48" s="1"/>
  <c r="AW47"/>
  <c r="BL47" s="1"/>
  <c r="CA47" s="1"/>
  <c r="CP47" s="1"/>
  <c r="DE47" s="1"/>
  <c r="AN47"/>
  <c r="BC47" s="1"/>
  <c r="BR47" s="1"/>
  <c r="CG47" s="1"/>
  <c r="CV47" s="1"/>
  <c r="AK45"/>
  <c r="AZ45" s="1"/>
  <c r="BO45" s="1"/>
  <c r="CD45" s="1"/>
  <c r="CS45" s="1"/>
  <c r="AN44"/>
  <c r="BC44" s="1"/>
  <c r="BR44" s="1"/>
  <c r="CG44" s="1"/>
  <c r="CV44" s="1"/>
  <c r="AK43"/>
  <c r="AZ43" s="1"/>
  <c r="BO43" s="1"/>
  <c r="CD43" s="1"/>
  <c r="CS43" s="1"/>
  <c r="AT42"/>
  <c r="BI42" s="1"/>
  <c r="BX42" s="1"/>
  <c r="CM42" s="1"/>
  <c r="DB42" s="1"/>
  <c r="FL41"/>
  <c r="AM41"/>
  <c r="BB41" s="1"/>
  <c r="BQ41" s="1"/>
  <c r="CF41" s="1"/>
  <c r="CU41" s="1"/>
  <c r="AU40"/>
  <c r="BJ40" s="1"/>
  <c r="BY40" s="1"/>
  <c r="CN40" s="1"/>
  <c r="DC40" s="1"/>
  <c r="AM39"/>
  <c r="BB39" s="1"/>
  <c r="BQ39" s="1"/>
  <c r="CF39" s="1"/>
  <c r="CU39" s="1"/>
  <c r="AW37"/>
  <c r="BL37" s="1"/>
  <c r="CA37" s="1"/>
  <c r="CP37" s="1"/>
  <c r="DE37" s="1"/>
  <c r="AW36"/>
  <c r="BL36" s="1"/>
  <c r="CA36" s="1"/>
  <c r="CP36" s="1"/>
  <c r="DE36" s="1"/>
  <c r="AV31"/>
  <c r="BK31" s="1"/>
  <c r="BZ31" s="1"/>
  <c r="CO31" s="1"/>
  <c r="DD31" s="1"/>
  <c r="AS18"/>
  <c r="BH18" s="1"/>
  <c r="BW18" s="1"/>
  <c r="CL18" s="1"/>
  <c r="DA18" s="1"/>
  <c r="AT4"/>
  <c r="BI4" s="1"/>
  <c r="BX4" s="1"/>
  <c r="CM4" s="1"/>
  <c r="DB4" s="1"/>
  <c r="FK4" s="1"/>
  <c r="AT5"/>
  <c r="BI5" s="1"/>
  <c r="BX5" s="1"/>
  <c r="CM5" s="1"/>
  <c r="DB5" s="1"/>
  <c r="FK5" s="1"/>
  <c r="AT6"/>
  <c r="BI6" s="1"/>
  <c r="BX6" s="1"/>
  <c r="CM6" s="1"/>
  <c r="DB6" s="1"/>
  <c r="FK6" s="1"/>
  <c r="AT7"/>
  <c r="BI7" s="1"/>
  <c r="BX7" s="1"/>
  <c r="CM7" s="1"/>
  <c r="DB7" s="1"/>
  <c r="AT3"/>
  <c r="BI3" s="1"/>
  <c r="BX3" s="1"/>
  <c r="CM3" s="1"/>
  <c r="DB3" s="1"/>
  <c r="AT13"/>
  <c r="BI13" s="1"/>
  <c r="BX13" s="1"/>
  <c r="CM13" s="1"/>
  <c r="DB13" s="1"/>
  <c r="FK13" s="1"/>
  <c r="AT15"/>
  <c r="BI15" s="1"/>
  <c r="BX15" s="1"/>
  <c r="CM15" s="1"/>
  <c r="DB15" s="1"/>
  <c r="AT18"/>
  <c r="BI18" s="1"/>
  <c r="BX18" s="1"/>
  <c r="CM18" s="1"/>
  <c r="DB18" s="1"/>
  <c r="AT20"/>
  <c r="BI20" s="1"/>
  <c r="BX20" s="1"/>
  <c r="CM20" s="1"/>
  <c r="DB20" s="1"/>
  <c r="FK20" s="1"/>
  <c r="AT21"/>
  <c r="BI21" s="1"/>
  <c r="BX21" s="1"/>
  <c r="CM21" s="1"/>
  <c r="DB21" s="1"/>
  <c r="FK21" s="1"/>
  <c r="AT22"/>
  <c r="BI22" s="1"/>
  <c r="BX22" s="1"/>
  <c r="CM22" s="1"/>
  <c r="DB22" s="1"/>
  <c r="AT23"/>
  <c r="BI23" s="1"/>
  <c r="BX23" s="1"/>
  <c r="CM23" s="1"/>
  <c r="DB23" s="1"/>
  <c r="AT11"/>
  <c r="BI11" s="1"/>
  <c r="BX11" s="1"/>
  <c r="CM11" s="1"/>
  <c r="DB11" s="1"/>
  <c r="AT17"/>
  <c r="BI17" s="1"/>
  <c r="BX17" s="1"/>
  <c r="CM17" s="1"/>
  <c r="DB17" s="1"/>
  <c r="AT8"/>
  <c r="BI8" s="1"/>
  <c r="BX8" s="1"/>
  <c r="CM8" s="1"/>
  <c r="DB8" s="1"/>
  <c r="FK8" s="1"/>
  <c r="AT19"/>
  <c r="BI19" s="1"/>
  <c r="BX19" s="1"/>
  <c r="CM19" s="1"/>
  <c r="DB19" s="1"/>
  <c r="AT9"/>
  <c r="BI9" s="1"/>
  <c r="BX9" s="1"/>
  <c r="CM9" s="1"/>
  <c r="DB9" s="1"/>
  <c r="FK9" s="1"/>
  <c r="AT10"/>
  <c r="BI10" s="1"/>
  <c r="BX10" s="1"/>
  <c r="CM10" s="1"/>
  <c r="DB10" s="1"/>
  <c r="FK10" s="1"/>
  <c r="AT16"/>
  <c r="BI16" s="1"/>
  <c r="BX16" s="1"/>
  <c r="CM16" s="1"/>
  <c r="DB16" s="1"/>
  <c r="FK16" s="1"/>
  <c r="AT14"/>
  <c r="BI14" s="1"/>
  <c r="BX14" s="1"/>
  <c r="CM14" s="1"/>
  <c r="DB14" s="1"/>
  <c r="FK14" s="1"/>
  <c r="AT27"/>
  <c r="BI27" s="1"/>
  <c r="BX27" s="1"/>
  <c r="CM27" s="1"/>
  <c r="DB27" s="1"/>
  <c r="AT30"/>
  <c r="BI30" s="1"/>
  <c r="BX30" s="1"/>
  <c r="CM30" s="1"/>
  <c r="DB30" s="1"/>
  <c r="AT31"/>
  <c r="BI31" s="1"/>
  <c r="BX31" s="1"/>
  <c r="CM31" s="1"/>
  <c r="DB31" s="1"/>
  <c r="AT24"/>
  <c r="BI24" s="1"/>
  <c r="BX24" s="1"/>
  <c r="CM24" s="1"/>
  <c r="DB24" s="1"/>
  <c r="AT25"/>
  <c r="BI25" s="1"/>
  <c r="BX25" s="1"/>
  <c r="CM25" s="1"/>
  <c r="DB25" s="1"/>
  <c r="FK25" s="1"/>
  <c r="AT28"/>
  <c r="BI28" s="1"/>
  <c r="BX28" s="1"/>
  <c r="CM28" s="1"/>
  <c r="DB28" s="1"/>
  <c r="FK28" s="1"/>
  <c r="AT34"/>
  <c r="BI34" s="1"/>
  <c r="BX34" s="1"/>
  <c r="CM34" s="1"/>
  <c r="DB34" s="1"/>
  <c r="FK34" s="1"/>
  <c r="AT39"/>
  <c r="BI39" s="1"/>
  <c r="BX39" s="1"/>
  <c r="CM39" s="1"/>
  <c r="DB39" s="1"/>
  <c r="FK39" s="1"/>
  <c r="AT40"/>
  <c r="BI40" s="1"/>
  <c r="BX40" s="1"/>
  <c r="CM40" s="1"/>
  <c r="DB40" s="1"/>
  <c r="FK40" s="1"/>
  <c r="AT41"/>
  <c r="BI41" s="1"/>
  <c r="BX41" s="1"/>
  <c r="CM41" s="1"/>
  <c r="DB41" s="1"/>
  <c r="AT29"/>
  <c r="BI29" s="1"/>
  <c r="BX29" s="1"/>
  <c r="CM29" s="1"/>
  <c r="DB29" s="1"/>
  <c r="AT35"/>
  <c r="BI35" s="1"/>
  <c r="BX35" s="1"/>
  <c r="CM35" s="1"/>
  <c r="DB35" s="1"/>
  <c r="AT36"/>
  <c r="BI36" s="1"/>
  <c r="BX36" s="1"/>
  <c r="CM36" s="1"/>
  <c r="DB36" s="1"/>
  <c r="FK36" s="1"/>
  <c r="AT38"/>
  <c r="BI38" s="1"/>
  <c r="BX38" s="1"/>
  <c r="CM38" s="1"/>
  <c r="DB38" s="1"/>
  <c r="AP12"/>
  <c r="BE12" s="1"/>
  <c r="BT12" s="1"/>
  <c r="CI12" s="1"/>
  <c r="CX12" s="1"/>
  <c r="AP13"/>
  <c r="BE13" s="1"/>
  <c r="BT13" s="1"/>
  <c r="CI13" s="1"/>
  <c r="CX13" s="1"/>
  <c r="FG13" s="1"/>
  <c r="AP14"/>
  <c r="BE14" s="1"/>
  <c r="BT14" s="1"/>
  <c r="CI14" s="1"/>
  <c r="CX14" s="1"/>
  <c r="FG14" s="1"/>
  <c r="AP15"/>
  <c r="BE15" s="1"/>
  <c r="BT15" s="1"/>
  <c r="CI15" s="1"/>
  <c r="CX15" s="1"/>
  <c r="AP5"/>
  <c r="BE5" s="1"/>
  <c r="BT5" s="1"/>
  <c r="CI5" s="1"/>
  <c r="CX5" s="1"/>
  <c r="FG5" s="1"/>
  <c r="AP16"/>
  <c r="BE16" s="1"/>
  <c r="BT16" s="1"/>
  <c r="CI16" s="1"/>
  <c r="CX16" s="1"/>
  <c r="FG16" s="1"/>
  <c r="AP3"/>
  <c r="BE3" s="1"/>
  <c r="BT3" s="1"/>
  <c r="CI3" s="1"/>
  <c r="CX3" s="1"/>
  <c r="AP10"/>
  <c r="BE10" s="1"/>
  <c r="BT10" s="1"/>
  <c r="CI10" s="1"/>
  <c r="CX10" s="1"/>
  <c r="FG10" s="1"/>
  <c r="AP11"/>
  <c r="BE11" s="1"/>
  <c r="BT11" s="1"/>
  <c r="CI11" s="1"/>
  <c r="CX11" s="1"/>
  <c r="AP8"/>
  <c r="BE8" s="1"/>
  <c r="BT8" s="1"/>
  <c r="CI8" s="1"/>
  <c r="CX8" s="1"/>
  <c r="FG8" s="1"/>
  <c r="AP22"/>
  <c r="BE22" s="1"/>
  <c r="BT22" s="1"/>
  <c r="CI22" s="1"/>
  <c r="CX22" s="1"/>
  <c r="AP9"/>
  <c r="BE9" s="1"/>
  <c r="BT9" s="1"/>
  <c r="CI9" s="1"/>
  <c r="CX9" s="1"/>
  <c r="FG9" s="1"/>
  <c r="AP7"/>
  <c r="BE7" s="1"/>
  <c r="BT7" s="1"/>
  <c r="CI7" s="1"/>
  <c r="CX7" s="1"/>
  <c r="AP21"/>
  <c r="BE21" s="1"/>
  <c r="BT21" s="1"/>
  <c r="CI21" s="1"/>
  <c r="CX21" s="1"/>
  <c r="AP29"/>
  <c r="BE29" s="1"/>
  <c r="BT29" s="1"/>
  <c r="CI29" s="1"/>
  <c r="CX29" s="1"/>
  <c r="FG29" s="1"/>
  <c r="AP6"/>
  <c r="BE6" s="1"/>
  <c r="BT6" s="1"/>
  <c r="CI6" s="1"/>
  <c r="CX6" s="1"/>
  <c r="FG6" s="1"/>
  <c r="AP20"/>
  <c r="BE20" s="1"/>
  <c r="BT20" s="1"/>
  <c r="CI20" s="1"/>
  <c r="CX20" s="1"/>
  <c r="FG20" s="1"/>
  <c r="AP4"/>
  <c r="BE4" s="1"/>
  <c r="BT4" s="1"/>
  <c r="CI4" s="1"/>
  <c r="CX4" s="1"/>
  <c r="FG4" s="1"/>
  <c r="AP19"/>
  <c r="BE19" s="1"/>
  <c r="BT19" s="1"/>
  <c r="CI19" s="1"/>
  <c r="CX19" s="1"/>
  <c r="AP28"/>
  <c r="BE28" s="1"/>
  <c r="BT28" s="1"/>
  <c r="CI28" s="1"/>
  <c r="CX28" s="1"/>
  <c r="AP32"/>
  <c r="BE32" s="1"/>
  <c r="BT32" s="1"/>
  <c r="CI32" s="1"/>
  <c r="CX32" s="1"/>
  <c r="FG32" s="1"/>
  <c r="AP33"/>
  <c r="BE33" s="1"/>
  <c r="BT33" s="1"/>
  <c r="CI33" s="1"/>
  <c r="CX33" s="1"/>
  <c r="FG33" s="1"/>
  <c r="AP34"/>
  <c r="BE34" s="1"/>
  <c r="BT34" s="1"/>
  <c r="CI34" s="1"/>
  <c r="CX34" s="1"/>
  <c r="FG34" s="1"/>
  <c r="AP35"/>
  <c r="BE35" s="1"/>
  <c r="BT35" s="1"/>
  <c r="CI35" s="1"/>
  <c r="CX35" s="1"/>
  <c r="AP24"/>
  <c r="BE24" s="1"/>
  <c r="BT24" s="1"/>
  <c r="CI24" s="1"/>
  <c r="CX24" s="1"/>
  <c r="AP45"/>
  <c r="BE45" s="1"/>
  <c r="BT45" s="1"/>
  <c r="CI45" s="1"/>
  <c r="CX45" s="1"/>
  <c r="AP25"/>
  <c r="BE25" s="1"/>
  <c r="BT25" s="1"/>
  <c r="CI25" s="1"/>
  <c r="CX25" s="1"/>
  <c r="EQ23" s="1"/>
  <c r="AP30"/>
  <c r="BE30" s="1"/>
  <c r="BT30" s="1"/>
  <c r="CI30" s="1"/>
  <c r="CX30" s="1"/>
  <c r="FG30" s="1"/>
  <c r="AP37"/>
  <c r="BE37" s="1"/>
  <c r="BT37" s="1"/>
  <c r="CI37" s="1"/>
  <c r="CX37" s="1"/>
  <c r="FG37" s="1"/>
  <c r="AP42"/>
  <c r="BE42" s="1"/>
  <c r="BT42" s="1"/>
  <c r="CI42" s="1"/>
  <c r="CX42" s="1"/>
  <c r="AP43"/>
  <c r="BE43" s="1"/>
  <c r="BT43" s="1"/>
  <c r="CI43" s="1"/>
  <c r="CX43" s="1"/>
  <c r="FG43" s="1"/>
  <c r="AP44"/>
  <c r="BE44" s="1"/>
  <c r="BT44" s="1"/>
  <c r="CI44" s="1"/>
  <c r="CX44" s="1"/>
  <c r="AP17"/>
  <c r="BE17" s="1"/>
  <c r="BT17" s="1"/>
  <c r="CI17" s="1"/>
  <c r="CX17" s="1"/>
  <c r="AT58"/>
  <c r="BI58" s="1"/>
  <c r="BX58" s="1"/>
  <c r="CM58" s="1"/>
  <c r="DB58" s="1"/>
  <c r="AP58"/>
  <c r="BE58" s="1"/>
  <c r="BT58" s="1"/>
  <c r="CI58" s="1"/>
  <c r="CX58" s="1"/>
  <c r="EQ56" s="1"/>
  <c r="AT57"/>
  <c r="BI57" s="1"/>
  <c r="BX57" s="1"/>
  <c r="CM57" s="1"/>
  <c r="DB57" s="1"/>
  <c r="FK57" s="1"/>
  <c r="AK57"/>
  <c r="AZ57" s="1"/>
  <c r="BO57" s="1"/>
  <c r="CD57" s="1"/>
  <c r="CS57" s="1"/>
  <c r="FB57" s="1"/>
  <c r="AV56"/>
  <c r="BK56" s="1"/>
  <c r="BZ56" s="1"/>
  <c r="CO56" s="1"/>
  <c r="DD56" s="1"/>
  <c r="AT54"/>
  <c r="BI54" s="1"/>
  <c r="BX54" s="1"/>
  <c r="CM54" s="1"/>
  <c r="DB54" s="1"/>
  <c r="FK54" s="1"/>
  <c r="AK54"/>
  <c r="AZ54" s="1"/>
  <c r="BO54" s="1"/>
  <c r="CD54" s="1"/>
  <c r="CS54" s="1"/>
  <c r="FB54" s="1"/>
  <c r="AV53"/>
  <c r="BK53" s="1"/>
  <c r="BZ53" s="1"/>
  <c r="CO53" s="1"/>
  <c r="DD53" s="1"/>
  <c r="AP52"/>
  <c r="BE52" s="1"/>
  <c r="BT52" s="1"/>
  <c r="CI52" s="1"/>
  <c r="CX52" s="1"/>
  <c r="AT51"/>
  <c r="BI51" s="1"/>
  <c r="BX51" s="1"/>
  <c r="CM51" s="1"/>
  <c r="DB51" s="1"/>
  <c r="FK51" s="1"/>
  <c r="AK51"/>
  <c r="AZ51" s="1"/>
  <c r="BO51" s="1"/>
  <c r="CD51" s="1"/>
  <c r="CS51" s="1"/>
  <c r="FB51" s="1"/>
  <c r="AW50"/>
  <c r="BL50" s="1"/>
  <c r="CA50" s="1"/>
  <c r="CP50" s="1"/>
  <c r="DE50" s="1"/>
  <c r="AN50"/>
  <c r="BC50" s="1"/>
  <c r="BR50" s="1"/>
  <c r="CG50" s="1"/>
  <c r="CV50" s="1"/>
  <c r="AU48"/>
  <c r="BJ48" s="1"/>
  <c r="BY48" s="1"/>
  <c r="CN48" s="1"/>
  <c r="DC48" s="1"/>
  <c r="FL48" s="1"/>
  <c r="AL48"/>
  <c r="BA48" s="1"/>
  <c r="BP48" s="1"/>
  <c r="CE48" s="1"/>
  <c r="CT48" s="1"/>
  <c r="FC48" s="1"/>
  <c r="AO47"/>
  <c r="BD47" s="1"/>
  <c r="BS47" s="1"/>
  <c r="CH47" s="1"/>
  <c r="CW47" s="1"/>
  <c r="AL45"/>
  <c r="BA45" s="1"/>
  <c r="BP45" s="1"/>
  <c r="CE45" s="1"/>
  <c r="CT45" s="1"/>
  <c r="AS44"/>
  <c r="BH44" s="1"/>
  <c r="BW44" s="1"/>
  <c r="CL44" s="1"/>
  <c r="DA44" s="1"/>
  <c r="AL43"/>
  <c r="BA43" s="1"/>
  <c r="BP43" s="1"/>
  <c r="CE43" s="1"/>
  <c r="CT43" s="1"/>
  <c r="FC43" s="1"/>
  <c r="AU42"/>
  <c r="BJ42" s="1"/>
  <c r="BY42" s="1"/>
  <c r="CN42" s="1"/>
  <c r="DC42" s="1"/>
  <c r="AN41"/>
  <c r="BC41" s="1"/>
  <c r="BR41" s="1"/>
  <c r="CG41" s="1"/>
  <c r="CV41" s="1"/>
  <c r="AV40"/>
  <c r="BK40" s="1"/>
  <c r="BZ40" s="1"/>
  <c r="CO40" s="1"/>
  <c r="DD40" s="1"/>
  <c r="FM40" s="1"/>
  <c r="AN39"/>
  <c r="BC39" s="1"/>
  <c r="BR39" s="1"/>
  <c r="CG39" s="1"/>
  <c r="CV39" s="1"/>
  <c r="FE39" s="1"/>
  <c r="AP38"/>
  <c r="BE38" s="1"/>
  <c r="BT38" s="1"/>
  <c r="CI38" s="1"/>
  <c r="CX38" s="1"/>
  <c r="AU18"/>
  <c r="BJ18" s="1"/>
  <c r="BY18" s="1"/>
  <c r="CN18" s="1"/>
  <c r="DC18" s="1"/>
  <c r="DP27" l="1"/>
  <c r="FJ27"/>
  <c r="EE27"/>
  <c r="ET27"/>
  <c r="FD31"/>
  <c r="EN31"/>
  <c r="DY31"/>
  <c r="DJ31"/>
  <c r="DX15"/>
  <c r="EM15"/>
  <c r="DI15"/>
  <c r="FC15"/>
  <c r="EZ47"/>
  <c r="FO47" s="1"/>
  <c r="DU47"/>
  <c r="EJ47"/>
  <c r="DF47"/>
  <c r="FA44"/>
  <c r="EK44"/>
  <c r="DG44"/>
  <c r="DV44"/>
  <c r="FG15"/>
  <c r="EQ15"/>
  <c r="DM15"/>
  <c r="EB15"/>
  <c r="FK41"/>
  <c r="EF41"/>
  <c r="EU41"/>
  <c r="DQ41"/>
  <c r="DK44"/>
  <c r="DZ44"/>
  <c r="EO44"/>
  <c r="FE44"/>
  <c r="FC53"/>
  <c r="DX53"/>
  <c r="EM53"/>
  <c r="DI53"/>
  <c r="DT23"/>
  <c r="EI23"/>
  <c r="EX23"/>
  <c r="DJ44"/>
  <c r="DY44"/>
  <c r="EN44"/>
  <c r="FD44"/>
  <c r="DQ53"/>
  <c r="FK53"/>
  <c r="EF53"/>
  <c r="EU53"/>
  <c r="FB44"/>
  <c r="DH44"/>
  <c r="DW44"/>
  <c r="EL44"/>
  <c r="EH23"/>
  <c r="FM23"/>
  <c r="DS23"/>
  <c r="EW23"/>
  <c r="EH15"/>
  <c r="EW15"/>
  <c r="DS15"/>
  <c r="FM15"/>
  <c r="FJ15"/>
  <c r="EE15"/>
  <c r="ET15"/>
  <c r="DP15"/>
  <c r="FJ11"/>
  <c r="EE11"/>
  <c r="DP11"/>
  <c r="ET11"/>
  <c r="FG51"/>
  <c r="EB50"/>
  <c r="DY27"/>
  <c r="EN27"/>
  <c r="DJ27"/>
  <c r="FD27"/>
  <c r="DR15"/>
  <c r="EG15"/>
  <c r="EV15"/>
  <c r="FL15"/>
  <c r="FL7"/>
  <c r="EV7"/>
  <c r="EG7"/>
  <c r="DR7"/>
  <c r="EM7"/>
  <c r="FC7"/>
  <c r="DI7"/>
  <c r="DX7"/>
  <c r="EL41"/>
  <c r="FB41"/>
  <c r="DW41"/>
  <c r="DH41"/>
  <c r="EZ53"/>
  <c r="FO53" s="1"/>
  <c r="EJ53"/>
  <c r="DF53"/>
  <c r="DU53"/>
  <c r="EJ19"/>
  <c r="DF19"/>
  <c r="DU19"/>
  <c r="EZ19"/>
  <c r="FO19" s="1"/>
  <c r="DG53"/>
  <c r="FA53"/>
  <c r="DV53"/>
  <c r="EK53"/>
  <c r="DV41"/>
  <c r="EK41"/>
  <c r="FA41"/>
  <c r="DG41"/>
  <c r="DG35"/>
  <c r="EK35"/>
  <c r="FA35"/>
  <c r="DV35"/>
  <c r="DO7"/>
  <c r="ED7"/>
  <c r="ES7"/>
  <c r="FI7"/>
  <c r="FB58"/>
  <c r="DT27"/>
  <c r="FG28"/>
  <c r="FK30"/>
  <c r="FK17"/>
  <c r="FK26"/>
  <c r="FE12"/>
  <c r="FE14"/>
  <c r="FM10"/>
  <c r="FM18"/>
  <c r="FJ17"/>
  <c r="FL43"/>
  <c r="FL58"/>
  <c r="FD22"/>
  <c r="FD13"/>
  <c r="FD5"/>
  <c r="FB30"/>
  <c r="FB13"/>
  <c r="FD37"/>
  <c r="EZ18"/>
  <c r="FO18" s="1"/>
  <c r="FP18" s="1"/>
  <c r="FQ18" s="1"/>
  <c r="FR18" s="1"/>
  <c r="FS18" s="1"/>
  <c r="FT18" s="1"/>
  <c r="FU18" s="1"/>
  <c r="DZ56"/>
  <c r="FH5"/>
  <c r="EP31"/>
  <c r="FF51"/>
  <c r="EW44"/>
  <c r="FA46"/>
  <c r="FA20"/>
  <c r="FA17"/>
  <c r="FA8"/>
  <c r="FI16"/>
  <c r="FA49"/>
  <c r="FD49"/>
  <c r="DK41"/>
  <c r="DZ41"/>
  <c r="EO41"/>
  <c r="FE41"/>
  <c r="FM50"/>
  <c r="EH50"/>
  <c r="EW50"/>
  <c r="DS50"/>
  <c r="FD23"/>
  <c r="DJ23"/>
  <c r="EN23"/>
  <c r="DY23"/>
  <c r="EG27"/>
  <c r="FL27"/>
  <c r="DR27"/>
  <c r="EV27"/>
  <c r="FH15"/>
  <c r="DN15"/>
  <c r="EC15"/>
  <c r="ER15"/>
  <c r="DG7"/>
  <c r="DV7"/>
  <c r="EK7"/>
  <c r="FA7"/>
  <c r="DO15"/>
  <c r="ED15"/>
  <c r="ES15"/>
  <c r="FI15"/>
  <c r="FL42"/>
  <c r="DR41"/>
  <c r="EG41"/>
  <c r="EU31"/>
  <c r="DQ31"/>
  <c r="FK31"/>
  <c r="EF31"/>
  <c r="EF15"/>
  <c r="EU15"/>
  <c r="DQ15"/>
  <c r="FK15"/>
  <c r="DT44"/>
  <c r="EI44"/>
  <c r="EX44"/>
  <c r="DH53"/>
  <c r="FB53"/>
  <c r="DW53"/>
  <c r="EL53"/>
  <c r="FM19"/>
  <c r="DS19"/>
  <c r="EW19"/>
  <c r="EH19"/>
  <c r="EV38"/>
  <c r="FL38"/>
  <c r="EG38"/>
  <c r="DR38"/>
  <c r="EG3"/>
  <c r="EV3"/>
  <c r="FL3"/>
  <c r="DR3"/>
  <c r="EM31"/>
  <c r="DI31"/>
  <c r="DX31"/>
  <c r="FC31"/>
  <c r="DW31"/>
  <c r="DH31"/>
  <c r="EL31"/>
  <c r="FB31"/>
  <c r="FB15"/>
  <c r="DH15"/>
  <c r="DW15"/>
  <c r="EL15"/>
  <c r="DU50"/>
  <c r="EJ50"/>
  <c r="DF50"/>
  <c r="EZ50"/>
  <c r="FO50" s="1"/>
  <c r="EJ44"/>
  <c r="EZ44"/>
  <c r="FO44" s="1"/>
  <c r="DU44"/>
  <c r="DF44"/>
  <c r="DF23"/>
  <c r="DU23"/>
  <c r="EZ23"/>
  <c r="FO23" s="1"/>
  <c r="EJ23"/>
  <c r="DF3"/>
  <c r="EZ3"/>
  <c r="FO3" s="1"/>
  <c r="DU3"/>
  <c r="EJ3"/>
  <c r="DN23"/>
  <c r="EC23"/>
  <c r="ER23"/>
  <c r="FH23"/>
  <c r="ER31"/>
  <c r="EC31"/>
  <c r="FH31"/>
  <c r="DN31"/>
  <c r="DN41"/>
  <c r="EC41"/>
  <c r="ER41"/>
  <c r="FH41"/>
  <c r="DG56"/>
  <c r="FA56"/>
  <c r="DV56"/>
  <c r="EK56"/>
  <c r="DG38"/>
  <c r="DV38"/>
  <c r="EK38"/>
  <c r="FA38"/>
  <c r="FI44"/>
  <c r="DO44"/>
  <c r="ES44"/>
  <c r="ED44"/>
  <c r="DO3"/>
  <c r="ES3"/>
  <c r="ED3"/>
  <c r="FI3"/>
  <c r="FM29"/>
  <c r="EA31"/>
  <c r="FM55"/>
  <c r="FP34"/>
  <c r="FQ34" s="1"/>
  <c r="FR34" s="1"/>
  <c r="FS34" s="1"/>
  <c r="FT34" s="1"/>
  <c r="FU34" s="1"/>
  <c r="FV34" s="1"/>
  <c r="FW34" s="1"/>
  <c r="FA58"/>
  <c r="FB43"/>
  <c r="FK45"/>
  <c r="FF10"/>
  <c r="FG18"/>
  <c r="FE32"/>
  <c r="FE22"/>
  <c r="FJ25"/>
  <c r="FD58"/>
  <c r="FC17"/>
  <c r="FB9"/>
  <c r="EQ27"/>
  <c r="EZ54"/>
  <c r="FO54" s="1"/>
  <c r="FP54" s="1"/>
  <c r="FQ54" s="1"/>
  <c r="FR54" s="1"/>
  <c r="FS54" s="1"/>
  <c r="FT54" s="1"/>
  <c r="FU54" s="1"/>
  <c r="FV54" s="1"/>
  <c r="EZ6"/>
  <c r="FO6" s="1"/>
  <c r="FP6" s="1"/>
  <c r="FD16"/>
  <c r="FP49"/>
  <c r="FQ49" s="1"/>
  <c r="FR49" s="1"/>
  <c r="FS49" s="1"/>
  <c r="FT49" s="1"/>
  <c r="FU49" s="1"/>
  <c r="FV49" s="1"/>
  <c r="EW27"/>
  <c r="FJ26"/>
  <c r="FM44"/>
  <c r="FA16"/>
  <c r="FP16" s="1"/>
  <c r="FQ16" s="1"/>
  <c r="FR16" s="1"/>
  <c r="FS16" s="1"/>
  <c r="FT16" s="1"/>
  <c r="FU16" s="1"/>
  <c r="FV16" s="1"/>
  <c r="FW16" s="1"/>
  <c r="FX16" s="1"/>
  <c r="FY16" s="1"/>
  <c r="FZ16" s="1"/>
  <c r="GA16" s="1"/>
  <c r="GB16" s="1"/>
  <c r="FA9"/>
  <c r="FI57"/>
  <c r="FI4"/>
  <c r="EN56"/>
  <c r="EP15"/>
  <c r="DL15"/>
  <c r="FF15"/>
  <c r="EA15"/>
  <c r="DX38"/>
  <c r="EM38"/>
  <c r="FC38"/>
  <c r="DI38"/>
  <c r="FB11"/>
  <c r="EL11"/>
  <c r="DH11"/>
  <c r="DW11"/>
  <c r="EC50"/>
  <c r="DN50"/>
  <c r="ER50"/>
  <c r="FH50"/>
  <c r="DG3"/>
  <c r="EK3"/>
  <c r="FA3"/>
  <c r="DV3"/>
  <c r="ES35"/>
  <c r="DO35"/>
  <c r="ED35"/>
  <c r="FI35"/>
  <c r="EB44"/>
  <c r="EQ44"/>
  <c r="FG44"/>
  <c r="DM44"/>
  <c r="EI56"/>
  <c r="EX56"/>
  <c r="DT56"/>
  <c r="EI50"/>
  <c r="EX50"/>
  <c r="DT50"/>
  <c r="DM7"/>
  <c r="FG7"/>
  <c r="EB7"/>
  <c r="EQ7"/>
  <c r="EW31"/>
  <c r="FM31"/>
  <c r="DS31"/>
  <c r="EH31"/>
  <c r="DT38"/>
  <c r="EI38"/>
  <c r="EX38"/>
  <c r="FM43"/>
  <c r="EW41"/>
  <c r="DS11"/>
  <c r="EW11"/>
  <c r="EH11"/>
  <c r="FM11"/>
  <c r="FJ50"/>
  <c r="ET50"/>
  <c r="DP50"/>
  <c r="EE50"/>
  <c r="DT41"/>
  <c r="EI41"/>
  <c r="EX41"/>
  <c r="DQ50"/>
  <c r="EF50"/>
  <c r="FK50"/>
  <c r="EU50"/>
  <c r="DH38"/>
  <c r="DW38"/>
  <c r="EL38"/>
  <c r="FB38"/>
  <c r="EO50"/>
  <c r="DZ50"/>
  <c r="FE50"/>
  <c r="DK50"/>
  <c r="EW56"/>
  <c r="EH56"/>
  <c r="FM56"/>
  <c r="DS56"/>
  <c r="DQ35"/>
  <c r="FK35"/>
  <c r="EF35"/>
  <c r="EU35"/>
  <c r="EF19"/>
  <c r="EU19"/>
  <c r="DQ19"/>
  <c r="FK19"/>
  <c r="DL44"/>
  <c r="EA44"/>
  <c r="EP44"/>
  <c r="FF44"/>
  <c r="DL11"/>
  <c r="EA11"/>
  <c r="EP11"/>
  <c r="FF11"/>
  <c r="EX15"/>
  <c r="EI15"/>
  <c r="DT15"/>
  <c r="EO11"/>
  <c r="DZ11"/>
  <c r="FE11"/>
  <c r="DK11"/>
  <c r="EO3"/>
  <c r="FE3"/>
  <c r="DZ3"/>
  <c r="DK3"/>
  <c r="ET35"/>
  <c r="DP35"/>
  <c r="FJ35"/>
  <c r="EE35"/>
  <c r="ET23"/>
  <c r="FJ23"/>
  <c r="EE23"/>
  <c r="DP23"/>
  <c r="EB31"/>
  <c r="FG31"/>
  <c r="EQ31"/>
  <c r="DM31"/>
  <c r="DP56"/>
  <c r="FJ56"/>
  <c r="EE56"/>
  <c r="ET56"/>
  <c r="EN19"/>
  <c r="DJ19"/>
  <c r="FD19"/>
  <c r="DY19"/>
  <c r="FD7"/>
  <c r="DY7"/>
  <c r="EN7"/>
  <c r="DJ7"/>
  <c r="EG23"/>
  <c r="FL23"/>
  <c r="DR23"/>
  <c r="EV23"/>
  <c r="EV19"/>
  <c r="DR19"/>
  <c r="FL19"/>
  <c r="EG19"/>
  <c r="FC41"/>
  <c r="EM41"/>
  <c r="DX41"/>
  <c r="DI41"/>
  <c r="DI11"/>
  <c r="EM11"/>
  <c r="DX11"/>
  <c r="FC11"/>
  <c r="EJ56"/>
  <c r="DF56"/>
  <c r="DU56"/>
  <c r="EZ56"/>
  <c r="FO56" s="1"/>
  <c r="DN47"/>
  <c r="FH47"/>
  <c r="ER47"/>
  <c r="EC47"/>
  <c r="ER44"/>
  <c r="FH44"/>
  <c r="DN44"/>
  <c r="EC44"/>
  <c r="EC19"/>
  <c r="ER19"/>
  <c r="FH19"/>
  <c r="DN19"/>
  <c r="DO47"/>
  <c r="ES47"/>
  <c r="FI47"/>
  <c r="ED47"/>
  <c r="DO27"/>
  <c r="FI27"/>
  <c r="ES27"/>
  <c r="ED27"/>
  <c r="FJ20"/>
  <c r="FP45"/>
  <c r="FQ45" s="1"/>
  <c r="FR45" s="1"/>
  <c r="FS45" s="1"/>
  <c r="FT45" s="1"/>
  <c r="FU45" s="1"/>
  <c r="FV45" s="1"/>
  <c r="FW45" s="1"/>
  <c r="FX45" s="1"/>
  <c r="FY45" s="1"/>
  <c r="FZ45" s="1"/>
  <c r="GA45" s="1"/>
  <c r="GB45" s="1"/>
  <c r="FP17"/>
  <c r="FQ17" s="1"/>
  <c r="FR17" s="1"/>
  <c r="FS17" s="1"/>
  <c r="FT17" s="1"/>
  <c r="FU17" s="1"/>
  <c r="FV17" s="1"/>
  <c r="FW17" s="1"/>
  <c r="FX17" s="1"/>
  <c r="FY17" s="1"/>
  <c r="FZ17" s="1"/>
  <c r="GA17" s="1"/>
  <c r="GB17" s="1"/>
  <c r="FK29"/>
  <c r="FF43"/>
  <c r="FE21"/>
  <c r="FE4"/>
  <c r="FJ4"/>
  <c r="FD17"/>
  <c r="FL22"/>
  <c r="FA4"/>
  <c r="FM41"/>
  <c r="FG42"/>
  <c r="FG21"/>
  <c r="FK24"/>
  <c r="FK18"/>
  <c r="FJ18"/>
  <c r="FK42"/>
  <c r="FJ51"/>
  <c r="FF46"/>
  <c r="FF5"/>
  <c r="FF17"/>
  <c r="DT53"/>
  <c r="FM13"/>
  <c r="FJ42"/>
  <c r="FJ37"/>
  <c r="FE45"/>
  <c r="FE9"/>
  <c r="FM26"/>
  <c r="FM20"/>
  <c r="FM12"/>
  <c r="DL31"/>
  <c r="FJ39"/>
  <c r="FJ5"/>
  <c r="FF40"/>
  <c r="FD24"/>
  <c r="FL25"/>
  <c r="FL10"/>
  <c r="FC20"/>
  <c r="FB48"/>
  <c r="FB25"/>
  <c r="FB18"/>
  <c r="FB10"/>
  <c r="FD21"/>
  <c r="DM27"/>
  <c r="EZ20"/>
  <c r="FO20" s="1"/>
  <c r="EZ4"/>
  <c r="FO4" s="1"/>
  <c r="FP4" s="1"/>
  <c r="FQ4" s="1"/>
  <c r="FP10"/>
  <c r="FQ10" s="1"/>
  <c r="FR10" s="1"/>
  <c r="FS10" s="1"/>
  <c r="FT10" s="1"/>
  <c r="FU10" s="1"/>
  <c r="FV10" s="1"/>
  <c r="FW10" s="1"/>
  <c r="FH51"/>
  <c r="FH16"/>
  <c r="EV41"/>
  <c r="FF36"/>
  <c r="FB52"/>
  <c r="FQ52" s="1"/>
  <c r="FR52" s="1"/>
  <c r="FS52" s="1"/>
  <c r="FT52" s="1"/>
  <c r="FU52" s="1"/>
  <c r="FV52" s="1"/>
  <c r="FW52" s="1"/>
  <c r="FX52" s="1"/>
  <c r="FY52" s="1"/>
  <c r="FZ52" s="1"/>
  <c r="GA52" s="1"/>
  <c r="GB52" s="1"/>
  <c r="FA22"/>
  <c r="FA48"/>
  <c r="FP48" s="1"/>
  <c r="FQ48" s="1"/>
  <c r="FR48" s="1"/>
  <c r="FS48" s="1"/>
  <c r="FT48" s="1"/>
  <c r="FU48" s="1"/>
  <c r="FV48" s="1"/>
  <c r="FW48" s="1"/>
  <c r="FX48" s="1"/>
  <c r="FY48" s="1"/>
  <c r="FZ48" s="1"/>
  <c r="GA48" s="1"/>
  <c r="GB48" s="1"/>
  <c r="FA43"/>
  <c r="FP43" s="1"/>
  <c r="FQ43" s="1"/>
  <c r="FR43" s="1"/>
  <c r="FS43" s="1"/>
  <c r="FT43" s="1"/>
  <c r="FU43" s="1"/>
  <c r="FV43" s="1"/>
  <c r="FW43" s="1"/>
  <c r="FX43" s="1"/>
  <c r="FY43" s="1"/>
  <c r="FZ43" s="1"/>
  <c r="GA43" s="1"/>
  <c r="GB43" s="1"/>
  <c r="FA13"/>
  <c r="FA10"/>
  <c r="FI36"/>
  <c r="FI34"/>
  <c r="FI24"/>
  <c r="FI13"/>
  <c r="DI35"/>
  <c r="DY53"/>
  <c r="FC57"/>
  <c r="EQ3"/>
  <c r="EB3"/>
  <c r="FG3"/>
  <c r="DM3"/>
  <c r="DT3"/>
  <c r="EX3"/>
  <c r="EI3"/>
  <c r="DY3"/>
  <c r="EN3"/>
  <c r="FD3"/>
  <c r="DJ3"/>
  <c r="FL11"/>
  <c r="EV11"/>
  <c r="EG11"/>
  <c r="DR11"/>
  <c r="EK11"/>
  <c r="FA11"/>
  <c r="DG11"/>
  <c r="DV11"/>
  <c r="DM35"/>
  <c r="FG35"/>
  <c r="EB35"/>
  <c r="EQ35"/>
  <c r="EF38"/>
  <c r="EU38"/>
  <c r="FK38"/>
  <c r="DQ38"/>
  <c r="FD41"/>
  <c r="EN41"/>
  <c r="DJ41"/>
  <c r="DY41"/>
  <c r="EP7"/>
  <c r="DL7"/>
  <c r="EA7"/>
  <c r="FF7"/>
  <c r="DT11"/>
  <c r="EX11"/>
  <c r="EI11"/>
  <c r="DI50"/>
  <c r="FC50"/>
  <c r="DX50"/>
  <c r="EM50"/>
  <c r="FE38"/>
  <c r="EO38"/>
  <c r="DK38"/>
  <c r="DZ38"/>
  <c r="FE23"/>
  <c r="DK23"/>
  <c r="EO23"/>
  <c r="DZ23"/>
  <c r="FM7"/>
  <c r="EH7"/>
  <c r="DS7"/>
  <c r="EW7"/>
  <c r="ET41"/>
  <c r="FJ41"/>
  <c r="DP41"/>
  <c r="EE41"/>
  <c r="EE7"/>
  <c r="ET7"/>
  <c r="FJ7"/>
  <c r="DP7"/>
  <c r="EU47"/>
  <c r="EF47"/>
  <c r="DQ47"/>
  <c r="FK47"/>
  <c r="DY11"/>
  <c r="FD11"/>
  <c r="EN11"/>
  <c r="DJ11"/>
  <c r="FB50"/>
  <c r="DH50"/>
  <c r="DW50"/>
  <c r="EL50"/>
  <c r="DH3"/>
  <c r="DW3"/>
  <c r="FB3"/>
  <c r="EL3"/>
  <c r="DF7"/>
  <c r="DU7"/>
  <c r="EJ7"/>
  <c r="EZ7"/>
  <c r="FO7" s="1"/>
  <c r="FH56"/>
  <c r="ER56"/>
  <c r="DN56"/>
  <c r="EC56"/>
  <c r="FH53"/>
  <c r="ER53"/>
  <c r="DN53"/>
  <c r="EC53"/>
  <c r="DG27"/>
  <c r="FA27"/>
  <c r="DV27"/>
  <c r="EK27"/>
  <c r="EK19"/>
  <c r="DG19"/>
  <c r="DV19"/>
  <c r="FA19"/>
  <c r="ES53"/>
  <c r="ED53"/>
  <c r="DO53"/>
  <c r="FI53"/>
  <c r="DO31"/>
  <c r="FI31"/>
  <c r="ED31"/>
  <c r="ES31"/>
  <c r="EA47"/>
  <c r="DL47"/>
  <c r="EP47"/>
  <c r="FF47"/>
  <c r="DS53"/>
  <c r="EW53"/>
  <c r="EH53"/>
  <c r="FM53"/>
  <c r="DM11"/>
  <c r="EB11"/>
  <c r="FG11"/>
  <c r="EQ11"/>
  <c r="EI47"/>
  <c r="EX47"/>
  <c r="DT47"/>
  <c r="DI56"/>
  <c r="FC56"/>
  <c r="DX56"/>
  <c r="EM56"/>
  <c r="FF56"/>
  <c r="EA56"/>
  <c r="EP56"/>
  <c r="DL56"/>
  <c r="EA27"/>
  <c r="EP27"/>
  <c r="FF27"/>
  <c r="DL27"/>
  <c r="FF19"/>
  <c r="EA19"/>
  <c r="EP19"/>
  <c r="DL19"/>
  <c r="FF3"/>
  <c r="EP3"/>
  <c r="DL3"/>
  <c r="EA3"/>
  <c r="DT31"/>
  <c r="EX31"/>
  <c r="EI31"/>
  <c r="EX7"/>
  <c r="DT7"/>
  <c r="EI7"/>
  <c r="EX35"/>
  <c r="EI35"/>
  <c r="DT35"/>
  <c r="DS47"/>
  <c r="EW47"/>
  <c r="FM47"/>
  <c r="EH47"/>
  <c r="DQ56"/>
  <c r="FK56"/>
  <c r="EF56"/>
  <c r="EU56"/>
  <c r="DZ31"/>
  <c r="EO31"/>
  <c r="DK31"/>
  <c r="FE31"/>
  <c r="DZ15"/>
  <c r="DK15"/>
  <c r="FE15"/>
  <c r="EO15"/>
  <c r="EW3"/>
  <c r="FM3"/>
  <c r="EH3"/>
  <c r="DS3"/>
  <c r="EE31"/>
  <c r="FJ31"/>
  <c r="DP31"/>
  <c r="ET31"/>
  <c r="DP19"/>
  <c r="ET19"/>
  <c r="FJ19"/>
  <c r="EE19"/>
  <c r="DW47"/>
  <c r="DH47"/>
  <c r="FB47"/>
  <c r="EL47"/>
  <c r="EE53"/>
  <c r="DP53"/>
  <c r="FJ53"/>
  <c r="ET53"/>
  <c r="FL47"/>
  <c r="DR47"/>
  <c r="EG47"/>
  <c r="EV47"/>
  <c r="FL31"/>
  <c r="DR31"/>
  <c r="EV31"/>
  <c r="EG31"/>
  <c r="DX19"/>
  <c r="DI19"/>
  <c r="FC19"/>
  <c r="EM19"/>
  <c r="FC23"/>
  <c r="DX23"/>
  <c r="DI23"/>
  <c r="EM23"/>
  <c r="FB35"/>
  <c r="DW35"/>
  <c r="DH35"/>
  <c r="EL35"/>
  <c r="DH19"/>
  <c r="EL19"/>
  <c r="FB19"/>
  <c r="DW19"/>
  <c r="DF41"/>
  <c r="DU41"/>
  <c r="EJ41"/>
  <c r="EZ41"/>
  <c r="FO41" s="1"/>
  <c r="EJ31"/>
  <c r="DF31"/>
  <c r="EZ31"/>
  <c r="FO31" s="1"/>
  <c r="DU31"/>
  <c r="EZ27"/>
  <c r="FO27" s="1"/>
  <c r="DF27"/>
  <c r="DU27"/>
  <c r="EJ27"/>
  <c r="DU11"/>
  <c r="EJ11"/>
  <c r="EZ11"/>
  <c r="FO11" s="1"/>
  <c r="DF11"/>
  <c r="DN7"/>
  <c r="EC7"/>
  <c r="FH7"/>
  <c r="ER7"/>
  <c r="FA15"/>
  <c r="DV15"/>
  <c r="EK15"/>
  <c r="DG15"/>
  <c r="DV23"/>
  <c r="EK23"/>
  <c r="FA23"/>
  <c r="DG23"/>
  <c r="ES56"/>
  <c r="DO56"/>
  <c r="FI56"/>
  <c r="ED56"/>
  <c r="ES50"/>
  <c r="DO50"/>
  <c r="FI50"/>
  <c r="ED50"/>
  <c r="ED23"/>
  <c r="ES23"/>
  <c r="DO23"/>
  <c r="FI23"/>
  <c r="EA53"/>
  <c r="FB21"/>
  <c r="FK48"/>
  <c r="FE58"/>
  <c r="FE33"/>
  <c r="FK37"/>
  <c r="FC55"/>
  <c r="FD25"/>
  <c r="FL29"/>
  <c r="FC25"/>
  <c r="EB27"/>
  <c r="FF35"/>
  <c r="FP46"/>
  <c r="FQ46" s="1"/>
  <c r="FR46" s="1"/>
  <c r="FP40"/>
  <c r="FQ40" s="1"/>
  <c r="FR40" s="1"/>
  <c r="FS40" s="1"/>
  <c r="FT40" s="1"/>
  <c r="FU40" s="1"/>
  <c r="FV40" s="1"/>
  <c r="FW40" s="1"/>
  <c r="FX40" s="1"/>
  <c r="FY40" s="1"/>
  <c r="FZ40" s="1"/>
  <c r="GA40" s="1"/>
  <c r="GB40" s="1"/>
  <c r="FS37"/>
  <c r="FT37" s="1"/>
  <c r="FU37" s="1"/>
  <c r="FV37" s="1"/>
  <c r="FW37" s="1"/>
  <c r="FX37" s="1"/>
  <c r="FH25"/>
  <c r="FE54"/>
  <c r="EF44"/>
  <c r="EA41"/>
  <c r="FB28"/>
  <c r="FQ28" s="1"/>
  <c r="FR28" s="1"/>
  <c r="FS28" s="1"/>
  <c r="FT28" s="1"/>
  <c r="FU28" s="1"/>
  <c r="FV28" s="1"/>
  <c r="FW28" s="1"/>
  <c r="FX28" s="1"/>
  <c r="FY28" s="1"/>
  <c r="FZ28" s="1"/>
  <c r="GA28" s="1"/>
  <c r="GB28" s="1"/>
  <c r="DZ35"/>
  <c r="FA54"/>
  <c r="FA33"/>
  <c r="FA26"/>
  <c r="FP26" s="1"/>
  <c r="FQ26" s="1"/>
  <c r="FR26" s="1"/>
  <c r="FS26" s="1"/>
  <c r="FT26" s="1"/>
  <c r="FU26" s="1"/>
  <c r="FV26" s="1"/>
  <c r="FW26" s="1"/>
  <c r="FX26" s="1"/>
  <c r="FY26" s="1"/>
  <c r="FZ26" s="1"/>
  <c r="GA26" s="1"/>
  <c r="GB26" s="1"/>
  <c r="DR44"/>
  <c r="FG17"/>
  <c r="FG24"/>
  <c r="FG12"/>
  <c r="FK22"/>
  <c r="FL40"/>
  <c r="FF30"/>
  <c r="FF28"/>
  <c r="FE26"/>
  <c r="FE18"/>
  <c r="FM37"/>
  <c r="FM21"/>
  <c r="FM8"/>
  <c r="FJ29"/>
  <c r="FJ8"/>
  <c r="FL32"/>
  <c r="FD46"/>
  <c r="FD26"/>
  <c r="FD8"/>
  <c r="FL13"/>
  <c r="FL4"/>
  <c r="FC26"/>
  <c r="FC4"/>
  <c r="FB36"/>
  <c r="FB5"/>
  <c r="FJ43"/>
  <c r="FE30"/>
  <c r="DM41"/>
  <c r="DI3"/>
  <c r="EZ32"/>
  <c r="FO32" s="1"/>
  <c r="FP32" s="1"/>
  <c r="FQ32" s="1"/>
  <c r="EZ21"/>
  <c r="FO21" s="1"/>
  <c r="FK12"/>
  <c r="FG50"/>
  <c r="DR56"/>
  <c r="EP53"/>
  <c r="FH29"/>
  <c r="FH49"/>
  <c r="FH8"/>
  <c r="FH30"/>
  <c r="FH26"/>
  <c r="FC32"/>
  <c r="FE42"/>
  <c r="EU44"/>
  <c r="EP41"/>
  <c r="DJ53"/>
  <c r="FA55"/>
  <c r="DK35"/>
  <c r="EX53"/>
  <c r="EA50"/>
  <c r="FA57"/>
  <c r="FP57" s="1"/>
  <c r="FQ57" s="1"/>
  <c r="FR57" s="1"/>
  <c r="FS57" s="1"/>
  <c r="FT57" s="1"/>
  <c r="FU57" s="1"/>
  <c r="FV57" s="1"/>
  <c r="FW57" s="1"/>
  <c r="FX57" s="1"/>
  <c r="FY57" s="1"/>
  <c r="FZ57" s="1"/>
  <c r="GA57" s="1"/>
  <c r="GB57" s="1"/>
  <c r="FA34"/>
  <c r="FA36"/>
  <c r="FP36" s="1"/>
  <c r="FQ36" s="1"/>
  <c r="FR36" s="1"/>
  <c r="FS36" s="1"/>
  <c r="FT36" s="1"/>
  <c r="FU36" s="1"/>
  <c r="FV36" s="1"/>
  <c r="FW36" s="1"/>
  <c r="FX36" s="1"/>
  <c r="FY36" s="1"/>
  <c r="FZ36" s="1"/>
  <c r="GA36" s="1"/>
  <c r="GB36" s="1"/>
  <c r="FA5"/>
  <c r="FP5" s="1"/>
  <c r="FQ5" s="1"/>
  <c r="FR5" s="1"/>
  <c r="FS5" s="1"/>
  <c r="FT5" s="1"/>
  <c r="FU5" s="1"/>
  <c r="FV5" s="1"/>
  <c r="FW5" s="1"/>
  <c r="FX5" s="1"/>
  <c r="FY5" s="1"/>
  <c r="FZ5" s="1"/>
  <c r="GA5" s="1"/>
  <c r="GB5" s="1"/>
  <c r="FI40"/>
  <c r="FI33"/>
  <c r="FI6"/>
  <c r="FI9"/>
  <c r="EG44"/>
  <c r="EZ58"/>
  <c r="FO58" s="1"/>
  <c r="EC38"/>
  <c r="DM38"/>
  <c r="EQ38"/>
  <c r="EB38"/>
  <c r="FG38"/>
  <c r="FK23"/>
  <c r="EF23"/>
  <c r="DQ23"/>
  <c r="EU23"/>
  <c r="EU7"/>
  <c r="FK7"/>
  <c r="DQ7"/>
  <c r="EF7"/>
  <c r="FE47"/>
  <c r="DZ47"/>
  <c r="EO47"/>
  <c r="DK47"/>
  <c r="FF38"/>
  <c r="DL38"/>
  <c r="EA38"/>
  <c r="EP38"/>
  <c r="DT19"/>
  <c r="EI19"/>
  <c r="EX19"/>
  <c r="EM47"/>
  <c r="DI47"/>
  <c r="FC47"/>
  <c r="DX47"/>
  <c r="DH56"/>
  <c r="FB56"/>
  <c r="DW56"/>
  <c r="EL56"/>
  <c r="DK27"/>
  <c r="EO27"/>
  <c r="DZ27"/>
  <c r="FE27"/>
  <c r="FE19"/>
  <c r="DK19"/>
  <c r="DZ19"/>
  <c r="EO19"/>
  <c r="FM38"/>
  <c r="DS38"/>
  <c r="EH38"/>
  <c r="EW38"/>
  <c r="EH35"/>
  <c r="FM35"/>
  <c r="EW35"/>
  <c r="DS35"/>
  <c r="FD47"/>
  <c r="DJ47"/>
  <c r="DY47"/>
  <c r="EN47"/>
  <c r="DR35"/>
  <c r="FL35"/>
  <c r="EG35"/>
  <c r="EV35"/>
  <c r="DU35"/>
  <c r="DF35"/>
  <c r="EJ35"/>
  <c r="EZ35"/>
  <c r="FO35" s="1"/>
  <c r="ER35"/>
  <c r="DN35"/>
  <c r="EC35"/>
  <c r="FH35"/>
  <c r="FH27"/>
  <c r="ER27"/>
  <c r="DN27"/>
  <c r="EC27"/>
  <c r="EC11"/>
  <c r="ER11"/>
  <c r="FH11"/>
  <c r="DN11"/>
  <c r="FH3"/>
  <c r="EC3"/>
  <c r="DN3"/>
  <c r="ER3"/>
  <c r="DO38"/>
  <c r="ED38"/>
  <c r="ES38"/>
  <c r="FI38"/>
  <c r="ED41"/>
  <c r="ES41"/>
  <c r="FI41"/>
  <c r="DO41"/>
  <c r="FC45"/>
  <c r="FG52"/>
  <c r="FK58"/>
  <c r="FG45"/>
  <c r="FD39"/>
  <c r="FF34"/>
  <c r="FF29"/>
  <c r="FF6"/>
  <c r="FB55"/>
  <c r="FE29"/>
  <c r="FE20"/>
  <c r="FM5"/>
  <c r="FM16"/>
  <c r="FJ36"/>
  <c r="FJ22"/>
  <c r="FJ28"/>
  <c r="FJ14"/>
  <c r="FJ9"/>
  <c r="FD29"/>
  <c r="FD10"/>
  <c r="FD12"/>
  <c r="FL9"/>
  <c r="FL14"/>
  <c r="FL5"/>
  <c r="FC29"/>
  <c r="FR29" s="1"/>
  <c r="FS29" s="1"/>
  <c r="FT29" s="1"/>
  <c r="FU29" s="1"/>
  <c r="FV29" s="1"/>
  <c r="FW29" s="1"/>
  <c r="FX29" s="1"/>
  <c r="FY29" s="1"/>
  <c r="FZ29" s="1"/>
  <c r="GA29" s="1"/>
  <c r="GB29" s="1"/>
  <c r="FC8"/>
  <c r="FC5"/>
  <c r="FB39"/>
  <c r="FB24"/>
  <c r="FB12"/>
  <c r="FB6"/>
  <c r="DS41"/>
  <c r="FI49"/>
  <c r="FG57"/>
  <c r="EB41"/>
  <c r="DX3"/>
  <c r="EZ33"/>
  <c r="FO33" s="1"/>
  <c r="FP33" s="1"/>
  <c r="FQ33" s="1"/>
  <c r="FR33" s="1"/>
  <c r="FS33" s="1"/>
  <c r="FT33" s="1"/>
  <c r="FU33" s="1"/>
  <c r="FV33" s="1"/>
  <c r="FW33" s="1"/>
  <c r="FX33" s="1"/>
  <c r="FY33" s="1"/>
  <c r="FZ33" s="1"/>
  <c r="GA33" s="1"/>
  <c r="GB33" s="1"/>
  <c r="EZ51"/>
  <c r="FO51" s="1"/>
  <c r="FP51" s="1"/>
  <c r="FQ51" s="1"/>
  <c r="FR51" s="1"/>
  <c r="FS51" s="1"/>
  <c r="FT51" s="1"/>
  <c r="FU51" s="1"/>
  <c r="FV51" s="1"/>
  <c r="FW51" s="1"/>
  <c r="FX51" s="1"/>
  <c r="FY51" s="1"/>
  <c r="FZ51" s="1"/>
  <c r="GA51" s="1"/>
  <c r="GB51" s="1"/>
  <c r="FP22"/>
  <c r="FQ22" s="1"/>
  <c r="FR22" s="1"/>
  <c r="FS22" s="1"/>
  <c r="FT22" s="1"/>
  <c r="FU22" s="1"/>
  <c r="EZ8"/>
  <c r="FO8" s="1"/>
  <c r="FP8" s="1"/>
  <c r="FQ8" s="1"/>
  <c r="FR8" s="1"/>
  <c r="FS8" s="1"/>
  <c r="FP13"/>
  <c r="FE43"/>
  <c r="FD50"/>
  <c r="FL56"/>
  <c r="DL53"/>
  <c r="FH55"/>
  <c r="FL52"/>
  <c r="EO35"/>
  <c r="DS44"/>
  <c r="EP50"/>
  <c r="FG56"/>
  <c r="FA45"/>
  <c r="FA39"/>
  <c r="FP39" s="1"/>
  <c r="FQ39" s="1"/>
  <c r="FR39" s="1"/>
  <c r="FS39" s="1"/>
  <c r="FT39" s="1"/>
  <c r="FU39" s="1"/>
  <c r="FV39" s="1"/>
  <c r="FW39" s="1"/>
  <c r="FX39" s="1"/>
  <c r="FY39" s="1"/>
  <c r="FZ39" s="1"/>
  <c r="GA39" s="1"/>
  <c r="GB39" s="1"/>
  <c r="FA30"/>
  <c r="FP30" s="1"/>
  <c r="FQ30" s="1"/>
  <c r="FR30" s="1"/>
  <c r="FS30" s="1"/>
  <c r="FT30" s="1"/>
  <c r="FU30" s="1"/>
  <c r="FV30" s="1"/>
  <c r="FW30" s="1"/>
  <c r="FX30" s="1"/>
  <c r="FY30" s="1"/>
  <c r="FZ30" s="1"/>
  <c r="GA30" s="1"/>
  <c r="GB30" s="1"/>
  <c r="FA24"/>
  <c r="FP24" s="1"/>
  <c r="FQ24" s="1"/>
  <c r="FR24" s="1"/>
  <c r="FS24" s="1"/>
  <c r="FT24" s="1"/>
  <c r="FU24" s="1"/>
  <c r="FV24" s="1"/>
  <c r="FW24" s="1"/>
  <c r="FX24" s="1"/>
  <c r="FY24" s="1"/>
  <c r="FZ24" s="1"/>
  <c r="GA24" s="1"/>
  <c r="GB24" s="1"/>
  <c r="FA12"/>
  <c r="FP12" s="1"/>
  <c r="FQ12" s="1"/>
  <c r="FR12" s="1"/>
  <c r="FS12" s="1"/>
  <c r="FT12" s="1"/>
  <c r="FU12" s="1"/>
  <c r="FV12" s="1"/>
  <c r="FW12" s="1"/>
  <c r="FX12" s="1"/>
  <c r="FY12" s="1"/>
  <c r="FZ12" s="1"/>
  <c r="GA12" s="1"/>
  <c r="GB12" s="1"/>
  <c r="FI48"/>
  <c r="FI37"/>
  <c r="FI12"/>
  <c r="FI17"/>
  <c r="FI10"/>
  <c r="EV44"/>
  <c r="FG23"/>
  <c r="FK46"/>
  <c r="FJ44"/>
  <c r="DP44"/>
  <c r="EE44"/>
  <c r="ET44"/>
  <c r="EB19"/>
  <c r="EQ19"/>
  <c r="FG19"/>
  <c r="DM19"/>
  <c r="FK27"/>
  <c r="EF27"/>
  <c r="EU27"/>
  <c r="DQ27"/>
  <c r="DQ11"/>
  <c r="EU11"/>
  <c r="EF11"/>
  <c r="FK11"/>
  <c r="DQ3"/>
  <c r="EF3"/>
  <c r="EU3"/>
  <c r="FK3"/>
  <c r="EE47"/>
  <c r="ET47"/>
  <c r="DP47"/>
  <c r="FJ47"/>
  <c r="DL23"/>
  <c r="EP23"/>
  <c r="FF23"/>
  <c r="EA23"/>
  <c r="DK7"/>
  <c r="FE7"/>
  <c r="EO7"/>
  <c r="DZ7"/>
  <c r="DI44"/>
  <c r="EM44"/>
  <c r="DX44"/>
  <c r="FC44"/>
  <c r="FD52"/>
  <c r="DJ50"/>
  <c r="DP3"/>
  <c r="EE3"/>
  <c r="ET3"/>
  <c r="FJ3"/>
  <c r="EN38"/>
  <c r="FD38"/>
  <c r="DY38"/>
  <c r="DJ38"/>
  <c r="DJ15"/>
  <c r="EN15"/>
  <c r="FD15"/>
  <c r="DY15"/>
  <c r="DX27"/>
  <c r="DI27"/>
  <c r="EM27"/>
  <c r="FC27"/>
  <c r="FB27"/>
  <c r="DW27"/>
  <c r="DH27"/>
  <c r="EL27"/>
  <c r="EL23"/>
  <c r="FB23"/>
  <c r="DW23"/>
  <c r="DH23"/>
  <c r="DW7"/>
  <c r="EL7"/>
  <c r="FB7"/>
  <c r="DH7"/>
  <c r="DP38"/>
  <c r="EE38"/>
  <c r="ET38"/>
  <c r="FJ38"/>
  <c r="DF38"/>
  <c r="DU38"/>
  <c r="EJ38"/>
  <c r="EZ38"/>
  <c r="FO38" s="1"/>
  <c r="DF15"/>
  <c r="DU15"/>
  <c r="EZ15"/>
  <c r="FO15" s="1"/>
  <c r="EJ15"/>
  <c r="EK50"/>
  <c r="DG50"/>
  <c r="FA50"/>
  <c r="DV50"/>
  <c r="DG47"/>
  <c r="EK47"/>
  <c r="FA47"/>
  <c r="DV47"/>
  <c r="DG31"/>
  <c r="FA31"/>
  <c r="EK31"/>
  <c r="DV31"/>
  <c r="ES19"/>
  <c r="FI19"/>
  <c r="ED19"/>
  <c r="DO19"/>
  <c r="ES11"/>
  <c r="FI11"/>
  <c r="ED11"/>
  <c r="DO11"/>
  <c r="FL18"/>
  <c r="FG58"/>
  <c r="FG25"/>
  <c r="FG22"/>
  <c r="FB45"/>
  <c r="FJ54"/>
  <c r="FF37"/>
  <c r="FF24"/>
  <c r="FF18"/>
  <c r="FF8"/>
  <c r="FE55"/>
  <c r="FE28"/>
  <c r="FE6"/>
  <c r="FE8"/>
  <c r="FM4"/>
  <c r="FM9"/>
  <c r="FM17"/>
  <c r="FJ48"/>
  <c r="FJ24"/>
  <c r="FJ21"/>
  <c r="FJ10"/>
  <c r="FM34"/>
  <c r="FD14"/>
  <c r="FD4"/>
  <c r="FL36"/>
  <c r="FL21"/>
  <c r="FL16"/>
  <c r="FL6"/>
  <c r="FC12"/>
  <c r="FC6"/>
  <c r="FB40"/>
  <c r="EQ41"/>
  <c r="EM3"/>
  <c r="EZ42"/>
  <c r="FO42" s="1"/>
  <c r="FP42" s="1"/>
  <c r="FQ42" s="1"/>
  <c r="FR42" s="1"/>
  <c r="FS42" s="1"/>
  <c r="FT42" s="1"/>
  <c r="FU42" s="1"/>
  <c r="FV42" s="1"/>
  <c r="FW42" s="1"/>
  <c r="EZ9"/>
  <c r="FO9" s="1"/>
  <c r="FD33"/>
  <c r="FL34"/>
  <c r="EN50"/>
  <c r="EV56"/>
  <c r="EO56"/>
  <c r="FH54"/>
  <c r="FH46"/>
  <c r="FH39"/>
  <c r="FH4"/>
  <c r="FL55"/>
  <c r="DS27"/>
  <c r="FP55"/>
  <c r="EH44"/>
  <c r="DL50"/>
  <c r="FL53"/>
  <c r="FA40"/>
  <c r="FA25"/>
  <c r="FP25" s="1"/>
  <c r="FQ25" s="1"/>
  <c r="FR25" s="1"/>
  <c r="FS25" s="1"/>
  <c r="FT25" s="1"/>
  <c r="FU25" s="1"/>
  <c r="FV25" s="1"/>
  <c r="FW25" s="1"/>
  <c r="FX25" s="1"/>
  <c r="FY25" s="1"/>
  <c r="FZ25" s="1"/>
  <c r="GA25" s="1"/>
  <c r="GB25" s="1"/>
  <c r="FA14"/>
  <c r="FP14" s="1"/>
  <c r="FQ14" s="1"/>
  <c r="FR14" s="1"/>
  <c r="FS14" s="1"/>
  <c r="FT14" s="1"/>
  <c r="FU14" s="1"/>
  <c r="FV14" s="1"/>
  <c r="FW14" s="1"/>
  <c r="FX14" s="1"/>
  <c r="FY14" s="1"/>
  <c r="FZ14" s="1"/>
  <c r="GA14" s="1"/>
  <c r="GB14" s="1"/>
  <c r="FI45"/>
  <c r="FI51"/>
  <c r="FI20"/>
  <c r="FI42"/>
  <c r="FI14"/>
  <c r="EB23"/>
  <c r="FE56"/>
  <c r="FH38"/>
  <c r="GD19" l="1"/>
  <c r="FP19"/>
  <c r="HH19"/>
  <c r="GS19"/>
  <c r="GD3"/>
  <c r="GS3"/>
  <c r="FP3"/>
  <c r="HH3"/>
  <c r="FP44"/>
  <c r="GD44"/>
  <c r="GS44"/>
  <c r="HH44"/>
  <c r="GD53"/>
  <c r="GS53"/>
  <c r="FP53"/>
  <c r="HH53"/>
  <c r="FW54"/>
  <c r="FX54" s="1"/>
  <c r="FY54" s="1"/>
  <c r="FZ54" s="1"/>
  <c r="GA54" s="1"/>
  <c r="GB54" s="1"/>
  <c r="FV18"/>
  <c r="FW18" s="1"/>
  <c r="FX18" s="1"/>
  <c r="FY18" s="1"/>
  <c r="FZ18" s="1"/>
  <c r="GA18" s="1"/>
  <c r="GB18" s="1"/>
  <c r="FY37"/>
  <c r="FZ37" s="1"/>
  <c r="GA37" s="1"/>
  <c r="GB37" s="1"/>
  <c r="FP20"/>
  <c r="FQ20" s="1"/>
  <c r="FR20" s="1"/>
  <c r="FS20" s="1"/>
  <c r="FT20" s="1"/>
  <c r="FU20" s="1"/>
  <c r="FV20" s="1"/>
  <c r="FW20" s="1"/>
  <c r="FX20" s="1"/>
  <c r="FY20" s="1"/>
  <c r="FZ20" s="1"/>
  <c r="GA20" s="1"/>
  <c r="GB20" s="1"/>
  <c r="FP9"/>
  <c r="FQ9" s="1"/>
  <c r="FR9" s="1"/>
  <c r="FS9" s="1"/>
  <c r="FT9" s="1"/>
  <c r="FU9" s="1"/>
  <c r="FV9" s="1"/>
  <c r="FW9" s="1"/>
  <c r="FX9" s="1"/>
  <c r="FY9" s="1"/>
  <c r="FZ9" s="1"/>
  <c r="GA9" s="1"/>
  <c r="GB9" s="1"/>
  <c r="FV22"/>
  <c r="FW22" s="1"/>
  <c r="FX22" s="1"/>
  <c r="FY22" s="1"/>
  <c r="FZ22" s="1"/>
  <c r="GA22" s="1"/>
  <c r="GB22" s="1"/>
  <c r="FR32"/>
  <c r="FS32" s="1"/>
  <c r="FT32" s="1"/>
  <c r="FU32" s="1"/>
  <c r="FV32" s="1"/>
  <c r="FW32" s="1"/>
  <c r="FX32" s="1"/>
  <c r="FY32" s="1"/>
  <c r="FZ32" s="1"/>
  <c r="GA32" s="1"/>
  <c r="GB32" s="1"/>
  <c r="FQ6"/>
  <c r="FR6" s="1"/>
  <c r="FS6" s="1"/>
  <c r="FT6" s="1"/>
  <c r="FU6" s="1"/>
  <c r="FV6" s="1"/>
  <c r="FW6" s="1"/>
  <c r="FX6" s="1"/>
  <c r="FY6" s="1"/>
  <c r="FZ6" s="1"/>
  <c r="GA6" s="1"/>
  <c r="GB6" s="1"/>
  <c r="FP35"/>
  <c r="HH35"/>
  <c r="GD35"/>
  <c r="GS35"/>
  <c r="FP21"/>
  <c r="GS23"/>
  <c r="HH41"/>
  <c r="GD41"/>
  <c r="GS41"/>
  <c r="FP41"/>
  <c r="GD38"/>
  <c r="GS38"/>
  <c r="HH38"/>
  <c r="FP38"/>
  <c r="GS56"/>
  <c r="GD56"/>
  <c r="HH56"/>
  <c r="FP56"/>
  <c r="FX34"/>
  <c r="FY34" s="1"/>
  <c r="FZ34" s="1"/>
  <c r="GA34" s="1"/>
  <c r="GB34" s="1"/>
  <c r="FW49"/>
  <c r="FX49" s="1"/>
  <c r="FY49" s="1"/>
  <c r="FZ49" s="1"/>
  <c r="GA49" s="1"/>
  <c r="GB49" s="1"/>
  <c r="GS47"/>
  <c r="GD47"/>
  <c r="FP47"/>
  <c r="HH47"/>
  <c r="GS11"/>
  <c r="GD11"/>
  <c r="FP11"/>
  <c r="HH11"/>
  <c r="GS31"/>
  <c r="GD31"/>
  <c r="HH31"/>
  <c r="FP31"/>
  <c r="HH23"/>
  <c r="FP23"/>
  <c r="GD23"/>
  <c r="FX42"/>
  <c r="FY42" s="1"/>
  <c r="FZ42" s="1"/>
  <c r="GA42" s="1"/>
  <c r="GB42" s="1"/>
  <c r="FT8"/>
  <c r="FU8" s="1"/>
  <c r="FV8" s="1"/>
  <c r="FW8" s="1"/>
  <c r="FX8" s="1"/>
  <c r="FY8" s="1"/>
  <c r="FZ8" s="1"/>
  <c r="GA8" s="1"/>
  <c r="GB8" s="1"/>
  <c r="FX10"/>
  <c r="FY10" s="1"/>
  <c r="FZ10" s="1"/>
  <c r="GA10" s="1"/>
  <c r="GB10" s="1"/>
  <c r="FQ55"/>
  <c r="FR55" s="1"/>
  <c r="FS55" s="1"/>
  <c r="FT55" s="1"/>
  <c r="FU55" s="1"/>
  <c r="FV55" s="1"/>
  <c r="FW55" s="1"/>
  <c r="FX55" s="1"/>
  <c r="FY55" s="1"/>
  <c r="FZ55" s="1"/>
  <c r="GA55" s="1"/>
  <c r="GB55" s="1"/>
  <c r="FS46"/>
  <c r="FT46" s="1"/>
  <c r="FU46" s="1"/>
  <c r="FV46" s="1"/>
  <c r="FW46" s="1"/>
  <c r="FX46" s="1"/>
  <c r="FY46" s="1"/>
  <c r="FZ46" s="1"/>
  <c r="GA46" s="1"/>
  <c r="GB46" s="1"/>
  <c r="FP15"/>
  <c r="GS15"/>
  <c r="HH15"/>
  <c r="GD15"/>
  <c r="GD27"/>
  <c r="GS27"/>
  <c r="FP27"/>
  <c r="HH27"/>
  <c r="GS7"/>
  <c r="HH7"/>
  <c r="GD7"/>
  <c r="FP7"/>
  <c r="GS50"/>
  <c r="GD50"/>
  <c r="HH50"/>
  <c r="FP50"/>
  <c r="FR4"/>
  <c r="FS4" s="1"/>
  <c r="FT4" s="1"/>
  <c r="FU4" s="1"/>
  <c r="FV4" s="1"/>
  <c r="FW4" s="1"/>
  <c r="FX4" s="1"/>
  <c r="FY4" s="1"/>
  <c r="FZ4" s="1"/>
  <c r="GA4" s="1"/>
  <c r="GB4" s="1"/>
  <c r="FQ13"/>
  <c r="FR13" s="1"/>
  <c r="FS13" s="1"/>
  <c r="FT13" s="1"/>
  <c r="FU13" s="1"/>
  <c r="FV13" s="1"/>
  <c r="FW13" s="1"/>
  <c r="FX13" s="1"/>
  <c r="FY13" s="1"/>
  <c r="FZ13" s="1"/>
  <c r="GA13" s="1"/>
  <c r="GB13" s="1"/>
  <c r="FP58"/>
  <c r="FQ58" s="1"/>
  <c r="FR58" s="1"/>
  <c r="FS58" s="1"/>
  <c r="FT58" s="1"/>
  <c r="FU58" s="1"/>
  <c r="FV58" s="1"/>
  <c r="FW58" s="1"/>
  <c r="FX58" s="1"/>
  <c r="FY58" s="1"/>
  <c r="FZ58" s="1"/>
  <c r="GA58" s="1"/>
  <c r="GB58" s="1"/>
  <c r="GE35" l="1"/>
  <c r="FQ35"/>
  <c r="GT35"/>
  <c r="HI35"/>
  <c r="HI23"/>
  <c r="GE23"/>
  <c r="FQ23"/>
  <c r="GE56"/>
  <c r="GT56"/>
  <c r="FQ56"/>
  <c r="HI56"/>
  <c r="FQ41"/>
  <c r="GT41"/>
  <c r="HI41"/>
  <c r="GE41"/>
  <c r="GT19"/>
  <c r="HI19"/>
  <c r="GE19"/>
  <c r="FQ19"/>
  <c r="GE11"/>
  <c r="HI11"/>
  <c r="FQ11"/>
  <c r="GT11"/>
  <c r="FQ15"/>
  <c r="GE15"/>
  <c r="GT15"/>
  <c r="HI15"/>
  <c r="HI7"/>
  <c r="GT7"/>
  <c r="FQ7"/>
  <c r="GE7"/>
  <c r="FQ21"/>
  <c r="GT23"/>
  <c r="GT38"/>
  <c r="HI38"/>
  <c r="FQ38"/>
  <c r="GE38"/>
  <c r="FQ44"/>
  <c r="GE44"/>
  <c r="GT44"/>
  <c r="HI44"/>
  <c r="FQ27"/>
  <c r="GT27"/>
  <c r="GE27"/>
  <c r="HI27"/>
  <c r="HI47"/>
  <c r="GE47"/>
  <c r="GT47"/>
  <c r="FQ47"/>
  <c r="FQ53"/>
  <c r="GE53"/>
  <c r="GT53"/>
  <c r="HI53"/>
  <c r="GE3"/>
  <c r="GT3"/>
  <c r="HI3"/>
  <c r="FQ3"/>
  <c r="GE50"/>
  <c r="GT50"/>
  <c r="FQ50"/>
  <c r="HI50"/>
  <c r="HI31"/>
  <c r="GE31"/>
  <c r="FQ31"/>
  <c r="GT31"/>
  <c r="GU3" l="1"/>
  <c r="HJ3"/>
  <c r="FR3"/>
  <c r="GF3"/>
  <c r="GU56"/>
  <c r="GF56"/>
  <c r="FR56"/>
  <c r="HJ56"/>
  <c r="HJ19"/>
  <c r="GF19"/>
  <c r="GU19"/>
  <c r="FR19"/>
  <c r="FR53"/>
  <c r="GU53"/>
  <c r="HJ53"/>
  <c r="GF53"/>
  <c r="HJ38"/>
  <c r="FR38"/>
  <c r="GF38"/>
  <c r="GU38"/>
  <c r="FR44"/>
  <c r="GF44"/>
  <c r="GU44"/>
  <c r="HJ44"/>
  <c r="GF7"/>
  <c r="FR7"/>
  <c r="HJ7"/>
  <c r="GU7"/>
  <c r="FR11"/>
  <c r="HJ11"/>
  <c r="GU11"/>
  <c r="GF11"/>
  <c r="GU27"/>
  <c r="FR27"/>
  <c r="GF27"/>
  <c r="HJ27"/>
  <c r="GF35"/>
  <c r="GU35"/>
  <c r="FR35"/>
  <c r="HJ35"/>
  <c r="GF50"/>
  <c r="FR50"/>
  <c r="GU50"/>
  <c r="HJ50"/>
  <c r="FR41"/>
  <c r="HJ41"/>
  <c r="GU41"/>
  <c r="GF41"/>
  <c r="HJ23"/>
  <c r="FR23"/>
  <c r="GF23"/>
  <c r="GF47"/>
  <c r="HJ47"/>
  <c r="GU47"/>
  <c r="FR47"/>
  <c r="FR31"/>
  <c r="HJ31"/>
  <c r="GF31"/>
  <c r="GU31"/>
  <c r="FR21"/>
  <c r="GU23"/>
  <c r="GF15"/>
  <c r="GU15"/>
  <c r="FR15"/>
  <c r="HJ15"/>
  <c r="GG27" l="1"/>
  <c r="GV27"/>
  <c r="FS27"/>
  <c r="HK27"/>
  <c r="HK3"/>
  <c r="GG3"/>
  <c r="GV3"/>
  <c r="FS3"/>
  <c r="FS21"/>
  <c r="GV23"/>
  <c r="FS41"/>
  <c r="GG41"/>
  <c r="GV41"/>
  <c r="HK41"/>
  <c r="FS11"/>
  <c r="GG11"/>
  <c r="GV11"/>
  <c r="HK11"/>
  <c r="GG44"/>
  <c r="GV44"/>
  <c r="HK44"/>
  <c r="FS44"/>
  <c r="GG53"/>
  <c r="GV53"/>
  <c r="FS53"/>
  <c r="HK53"/>
  <c r="FS23"/>
  <c r="GG23"/>
  <c r="HK23"/>
  <c r="FS38"/>
  <c r="GG38"/>
  <c r="GV38"/>
  <c r="HK38"/>
  <c r="GG19"/>
  <c r="GV19"/>
  <c r="HK19"/>
  <c r="FS19"/>
  <c r="GV47"/>
  <c r="FS47"/>
  <c r="HK47"/>
  <c r="GG47"/>
  <c r="GV35"/>
  <c r="GG35"/>
  <c r="FS35"/>
  <c r="HK35"/>
  <c r="HK56"/>
  <c r="GV56"/>
  <c r="FS56"/>
  <c r="GG56"/>
  <c r="FS50"/>
  <c r="HK50"/>
  <c r="GV50"/>
  <c r="GG50"/>
  <c r="FS7"/>
  <c r="GV7"/>
  <c r="GG7"/>
  <c r="HK7"/>
  <c r="GV15"/>
  <c r="HK15"/>
  <c r="GG15"/>
  <c r="FS15"/>
  <c r="HK31"/>
  <c r="FS31"/>
  <c r="GV31"/>
  <c r="GG31"/>
  <c r="GW53" l="1"/>
  <c r="FT53"/>
  <c r="HL53"/>
  <c r="GH53"/>
  <c r="GW50"/>
  <c r="FT50"/>
  <c r="HL50"/>
  <c r="GH50"/>
  <c r="FT23"/>
  <c r="GH23"/>
  <c r="HL23"/>
  <c r="FT41"/>
  <c r="GH41"/>
  <c r="GW41"/>
  <c r="HL41"/>
  <c r="GW27"/>
  <c r="FT27"/>
  <c r="HL27"/>
  <c r="GH27"/>
  <c r="HL35"/>
  <c r="GW35"/>
  <c r="FT35"/>
  <c r="GH35"/>
  <c r="HL15"/>
  <c r="FT15"/>
  <c r="GH15"/>
  <c r="GW15"/>
  <c r="GH19"/>
  <c r="GW19"/>
  <c r="HL19"/>
  <c r="FT19"/>
  <c r="FT38"/>
  <c r="GH38"/>
  <c r="GW38"/>
  <c r="HL38"/>
  <c r="GH44"/>
  <c r="GW44"/>
  <c r="HL44"/>
  <c r="FT44"/>
  <c r="GH31"/>
  <c r="FT31"/>
  <c r="GW31"/>
  <c r="HL31"/>
  <c r="GH47"/>
  <c r="GW47"/>
  <c r="FT47"/>
  <c r="HL47"/>
  <c r="GH11"/>
  <c r="HL11"/>
  <c r="FT11"/>
  <c r="GW11"/>
  <c r="FT21"/>
  <c r="GW23"/>
  <c r="FT7"/>
  <c r="HL7"/>
  <c r="GH7"/>
  <c r="GW7"/>
  <c r="HL56"/>
  <c r="GW56"/>
  <c r="FT56"/>
  <c r="GH56"/>
  <c r="FT3"/>
  <c r="HL3"/>
  <c r="GW3"/>
  <c r="GH3"/>
  <c r="GI23" l="1"/>
  <c r="HM23"/>
  <c r="FU23"/>
  <c r="GI11"/>
  <c r="GX11"/>
  <c r="FU11"/>
  <c r="HM11"/>
  <c r="HM53"/>
  <c r="GX53"/>
  <c r="FU53"/>
  <c r="GI53"/>
  <c r="GX56"/>
  <c r="FU56"/>
  <c r="HM56"/>
  <c r="GI56"/>
  <c r="GI41"/>
  <c r="GX41"/>
  <c r="HM41"/>
  <c r="FU41"/>
  <c r="FU3"/>
  <c r="GX3"/>
  <c r="HM3"/>
  <c r="GI3"/>
  <c r="FU7"/>
  <c r="GI7"/>
  <c r="HM7"/>
  <c r="GX7"/>
  <c r="FU47"/>
  <c r="GX47"/>
  <c r="HM47"/>
  <c r="GI47"/>
  <c r="GX35"/>
  <c r="FU35"/>
  <c r="GI35"/>
  <c r="HM35"/>
  <c r="GI50"/>
  <c r="GX50"/>
  <c r="FU50"/>
  <c r="HM50"/>
  <c r="GX44"/>
  <c r="HM44"/>
  <c r="GI44"/>
  <c r="FU44"/>
  <c r="GX19"/>
  <c r="FU19"/>
  <c r="HM19"/>
  <c r="GI19"/>
  <c r="FU31"/>
  <c r="GX31"/>
  <c r="GI31"/>
  <c r="HM31"/>
  <c r="GI15"/>
  <c r="FU15"/>
  <c r="GX15"/>
  <c r="HM15"/>
  <c r="HM27"/>
  <c r="FU27"/>
  <c r="GX27"/>
  <c r="GI27"/>
  <c r="FU21"/>
  <c r="GX23"/>
  <c r="FU38"/>
  <c r="GI38"/>
  <c r="GX38"/>
  <c r="HM38"/>
  <c r="HN31" l="1"/>
  <c r="FV31"/>
  <c r="GY31"/>
  <c r="GJ31"/>
  <c r="FV56"/>
  <c r="HN56"/>
  <c r="GJ56"/>
  <c r="GY56"/>
  <c r="GY23"/>
  <c r="FV21"/>
  <c r="FV19"/>
  <c r="GY19"/>
  <c r="GJ19"/>
  <c r="HN19"/>
  <c r="GY50"/>
  <c r="FV50"/>
  <c r="HN50"/>
  <c r="GJ50"/>
  <c r="GY11"/>
  <c r="HN11"/>
  <c r="FV11"/>
  <c r="GJ11"/>
  <c r="FV38"/>
  <c r="GJ38"/>
  <c r="GY38"/>
  <c r="HN38"/>
  <c r="GJ7"/>
  <c r="GY7"/>
  <c r="FV7"/>
  <c r="HN7"/>
  <c r="HN15"/>
  <c r="GJ15"/>
  <c r="GY15"/>
  <c r="FV15"/>
  <c r="GY35"/>
  <c r="FV35"/>
  <c r="HN35"/>
  <c r="GJ35"/>
  <c r="FV53"/>
  <c r="GJ53"/>
  <c r="HN53"/>
  <c r="GY53"/>
  <c r="HN27"/>
  <c r="GJ27"/>
  <c r="GY27"/>
  <c r="FV27"/>
  <c r="GJ41"/>
  <c r="GY41"/>
  <c r="HN41"/>
  <c r="FV41"/>
  <c r="GJ23"/>
  <c r="HN23"/>
  <c r="FV23"/>
  <c r="HN44"/>
  <c r="GY44"/>
  <c r="FV44"/>
  <c r="GJ44"/>
  <c r="GJ47"/>
  <c r="FV47"/>
  <c r="HN47"/>
  <c r="GY47"/>
  <c r="FV3"/>
  <c r="HN3"/>
  <c r="GJ3"/>
  <c r="GY3"/>
  <c r="FW56" l="1"/>
  <c r="HO56"/>
  <c r="GK56"/>
  <c r="GZ56"/>
  <c r="GK47"/>
  <c r="FW47"/>
  <c r="HO47"/>
  <c r="GZ47"/>
  <c r="HO23"/>
  <c r="GK23"/>
  <c r="FW23"/>
  <c r="HO50"/>
  <c r="FW50"/>
  <c r="GK50"/>
  <c r="GZ50"/>
  <c r="FW3"/>
  <c r="GK3"/>
  <c r="HO3"/>
  <c r="GZ3"/>
  <c r="HO27"/>
  <c r="GK27"/>
  <c r="FW27"/>
  <c r="GZ27"/>
  <c r="GK38"/>
  <c r="GZ38"/>
  <c r="HO38"/>
  <c r="FW38"/>
  <c r="GK7"/>
  <c r="GZ7"/>
  <c r="FW7"/>
  <c r="HO7"/>
  <c r="HO53"/>
  <c r="GK53"/>
  <c r="FW53"/>
  <c r="GZ53"/>
  <c r="GZ23"/>
  <c r="FW21"/>
  <c r="GK31"/>
  <c r="GZ31"/>
  <c r="FW31"/>
  <c r="HO31"/>
  <c r="FW11"/>
  <c r="GZ11"/>
  <c r="GK11"/>
  <c r="HO11"/>
  <c r="FW35"/>
  <c r="HO35"/>
  <c r="GZ35"/>
  <c r="GK35"/>
  <c r="FW44"/>
  <c r="HO44"/>
  <c r="GK44"/>
  <c r="GZ44"/>
  <c r="GZ19"/>
  <c r="FW19"/>
  <c r="HO19"/>
  <c r="GK19"/>
  <c r="GZ41"/>
  <c r="HO41"/>
  <c r="FW41"/>
  <c r="GK41"/>
  <c r="FW15"/>
  <c r="GK15"/>
  <c r="GZ15"/>
  <c r="HO15"/>
  <c r="HP41" l="1"/>
  <c r="GL41"/>
  <c r="HA41"/>
  <c r="FX41"/>
  <c r="FX21"/>
  <c r="HA23"/>
  <c r="HP50"/>
  <c r="GL50"/>
  <c r="FX50"/>
  <c r="HA50"/>
  <c r="HP56"/>
  <c r="GL56"/>
  <c r="HA56"/>
  <c r="FX56"/>
  <c r="HP23"/>
  <c r="GL23"/>
  <c r="FX23"/>
  <c r="FX15"/>
  <c r="GL15"/>
  <c r="HA15"/>
  <c r="HP15"/>
  <c r="FX35"/>
  <c r="HP35"/>
  <c r="GL35"/>
  <c r="HA35"/>
  <c r="HA7"/>
  <c r="HP7"/>
  <c r="GL7"/>
  <c r="FX7"/>
  <c r="GL27"/>
  <c r="HP27"/>
  <c r="FX27"/>
  <c r="HA27"/>
  <c r="HA47"/>
  <c r="FX47"/>
  <c r="HP47"/>
  <c r="GL47"/>
  <c r="HA11"/>
  <c r="GL11"/>
  <c r="HP11"/>
  <c r="FX11"/>
  <c r="HP53"/>
  <c r="HA53"/>
  <c r="GL53"/>
  <c r="FX53"/>
  <c r="GL38"/>
  <c r="HA38"/>
  <c r="HP38"/>
  <c r="FX38"/>
  <c r="GL19"/>
  <c r="FX19"/>
  <c r="HP19"/>
  <c r="HA19"/>
  <c r="FX44"/>
  <c r="GL44"/>
  <c r="HA44"/>
  <c r="HP44"/>
  <c r="HA31"/>
  <c r="GL31"/>
  <c r="HP31"/>
  <c r="FX31"/>
  <c r="GL3"/>
  <c r="HA3"/>
  <c r="HP3"/>
  <c r="FX3"/>
  <c r="GM3" l="1"/>
  <c r="HB3"/>
  <c r="HQ3"/>
  <c r="FY3"/>
  <c r="HB38"/>
  <c r="HQ38"/>
  <c r="FY38"/>
  <c r="GM38"/>
  <c r="GM11"/>
  <c r="FY11"/>
  <c r="HB11"/>
  <c r="HQ11"/>
  <c r="FY23"/>
  <c r="HQ23"/>
  <c r="GM23"/>
  <c r="GM50"/>
  <c r="HB50"/>
  <c r="HQ50"/>
  <c r="FY50"/>
  <c r="HB15"/>
  <c r="HQ15"/>
  <c r="GM15"/>
  <c r="FY15"/>
  <c r="HB19"/>
  <c r="FY19"/>
  <c r="HQ19"/>
  <c r="GM19"/>
  <c r="HQ47"/>
  <c r="GM47"/>
  <c r="HB47"/>
  <c r="FY47"/>
  <c r="HQ31"/>
  <c r="GM31"/>
  <c r="HB31"/>
  <c r="FY31"/>
  <c r="FY53"/>
  <c r="HB53"/>
  <c r="GM53"/>
  <c r="HQ53"/>
  <c r="FY44"/>
  <c r="GM44"/>
  <c r="HB44"/>
  <c r="HQ44"/>
  <c r="HQ35"/>
  <c r="GM35"/>
  <c r="HB35"/>
  <c r="FY35"/>
  <c r="GM56"/>
  <c r="HB56"/>
  <c r="FY56"/>
  <c r="HQ56"/>
  <c r="FY41"/>
  <c r="GM41"/>
  <c r="HB41"/>
  <c r="HQ41"/>
  <c r="HQ7"/>
  <c r="FY7"/>
  <c r="HB7"/>
  <c r="GM7"/>
  <c r="FY21"/>
  <c r="HB23"/>
  <c r="FY27"/>
  <c r="GM27"/>
  <c r="HB27"/>
  <c r="HQ27"/>
  <c r="GN7" l="1"/>
  <c r="HR7"/>
  <c r="HC7"/>
  <c r="FZ7"/>
  <c r="HR19"/>
  <c r="GN19"/>
  <c r="FZ19"/>
  <c r="HC19"/>
  <c r="HC56"/>
  <c r="GN56"/>
  <c r="FZ56"/>
  <c r="HR56"/>
  <c r="FZ11"/>
  <c r="HC11"/>
  <c r="GN11"/>
  <c r="HR11"/>
  <c r="FZ31"/>
  <c r="GN31"/>
  <c r="HR31"/>
  <c r="HC31"/>
  <c r="GN50"/>
  <c r="HC50"/>
  <c r="FZ50"/>
  <c r="HR50"/>
  <c r="FZ41"/>
  <c r="GN41"/>
  <c r="HC41"/>
  <c r="HR41"/>
  <c r="HC27"/>
  <c r="FZ27"/>
  <c r="GN27"/>
  <c r="HR27"/>
  <c r="FZ21"/>
  <c r="HC23"/>
  <c r="HC3"/>
  <c r="HR3"/>
  <c r="FZ3"/>
  <c r="GN3"/>
  <c r="GN35"/>
  <c r="HR35"/>
  <c r="FZ35"/>
  <c r="HC35"/>
  <c r="GN47"/>
  <c r="HC47"/>
  <c r="FZ47"/>
  <c r="HR47"/>
  <c r="GN15"/>
  <c r="FZ15"/>
  <c r="HR15"/>
  <c r="HC15"/>
  <c r="HR38"/>
  <c r="HC38"/>
  <c r="FZ38"/>
  <c r="GN38"/>
  <c r="GN53"/>
  <c r="HC53"/>
  <c r="FZ53"/>
  <c r="HR53"/>
  <c r="FZ23"/>
  <c r="GN23"/>
  <c r="HR23"/>
  <c r="FZ44"/>
  <c r="GN44"/>
  <c r="HC44"/>
  <c r="HR44"/>
  <c r="GO53" l="1"/>
  <c r="HD53"/>
  <c r="HS53"/>
  <c r="GA53"/>
  <c r="HD35"/>
  <c r="GO35"/>
  <c r="HS35"/>
  <c r="GA35"/>
  <c r="GA21"/>
  <c r="HD23"/>
  <c r="GA41"/>
  <c r="GO41"/>
  <c r="HD41"/>
  <c r="HS41"/>
  <c r="GO31"/>
  <c r="HS31"/>
  <c r="HD31"/>
  <c r="GA31"/>
  <c r="GA23"/>
  <c r="GO23"/>
  <c r="HS23"/>
  <c r="HS56"/>
  <c r="GO56"/>
  <c r="GA56"/>
  <c r="HD56"/>
  <c r="GA38"/>
  <c r="GO38"/>
  <c r="HD38"/>
  <c r="HS38"/>
  <c r="HS3"/>
  <c r="HD3"/>
  <c r="GO3"/>
  <c r="GA3"/>
  <c r="GA11"/>
  <c r="GO11"/>
  <c r="HS11"/>
  <c r="HD11"/>
  <c r="GO44"/>
  <c r="HD44"/>
  <c r="HS44"/>
  <c r="GA44"/>
  <c r="GO27"/>
  <c r="HD27"/>
  <c r="GA27"/>
  <c r="HS27"/>
  <c r="GA7"/>
  <c r="HS7"/>
  <c r="HD7"/>
  <c r="GO7"/>
  <c r="GA50"/>
  <c r="GO50"/>
  <c r="HS50"/>
  <c r="HD50"/>
  <c r="HS19"/>
  <c r="GO19"/>
  <c r="GA19"/>
  <c r="HD19"/>
  <c r="GO47"/>
  <c r="HS47"/>
  <c r="GA47"/>
  <c r="HD47"/>
  <c r="HD15"/>
  <c r="GA15"/>
  <c r="HS15"/>
  <c r="GO15"/>
  <c r="GP44" l="1"/>
  <c r="HE44"/>
  <c r="HT44"/>
  <c r="GB44"/>
  <c r="GB38"/>
  <c r="HE38"/>
  <c r="HT38"/>
  <c r="GP38"/>
  <c r="HE27"/>
  <c r="GB27"/>
  <c r="HT27"/>
  <c r="GP27"/>
  <c r="GB21"/>
  <c r="HF23" s="1"/>
  <c r="HE23"/>
  <c r="GB23"/>
  <c r="GP23"/>
  <c r="HT23"/>
  <c r="GB41"/>
  <c r="GP41"/>
  <c r="HE41"/>
  <c r="HT41"/>
  <c r="HE47"/>
  <c r="GB47"/>
  <c r="HT47"/>
  <c r="GP47"/>
  <c r="HE53"/>
  <c r="HT53"/>
  <c r="GB53"/>
  <c r="GP53"/>
  <c r="GB7"/>
  <c r="HE7"/>
  <c r="GP7"/>
  <c r="HT7"/>
  <c r="HT3"/>
  <c r="GP3"/>
  <c r="GB3"/>
  <c r="HE3"/>
  <c r="HT50"/>
  <c r="HE50"/>
  <c r="GB50"/>
  <c r="GP50"/>
  <c r="GP11"/>
  <c r="GB11"/>
  <c r="HE11"/>
  <c r="HT11"/>
  <c r="GP31"/>
  <c r="HT31"/>
  <c r="GB31"/>
  <c r="HE31"/>
  <c r="HT15"/>
  <c r="HE15"/>
  <c r="GP15"/>
  <c r="GB15"/>
  <c r="GP19"/>
  <c r="GB19"/>
  <c r="HE19"/>
  <c r="HT19"/>
  <c r="HE56"/>
  <c r="GB56"/>
  <c r="HT56"/>
  <c r="GP56"/>
  <c r="HT35"/>
  <c r="GP35"/>
  <c r="HE35"/>
  <c r="GB35"/>
  <c r="GQ41" l="1"/>
  <c r="HF41"/>
  <c r="HU41"/>
  <c r="HU27"/>
  <c r="HF27"/>
  <c r="GQ27"/>
  <c r="HF56"/>
  <c r="HU56"/>
  <c r="GQ56"/>
  <c r="GQ11"/>
  <c r="HF11"/>
  <c r="HU11"/>
  <c r="HF35"/>
  <c r="GQ35"/>
  <c r="HU35"/>
  <c r="HF3"/>
  <c r="HU3"/>
  <c r="GQ3"/>
  <c r="HU53"/>
  <c r="HF53"/>
  <c r="GQ53"/>
  <c r="HF44"/>
  <c r="HU44"/>
  <c r="GQ44"/>
  <c r="HU15"/>
  <c r="HF15"/>
  <c r="GQ15"/>
  <c r="GQ38"/>
  <c r="HF38"/>
  <c r="HU38"/>
  <c r="GQ7"/>
  <c r="HF7"/>
  <c r="HU7"/>
  <c r="GQ19"/>
  <c r="HF19"/>
  <c r="HU19"/>
  <c r="HU47"/>
  <c r="HF47"/>
  <c r="GQ47"/>
  <c r="GQ23"/>
  <c r="HU23"/>
  <c r="HF31"/>
  <c r="HU31"/>
  <c r="GQ31"/>
  <c r="GQ50"/>
  <c r="HF50"/>
  <c r="HU50"/>
</calcChain>
</file>

<file path=xl/sharedStrings.xml><?xml version="1.0" encoding="utf-8"?>
<sst xmlns="http://schemas.openxmlformats.org/spreadsheetml/2006/main" count="771" uniqueCount="71">
  <si>
    <t>Ambient</t>
  </si>
  <si>
    <t>Blank</t>
  </si>
  <si>
    <t>k</t>
  </si>
  <si>
    <t>ungelabelt</t>
  </si>
  <si>
    <t>Sand</t>
  </si>
  <si>
    <t>keine Fauna</t>
  </si>
  <si>
    <t>Col</t>
  </si>
  <si>
    <t>RW/Col</t>
  </si>
  <si>
    <t>RW</t>
  </si>
  <si>
    <t>Lehm</t>
  </si>
  <si>
    <t>gelabelt</t>
  </si>
  <si>
    <t>Termin 15</t>
  </si>
  <si>
    <t>Termin 14</t>
  </si>
  <si>
    <t>Termin 13</t>
  </si>
  <si>
    <t>Termin 12</t>
  </si>
  <si>
    <t>Termin 11</t>
  </si>
  <si>
    <t>Termin 10</t>
  </si>
  <si>
    <t>Termin 9</t>
  </si>
  <si>
    <t>Termin 8</t>
  </si>
  <si>
    <t>Termin 7</t>
  </si>
  <si>
    <t>Termin 6</t>
  </si>
  <si>
    <t>Termin 5</t>
  </si>
  <si>
    <t>Termin 4</t>
  </si>
  <si>
    <t>Termin 3</t>
  </si>
  <si>
    <t>Termin 2</t>
  </si>
  <si>
    <t>Termin 1</t>
  </si>
  <si>
    <t>Termin_15</t>
  </si>
  <si>
    <t>Termin_14</t>
  </si>
  <si>
    <t>Termin_13</t>
  </si>
  <si>
    <t>Termin_12</t>
  </si>
  <si>
    <t>Termin_11</t>
  </si>
  <si>
    <t>Termin_10</t>
  </si>
  <si>
    <t>Termin_9</t>
  </si>
  <si>
    <t>Termin_8</t>
  </si>
  <si>
    <t>Termin_7</t>
  </si>
  <si>
    <t>Termin_6</t>
  </si>
  <si>
    <t>Termin_5</t>
  </si>
  <si>
    <t>Termin_4</t>
  </si>
  <si>
    <t>Termin_3</t>
  </si>
  <si>
    <t>Termin_2 (Mittelwert!)</t>
  </si>
  <si>
    <t>Termin_1</t>
  </si>
  <si>
    <t>Blattmaterial</t>
  </si>
  <si>
    <t>Bodenart</t>
  </si>
  <si>
    <t>Fauna</t>
  </si>
  <si>
    <t>MK</t>
  </si>
  <si>
    <t>SEM</t>
  </si>
  <si>
    <t>SD</t>
  </si>
  <si>
    <t>Mean</t>
  </si>
  <si>
    <t>kumulative N2O-N Produktion aufaddiert</t>
  </si>
  <si>
    <t>[µg*kg-1]</t>
  </si>
  <si>
    <t xml:space="preserve">kumulative N2O-N zwischen 2 Terminen </t>
  </si>
  <si>
    <t>N2O-N ng kg-1 h-1</t>
  </si>
  <si>
    <t>Produktionsraten [µg h-1 kg-1 ]</t>
  </si>
  <si>
    <t>Produktionsraten [µg h-1 ]</t>
  </si>
  <si>
    <t>Ohne negative Werte</t>
  </si>
  <si>
    <t>Ohne Hintergrund Konzentration</t>
  </si>
  <si>
    <t>N2O gemessen [ppb]</t>
  </si>
  <si>
    <t>Durchflussmengen</t>
  </si>
  <si>
    <t xml:space="preserve">Termin_2 </t>
  </si>
  <si>
    <t>Lt</t>
  </si>
  <si>
    <t>Fc</t>
  </si>
  <si>
    <t>int</t>
  </si>
  <si>
    <t>C</t>
  </si>
  <si>
    <t>treat</t>
  </si>
  <si>
    <t>soil</t>
  </si>
  <si>
    <t>experiment</t>
  </si>
  <si>
    <t>exp1</t>
  </si>
  <si>
    <t>exp2</t>
  </si>
  <si>
    <t>Loam</t>
  </si>
  <si>
    <t>blank</t>
  </si>
  <si>
    <t>NA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</si>
</sst>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8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5" tint="-0.249977111117893"/>
      <name val="Arial Narrow"/>
      <family val="2"/>
    </font>
    <font>
      <b/>
      <sz val="11"/>
      <color theme="1"/>
      <name val="Arial Narrow"/>
      <family val="2"/>
    </font>
    <font>
      <sz val="10"/>
      <name val="MS Sans Serif"/>
      <family val="2"/>
    </font>
    <font>
      <sz val="11"/>
      <color theme="1" tint="0.14999847407452621"/>
      <name val="Arial Narrow"/>
      <family val="2"/>
    </font>
    <font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37">
    <xf numFmtId="0" fontId="0" fillId="0" borderId="0" xfId="0"/>
    <xf numFmtId="165" fontId="3" fillId="0" borderId="0" xfId="1" applyNumberFormat="1" applyFont="1" applyFill="1" applyBorder="1" applyAlignment="1">
      <alignment horizontal="left"/>
    </xf>
    <xf numFmtId="0" fontId="3" fillId="0" borderId="0" xfId="1" applyFont="1" applyFill="1" applyBorder="1" applyAlignment="1">
      <alignment horizontal="left"/>
    </xf>
    <xf numFmtId="165" fontId="4" fillId="0" borderId="0" xfId="1" applyNumberFormat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0" fillId="0" borderId="0" xfId="0" applyFont="1"/>
    <xf numFmtId="0" fontId="0" fillId="0" borderId="0" xfId="1" applyFont="1"/>
    <xf numFmtId="2" fontId="0" fillId="0" borderId="0" xfId="1" applyNumberFormat="1" applyFont="1"/>
    <xf numFmtId="0" fontId="4" fillId="0" borderId="0" xfId="1" applyFont="1"/>
    <xf numFmtId="0" fontId="4" fillId="0" borderId="1" xfId="1" applyFont="1" applyBorder="1"/>
    <xf numFmtId="0" fontId="0" fillId="0" borderId="0" xfId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left"/>
    </xf>
    <xf numFmtId="0" fontId="0" fillId="0" borderId="2" xfId="1" applyFont="1" applyFill="1" applyBorder="1"/>
    <xf numFmtId="164" fontId="6" fillId="0" borderId="2" xfId="1" applyNumberFormat="1" applyFont="1" applyBorder="1"/>
    <xf numFmtId="164" fontId="7" fillId="0" borderId="2" xfId="1" applyNumberFormat="1" applyFont="1" applyBorder="1"/>
    <xf numFmtId="164" fontId="0" fillId="0" borderId="2" xfId="1" applyNumberFormat="1" applyFont="1" applyBorder="1"/>
    <xf numFmtId="164" fontId="0" fillId="0" borderId="0" xfId="1" applyNumberFormat="1" applyFont="1" applyBorder="1"/>
    <xf numFmtId="165" fontId="0" fillId="0" borderId="2" xfId="1" applyNumberFormat="1" applyFont="1" applyBorder="1"/>
    <xf numFmtId="0" fontId="0" fillId="0" borderId="0" xfId="1" applyFont="1" applyFill="1" applyBorder="1"/>
    <xf numFmtId="164" fontId="6" fillId="0" borderId="0" xfId="1" applyNumberFormat="1" applyFont="1" applyBorder="1"/>
    <xf numFmtId="164" fontId="7" fillId="0" borderId="0" xfId="1" applyNumberFormat="1" applyFont="1" applyBorder="1"/>
    <xf numFmtId="165" fontId="0" fillId="0" borderId="0" xfId="1" applyNumberFormat="1" applyFont="1" applyBorder="1"/>
    <xf numFmtId="0" fontId="0" fillId="0" borderId="1" xfId="1" applyFont="1" applyFill="1" applyBorder="1"/>
    <xf numFmtId="164" fontId="6" fillId="0" borderId="1" xfId="1" applyNumberFormat="1" applyFont="1" applyBorder="1"/>
    <xf numFmtId="164" fontId="7" fillId="0" borderId="1" xfId="1" applyNumberFormat="1" applyFont="1" applyBorder="1"/>
    <xf numFmtId="164" fontId="0" fillId="0" borderId="1" xfId="1" applyNumberFormat="1" applyFont="1" applyBorder="1"/>
    <xf numFmtId="165" fontId="0" fillId="0" borderId="1" xfId="1" applyNumberFormat="1" applyFont="1" applyBorder="1"/>
    <xf numFmtId="164" fontId="6" fillId="0" borderId="0" xfId="1" applyNumberFormat="1" applyFont="1"/>
    <xf numFmtId="164" fontId="0" fillId="0" borderId="0" xfId="1" applyNumberFormat="1" applyFont="1" applyFill="1" applyBorder="1"/>
    <xf numFmtId="165" fontId="0" fillId="0" borderId="0" xfId="1" applyNumberFormat="1" applyFont="1" applyFill="1" applyBorder="1"/>
    <xf numFmtId="164" fontId="0" fillId="0" borderId="0" xfId="1" applyNumberFormat="1" applyFont="1"/>
    <xf numFmtId="0" fontId="7" fillId="0" borderId="0" xfId="1" applyFont="1" applyBorder="1" applyAlignment="1">
      <alignment horizontal="left"/>
    </xf>
    <xf numFmtId="165" fontId="7" fillId="0" borderId="0" xfId="1" applyNumberFormat="1" applyFont="1" applyBorder="1" applyAlignment="1">
      <alignment horizontal="left"/>
    </xf>
    <xf numFmtId="0" fontId="7" fillId="0" borderId="0" xfId="1" applyFont="1" applyFill="1" applyBorder="1" applyAlignment="1">
      <alignment horizontal="left"/>
    </xf>
    <xf numFmtId="165" fontId="7" fillId="0" borderId="0" xfId="1" applyNumberFormat="1" applyFont="1" applyFill="1" applyBorder="1" applyAlignment="1">
      <alignment horizontal="left"/>
    </xf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</cellXfs>
  <cellStyles count="8">
    <cellStyle name="Standard" xfId="0" builtinId="0"/>
    <cellStyle name="Standard 2" xfId="1"/>
    <cellStyle name="Standard 2 2" xfId="2"/>
    <cellStyle name="Standard 2 3" xfId="3"/>
    <cellStyle name="Standard 2 4" xfId="4"/>
    <cellStyle name="Standard 3" xfId="5"/>
    <cellStyle name="Standard 3 2" xfId="6"/>
    <cellStyle name="Standard 4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U66"/>
  <sheetViews>
    <sheetView zoomScale="70" zoomScaleNormal="70" workbookViewId="0">
      <pane xSplit="4" topLeftCell="S1" activePane="topRight" state="frozen"/>
      <selection pane="topRight" activeCell="AH62" sqref="T3:AH62"/>
    </sheetView>
  </sheetViews>
  <sheetFormatPr baseColWidth="10" defaultColWidth="11.42578125" defaultRowHeight="16.5"/>
  <cols>
    <col min="1" max="4" width="11.42578125" style="5"/>
    <col min="5" max="5" width="11.42578125" style="6"/>
    <col min="6" max="6" width="30" style="6" customWidth="1"/>
    <col min="7" max="22" width="11.42578125" style="6"/>
    <col min="23" max="23" width="11.42578125" style="7"/>
    <col min="24" max="25" width="11.42578125" style="6"/>
    <col min="26" max="26" width="11.42578125" style="6" customWidth="1"/>
    <col min="27" max="64" width="11.42578125" style="6"/>
    <col min="65" max="65" width="15.5703125" style="6" bestFit="1" customWidth="1"/>
    <col min="66" max="66" width="13.42578125" style="6" bestFit="1" customWidth="1"/>
    <col min="67" max="16384" width="11.42578125" style="6"/>
  </cols>
  <sheetData>
    <row r="1" spans="1:229">
      <c r="E1" s="6" t="s">
        <v>57</v>
      </c>
      <c r="T1" s="6" t="s">
        <v>56</v>
      </c>
      <c r="AI1" s="6" t="s">
        <v>55</v>
      </c>
      <c r="AX1" s="6" t="s">
        <v>54</v>
      </c>
      <c r="BM1" s="6" t="s">
        <v>53</v>
      </c>
      <c r="CB1" s="6" t="s">
        <v>52</v>
      </c>
      <c r="CQ1" s="6" t="s">
        <v>51</v>
      </c>
      <c r="DF1" s="6" t="s">
        <v>47</v>
      </c>
      <c r="DU1" s="6" t="s">
        <v>46</v>
      </c>
      <c r="EJ1" s="6" t="s">
        <v>45</v>
      </c>
      <c r="EY1" s="6" t="s">
        <v>50</v>
      </c>
      <c r="FC1" s="6" t="s">
        <v>49</v>
      </c>
      <c r="FO1" s="6" t="s">
        <v>48</v>
      </c>
      <c r="GC1" s="6" t="s">
        <v>47</v>
      </c>
      <c r="GR1" s="6" t="s">
        <v>46</v>
      </c>
      <c r="HG1" s="6" t="s">
        <v>45</v>
      </c>
    </row>
    <row r="2" spans="1:229">
      <c r="A2" s="4" t="s">
        <v>44</v>
      </c>
      <c r="B2" s="4" t="s">
        <v>43</v>
      </c>
      <c r="C2" s="4" t="s">
        <v>42</v>
      </c>
      <c r="D2" s="3" t="s">
        <v>41</v>
      </c>
      <c r="E2" s="8" t="s">
        <v>40</v>
      </c>
      <c r="F2" s="8" t="s">
        <v>39</v>
      </c>
      <c r="G2" s="8" t="s">
        <v>38</v>
      </c>
      <c r="H2" s="8" t="s">
        <v>37</v>
      </c>
      <c r="I2" s="8" t="s">
        <v>36</v>
      </c>
      <c r="J2" s="8" t="s">
        <v>35</v>
      </c>
      <c r="K2" s="8" t="s">
        <v>34</v>
      </c>
      <c r="L2" s="8" t="s">
        <v>33</v>
      </c>
      <c r="M2" s="8" t="s">
        <v>32</v>
      </c>
      <c r="N2" s="8" t="s">
        <v>31</v>
      </c>
      <c r="O2" s="8" t="s">
        <v>30</v>
      </c>
      <c r="P2" s="8" t="s">
        <v>29</v>
      </c>
      <c r="Q2" s="8" t="s">
        <v>28</v>
      </c>
      <c r="R2" s="8" t="s">
        <v>27</v>
      </c>
      <c r="S2" s="8" t="s">
        <v>26</v>
      </c>
      <c r="T2" s="8" t="s">
        <v>25</v>
      </c>
      <c r="U2" s="8" t="s">
        <v>24</v>
      </c>
      <c r="V2" s="8" t="s">
        <v>23</v>
      </c>
      <c r="W2" s="8" t="s">
        <v>22</v>
      </c>
      <c r="X2" s="8" t="s">
        <v>21</v>
      </c>
      <c r="Y2" s="8" t="s">
        <v>20</v>
      </c>
      <c r="Z2" s="8" t="s">
        <v>19</v>
      </c>
      <c r="AA2" s="8" t="s">
        <v>18</v>
      </c>
      <c r="AB2" s="8" t="s">
        <v>17</v>
      </c>
      <c r="AC2" s="8" t="s">
        <v>16</v>
      </c>
      <c r="AD2" s="8" t="s">
        <v>15</v>
      </c>
      <c r="AE2" s="8" t="s">
        <v>14</v>
      </c>
      <c r="AF2" s="8" t="s">
        <v>13</v>
      </c>
      <c r="AG2" s="8" t="s">
        <v>12</v>
      </c>
      <c r="AH2" s="8" t="s">
        <v>11</v>
      </c>
      <c r="AI2" s="8" t="s">
        <v>25</v>
      </c>
      <c r="AJ2" s="8" t="s">
        <v>24</v>
      </c>
      <c r="AK2" s="8" t="s">
        <v>23</v>
      </c>
      <c r="AL2" s="8" t="s">
        <v>22</v>
      </c>
      <c r="AM2" s="8" t="s">
        <v>21</v>
      </c>
      <c r="AN2" s="8" t="s">
        <v>20</v>
      </c>
      <c r="AO2" s="8" t="s">
        <v>19</v>
      </c>
      <c r="AP2" s="8" t="s">
        <v>18</v>
      </c>
      <c r="AQ2" s="8" t="s">
        <v>17</v>
      </c>
      <c r="AR2" s="8" t="s">
        <v>16</v>
      </c>
      <c r="AS2" s="8" t="s">
        <v>15</v>
      </c>
      <c r="AT2" s="8" t="s">
        <v>14</v>
      </c>
      <c r="AU2" s="8" t="s">
        <v>13</v>
      </c>
      <c r="AV2" s="8" t="s">
        <v>12</v>
      </c>
      <c r="AW2" s="8" t="s">
        <v>11</v>
      </c>
      <c r="AX2" s="8" t="s">
        <v>25</v>
      </c>
      <c r="AY2" s="8" t="s">
        <v>24</v>
      </c>
      <c r="AZ2" s="8" t="s">
        <v>23</v>
      </c>
      <c r="BA2" s="8" t="s">
        <v>22</v>
      </c>
      <c r="BB2" s="8" t="s">
        <v>21</v>
      </c>
      <c r="BC2" s="8" t="s">
        <v>20</v>
      </c>
      <c r="BD2" s="8" t="s">
        <v>19</v>
      </c>
      <c r="BE2" s="8" t="s">
        <v>18</v>
      </c>
      <c r="BF2" s="8" t="s">
        <v>17</v>
      </c>
      <c r="BG2" s="8" t="s">
        <v>16</v>
      </c>
      <c r="BH2" s="8" t="s">
        <v>15</v>
      </c>
      <c r="BI2" s="8" t="s">
        <v>14</v>
      </c>
      <c r="BJ2" s="8" t="s">
        <v>13</v>
      </c>
      <c r="BK2" s="8" t="s">
        <v>12</v>
      </c>
      <c r="BL2" s="8" t="s">
        <v>11</v>
      </c>
      <c r="BM2" s="9" t="s">
        <v>25</v>
      </c>
      <c r="BN2" s="8" t="s">
        <v>24</v>
      </c>
      <c r="BO2" s="8" t="s">
        <v>23</v>
      </c>
      <c r="BP2" s="8" t="s">
        <v>22</v>
      </c>
      <c r="BQ2" s="8" t="s">
        <v>21</v>
      </c>
      <c r="BR2" s="8" t="s">
        <v>20</v>
      </c>
      <c r="BS2" s="8" t="s">
        <v>19</v>
      </c>
      <c r="BT2" s="8" t="s">
        <v>18</v>
      </c>
      <c r="BU2" s="8" t="s">
        <v>17</v>
      </c>
      <c r="BV2" s="8" t="s">
        <v>16</v>
      </c>
      <c r="BW2" s="8" t="s">
        <v>15</v>
      </c>
      <c r="BX2" s="8" t="s">
        <v>14</v>
      </c>
      <c r="BY2" s="8" t="s">
        <v>13</v>
      </c>
      <c r="BZ2" s="8" t="s">
        <v>12</v>
      </c>
      <c r="CA2" s="8" t="s">
        <v>11</v>
      </c>
      <c r="CB2" s="8" t="s">
        <v>25</v>
      </c>
      <c r="CC2" s="8" t="s">
        <v>24</v>
      </c>
      <c r="CD2" s="8" t="s">
        <v>23</v>
      </c>
      <c r="CE2" s="8" t="s">
        <v>22</v>
      </c>
      <c r="CF2" s="8" t="s">
        <v>21</v>
      </c>
      <c r="CG2" s="8" t="s">
        <v>20</v>
      </c>
      <c r="CH2" s="8" t="s">
        <v>19</v>
      </c>
      <c r="CI2" s="8" t="s">
        <v>18</v>
      </c>
      <c r="CJ2" s="8" t="s">
        <v>17</v>
      </c>
      <c r="CK2" s="8" t="s">
        <v>16</v>
      </c>
      <c r="CL2" s="8" t="s">
        <v>15</v>
      </c>
      <c r="CM2" s="8" t="s">
        <v>14</v>
      </c>
      <c r="CN2" s="8" t="s">
        <v>13</v>
      </c>
      <c r="CO2" s="8" t="s">
        <v>12</v>
      </c>
      <c r="CP2" s="8" t="s">
        <v>11</v>
      </c>
      <c r="CQ2" s="8" t="s">
        <v>25</v>
      </c>
      <c r="CR2" s="8" t="s">
        <v>24</v>
      </c>
      <c r="CS2" s="8" t="s">
        <v>23</v>
      </c>
      <c r="CT2" s="8" t="s">
        <v>22</v>
      </c>
      <c r="CU2" s="8" t="s">
        <v>21</v>
      </c>
      <c r="CV2" s="8" t="s">
        <v>20</v>
      </c>
      <c r="CW2" s="8" t="s">
        <v>19</v>
      </c>
      <c r="CX2" s="8" t="s">
        <v>18</v>
      </c>
      <c r="CY2" s="8" t="s">
        <v>17</v>
      </c>
      <c r="CZ2" s="8" t="s">
        <v>16</v>
      </c>
      <c r="DA2" s="8" t="s">
        <v>15</v>
      </c>
      <c r="DB2" s="8" t="s">
        <v>14</v>
      </c>
      <c r="DC2" s="8" t="s">
        <v>13</v>
      </c>
      <c r="DD2" s="8" t="s">
        <v>12</v>
      </c>
      <c r="DE2" s="8" t="s">
        <v>11</v>
      </c>
      <c r="DF2" s="8" t="s">
        <v>25</v>
      </c>
      <c r="DG2" s="8" t="s">
        <v>24</v>
      </c>
      <c r="DH2" s="8" t="s">
        <v>23</v>
      </c>
      <c r="DI2" s="8" t="s">
        <v>22</v>
      </c>
      <c r="DJ2" s="8" t="s">
        <v>21</v>
      </c>
      <c r="DK2" s="8" t="s">
        <v>20</v>
      </c>
      <c r="DL2" s="8" t="s">
        <v>19</v>
      </c>
      <c r="DM2" s="8" t="s">
        <v>18</v>
      </c>
      <c r="DN2" s="8" t="s">
        <v>17</v>
      </c>
      <c r="DO2" s="8" t="s">
        <v>16</v>
      </c>
      <c r="DP2" s="8" t="s">
        <v>15</v>
      </c>
      <c r="DQ2" s="8" t="s">
        <v>14</v>
      </c>
      <c r="DR2" s="8" t="s">
        <v>13</v>
      </c>
      <c r="DS2" s="8" t="s">
        <v>12</v>
      </c>
      <c r="DT2" s="8" t="s">
        <v>11</v>
      </c>
      <c r="DU2" s="8" t="s">
        <v>25</v>
      </c>
      <c r="DV2" s="8" t="s">
        <v>24</v>
      </c>
      <c r="DW2" s="8" t="s">
        <v>23</v>
      </c>
      <c r="DX2" s="8" t="s">
        <v>22</v>
      </c>
      <c r="DY2" s="8" t="s">
        <v>21</v>
      </c>
      <c r="DZ2" s="8" t="s">
        <v>20</v>
      </c>
      <c r="EA2" s="8" t="s">
        <v>19</v>
      </c>
      <c r="EB2" s="8" t="s">
        <v>18</v>
      </c>
      <c r="EC2" s="8" t="s">
        <v>17</v>
      </c>
      <c r="ED2" s="8" t="s">
        <v>16</v>
      </c>
      <c r="EE2" s="8" t="s">
        <v>15</v>
      </c>
      <c r="EF2" s="8" t="s">
        <v>14</v>
      </c>
      <c r="EG2" s="8" t="s">
        <v>13</v>
      </c>
      <c r="EH2" s="8" t="s">
        <v>12</v>
      </c>
      <c r="EI2" s="8" t="s">
        <v>11</v>
      </c>
      <c r="EJ2" s="8" t="s">
        <v>25</v>
      </c>
      <c r="EK2" s="8" t="s">
        <v>24</v>
      </c>
      <c r="EL2" s="8" t="s">
        <v>23</v>
      </c>
      <c r="EM2" s="8" t="s">
        <v>22</v>
      </c>
      <c r="EN2" s="8" t="s">
        <v>21</v>
      </c>
      <c r="EO2" s="8" t="s">
        <v>20</v>
      </c>
      <c r="EP2" s="8" t="s">
        <v>19</v>
      </c>
      <c r="EQ2" s="8" t="s">
        <v>18</v>
      </c>
      <c r="ER2" s="8" t="s">
        <v>17</v>
      </c>
      <c r="ES2" s="8" t="s">
        <v>16</v>
      </c>
      <c r="ET2" s="8" t="s">
        <v>15</v>
      </c>
      <c r="EU2" s="8" t="s">
        <v>14</v>
      </c>
      <c r="EV2" s="8" t="s">
        <v>13</v>
      </c>
      <c r="EW2" s="8" t="s">
        <v>12</v>
      </c>
      <c r="EX2" s="8" t="s">
        <v>11</v>
      </c>
      <c r="EY2" s="8">
        <v>1</v>
      </c>
      <c r="EZ2" s="8">
        <v>3</v>
      </c>
      <c r="FA2" s="8">
        <v>5</v>
      </c>
      <c r="FB2" s="8">
        <v>7</v>
      </c>
      <c r="FC2" s="8">
        <v>11</v>
      </c>
      <c r="FD2" s="8">
        <v>15</v>
      </c>
      <c r="FE2" s="8">
        <v>18</v>
      </c>
      <c r="FF2" s="8">
        <v>21</v>
      </c>
      <c r="FG2" s="8">
        <v>25</v>
      </c>
      <c r="FH2" s="8">
        <v>28</v>
      </c>
      <c r="FI2" s="8">
        <v>32</v>
      </c>
      <c r="FJ2" s="8">
        <v>35</v>
      </c>
      <c r="FK2" s="8">
        <v>39</v>
      </c>
      <c r="FL2" s="8">
        <v>42</v>
      </c>
      <c r="FM2" s="8">
        <v>48</v>
      </c>
      <c r="FN2" s="8"/>
      <c r="FO2" s="8">
        <v>3</v>
      </c>
      <c r="FP2" s="8">
        <v>5</v>
      </c>
      <c r="FQ2" s="8">
        <v>7</v>
      </c>
      <c r="FR2" s="8">
        <v>11</v>
      </c>
      <c r="FS2" s="8">
        <v>15</v>
      </c>
      <c r="FT2" s="8">
        <v>18</v>
      </c>
      <c r="FU2" s="8">
        <v>21</v>
      </c>
      <c r="FV2" s="8">
        <v>25</v>
      </c>
      <c r="FW2" s="8">
        <v>28</v>
      </c>
      <c r="FX2" s="8">
        <v>32</v>
      </c>
      <c r="FY2" s="8">
        <v>35</v>
      </c>
      <c r="FZ2" s="8">
        <v>39</v>
      </c>
      <c r="GA2" s="8">
        <v>42</v>
      </c>
      <c r="GB2" s="8">
        <v>48</v>
      </c>
      <c r="GC2" s="8" t="s">
        <v>25</v>
      </c>
      <c r="GD2" s="8" t="s">
        <v>24</v>
      </c>
      <c r="GE2" s="8" t="s">
        <v>23</v>
      </c>
      <c r="GF2" s="8" t="s">
        <v>22</v>
      </c>
      <c r="GG2" s="8" t="s">
        <v>21</v>
      </c>
      <c r="GH2" s="8" t="s">
        <v>20</v>
      </c>
      <c r="GI2" s="8" t="s">
        <v>19</v>
      </c>
      <c r="GJ2" s="8" t="s">
        <v>18</v>
      </c>
      <c r="GK2" s="8" t="s">
        <v>17</v>
      </c>
      <c r="GL2" s="8" t="s">
        <v>16</v>
      </c>
      <c r="GM2" s="8" t="s">
        <v>15</v>
      </c>
      <c r="GN2" s="8" t="s">
        <v>14</v>
      </c>
      <c r="GO2" s="8" t="s">
        <v>13</v>
      </c>
      <c r="GP2" s="8" t="s">
        <v>12</v>
      </c>
      <c r="GQ2" s="8" t="s">
        <v>11</v>
      </c>
      <c r="GR2" s="8" t="s">
        <v>25</v>
      </c>
      <c r="GS2" s="8" t="s">
        <v>24</v>
      </c>
      <c r="GT2" s="8" t="s">
        <v>23</v>
      </c>
      <c r="GU2" s="8" t="s">
        <v>22</v>
      </c>
      <c r="GV2" s="8" t="s">
        <v>21</v>
      </c>
      <c r="GW2" s="8" t="s">
        <v>20</v>
      </c>
      <c r="GX2" s="8" t="s">
        <v>19</v>
      </c>
      <c r="GY2" s="8" t="s">
        <v>18</v>
      </c>
      <c r="GZ2" s="8" t="s">
        <v>17</v>
      </c>
      <c r="HA2" s="8" t="s">
        <v>16</v>
      </c>
      <c r="HB2" s="8" t="s">
        <v>15</v>
      </c>
      <c r="HC2" s="8" t="s">
        <v>14</v>
      </c>
      <c r="HD2" s="8" t="s">
        <v>13</v>
      </c>
      <c r="HE2" s="8" t="s">
        <v>12</v>
      </c>
      <c r="HF2" s="8" t="s">
        <v>11</v>
      </c>
      <c r="HG2" s="8" t="s">
        <v>25</v>
      </c>
      <c r="HH2" s="8" t="s">
        <v>24</v>
      </c>
      <c r="HI2" s="8" t="s">
        <v>23</v>
      </c>
      <c r="HJ2" s="8" t="s">
        <v>22</v>
      </c>
      <c r="HK2" s="8" t="s">
        <v>21</v>
      </c>
      <c r="HL2" s="8" t="s">
        <v>20</v>
      </c>
      <c r="HM2" s="8" t="s">
        <v>19</v>
      </c>
      <c r="HN2" s="8" t="s">
        <v>18</v>
      </c>
      <c r="HO2" s="8" t="s">
        <v>17</v>
      </c>
      <c r="HP2" s="8" t="s">
        <v>16</v>
      </c>
      <c r="HQ2" s="8" t="s">
        <v>15</v>
      </c>
      <c r="HR2" s="8" t="s">
        <v>14</v>
      </c>
      <c r="HS2" s="8" t="s">
        <v>13</v>
      </c>
      <c r="HT2" s="8" t="s">
        <v>12</v>
      </c>
      <c r="HU2" s="8" t="s">
        <v>11</v>
      </c>
    </row>
    <row r="3" spans="1:229">
      <c r="A3" s="10">
        <v>1</v>
      </c>
      <c r="B3" s="10" t="s">
        <v>8</v>
      </c>
      <c r="C3" s="10" t="s">
        <v>9</v>
      </c>
      <c r="D3" s="11" t="s">
        <v>10</v>
      </c>
      <c r="E3" s="12">
        <v>45.5</v>
      </c>
      <c r="F3" s="13">
        <f>AVERAGE(G3:S3,E3)</f>
        <v>45.778571428571425</v>
      </c>
      <c r="G3" s="14">
        <v>46</v>
      </c>
      <c r="H3" s="15">
        <v>45.2</v>
      </c>
      <c r="I3" s="15">
        <v>45</v>
      </c>
      <c r="J3" s="15">
        <v>44</v>
      </c>
      <c r="K3" s="15">
        <v>46.1</v>
      </c>
      <c r="L3" s="15">
        <v>45.9</v>
      </c>
      <c r="M3" s="15">
        <v>45.8</v>
      </c>
      <c r="N3" s="15">
        <v>46.4</v>
      </c>
      <c r="O3" s="15">
        <v>47.4</v>
      </c>
      <c r="P3" s="15">
        <v>45.8</v>
      </c>
      <c r="Q3" s="15">
        <v>46.1</v>
      </c>
      <c r="R3" s="15">
        <v>46.1</v>
      </c>
      <c r="S3" s="15">
        <v>45.6</v>
      </c>
      <c r="T3" s="15">
        <v>694.90655360999995</v>
      </c>
      <c r="U3" s="15">
        <v>606.97368382000002</v>
      </c>
      <c r="V3" s="15">
        <v>567.08389526999997</v>
      </c>
      <c r="W3" s="15">
        <v>600.24938299999997</v>
      </c>
      <c r="X3" s="15">
        <v>1234.1043930999999</v>
      </c>
      <c r="Y3" s="15">
        <v>1155.4522821999999</v>
      </c>
      <c r="Z3" s="15">
        <v>873.55630414999996</v>
      </c>
      <c r="AA3" s="15">
        <v>1112.1195869000001</v>
      </c>
      <c r="AB3" s="15">
        <v>1153.0471520999999</v>
      </c>
      <c r="AC3" s="15">
        <v>1223.4097949</v>
      </c>
      <c r="AD3" s="15">
        <v>2154.6369015999999</v>
      </c>
      <c r="AE3" s="15">
        <v>1468.48714</v>
      </c>
      <c r="AF3" s="15">
        <v>795.42836678000003</v>
      </c>
      <c r="AG3" s="15">
        <v>1638.4159411000001</v>
      </c>
      <c r="AH3" s="15">
        <v>927.41065272000003</v>
      </c>
      <c r="AI3" s="15">
        <f>T3-T$62</f>
        <v>391.04018136666662</v>
      </c>
      <c r="AJ3" s="15">
        <f>U3-$U$62</f>
        <v>269.2053024133333</v>
      </c>
      <c r="AK3" s="15">
        <f>V3-$V$62</f>
        <v>260.59933706666664</v>
      </c>
      <c r="AL3" s="15">
        <f>W3-$W$62</f>
        <v>298.03448576666659</v>
      </c>
      <c r="AM3" s="15">
        <f>X3-$X$62</f>
        <v>925.67835226666659</v>
      </c>
      <c r="AN3" s="15">
        <f>Y3-$Y$62</f>
        <v>851.30092784666658</v>
      </c>
      <c r="AO3" s="15">
        <f>Z3-$Z$62</f>
        <v>562.48501973333327</v>
      </c>
      <c r="AP3" s="15">
        <f>AA3-$AA$62</f>
        <v>803.74642627666663</v>
      </c>
      <c r="AQ3" s="15">
        <f>AB3-$AB$62</f>
        <v>846.06794810666656</v>
      </c>
      <c r="AR3" s="15">
        <f>AC3-$AC$62</f>
        <v>916.5163156433332</v>
      </c>
      <c r="AS3" s="15">
        <f>AD3-$AD$62</f>
        <v>1841.8282232533331</v>
      </c>
      <c r="AT3" s="15">
        <f>AE3-$AE$62</f>
        <v>1158.3216909</v>
      </c>
      <c r="AU3" s="15">
        <f>AF3-$AF$62</f>
        <v>490.40302715666672</v>
      </c>
      <c r="AV3" s="15">
        <f>AG3-$AG$62</f>
        <v>1328.1845071166667</v>
      </c>
      <c r="AW3" s="15">
        <f>AH3-$AH$62</f>
        <v>627.12979196666674</v>
      </c>
      <c r="AX3" s="15">
        <f>IF(AI3&lt;0,0,AI3)</f>
        <v>391.04018136666662</v>
      </c>
      <c r="AY3" s="15">
        <f>IF(AJ3&lt;0,0,AJ3)</f>
        <v>269.2053024133333</v>
      </c>
      <c r="AZ3" s="15">
        <f>IF(AK3&lt;0,0,AK3)</f>
        <v>260.59933706666664</v>
      </c>
      <c r="BA3" s="15">
        <f>IF(AL3&lt;0,0,AL3)</f>
        <v>298.03448576666659</v>
      </c>
      <c r="BB3" s="15">
        <f>IF(AM3&lt;0,0,AM3)</f>
        <v>925.67835226666659</v>
      </c>
      <c r="BC3" s="15">
        <f>IF(AN3&lt;0,0,AN3)</f>
        <v>851.30092784666658</v>
      </c>
      <c r="BD3" s="15">
        <f>IF(AO3&lt;0,0,AO3)</f>
        <v>562.48501973333327</v>
      </c>
      <c r="BE3" s="15">
        <f>IF(AP3&lt;0,0,AP3)</f>
        <v>803.74642627666663</v>
      </c>
      <c r="BF3" s="15">
        <f>IF(AQ3&lt;0,0,AQ3)</f>
        <v>846.06794810666656</v>
      </c>
      <c r="BG3" s="15">
        <f>IF(AR3&lt;0,0,AR3)</f>
        <v>916.5163156433332</v>
      </c>
      <c r="BH3" s="15">
        <f>IF(AS3&lt;0,0,AS3)</f>
        <v>1841.8282232533331</v>
      </c>
      <c r="BI3" s="15">
        <f>IF(AT3&lt;0,0,AT3)</f>
        <v>1158.3216909</v>
      </c>
      <c r="BJ3" s="15">
        <f>IF(AU3&lt;0,0,AU3)</f>
        <v>490.40302715666672</v>
      </c>
      <c r="BK3" s="15">
        <f>IF(AV3&lt;0,0,AV3)</f>
        <v>1328.1845071166667</v>
      </c>
      <c r="BL3" s="15">
        <f>IF(AW3&lt;0,0,AW3)</f>
        <v>627.12979196666674</v>
      </c>
      <c r="BM3" s="16">
        <f>(AX3*10^-9)*E3*$BN$59</f>
        <v>2.0969529725787504</v>
      </c>
      <c r="BN3" s="15">
        <f>(AY3*10^-9)*F3*$BN$59</f>
        <v>1.4524518837885907</v>
      </c>
      <c r="BO3" s="15">
        <f>(AZ3*10^-9)*G3*$BN$59</f>
        <v>1.4128206916685715</v>
      </c>
      <c r="BP3" s="15">
        <f>(BA3*10^-9)*H3*$BN$59</f>
        <v>1.5876722820341429</v>
      </c>
      <c r="BQ3" s="15">
        <f>(BB3*10^-9)*I3*$BN$59</f>
        <v>4.909401261128572</v>
      </c>
      <c r="BR3" s="15">
        <f>(BC3*10^-9)*J3*$BN$59</f>
        <v>4.4146033829762859</v>
      </c>
      <c r="BS3" s="15">
        <f>(BD3*10^-9)*K3*$BN$59</f>
        <v>3.0561016447154286</v>
      </c>
      <c r="BT3" s="15">
        <f>(BE3*10^-9)*L3*$BN$59</f>
        <v>4.3479811138616684</v>
      </c>
      <c r="BU3" s="15">
        <f>(BF3*10^-9)*M3*$BN$59</f>
        <v>4.566953917030057</v>
      </c>
      <c r="BV3" s="15">
        <f>(BG3*10^-9)*N3*$BN$59</f>
        <v>5.0120349375466855</v>
      </c>
      <c r="BW3" s="15">
        <f>(BH3*10^-9)*O3*$BN$59</f>
        <v>10.289241810045942</v>
      </c>
      <c r="BX3" s="15">
        <f>(BI3*10^-9)*P3*$BN$59</f>
        <v>6.2524550129509295</v>
      </c>
      <c r="BY3" s="15">
        <f>(BJ3*10^-9)*Q3*$BN$59</f>
        <v>2.6644647329051327</v>
      </c>
      <c r="BZ3" s="15">
        <f>(BK3*10^-9)*R3*$BN$59</f>
        <v>7.2163110381306632</v>
      </c>
      <c r="CA3" s="15">
        <f>(BL3*10^-9)*S3*$BN$59</f>
        <v>3.3703746819694298</v>
      </c>
      <c r="CB3" s="17">
        <f>BM3/1.08</f>
        <v>1.941623122758102</v>
      </c>
      <c r="CC3" s="15">
        <f>BN3/1.08</f>
        <v>1.3448628553598061</v>
      </c>
      <c r="CD3" s="15">
        <f>BO3/1.08</f>
        <v>1.3081673071005291</v>
      </c>
      <c r="CE3" s="15">
        <f>BP3/1.08</f>
        <v>1.4700669278093914</v>
      </c>
      <c r="CF3" s="15">
        <f>BQ3/1.08</f>
        <v>4.5457419084523814</v>
      </c>
      <c r="CG3" s="15">
        <f>BR3/1.08</f>
        <v>4.0875957249780424</v>
      </c>
      <c r="CH3" s="15">
        <f>BS3/1.08</f>
        <v>2.829723745106878</v>
      </c>
      <c r="CI3" s="15">
        <f>BT3/1.08</f>
        <v>4.025908438760804</v>
      </c>
      <c r="CJ3" s="15">
        <f>BU3/1.08</f>
        <v>4.2286610342870894</v>
      </c>
      <c r="CK3" s="15">
        <f>BV3/1.08</f>
        <v>4.6407730903210052</v>
      </c>
      <c r="CL3" s="15">
        <f>BW3/1.08</f>
        <v>9.5270757500425383</v>
      </c>
      <c r="CM3" s="15">
        <f>BX3/1.08</f>
        <v>5.7893101971767864</v>
      </c>
      <c r="CN3" s="15">
        <f>BY3/1.08</f>
        <v>2.4670969749121596</v>
      </c>
      <c r="CO3" s="15">
        <f>BZ3/1.08</f>
        <v>6.6817694797506135</v>
      </c>
      <c r="CP3" s="15">
        <f>CA3/1.08</f>
        <v>3.1207172981198421</v>
      </c>
      <c r="CQ3" s="17">
        <f>CB3*(28/44)</f>
        <v>1.2355783508460649</v>
      </c>
      <c r="CR3" s="17">
        <f>CC3*(28/44)</f>
        <v>0.85582181704714932</v>
      </c>
      <c r="CS3" s="17">
        <f>CD3*(28/44)</f>
        <v>0.83247010451851855</v>
      </c>
      <c r="CT3" s="17">
        <f>CE3*(28/44)</f>
        <v>0.93549713587870365</v>
      </c>
      <c r="CU3" s="17">
        <f>CF3*(28/44)</f>
        <v>2.8927448508333335</v>
      </c>
      <c r="CV3" s="17">
        <f>CG3*(28/44)</f>
        <v>2.6011972795314815</v>
      </c>
      <c r="CW3" s="17">
        <f>CH3*(28/44)</f>
        <v>1.8007332923407404</v>
      </c>
      <c r="CX3" s="17">
        <f>CI3*(28/44)</f>
        <v>2.5619417337568753</v>
      </c>
      <c r="CY3" s="17">
        <f>CJ3*(28/44)</f>
        <v>2.6909661127281477</v>
      </c>
      <c r="CZ3" s="17">
        <f>CK3*(28/44)</f>
        <v>2.9532192392951853</v>
      </c>
      <c r="DA3" s="17">
        <f>CL3*(28/44)</f>
        <v>6.0626845682088879</v>
      </c>
      <c r="DB3" s="17">
        <f>CM3*(28/44)</f>
        <v>3.6841064891125006</v>
      </c>
      <c r="DC3" s="17">
        <f>CN3*(28/44)</f>
        <v>1.5699708022168288</v>
      </c>
      <c r="DD3" s="17">
        <f>CO3*(28/44)</f>
        <v>4.252035123477663</v>
      </c>
      <c r="DE3" s="17">
        <f>CP3*(28/44)</f>
        <v>1.9859110078944449</v>
      </c>
      <c r="DF3" s="17">
        <f>AVERAGE(CQ3:CQ6)</f>
        <v>0.97194659126146421</v>
      </c>
      <c r="DG3" s="17">
        <f>AVERAGE(CR3:CR6)</f>
        <v>0.95464348952457068</v>
      </c>
      <c r="DH3" s="17">
        <f>AVERAGE(CS3:CS6)</f>
        <v>0.7538340886476852</v>
      </c>
      <c r="DI3" s="17">
        <f>AVERAGE(CT3:CT6)</f>
        <v>0.73449824409282405</v>
      </c>
      <c r="DJ3" s="17">
        <f>AVERAGE(CU3:CU6)</f>
        <v>1.101444491521065</v>
      </c>
      <c r="DK3" s="17">
        <f>AVERAGE(CV3:CV6)</f>
        <v>1.1120762758599363</v>
      </c>
      <c r="DL3" s="17">
        <f>AVERAGE(CW3:CW6)</f>
        <v>1.085176307430787</v>
      </c>
      <c r="DM3" s="17">
        <f>AVERAGE(CX3:CX6)</f>
        <v>1.2009914530412442</v>
      </c>
      <c r="DN3" s="17">
        <f>AVERAGE(CY3:CY6)</f>
        <v>1.2320000927863308</v>
      </c>
      <c r="DO3" s="17">
        <f>AVERAGE(CZ3:CZ6)</f>
        <v>1.238012121613316</v>
      </c>
      <c r="DP3" s="17">
        <f>AVERAGE(DA3:DA6)</f>
        <v>2.6211098758972335</v>
      </c>
      <c r="DQ3" s="17">
        <f>AVERAGE(DB3:DB6)</f>
        <v>2.5755049306649309</v>
      </c>
      <c r="DR3" s="17">
        <f>AVERAGE(DC3:DC6)</f>
        <v>4.8984798629770774</v>
      </c>
      <c r="DS3" s="17">
        <f>AVERAGE(DD3:DD6)</f>
        <v>2.6116389004549019</v>
      </c>
      <c r="DT3" s="17">
        <f>AVERAGE(DE3:DE6)</f>
        <v>2.301708627963206</v>
      </c>
      <c r="DU3" s="17">
        <f>STDEV(CQ3:CQ6)</f>
        <v>0.26669100565538406</v>
      </c>
      <c r="DV3" s="17">
        <f>STDEV(CR3:CR6)</f>
        <v>0.29284051823088408</v>
      </c>
      <c r="DW3" s="17">
        <f>STDEV(CS3:CS6)</f>
        <v>0.25261270866252639</v>
      </c>
      <c r="DX3" s="17">
        <f>STDEV(CT3:CT6)</f>
        <v>0.28198576306156209</v>
      </c>
      <c r="DY3" s="17">
        <f>STDEV(CU3:CU6)</f>
        <v>1.194691824764579</v>
      </c>
      <c r="DZ3" s="17">
        <f>STDEV(CV3:CV6)</f>
        <v>0.99636367654518321</v>
      </c>
      <c r="EA3" s="17">
        <f>STDEV(CW3:CW6)</f>
        <v>0.48034713248769534</v>
      </c>
      <c r="EB3" s="17">
        <f>STDEV(CX3:CX6)</f>
        <v>0.90912068472772223</v>
      </c>
      <c r="EC3" s="17">
        <f>STDEV(CY3:CY6)</f>
        <v>1.0145589962522279</v>
      </c>
      <c r="ED3" s="17">
        <f>STDEV(CZ3:CZ6)</f>
        <v>1.156239126653045</v>
      </c>
      <c r="EE3" s="17">
        <f>STDEV(DA3:DA6)</f>
        <v>2.4802952582889906</v>
      </c>
      <c r="EF3" s="17">
        <f>STDEV(DB3:DB6)</f>
        <v>1.6340230135754186</v>
      </c>
      <c r="EG3" s="17">
        <f>STDEV(DC3:DC6)</f>
        <v>2.8999601605464735</v>
      </c>
      <c r="EH3" s="17">
        <f>STDEV(DD3:DD6)</f>
        <v>1.2439735368163414</v>
      </c>
      <c r="EI3" s="17">
        <f>STDEV(DE3:DE6)</f>
        <v>0.43948325013648509</v>
      </c>
      <c r="EJ3" s="17">
        <f>STDEV(CQ3:CQ6)/SQRT(COUNT(CQ3:CQ6))</f>
        <v>0.13334550282769203</v>
      </c>
      <c r="EK3" s="17">
        <f>STDEV(CR3:CR6)/SQRT(COUNT(CR3:CR6))</f>
        <v>0.14642025911544204</v>
      </c>
      <c r="EL3" s="17">
        <f>STDEV(CS3:CS6)/SQRT(COUNT(CS3:CS6))</f>
        <v>0.12630635433126319</v>
      </c>
      <c r="EM3" s="17">
        <f>STDEV(CT3:CT6)/SQRT(COUNT(CT3:CT6))</f>
        <v>0.14099288153078104</v>
      </c>
      <c r="EN3" s="17">
        <f>STDEV(CU3:CU6)/SQRT(COUNT(CU3:CU6))</f>
        <v>0.59734591238228951</v>
      </c>
      <c r="EO3" s="17">
        <f>STDEV(CV3:CV6)/SQRT(COUNT(CV3:CV6))</f>
        <v>0.4981818382725916</v>
      </c>
      <c r="EP3" s="17">
        <f>STDEV(CW3:CW6)/SQRT(COUNT(CW3:CW6))</f>
        <v>0.24017356624384767</v>
      </c>
      <c r="EQ3" s="17">
        <f>STDEV(CX3:CX6)/SQRT(COUNT(CX3:CX6))</f>
        <v>0.45456034236386111</v>
      </c>
      <c r="ER3" s="17">
        <f>STDEV(CY3:CY6)/SQRT(COUNT(CY3:CY6))</f>
        <v>0.50727949812611395</v>
      </c>
      <c r="ES3" s="17">
        <f>STDEV(CZ3:CZ6)/SQRT(COUNT(CZ3:CZ6))</f>
        <v>0.57811956332652248</v>
      </c>
      <c r="ET3" s="17">
        <f>STDEV(DA3:DA6)/SQRT(COUNT(DA3:DA6))</f>
        <v>1.2401476291444953</v>
      </c>
      <c r="EU3" s="17">
        <f>STDEV(DB3:DB6)/SQRT(COUNT(DB3:DB6))</f>
        <v>0.81701150678770929</v>
      </c>
      <c r="EV3" s="17">
        <f>STDEV(DC3:DC6)/SQRT(COUNT(DC3:DC6))</f>
        <v>1.4499800802732368</v>
      </c>
      <c r="EW3" s="17">
        <f>STDEV(DD3:DD6)/SQRT(COUNT(DD3:DD6))</f>
        <v>0.62198676840817069</v>
      </c>
      <c r="EX3" s="17">
        <f>STDEV(DE3:DE6)/SQRT(COUNT(DE3:DE6))</f>
        <v>0.21974162506824255</v>
      </c>
      <c r="EZ3" s="6">
        <f>((EZ$2-EY$2)*24*CQ3+0.5*((EZ$2-EY$2)*24)*(CR3-CQ3))</f>
        <v>50.19360402943714</v>
      </c>
      <c r="FA3" s="6">
        <f>((FA$2-EZ$2)*24*CR3+0.5*((FA$2-EZ$2)*24)*(CS3-CR3))</f>
        <v>40.519006117576033</v>
      </c>
      <c r="FB3" s="6">
        <f>((FB$2-FA$2)*24*CS3+0.5*((FB$2-FA$2)*24)*(CT3-CS3))</f>
        <v>42.431213769533329</v>
      </c>
      <c r="FC3" s="6">
        <f>((FC$2-FB$2)*24*CT3+0.5*((FC$2-FB$2)*24)*(CU3-CT3))</f>
        <v>183.75561536217779</v>
      </c>
      <c r="FD3" s="6">
        <f>((FD$2-FC$2)*24*CU3+0.5*((FD$2-FC$2)*24)*(CV3-CU3))</f>
        <v>263.70922225751116</v>
      </c>
      <c r="FE3" s="6">
        <f>((FE$2-FD$2)*24*CV3+0.5*((FE$2-FD$2)*24)*(CW3-CV3))</f>
        <v>158.46950058740001</v>
      </c>
      <c r="FF3" s="6">
        <f>((FF$2-FE$2)*24*CW3+0.5*((FF$2-FE$2)*24)*(CX3-CW3))</f>
        <v>157.05630093951416</v>
      </c>
      <c r="FG3" s="6">
        <f>((FG$2-FF$2)*24*CX3+0.5*((FG$2-FF$2)*24)*(CY3-CX3))</f>
        <v>252.1395766312811</v>
      </c>
      <c r="FH3" s="6">
        <f>((FH$2-FG$2)*24*CY3+0.5*((FH$2-FG$2)*24)*(CZ3-CY3))</f>
        <v>203.19067267283998</v>
      </c>
      <c r="FI3" s="6">
        <f>((FI$2-FH$2)*24*CZ3+0.5*((FI$2-FH$2)*24)*(DA3-CZ3))</f>
        <v>432.7633827601955</v>
      </c>
      <c r="FJ3" s="6">
        <f>((FJ$2-FI$2)*24*DA3+0.5*((FJ$2-FI$2)*24)*(DB3-DA3))</f>
        <v>350.88447806356999</v>
      </c>
      <c r="FK3" s="6">
        <f>((FK$2-FJ$2)*24*DB3+0.5*((FK$2-FJ$2)*24)*(DC3-DB3))</f>
        <v>252.19570998380777</v>
      </c>
      <c r="FL3" s="6">
        <f>((FL$2-FK$2)*24*DC3+0.5*((FL$2-FK$2)*24)*(DD3-DC3))</f>
        <v>209.59221332500172</v>
      </c>
      <c r="FM3" s="6">
        <f>((FM$2-FL$2)*24*DD3+0.5*((FM$2-FL$2)*24)*(DE3-DD3))</f>
        <v>449.13212145879174</v>
      </c>
      <c r="FO3" s="6">
        <f>EZ3</f>
        <v>50.19360402943714</v>
      </c>
      <c r="FP3" s="6">
        <f>FO3+FA3</f>
        <v>90.71261014701318</v>
      </c>
      <c r="FQ3" s="6">
        <f>FP3+FB3</f>
        <v>133.14382391654652</v>
      </c>
      <c r="FR3" s="6">
        <f>FQ3+FC3</f>
        <v>316.89943927872434</v>
      </c>
      <c r="FS3" s="6">
        <f>FR3+FD3</f>
        <v>580.60866153623556</v>
      </c>
      <c r="FT3" s="6">
        <f>FS3+FE3</f>
        <v>739.07816212363559</v>
      </c>
      <c r="FU3" s="6">
        <f>FT3+FF3</f>
        <v>896.13446306314972</v>
      </c>
      <c r="FV3" s="6">
        <f>FU3+FG3</f>
        <v>1148.2740396944309</v>
      </c>
      <c r="FW3" s="6">
        <f>FV3+FH3</f>
        <v>1351.464712367271</v>
      </c>
      <c r="FX3" s="6">
        <f>FW3+FI3</f>
        <v>1784.2280951274665</v>
      </c>
      <c r="FY3" s="6">
        <f>FX3+FJ3</f>
        <v>2135.1125731910365</v>
      </c>
      <c r="FZ3" s="6">
        <f>FY3+FK3</f>
        <v>2387.3082831748443</v>
      </c>
      <c r="GA3" s="6">
        <f>FZ3+FL3</f>
        <v>2596.9004964998462</v>
      </c>
      <c r="GB3" s="6">
        <f>GA3+FM3</f>
        <v>3046.0326179586382</v>
      </c>
      <c r="GC3" s="17" t="e">
        <f>AVERAGE(FN3:FN6)</f>
        <v>#DIV/0!</v>
      </c>
      <c r="GD3" s="17">
        <f>AVERAGE(FO3:FO6)</f>
        <v>46.238161938864835</v>
      </c>
      <c r="GE3" s="17">
        <f>AVERAGE(FP3:FP6)</f>
        <v>87.241623814998988</v>
      </c>
      <c r="GF3" s="17">
        <f>AVERAGE(FQ3:FQ6)</f>
        <v>122.96159980077121</v>
      </c>
      <c r="GG3" s="17">
        <f>AVERAGE(FR3:FR6)</f>
        <v>211.08685111023789</v>
      </c>
      <c r="GH3" s="17">
        <f>AVERAGE(FS3:FS6)</f>
        <v>317.33584794452599</v>
      </c>
      <c r="GI3" s="17">
        <f>AVERAGE(FT3:FT6)</f>
        <v>396.43694094299201</v>
      </c>
      <c r="GJ3" s="17">
        <f>AVERAGE(FU3:FU6)</f>
        <v>478.7389803199851</v>
      </c>
      <c r="GK3" s="17">
        <f>AVERAGE(FV3:FV6)</f>
        <v>595.52257451970877</v>
      </c>
      <c r="GL3" s="17">
        <f>AVERAGE(FW3:FW6)</f>
        <v>684.44301423809611</v>
      </c>
      <c r="GM3" s="17">
        <f>AVERAGE(FX3:FX6)</f>
        <v>869.68087011860234</v>
      </c>
      <c r="GN3" s="17">
        <f>AVERAGE(FY3:FY6)</f>
        <v>1056.7590031548405</v>
      </c>
      <c r="GO3" s="17">
        <f>AVERAGE(FZ3:FZ6)</f>
        <v>1415.5102732496568</v>
      </c>
      <c r="GP3" s="17">
        <f>AVERAGE(GA3:GA6)</f>
        <v>1685.874548733208</v>
      </c>
      <c r="GQ3" s="17">
        <f>AVERAGE(GB3:GB6)</f>
        <v>2039.6355707793118</v>
      </c>
      <c r="GR3" s="17" t="e">
        <f>STDEV(FN3:FN6)</f>
        <v>#DIV/0!</v>
      </c>
      <c r="GS3" s="17">
        <f>STDEV(FO3:FO6)</f>
        <v>10.639586585977256</v>
      </c>
      <c r="GT3" s="17">
        <f>STDEV(FP3:FP6)</f>
        <v>14.6509572727209</v>
      </c>
      <c r="GU3" s="17">
        <f>STDEV(FQ3:FQ6)</f>
        <v>20.740400625952798</v>
      </c>
      <c r="GV3" s="17">
        <f>STDEV(FR3:FR6)</f>
        <v>76.439358536038043</v>
      </c>
      <c r="GW3" s="17">
        <f>STDEV(FS3:FS6)</f>
        <v>178.21597993297894</v>
      </c>
      <c r="GX3" s="17">
        <f>STDEV(FT3:FT6)</f>
        <v>230.94313095997137</v>
      </c>
      <c r="GY3" s="17">
        <f>STDEV(FU3:FU6)</f>
        <v>280.66483274971506</v>
      </c>
      <c r="GZ3" s="17">
        <f>STDEV(FV3:FV6)</f>
        <v>371.67496540489401</v>
      </c>
      <c r="HA3" s="17">
        <f>STDEV(FW3:FW6)</f>
        <v>449.0087383743134</v>
      </c>
      <c r="HB3" s="17">
        <f>STDEV(FX3:FX6)</f>
        <v>619.28063625744005</v>
      </c>
      <c r="HC3" s="17">
        <f>STDEV(FY3:FY6)</f>
        <v>743.17295397720773</v>
      </c>
      <c r="HD3" s="17">
        <f>STDEV(FZ3:FZ6)</f>
        <v>711.57985011896585</v>
      </c>
      <c r="HE3" s="17">
        <f>STDEV(GA3:GA6)</f>
        <v>700.17098893044977</v>
      </c>
      <c r="HF3" s="17">
        <f>STDEV(GB3:GB6)</f>
        <v>762.73824383888734</v>
      </c>
      <c r="HG3" s="17" t="e">
        <f>STDEV(FN3:FN6)/SQRT(COUNT(FN3:FN6))</f>
        <v>#DIV/0!</v>
      </c>
      <c r="HH3" s="17">
        <f>STDEV(FO3:FO6)/SQRT(COUNT(FO3:FO6))</f>
        <v>5.3197932929886278</v>
      </c>
      <c r="HI3" s="17">
        <f>STDEV(FP3:FP6)/SQRT(COUNT(FP3:FP6))</f>
        <v>7.32547863636045</v>
      </c>
      <c r="HJ3" s="17">
        <f>STDEV(FQ3:FQ6)/SQRT(COUNT(FQ3:FQ6))</f>
        <v>10.370200312976399</v>
      </c>
      <c r="HK3" s="17">
        <f>STDEV(FR3:FR6)/SQRT(COUNT(FR3:FR6))</f>
        <v>38.219679268019021</v>
      </c>
      <c r="HL3" s="17">
        <f>STDEV(FS3:FS6)/SQRT(COUNT(FS3:FS6))</f>
        <v>89.10798996648947</v>
      </c>
      <c r="HM3" s="17">
        <f>STDEV(FT3:FT6)/SQRT(COUNT(FT3:FT6))</f>
        <v>115.47156547998568</v>
      </c>
      <c r="HN3" s="17">
        <f>STDEV(FU3:FU6)/SQRT(COUNT(FU3:FU6))</f>
        <v>140.33241637485753</v>
      </c>
      <c r="HO3" s="17">
        <f>STDEV(FV3:FV6)/SQRT(COUNT(FV3:FV6))</f>
        <v>185.83748270244701</v>
      </c>
      <c r="HP3" s="17">
        <f>STDEV(FW3:FW6)/SQRT(COUNT(FW3:FW6))</f>
        <v>224.5043691871567</v>
      </c>
      <c r="HQ3" s="17">
        <f>STDEV(FX3:FX6)/SQRT(COUNT(FX3:FX6))</f>
        <v>309.64031812872003</v>
      </c>
      <c r="HR3" s="17">
        <f>STDEV(FY3:FY6)/SQRT(COUNT(FY3:FY6))</f>
        <v>371.58647698860386</v>
      </c>
      <c r="HS3" s="17">
        <f>STDEV(FZ3:FZ6)/SQRT(COUNT(FZ3:FZ6))</f>
        <v>355.78992505948293</v>
      </c>
      <c r="HT3" s="17">
        <f>STDEV(GA3:GA6)/SQRT(COUNT(GA3:GA6))</f>
        <v>350.08549446522488</v>
      </c>
      <c r="HU3" s="17">
        <f>STDEV(GB3:GB6)/SQRT(COUNT(GB3:GB6))</f>
        <v>381.36912191944367</v>
      </c>
    </row>
    <row r="4" spans="1:229">
      <c r="A4" s="10">
        <v>2</v>
      </c>
      <c r="B4" s="10" t="s">
        <v>8</v>
      </c>
      <c r="C4" s="10" t="s">
        <v>9</v>
      </c>
      <c r="D4" s="11" t="s">
        <v>10</v>
      </c>
      <c r="E4" s="18">
        <v>49</v>
      </c>
      <c r="F4" s="19">
        <f>AVERAGE(G4:S4,E4)</f>
        <v>49.06428571428571</v>
      </c>
      <c r="G4" s="20">
        <v>49.3</v>
      </c>
      <c r="H4" s="16">
        <v>49.3</v>
      </c>
      <c r="I4" s="16">
        <v>49.6</v>
      </c>
      <c r="J4" s="16">
        <v>48.9</v>
      </c>
      <c r="K4" s="16">
        <v>49.5</v>
      </c>
      <c r="L4" s="16">
        <v>49.4</v>
      </c>
      <c r="M4" s="16">
        <v>49.5</v>
      </c>
      <c r="N4" s="16">
        <v>49</v>
      </c>
      <c r="O4" s="16">
        <v>49.9</v>
      </c>
      <c r="P4" s="16">
        <v>48.4</v>
      </c>
      <c r="Q4" s="16">
        <v>48.5</v>
      </c>
      <c r="R4" s="16">
        <v>48.5</v>
      </c>
      <c r="S4" s="16">
        <v>48.1</v>
      </c>
      <c r="T4" s="16">
        <v>498.15174839999997</v>
      </c>
      <c r="U4" s="16">
        <v>515.32852425999999</v>
      </c>
      <c r="V4" s="16">
        <v>581.57022016999997</v>
      </c>
      <c r="W4" s="16">
        <v>482.63328435</v>
      </c>
      <c r="X4" s="16">
        <v>465.86084201</v>
      </c>
      <c r="Y4" s="16">
        <v>452.80168323999999</v>
      </c>
      <c r="Z4" s="16">
        <v>572.44140345000005</v>
      </c>
      <c r="AA4" s="16">
        <v>530.00082119000001</v>
      </c>
      <c r="AB4" s="16">
        <v>592.54365671999994</v>
      </c>
      <c r="AC4" s="16">
        <v>539.16061448999994</v>
      </c>
      <c r="AD4" s="16">
        <v>534.49863201999995</v>
      </c>
      <c r="AE4" s="16">
        <v>564.60961469999995</v>
      </c>
      <c r="AF4" s="16">
        <v>2657.9693738999999</v>
      </c>
      <c r="AG4" s="16">
        <v>712.81627344000003</v>
      </c>
      <c r="AH4" s="16">
        <v>1175.4599705999999</v>
      </c>
      <c r="AI4" s="16">
        <f>T4-$T$62</f>
        <v>194.28537615666664</v>
      </c>
      <c r="AJ4" s="16">
        <f>U4-$U$62</f>
        <v>177.56014285333328</v>
      </c>
      <c r="AK4" s="16">
        <f>V4-$V$62</f>
        <v>275.08566196666663</v>
      </c>
      <c r="AL4" s="16">
        <f>W4-$W$62</f>
        <v>180.41838711666662</v>
      </c>
      <c r="AM4" s="16">
        <f>X4-$X$62</f>
        <v>157.43480117666667</v>
      </c>
      <c r="AN4" s="16">
        <f>Y4-$Y$62</f>
        <v>148.65032888666667</v>
      </c>
      <c r="AO4" s="16">
        <f>Z4-$Z$62</f>
        <v>261.37011903333337</v>
      </c>
      <c r="AP4" s="16">
        <f>AA4-$AA$62</f>
        <v>221.62766056666663</v>
      </c>
      <c r="AQ4" s="16">
        <f>AB4-$AB$62</f>
        <v>285.56445272666662</v>
      </c>
      <c r="AR4" s="16">
        <f>AC4-$AC$62</f>
        <v>232.26713523333325</v>
      </c>
      <c r="AS4" s="16">
        <f>AD4-$AD$62</f>
        <v>221.68995367333326</v>
      </c>
      <c r="AT4" s="16">
        <f>AE4-$AE$62</f>
        <v>254.44416559999996</v>
      </c>
      <c r="AU4" s="16">
        <f>AF4-$AF$62</f>
        <v>2352.9440342766666</v>
      </c>
      <c r="AV4" s="16">
        <f>AG4-$AG$62</f>
        <v>402.58483945666671</v>
      </c>
      <c r="AW4" s="16">
        <f>AH4-$AH$62</f>
        <v>875.17910984666651</v>
      </c>
      <c r="AX4" s="16">
        <f>IF(AI4&lt;0,0,AI4)</f>
        <v>194.28537615666664</v>
      </c>
      <c r="AY4" s="16">
        <f>IF(AJ4&lt;0,0,AJ4)</f>
        <v>177.56014285333328</v>
      </c>
      <c r="AZ4" s="16">
        <f>IF(AK4&lt;0,0,AK4)</f>
        <v>275.08566196666663</v>
      </c>
      <c r="BA4" s="16">
        <f>IF(AL4&lt;0,0,AL4)</f>
        <v>180.41838711666662</v>
      </c>
      <c r="BB4" s="16">
        <f>IF(AM4&lt;0,0,AM4)</f>
        <v>157.43480117666667</v>
      </c>
      <c r="BC4" s="16">
        <f>IF(AN4&lt;0,0,AN4)</f>
        <v>148.65032888666667</v>
      </c>
      <c r="BD4" s="16">
        <f>IF(AO4&lt;0,0,AO4)</f>
        <v>261.37011903333337</v>
      </c>
      <c r="BE4" s="16">
        <f>IF(AP4&lt;0,0,AP4)</f>
        <v>221.62766056666663</v>
      </c>
      <c r="BF4" s="16">
        <f>IF(AQ4&lt;0,0,AQ4)</f>
        <v>285.56445272666662</v>
      </c>
      <c r="BG4" s="16">
        <f>IF(AR4&lt;0,0,AR4)</f>
        <v>232.26713523333325</v>
      </c>
      <c r="BH4" s="16">
        <f>IF(AS4&lt;0,0,AS4)</f>
        <v>221.68995367333326</v>
      </c>
      <c r="BI4" s="16">
        <f>IF(AT4&lt;0,0,AT4)</f>
        <v>254.44416559999996</v>
      </c>
      <c r="BJ4" s="16">
        <f>IF(AU4&lt;0,0,AU4)</f>
        <v>2352.9440342766666</v>
      </c>
      <c r="BK4" s="16">
        <f>IF(AV4&lt;0,0,AV4)</f>
        <v>402.58483945666671</v>
      </c>
      <c r="BL4" s="16">
        <f>IF(AW4&lt;0,0,AW4)</f>
        <v>875.17910984666651</v>
      </c>
      <c r="BM4" s="16">
        <f>(AX4*10^-9)*E4*$BN$59</f>
        <v>1.1219980473047502</v>
      </c>
      <c r="BN4" s="16">
        <f>(AY4*10^-9)*F4*$BN$59</f>
        <v>1.0267551148358425</v>
      </c>
      <c r="BO4" s="16">
        <f>(AZ4*10^-9)*G4*$BN$59</f>
        <v>1.5983459409056071</v>
      </c>
      <c r="BP4" s="16">
        <f>(BA4*10^-9)*H4*$BN$59</f>
        <v>1.0482952642860892</v>
      </c>
      <c r="BQ4" s="16">
        <f>(BB4*10^-9)*I4*$BN$59</f>
        <v>0.92031886630702864</v>
      </c>
      <c r="BR4" s="16">
        <f>(BC4*10^-9)*J4*$BN$59</f>
        <v>0.85670369901576437</v>
      </c>
      <c r="BS4" s="16">
        <f>(BD4*10^-9)*K4*$BN$59</f>
        <v>1.5248146051462503</v>
      </c>
      <c r="BT4" s="16">
        <f>(BE4*10^-9)*L4*$BN$59</f>
        <v>1.2903479009134999</v>
      </c>
      <c r="BU4" s="16">
        <f>(BF4*10^-9)*M4*$BN$59</f>
        <v>1.6659626197464641</v>
      </c>
      <c r="BV4" s="16">
        <f>(BG4*10^-9)*N4*$BN$59</f>
        <v>1.3413427059724998</v>
      </c>
      <c r="BW4" s="16">
        <f>(BH4*10^-9)*O4*$BN$59</f>
        <v>1.3037744525495643</v>
      </c>
      <c r="BX4" s="16">
        <f>(BI4*10^-9)*P4*$BN$59</f>
        <v>1.4514222189154284</v>
      </c>
      <c r="BY4" s="16">
        <f>(BJ4*10^-9)*Q4*$BN$59</f>
        <v>13.449596167356448</v>
      </c>
      <c r="BZ4" s="16">
        <f>(BK4*10^-9)*R4*$BN$59</f>
        <v>2.3012036983942687</v>
      </c>
      <c r="CA4" s="16">
        <f>(BL4*10^-9)*S4*$BN$59</f>
        <v>4.9613278609271925</v>
      </c>
      <c r="CB4" s="16">
        <f>BM4/1.08</f>
        <v>1.0388870808377315</v>
      </c>
      <c r="CC4" s="16">
        <f>BN4/1.08</f>
        <v>0.95069918040355783</v>
      </c>
      <c r="CD4" s="16">
        <f>BO4/1.08</f>
        <v>1.4799499452829694</v>
      </c>
      <c r="CE4" s="16">
        <f>BP4/1.08</f>
        <v>0.97064376322786028</v>
      </c>
      <c r="CF4" s="16">
        <f>BQ4/1.08</f>
        <v>0.85214709843243386</v>
      </c>
      <c r="CG4" s="16">
        <f>BR4/1.08</f>
        <v>0.79324416575533729</v>
      </c>
      <c r="CH4" s="16">
        <f>BS4/1.08</f>
        <v>1.4118653751354169</v>
      </c>
      <c r="CI4" s="16">
        <f>BT4/1.08</f>
        <v>1.1947665749199072</v>
      </c>
      <c r="CJ4" s="16">
        <f>BU4/1.08</f>
        <v>1.5425579812467258</v>
      </c>
      <c r="CK4" s="16">
        <f>BV4/1.08</f>
        <v>1.2419839870115739</v>
      </c>
      <c r="CL4" s="16">
        <f>BW4/1.08</f>
        <v>1.2071985671755223</v>
      </c>
      <c r="CM4" s="16">
        <f>BX4/1.08</f>
        <v>1.34390946195873</v>
      </c>
      <c r="CN4" s="16">
        <f>BY4/1.08</f>
        <v>12.453329784589304</v>
      </c>
      <c r="CO4" s="16">
        <f>BZ4/1.08</f>
        <v>2.1307441651798782</v>
      </c>
      <c r="CP4" s="16">
        <f>CA4/1.08</f>
        <v>4.593822093451104</v>
      </c>
      <c r="CQ4" s="21">
        <f>CB4*(28/44)</f>
        <v>0.66110996053310189</v>
      </c>
      <c r="CR4" s="21">
        <f>CC4*(28/44)</f>
        <v>0.60499038752953682</v>
      </c>
      <c r="CS4" s="21">
        <f>CD4*(28/44)</f>
        <v>0.94178632881643509</v>
      </c>
      <c r="CT4" s="21">
        <f>CE4*(28/44)</f>
        <v>0.61768239478136566</v>
      </c>
      <c r="CU4" s="21">
        <f>CF4*(28/44)</f>
        <v>0.54227542627518521</v>
      </c>
      <c r="CV4" s="21">
        <f>CG4*(28/44)</f>
        <v>0.50479174184430553</v>
      </c>
      <c r="CW4" s="21">
        <f>CH4*(28/44)</f>
        <v>0.8984597841770835</v>
      </c>
      <c r="CX4" s="21">
        <f>CI4*(28/44)</f>
        <v>0.76030600222175915</v>
      </c>
      <c r="CY4" s="21">
        <f>CJ4*(28/44)</f>
        <v>0.98162780624791646</v>
      </c>
      <c r="CZ4" s="21">
        <f>CK4*(28/44)</f>
        <v>0.79035344628009241</v>
      </c>
      <c r="DA4" s="21">
        <f>CL4*(28/44)</f>
        <v>0.76821727002078688</v>
      </c>
      <c r="DB4" s="21">
        <f>CM4*(28/44)</f>
        <v>0.85521511215555546</v>
      </c>
      <c r="DC4" s="21">
        <f>CN4*(28/44)</f>
        <v>7.9248462265568298</v>
      </c>
      <c r="DD4" s="21">
        <f>CO4*(28/44)</f>
        <v>1.3559281051144678</v>
      </c>
      <c r="DE4" s="21">
        <f>CP4*(28/44)</f>
        <v>2.923341332196157</v>
      </c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Z4" s="6">
        <f>((EZ$2-EY$2)*24*CQ4+0.5*((EZ$2-EY$2)*24)*(CR4-CQ4))</f>
        <v>30.386408353503327</v>
      </c>
      <c r="FA4" s="6">
        <f>((FA$2-EZ$2)*24*CR4+0.5*((FA$2-EZ$2)*24)*(CS4-CR4))</f>
        <v>37.122641192303327</v>
      </c>
      <c r="FB4" s="6">
        <f>((FB$2-FA$2)*24*CS4+0.5*((FB$2-FA$2)*24)*(CT4-CS4))</f>
        <v>37.427249366347219</v>
      </c>
      <c r="FC4" s="6">
        <f>((FC$2-FB$2)*24*CT4+0.5*((FC$2-FB$2)*24)*(CU4-CT4))</f>
        <v>55.677975410714438</v>
      </c>
      <c r="FD4" s="6">
        <f>((FD$2-FC$2)*24*CU4+0.5*((FD$2-FC$2)*24)*(CV4-CU4))</f>
        <v>50.259224069735552</v>
      </c>
      <c r="FE4" s="6">
        <f>((FE$2-FD$2)*24*CV4+0.5*((FE$2-FD$2)*24)*(CW4-CV4))</f>
        <v>50.517054936770009</v>
      </c>
      <c r="FF4" s="6">
        <f>((FF$2-FE$2)*24*CW4+0.5*((FF$2-FE$2)*24)*(CX4-CW4))</f>
        <v>59.715568310358336</v>
      </c>
      <c r="FG4" s="6">
        <f>((FG$2-FF$2)*24*CX4+0.5*((FG$2-FF$2)*24)*(CY4-CX4))</f>
        <v>83.612822806544429</v>
      </c>
      <c r="FH4" s="6">
        <f>((FH$2-FG$2)*24*CY4+0.5*((FH$2-FG$2)*24)*(CZ4-CY4))</f>
        <v>63.791325091008318</v>
      </c>
      <c r="FI4" s="6">
        <f>((FI$2-FH$2)*24*CZ4+0.5*((FI$2-FH$2)*24)*(DA4-CZ4))</f>
        <v>74.811394382442202</v>
      </c>
      <c r="FJ4" s="6">
        <f>((FJ$2-FI$2)*24*DA4+0.5*((FJ$2-FI$2)*24)*(DB4-DA4))</f>
        <v>58.443565758348328</v>
      </c>
      <c r="FK4" s="6">
        <f>((FK$2-FJ$2)*24*DB4+0.5*((FK$2-FJ$2)*24)*(DC4-DB4))</f>
        <v>421.44294425819447</v>
      </c>
      <c r="FL4" s="6">
        <f>((FL$2-FK$2)*24*DC4+0.5*((FL$2-FK$2)*24)*(DD4-DC4))</f>
        <v>334.10787594016671</v>
      </c>
      <c r="FM4" s="6">
        <f>((FM$2-FL$2)*24*DD4+0.5*((FM$2-FL$2)*24)*(DE4-DD4))</f>
        <v>308.10739948636501</v>
      </c>
      <c r="FO4" s="6">
        <f>EZ4</f>
        <v>30.386408353503327</v>
      </c>
      <c r="FP4" s="6">
        <f>FO4+FA4</f>
        <v>67.509049545806647</v>
      </c>
      <c r="FQ4" s="6">
        <f>FP4+FB4</f>
        <v>104.93629891215386</v>
      </c>
      <c r="FR4" s="6">
        <f>FQ4+FC4</f>
        <v>160.61427432286831</v>
      </c>
      <c r="FS4" s="6">
        <f>FR4+FD4</f>
        <v>210.87349839260386</v>
      </c>
      <c r="FT4" s="6">
        <f>FS4+FE4</f>
        <v>261.39055332937386</v>
      </c>
      <c r="FU4" s="6">
        <f>FT4+FF4</f>
        <v>321.10612163973218</v>
      </c>
      <c r="FV4" s="6">
        <f>FU4+FG4</f>
        <v>404.71894444627662</v>
      </c>
      <c r="FW4" s="6">
        <f>FV4+FH4</f>
        <v>468.51026953728496</v>
      </c>
      <c r="FX4" s="6">
        <f>FW4+FI4</f>
        <v>543.32166391972714</v>
      </c>
      <c r="FY4" s="6">
        <f>FX4+FJ4</f>
        <v>601.76522967807546</v>
      </c>
      <c r="FZ4" s="6">
        <f>FY4+FK4</f>
        <v>1023.20817393627</v>
      </c>
      <c r="GA4" s="6">
        <f>FZ4+FL4</f>
        <v>1357.3160498764366</v>
      </c>
      <c r="GB4" s="6">
        <f>GA4+FM4</f>
        <v>1665.4234493628016</v>
      </c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</row>
    <row r="5" spans="1:229">
      <c r="A5" s="10">
        <v>3</v>
      </c>
      <c r="B5" s="10" t="s">
        <v>8</v>
      </c>
      <c r="C5" s="10" t="s">
        <v>9</v>
      </c>
      <c r="D5" s="11" t="s">
        <v>10</v>
      </c>
      <c r="E5" s="18">
        <v>49</v>
      </c>
      <c r="F5" s="19">
        <f>AVERAGE(G5:S5,E5)</f>
        <v>48.328571428571422</v>
      </c>
      <c r="G5" s="16">
        <v>42.3</v>
      </c>
      <c r="H5" s="16">
        <v>48.6</v>
      </c>
      <c r="I5" s="16">
        <v>49</v>
      </c>
      <c r="J5" s="16">
        <v>48.5</v>
      </c>
      <c r="K5" s="16">
        <v>49.4</v>
      </c>
      <c r="L5" s="16">
        <v>49.3</v>
      </c>
      <c r="M5" s="16">
        <v>49.2</v>
      </c>
      <c r="N5" s="16">
        <v>48.8</v>
      </c>
      <c r="O5" s="16">
        <v>49.5</v>
      </c>
      <c r="P5" s="16">
        <v>48.4</v>
      </c>
      <c r="Q5" s="16">
        <v>48.3</v>
      </c>
      <c r="R5" s="16">
        <v>48.4</v>
      </c>
      <c r="S5" s="16">
        <v>47.9</v>
      </c>
      <c r="T5" s="16">
        <v>641.07094455000004</v>
      </c>
      <c r="U5" s="16">
        <v>655.92984320000005</v>
      </c>
      <c r="V5" s="16">
        <v>436.31595807000002</v>
      </c>
      <c r="W5" s="16">
        <v>418.24732107</v>
      </c>
      <c r="X5" s="16">
        <v>458.74512604</v>
      </c>
      <c r="Y5" s="16">
        <v>491.68095087</v>
      </c>
      <c r="Z5" s="16">
        <v>535.06276990000003</v>
      </c>
      <c r="AA5" s="16">
        <v>504.46178075</v>
      </c>
      <c r="AB5" s="16">
        <v>406.28157549999997</v>
      </c>
      <c r="AC5" s="16">
        <v>431.99919709</v>
      </c>
      <c r="AD5" s="16">
        <v>559.49854035999999</v>
      </c>
      <c r="AE5" s="16">
        <v>766.34585919999995</v>
      </c>
      <c r="AF5" s="16">
        <v>1341.6482997999999</v>
      </c>
      <c r="AG5" s="16">
        <v>914.65656731000001</v>
      </c>
      <c r="AH5" s="16">
        <v>992.11007587999995</v>
      </c>
      <c r="AI5" s="16">
        <f>T5-$T$62</f>
        <v>337.20457230666671</v>
      </c>
      <c r="AJ5" s="16">
        <f>U5-$U$62</f>
        <v>318.16146179333333</v>
      </c>
      <c r="AK5" s="16">
        <f>V5-$V$62</f>
        <v>129.83139986666669</v>
      </c>
      <c r="AL5" s="16">
        <f>W5-$W$62</f>
        <v>116.03242383666662</v>
      </c>
      <c r="AM5" s="16">
        <f>X5-$X$62</f>
        <v>150.31908520666667</v>
      </c>
      <c r="AN5" s="16">
        <f>Y5-$Y$62</f>
        <v>187.52959651666669</v>
      </c>
      <c r="AO5" s="16">
        <f>Z5-$Z$62</f>
        <v>223.99148548333335</v>
      </c>
      <c r="AP5" s="16">
        <f>AA5-$AA$62</f>
        <v>196.08862012666663</v>
      </c>
      <c r="AQ5" s="16">
        <f>AB5-$AB$62</f>
        <v>99.302371506666645</v>
      </c>
      <c r="AR5" s="16">
        <f>AC5-$AC$62</f>
        <v>125.1057178333333</v>
      </c>
      <c r="AS5" s="16">
        <f>AD5-$AD$62</f>
        <v>246.68986201333331</v>
      </c>
      <c r="AT5" s="16">
        <f>AE5-$AE$62</f>
        <v>456.18041009999996</v>
      </c>
      <c r="AU5" s="16">
        <f>AF5-$AF$62</f>
        <v>1036.6229601766665</v>
      </c>
      <c r="AV5" s="16">
        <f>AG5-$AG$62</f>
        <v>604.4251333266667</v>
      </c>
      <c r="AW5" s="16">
        <f>AH5-$AH$62</f>
        <v>691.82921512666667</v>
      </c>
      <c r="AX5" s="16">
        <f>IF(AI5&lt;0,0,AI5)</f>
        <v>337.20457230666671</v>
      </c>
      <c r="AY5" s="16">
        <f>IF(AJ5&lt;0,0,AJ5)</f>
        <v>318.16146179333333</v>
      </c>
      <c r="AZ5" s="16">
        <f>IF(AK5&lt;0,0,AK5)</f>
        <v>129.83139986666669</v>
      </c>
      <c r="BA5" s="16">
        <f>IF(AL5&lt;0,0,AL5)</f>
        <v>116.03242383666662</v>
      </c>
      <c r="BB5" s="16">
        <f>IF(AM5&lt;0,0,AM5)</f>
        <v>150.31908520666667</v>
      </c>
      <c r="BC5" s="16">
        <f>IF(AN5&lt;0,0,AN5)</f>
        <v>187.52959651666669</v>
      </c>
      <c r="BD5" s="16">
        <f>IF(AO5&lt;0,0,AO5)</f>
        <v>223.99148548333335</v>
      </c>
      <c r="BE5" s="16">
        <f>IF(AP5&lt;0,0,AP5)</f>
        <v>196.08862012666663</v>
      </c>
      <c r="BF5" s="16">
        <f>IF(AQ5&lt;0,0,AQ5)</f>
        <v>99.302371506666645</v>
      </c>
      <c r="BG5" s="16">
        <f>IF(AR5&lt;0,0,AR5)</f>
        <v>125.1057178333333</v>
      </c>
      <c r="BH5" s="16">
        <f>IF(AS5&lt;0,0,AS5)</f>
        <v>246.68986201333331</v>
      </c>
      <c r="BI5" s="16">
        <f>IF(AT5&lt;0,0,AT5)</f>
        <v>456.18041009999996</v>
      </c>
      <c r="BJ5" s="16">
        <f>IF(AU5&lt;0,0,AU5)</f>
        <v>1036.6229601766665</v>
      </c>
      <c r="BK5" s="16">
        <f>IF(AV5&lt;0,0,AV5)</f>
        <v>604.4251333266667</v>
      </c>
      <c r="BL5" s="16">
        <f>IF(AW5&lt;0,0,AW5)</f>
        <v>691.82921512666667</v>
      </c>
      <c r="BM5" s="16">
        <f>(AX5*10^-9)*E5*$BN$59</f>
        <v>1.9473564050710008</v>
      </c>
      <c r="BN5" s="16">
        <f>(AY5*10^-9)*F5*$BN$59</f>
        <v>1.812205481282956</v>
      </c>
      <c r="BO5" s="16">
        <f>(AZ5*10^-9)*G5*$BN$59</f>
        <v>0.64725589669242889</v>
      </c>
      <c r="BP5" s="16">
        <f>(BA5*10^-9)*H5*$BN$59</f>
        <v>0.66461714767587854</v>
      </c>
      <c r="BQ5" s="16">
        <f>(BB5*10^-9)*I5*$BN$59</f>
        <v>0.86809271706850011</v>
      </c>
      <c r="BR5" s="16">
        <f>(BC5*10^-9)*J5*$BN$59</f>
        <v>1.0719325686604466</v>
      </c>
      <c r="BS5" s="16">
        <f>(BD5*10^-9)*K5*$BN$59</f>
        <v>1.3041104272676074</v>
      </c>
      <c r="BT5" s="16">
        <f>(BE5*10^-9)*L5*$BN$59</f>
        <v>1.1393449145859784</v>
      </c>
      <c r="BU5" s="16">
        <f>(BF5*10^-9)*M5*$BN$59</f>
        <v>0.57581189420794288</v>
      </c>
      <c r="BV5" s="16">
        <f>(BG5*10^-9)*N5*$BN$59</f>
        <v>0.71953659999571429</v>
      </c>
      <c r="BW5" s="16">
        <f>(BH5*10^-9)*O5*$BN$59</f>
        <v>1.4391710342813573</v>
      </c>
      <c r="BX5" s="16">
        <f>(BI5*10^-9)*P5*$BN$59</f>
        <v>2.6021833964704286</v>
      </c>
      <c r="BY5" s="16">
        <f>(BJ5*10^-9)*Q5*$BN$59</f>
        <v>5.9009762008056743</v>
      </c>
      <c r="BZ5" s="16">
        <f>(BK5*10^-9)*R5*$BN$59</f>
        <v>3.4478136533905435</v>
      </c>
      <c r="CA5" s="16">
        <f>(BL5*10^-9)*S5*$BN$59</f>
        <v>3.9056230012525788</v>
      </c>
      <c r="CB5" s="16">
        <f>BM5/1.08</f>
        <v>1.8031077824731487</v>
      </c>
      <c r="CC5" s="16">
        <f>BN5/1.08</f>
        <v>1.6779680382249591</v>
      </c>
      <c r="CD5" s="16">
        <f>BO5/1.08</f>
        <v>0.59931101545595267</v>
      </c>
      <c r="CE5" s="16">
        <f>BP5/1.08</f>
        <v>0.61538624784803564</v>
      </c>
      <c r="CF5" s="16">
        <f>BQ5/1.08</f>
        <v>0.80378955284120379</v>
      </c>
      <c r="CG5" s="16">
        <f>BR5/1.08</f>
        <v>0.99253015616708018</v>
      </c>
      <c r="CH5" s="16">
        <f>BS5/1.08</f>
        <v>1.2075096548774142</v>
      </c>
      <c r="CI5" s="16">
        <f>BT5/1.08</f>
        <v>1.054948994987017</v>
      </c>
      <c r="CJ5" s="16">
        <f>BU5/1.08</f>
        <v>0.53315916130365082</v>
      </c>
      <c r="CK5" s="16">
        <f>BV5/1.08</f>
        <v>0.66623759258862425</v>
      </c>
      <c r="CL5" s="16">
        <f>BW5/1.08</f>
        <v>1.3325657724827382</v>
      </c>
      <c r="CM5" s="16">
        <f>BX5/1.08</f>
        <v>2.4094290708059525</v>
      </c>
      <c r="CN5" s="16">
        <f>BY5/1.08</f>
        <v>5.463866852597846</v>
      </c>
      <c r="CO5" s="16">
        <f>BZ5/1.08</f>
        <v>3.1924200494356882</v>
      </c>
      <c r="CP5" s="16">
        <f>CA5/1.08</f>
        <v>3.6163175937523877</v>
      </c>
      <c r="CQ5" s="21">
        <f>CB5*(28/44)</f>
        <v>1.1474322252101856</v>
      </c>
      <c r="CR5" s="21">
        <f>CC5*(28/44)</f>
        <v>1.0677978425067922</v>
      </c>
      <c r="CS5" s="21">
        <f>CD5*(28/44)</f>
        <v>0.38137973710833351</v>
      </c>
      <c r="CT5" s="21">
        <f>CE5*(28/44)</f>
        <v>0.39160943044874996</v>
      </c>
      <c r="CU5" s="21">
        <f>CF5*(28/44)</f>
        <v>0.51150244271712964</v>
      </c>
      <c r="CV5" s="21">
        <f>CG5*(28/44)</f>
        <v>0.63161009937905099</v>
      </c>
      <c r="CW5" s="21">
        <f>CH5*(28/44)</f>
        <v>0.76841523492199082</v>
      </c>
      <c r="CX5" s="21">
        <f>CI5*(28/44)</f>
        <v>0.67133117862810177</v>
      </c>
      <c r="CY5" s="21">
        <f>CJ5*(28/44)</f>
        <v>0.33928310264777778</v>
      </c>
      <c r="CZ5" s="21">
        <f>CK5*(28/44)</f>
        <v>0.42396937710185179</v>
      </c>
      <c r="DA5" s="21">
        <f>CL5*(28/44)</f>
        <v>0.84799640067083337</v>
      </c>
      <c r="DB5" s="21">
        <f>CM5*(28/44)</f>
        <v>1.5332730450583334</v>
      </c>
      <c r="DC5" s="21">
        <f>CN5*(28/44)</f>
        <v>3.4770061789259019</v>
      </c>
      <c r="DD5" s="21">
        <f>CO5*(28/44)</f>
        <v>2.0315400314590741</v>
      </c>
      <c r="DE5" s="21">
        <f>CP5*(28/44)</f>
        <v>2.301293014206065</v>
      </c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Z5" s="6">
        <f>((EZ$2-EY$2)*24*CQ5+0.5*((EZ$2-EY$2)*24)*(CR5-CQ5))</f>
        <v>53.165521625207461</v>
      </c>
      <c r="FA5" s="6">
        <f>((FA$2-EZ$2)*24*CR5+0.5*((FA$2-EZ$2)*24)*(CS5-CR5))</f>
        <v>34.780261910763016</v>
      </c>
      <c r="FB5" s="6">
        <f>((FB$2-FA$2)*24*CS5+0.5*((FB$2-FA$2)*24)*(CT5-CS5))</f>
        <v>18.551740021370005</v>
      </c>
      <c r="FC5" s="6">
        <f>((FC$2-FB$2)*24*CT5+0.5*((FC$2-FB$2)*24)*(CU5-CT5))</f>
        <v>43.349369911962228</v>
      </c>
      <c r="FD5" s="6">
        <f>((FD$2-FC$2)*24*CU5+0.5*((FD$2-FC$2)*24)*(CV5-CU5))</f>
        <v>54.869402020616668</v>
      </c>
      <c r="FE5" s="6">
        <f>((FE$2-FD$2)*24*CV5+0.5*((FE$2-FD$2)*24)*(CW5-CV5))</f>
        <v>50.400912034837503</v>
      </c>
      <c r="FF5" s="6">
        <f>((FF$2-FE$2)*24*CW5+0.5*((FF$2-FE$2)*24)*(CX5-CW5))</f>
        <v>51.830870887803329</v>
      </c>
      <c r="FG5" s="6">
        <f>((FG$2-FF$2)*24*CX5+0.5*((FG$2-FF$2)*24)*(CY5-CX5))</f>
        <v>48.50948550124221</v>
      </c>
      <c r="FH5" s="6">
        <f>((FH$2-FG$2)*24*CY5+0.5*((FH$2-FG$2)*24)*(CZ5-CY5))</f>
        <v>27.477089270986664</v>
      </c>
      <c r="FI5" s="6">
        <f>((FI$2-FH$2)*24*CZ5+0.5*((FI$2-FH$2)*24)*(DA5-CZ5))</f>
        <v>61.054357333088888</v>
      </c>
      <c r="FJ5" s="6">
        <f>((FJ$2-FI$2)*24*DA5+0.5*((FJ$2-FI$2)*24)*(DB5-DA5))</f>
        <v>85.725700046250012</v>
      </c>
      <c r="FK5" s="6">
        <f>((FK$2-FJ$2)*24*DB5+0.5*((FK$2-FJ$2)*24)*(DC5-DB5))</f>
        <v>240.49340275124331</v>
      </c>
      <c r="FL5" s="6">
        <f>((FL$2-FK$2)*24*DC5+0.5*((FL$2-FK$2)*24)*(DD5-DC5))</f>
        <v>198.30766357385914</v>
      </c>
      <c r="FM5" s="6">
        <f>((FM$2-FL$2)*24*DD5+0.5*((FM$2-FL$2)*24)*(DE5-DD5))</f>
        <v>311.96397928789003</v>
      </c>
      <c r="FO5" s="6">
        <f>EZ5</f>
        <v>53.165521625207461</v>
      </c>
      <c r="FP5" s="6">
        <f>FO5+FA5</f>
        <v>87.945783535970477</v>
      </c>
      <c r="FQ5" s="6">
        <f>FP5+FB5</f>
        <v>106.49752355734049</v>
      </c>
      <c r="FR5" s="6">
        <f>FQ5+FC5</f>
        <v>149.8468934693027</v>
      </c>
      <c r="FS5" s="6">
        <f>FR5+FD5</f>
        <v>204.71629548991936</v>
      </c>
      <c r="FT5" s="6">
        <f>FS5+FE5</f>
        <v>255.11720752475685</v>
      </c>
      <c r="FU5" s="6">
        <f>FT5+FF5</f>
        <v>306.94807841256016</v>
      </c>
      <c r="FV5" s="6">
        <f>FU5+FG5</f>
        <v>355.45756391380235</v>
      </c>
      <c r="FW5" s="6">
        <f>FV5+FH5</f>
        <v>382.934653184789</v>
      </c>
      <c r="FX5" s="6">
        <f>FW5+FI5</f>
        <v>443.98901051787789</v>
      </c>
      <c r="FY5" s="6">
        <f>FX5+FJ5</f>
        <v>529.71471056412793</v>
      </c>
      <c r="FZ5" s="6">
        <f>FY5+FK5</f>
        <v>770.20811331537129</v>
      </c>
      <c r="GA5" s="6">
        <f>FZ5+FL5</f>
        <v>968.51577688923044</v>
      </c>
      <c r="GB5" s="6">
        <f>GA5+FM5</f>
        <v>1280.4797561771204</v>
      </c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</row>
    <row r="6" spans="1:229">
      <c r="A6" s="10">
        <v>4</v>
      </c>
      <c r="B6" s="10" t="s">
        <v>8</v>
      </c>
      <c r="C6" s="10" t="s">
        <v>9</v>
      </c>
      <c r="D6" s="11" t="s">
        <v>10</v>
      </c>
      <c r="E6" s="22">
        <v>49.3</v>
      </c>
      <c r="F6" s="23">
        <f>AVERAGE(G6:S6,E6)</f>
        <v>48.764285714285698</v>
      </c>
      <c r="G6" s="24">
        <v>49.1</v>
      </c>
      <c r="H6" s="25">
        <v>48.7</v>
      </c>
      <c r="I6" s="25">
        <v>49.2</v>
      </c>
      <c r="J6" s="25">
        <v>48.4</v>
      </c>
      <c r="K6" s="25">
        <v>49.5</v>
      </c>
      <c r="L6" s="25">
        <v>49.3</v>
      </c>
      <c r="M6" s="25">
        <v>48.8</v>
      </c>
      <c r="N6" s="25">
        <v>48.7</v>
      </c>
      <c r="O6" s="25">
        <v>49</v>
      </c>
      <c r="P6" s="25">
        <v>48</v>
      </c>
      <c r="Q6" s="25">
        <v>48.6</v>
      </c>
      <c r="R6" s="25">
        <v>48.3</v>
      </c>
      <c r="S6" s="25">
        <v>47.8</v>
      </c>
      <c r="T6" s="25">
        <v>550.29209089999995</v>
      </c>
      <c r="U6" s="25">
        <v>718.69224908000001</v>
      </c>
      <c r="V6" s="25">
        <v>558.61658777000002</v>
      </c>
      <c r="W6" s="25">
        <v>595.89329189</v>
      </c>
      <c r="X6" s="25">
        <v>442.84221047</v>
      </c>
      <c r="Y6" s="25">
        <v>515.60106820999999</v>
      </c>
      <c r="Z6" s="25">
        <v>565.06311518999996</v>
      </c>
      <c r="AA6" s="25">
        <v>545.07846132999998</v>
      </c>
      <c r="AB6" s="25">
        <v>577.31068417999995</v>
      </c>
      <c r="AC6" s="25">
        <v>538.86252448000005</v>
      </c>
      <c r="AD6" s="25">
        <v>1137.2942745</v>
      </c>
      <c r="AE6" s="25">
        <v>1578.992972</v>
      </c>
      <c r="AF6" s="25">
        <v>2267.1279304999998</v>
      </c>
      <c r="AG6" s="25">
        <v>1147.1166042</v>
      </c>
      <c r="AH6" s="25">
        <v>901.67341031000001</v>
      </c>
      <c r="AI6" s="25">
        <f>T6-$T$62</f>
        <v>246.42571865666662</v>
      </c>
      <c r="AJ6" s="25">
        <f>U6-$U$62</f>
        <v>380.92386767333329</v>
      </c>
      <c r="AK6" s="25">
        <f>V6-$V$62</f>
        <v>252.13202956666669</v>
      </c>
      <c r="AL6" s="25">
        <f>W6-$W$62</f>
        <v>293.67839465666663</v>
      </c>
      <c r="AM6" s="25">
        <f>X6-$X$62</f>
        <v>134.41616963666667</v>
      </c>
      <c r="AN6" s="25">
        <f>Y6-$Y$62</f>
        <v>211.44971385666668</v>
      </c>
      <c r="AO6" s="25">
        <f>Z6-$Z$62</f>
        <v>253.99183077333328</v>
      </c>
      <c r="AP6" s="25">
        <f>AA6-$AA$62</f>
        <v>236.70530070666661</v>
      </c>
      <c r="AQ6" s="25">
        <f>AB6-$AB$62</f>
        <v>270.33148018666662</v>
      </c>
      <c r="AR6" s="25">
        <f>AC6-$AC$62</f>
        <v>231.96904522333335</v>
      </c>
      <c r="AS6" s="25">
        <f>AD6-$AD$62</f>
        <v>824.48559615333329</v>
      </c>
      <c r="AT6" s="25">
        <f>AE6-$AE$62</f>
        <v>1268.8275229000001</v>
      </c>
      <c r="AU6" s="25">
        <f>AF6-$AF$62</f>
        <v>1962.1025908766665</v>
      </c>
      <c r="AV6" s="25">
        <f>AG6-$AG$62</f>
        <v>836.88517021666667</v>
      </c>
      <c r="AW6" s="25">
        <f>AH6-$AH$62</f>
        <v>601.39254955666661</v>
      </c>
      <c r="AX6" s="25">
        <f>IF(AI6&lt;0,0,AI6)</f>
        <v>246.42571865666662</v>
      </c>
      <c r="AY6" s="25">
        <f>IF(AJ6&lt;0,0,AJ6)</f>
        <v>380.92386767333329</v>
      </c>
      <c r="AZ6" s="25">
        <f>IF(AK6&lt;0,0,AK6)</f>
        <v>252.13202956666669</v>
      </c>
      <c r="BA6" s="25">
        <f>IF(AL6&lt;0,0,AL6)</f>
        <v>293.67839465666663</v>
      </c>
      <c r="BB6" s="25">
        <f>IF(AM6&lt;0,0,AM6)</f>
        <v>134.41616963666667</v>
      </c>
      <c r="BC6" s="25">
        <f>IF(AN6&lt;0,0,AN6)</f>
        <v>211.44971385666668</v>
      </c>
      <c r="BD6" s="25">
        <f>IF(AO6&lt;0,0,AO6)</f>
        <v>253.99183077333328</v>
      </c>
      <c r="BE6" s="25">
        <f>IF(AP6&lt;0,0,AP6)</f>
        <v>236.70530070666661</v>
      </c>
      <c r="BF6" s="25">
        <f>IF(AQ6&lt;0,0,AQ6)</f>
        <v>270.33148018666662</v>
      </c>
      <c r="BG6" s="25">
        <f>IF(AR6&lt;0,0,AR6)</f>
        <v>231.96904522333335</v>
      </c>
      <c r="BH6" s="25">
        <f>IF(AS6&lt;0,0,AS6)</f>
        <v>824.48559615333329</v>
      </c>
      <c r="BI6" s="25">
        <f>IF(AT6&lt;0,0,AT6)</f>
        <v>1268.8275229000001</v>
      </c>
      <c r="BJ6" s="25">
        <f>IF(AU6&lt;0,0,AU6)</f>
        <v>1962.1025908766665</v>
      </c>
      <c r="BK6" s="25">
        <f>IF(AV6&lt;0,0,AV6)</f>
        <v>836.88517021666667</v>
      </c>
      <c r="BL6" s="25">
        <f>IF(AW6&lt;0,0,AW6)</f>
        <v>601.39254955666661</v>
      </c>
      <c r="BM6" s="25">
        <f>(AX6*10^-9)*E6*$BN$59</f>
        <v>1.4318214345804676</v>
      </c>
      <c r="BN6" s="25">
        <f>(AY6*10^-9)*F6*$BN$59</f>
        <v>2.1892530375508401</v>
      </c>
      <c r="BO6" s="25">
        <f>(AZ6*10^-9)*G6*$BN$59</f>
        <v>1.4590340268102504</v>
      </c>
      <c r="BP6" s="25">
        <f>(BA6*10^-9)*H6*$BN$59</f>
        <v>1.685609100188318</v>
      </c>
      <c r="BQ6" s="25">
        <f>(BB6*10^-9)*I6*$BN$59</f>
        <v>0.77942176079318592</v>
      </c>
      <c r="BR6" s="25">
        <f>(BC6*10^-9)*J6*$BN$59</f>
        <v>1.2061695820423861</v>
      </c>
      <c r="BS6" s="25">
        <f>(BD6*10^-9)*K6*$BN$59</f>
        <v>1.4817701984579998</v>
      </c>
      <c r="BT6" s="25">
        <f>(BE6*10^-9)*L6*$BN$59</f>
        <v>1.3753423347131284</v>
      </c>
      <c r="BU6" s="25">
        <f>(BF6*10^-9)*M6*$BN$59</f>
        <v>1.5547921989021714</v>
      </c>
      <c r="BV6" s="25">
        <f>(BG6*10^-9)*N6*$BN$59</f>
        <v>1.3314194734943539</v>
      </c>
      <c r="BW6" s="25">
        <f>(BH6*10^-9)*O6*$BN$59</f>
        <v>4.7614043177854999</v>
      </c>
      <c r="BX6" s="25">
        <f>(BI6*10^-9)*P6*$BN$59</f>
        <v>7.1779385581200019</v>
      </c>
      <c r="BY6" s="25">
        <f>(BJ6*10^-9)*Q6*$BN$59</f>
        <v>11.238643340171421</v>
      </c>
      <c r="BZ6" s="25">
        <f>(BK6*10^-9)*R6*$BN$59</f>
        <v>4.7639688314583752</v>
      </c>
      <c r="CA6" s="25">
        <f>(BL6*10^-9)*S6*$BN$59</f>
        <v>3.3879878845381644</v>
      </c>
      <c r="CB6" s="25">
        <f>BM6/1.08</f>
        <v>1.3257605875745069</v>
      </c>
      <c r="CC6" s="25">
        <f>BN6/1.08</f>
        <v>2.0270861458804075</v>
      </c>
      <c r="CD6" s="25">
        <f>BO6/1.08</f>
        <v>1.3509574322317133</v>
      </c>
      <c r="CE6" s="25">
        <f>BP6/1.08</f>
        <v>1.5607491668410352</v>
      </c>
      <c r="CF6" s="25">
        <f>BQ6/1.08</f>
        <v>0.72168681554924619</v>
      </c>
      <c r="CG6" s="25">
        <f>BR6/1.08</f>
        <v>1.1168236870762833</v>
      </c>
      <c r="CH6" s="25">
        <f>BS6/1.08</f>
        <v>1.3720094430166665</v>
      </c>
      <c r="CI6" s="25">
        <f>BT6/1.08</f>
        <v>1.273465124734378</v>
      </c>
      <c r="CJ6" s="25">
        <f>BU6/1.08</f>
        <v>1.4396224063908993</v>
      </c>
      <c r="CK6" s="25">
        <f>BV6/1.08</f>
        <v>1.2327958087910682</v>
      </c>
      <c r="CL6" s="25">
        <f>BW6/1.08</f>
        <v>4.4087077016532401</v>
      </c>
      <c r="CM6" s="25">
        <f>BX6/1.08</f>
        <v>6.6462394056666678</v>
      </c>
      <c r="CN6" s="25">
        <f>BY6/1.08</f>
        <v>10.406151240899463</v>
      </c>
      <c r="CO6" s="25">
        <f>BZ6/1.08</f>
        <v>4.4110822513503471</v>
      </c>
      <c r="CP6" s="25">
        <f>CA6/1.08</f>
        <v>3.1370258190168188</v>
      </c>
      <c r="CQ6" s="26">
        <f>CB6*(28/44)</f>
        <v>0.8436658284565044</v>
      </c>
      <c r="CR6" s="26">
        <f>CC6*(28/44)</f>
        <v>1.2899639110148047</v>
      </c>
      <c r="CS6" s="26">
        <f>CD6*(28/44)</f>
        <v>0.85970018414745386</v>
      </c>
      <c r="CT6" s="26">
        <f>CE6*(28/44)</f>
        <v>0.99320401526247692</v>
      </c>
      <c r="CU6" s="26">
        <f>CF6*(28/44)</f>
        <v>0.45925524625861119</v>
      </c>
      <c r="CV6" s="26">
        <f>CG6*(28/44)</f>
        <v>0.71070598268490759</v>
      </c>
      <c r="CW6" s="26">
        <f>CH6*(28/44)</f>
        <v>0.87309691828333325</v>
      </c>
      <c r="CX6" s="26">
        <f>CI6*(28/44)</f>
        <v>0.81038689755824056</v>
      </c>
      <c r="CY6" s="26">
        <f>CJ6*(28/44)</f>
        <v>0.91612334952148133</v>
      </c>
      <c r="CZ6" s="26">
        <f>CK6*(28/44)</f>
        <v>0.78450642377613433</v>
      </c>
      <c r="DA6" s="26">
        <f>CL6*(28/44)</f>
        <v>2.8055412646884257</v>
      </c>
      <c r="DB6" s="26">
        <f>CM6*(28/44)</f>
        <v>4.2294250763333343</v>
      </c>
      <c r="DC6" s="26">
        <f>CN6*(28/44)</f>
        <v>6.6220962442087492</v>
      </c>
      <c r="DD6" s="26">
        <f>CO6*(28/44)</f>
        <v>2.8070523417684026</v>
      </c>
      <c r="DE6" s="26">
        <f>CP6*(28/44)</f>
        <v>1.9962891575561574</v>
      </c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Z6" s="6">
        <f>((EZ$2-EY$2)*24*CQ6+0.5*((EZ$2-EY$2)*24)*(CR6-CQ6))</f>
        <v>51.207113747311418</v>
      </c>
      <c r="FA6" s="6">
        <f>((FA$2-EZ$2)*24*CR6+0.5*((FA$2-EZ$2)*24)*(CS6-CR6))</f>
        <v>51.591938283894208</v>
      </c>
      <c r="FB6" s="6">
        <f>((FB$2-FA$2)*24*CS6+0.5*((FB$2-FA$2)*24)*(CT6-CS6))</f>
        <v>44.469700785838342</v>
      </c>
      <c r="FC6" s="6">
        <f>((FC$2-FB$2)*24*CT6+0.5*((FC$2-FB$2)*24)*(CU6-CT6))</f>
        <v>69.71804455301222</v>
      </c>
      <c r="FD6" s="6">
        <f>((FD$2-FC$2)*24*CU6+0.5*((FD$2-FC$2)*24)*(CV6-CU6))</f>
        <v>56.158138989288901</v>
      </c>
      <c r="FE6" s="6">
        <f>((FE$2-FD$2)*24*CV6+0.5*((FE$2-FD$2)*24)*(CW6-CV6))</f>
        <v>57.01690443485667</v>
      </c>
      <c r="FF6" s="6">
        <f>((FF$2-FE$2)*24*CW6+0.5*((FF$2-FE$2)*24)*(CX6-CW6))</f>
        <v>60.605417370296657</v>
      </c>
      <c r="FG6" s="6">
        <f>((FG$2-FF$2)*24*CX6+0.5*((FG$2-FF$2)*24)*(CY6-CX6))</f>
        <v>82.872491859826653</v>
      </c>
      <c r="FH6" s="6">
        <f>((FH$2-FG$2)*24*CY6+0.5*((FH$2-FG$2)*24)*(CZ6-CY6))</f>
        <v>61.222671838714163</v>
      </c>
      <c r="FI6" s="6">
        <f>((FI$2-FH$2)*24*CZ6+0.5*((FI$2-FH$2)*24)*(DA6-CZ6))</f>
        <v>172.32228904629886</v>
      </c>
      <c r="FJ6" s="6">
        <f>((FJ$2-FI$2)*24*DA6+0.5*((FJ$2-FI$2)*24)*(DB6-DA6))</f>
        <v>253.25878827678338</v>
      </c>
      <c r="FK6" s="6">
        <f>((FK$2-FJ$2)*24*DB6+0.5*((FK$2-FJ$2)*24)*(DC6-DB6))</f>
        <v>520.87302338602001</v>
      </c>
      <c r="FL6" s="6">
        <f>((FL$2-FK$2)*24*DC6+0.5*((FL$2-FK$2)*24)*(DD6-DC6))</f>
        <v>339.44934909517747</v>
      </c>
      <c r="FM6" s="6">
        <f>((FM$2-FL$2)*24*DD6+0.5*((FM$2-FL$2)*24)*(DE6-DD6))</f>
        <v>345.84058795136832</v>
      </c>
      <c r="FO6" s="6">
        <f>EZ6</f>
        <v>51.207113747311418</v>
      </c>
      <c r="FP6" s="6">
        <f>FO6+FA6</f>
        <v>102.79905203120563</v>
      </c>
      <c r="FQ6" s="6">
        <f>FP6+FB6</f>
        <v>147.26875281704397</v>
      </c>
      <c r="FR6" s="6">
        <f>FQ6+FC6</f>
        <v>216.98679737005619</v>
      </c>
      <c r="FS6" s="6">
        <f>FR6+FD6</f>
        <v>273.14493635934508</v>
      </c>
      <c r="FT6" s="6">
        <f>FS6+FE6</f>
        <v>330.16184079420174</v>
      </c>
      <c r="FU6" s="6">
        <f>FT6+FF6</f>
        <v>390.7672581644984</v>
      </c>
      <c r="FV6" s="6">
        <f>FU6+FG6</f>
        <v>473.63975002432505</v>
      </c>
      <c r="FW6" s="6">
        <f>FV6+FH6</f>
        <v>534.86242186303923</v>
      </c>
      <c r="FX6" s="6">
        <f>FW6+FI6</f>
        <v>707.18471090933804</v>
      </c>
      <c r="FY6" s="6">
        <f>FX6+FJ6</f>
        <v>960.44349918612147</v>
      </c>
      <c r="FZ6" s="6">
        <f>FY6+FK6</f>
        <v>1481.3165225721414</v>
      </c>
      <c r="GA6" s="6">
        <f>FZ6+FL6</f>
        <v>1820.7658716673188</v>
      </c>
      <c r="GB6" s="6">
        <f>GA6+FM6</f>
        <v>2166.606459618687</v>
      </c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</row>
    <row r="7" spans="1:229">
      <c r="A7" s="10">
        <v>5</v>
      </c>
      <c r="B7" s="10" t="s">
        <v>7</v>
      </c>
      <c r="C7" s="10" t="s">
        <v>9</v>
      </c>
      <c r="D7" s="11" t="s">
        <v>10</v>
      </c>
      <c r="E7" s="18">
        <v>48.3</v>
      </c>
      <c r="F7" s="27">
        <f>AVERAGE(G7:S7,E7)</f>
        <v>48.221428571428575</v>
      </c>
      <c r="G7" s="14">
        <v>48.4</v>
      </c>
      <c r="H7" s="15">
        <v>48.3</v>
      </c>
      <c r="I7" s="15">
        <v>48.6</v>
      </c>
      <c r="J7" s="15">
        <v>48.1</v>
      </c>
      <c r="K7" s="15">
        <v>48.5</v>
      </c>
      <c r="L7" s="15">
        <v>48.6</v>
      </c>
      <c r="M7" s="15">
        <v>48.3</v>
      </c>
      <c r="N7" s="15">
        <v>48.3</v>
      </c>
      <c r="O7" s="15">
        <v>48.8</v>
      </c>
      <c r="P7" s="15">
        <v>48</v>
      </c>
      <c r="Q7" s="15">
        <v>47.9</v>
      </c>
      <c r="R7" s="15">
        <v>47.8</v>
      </c>
      <c r="S7" s="15">
        <v>47.2</v>
      </c>
      <c r="T7" s="15">
        <v>1016.4653522999999</v>
      </c>
      <c r="U7" s="15">
        <v>584.12193994999996</v>
      </c>
      <c r="V7" s="15">
        <v>424.39529542999998</v>
      </c>
      <c r="W7" s="15">
        <v>514.19672007999998</v>
      </c>
      <c r="X7" s="15">
        <v>631.03407226000002</v>
      </c>
      <c r="Y7" s="15">
        <v>723.74238098000001</v>
      </c>
      <c r="Z7" s="15">
        <v>1107.6194276000001</v>
      </c>
      <c r="AA7" s="15">
        <v>1181.5862047000001</v>
      </c>
      <c r="AB7" s="15">
        <v>1428.4409398</v>
      </c>
      <c r="AC7" s="15">
        <v>985.47414862999995</v>
      </c>
      <c r="AD7" s="15">
        <v>698.07221778999997</v>
      </c>
      <c r="AE7" s="15">
        <v>844.43374329999995</v>
      </c>
      <c r="AF7" s="15">
        <v>1567.8732576</v>
      </c>
      <c r="AG7" s="15">
        <v>871.09830863000002</v>
      </c>
      <c r="AH7" s="15">
        <v>445.91483162999998</v>
      </c>
      <c r="AI7" s="15">
        <f>T7-$T$62</f>
        <v>712.59898005666662</v>
      </c>
      <c r="AJ7" s="15">
        <f>U7-$U$62</f>
        <v>246.35355854333324</v>
      </c>
      <c r="AK7" s="15">
        <f>V7-$V$62</f>
        <v>117.91073722666664</v>
      </c>
      <c r="AL7" s="15">
        <f>W7-$W$62</f>
        <v>211.9818228466666</v>
      </c>
      <c r="AM7" s="15">
        <f>X7-$X$62</f>
        <v>322.60803142666668</v>
      </c>
      <c r="AN7" s="15">
        <f>Y7-$Y$62</f>
        <v>419.59102662666669</v>
      </c>
      <c r="AO7" s="15">
        <f>Z7-$Z$62</f>
        <v>796.54814318333342</v>
      </c>
      <c r="AP7" s="15">
        <f>AA7-$AA$62</f>
        <v>873.21304407666662</v>
      </c>
      <c r="AQ7" s="15">
        <f>AB7-$AB$62</f>
        <v>1121.4617358066666</v>
      </c>
      <c r="AR7" s="15">
        <f>AC7-$AC$62</f>
        <v>678.58066937333319</v>
      </c>
      <c r="AS7" s="15">
        <f>AD7-$AD$62</f>
        <v>385.26353944333329</v>
      </c>
      <c r="AT7" s="15">
        <f>AE7-$AE$62</f>
        <v>534.2682941999999</v>
      </c>
      <c r="AU7" s="15">
        <f>AF7-$AF$62</f>
        <v>1262.8479179766666</v>
      </c>
      <c r="AV7" s="15">
        <f>AG7-$AG$62</f>
        <v>560.8668746466667</v>
      </c>
      <c r="AW7" s="15">
        <f>AH7-$AH$62</f>
        <v>145.63397087666664</v>
      </c>
      <c r="AX7" s="15">
        <f>IF(AI7&lt;0,0,AI7)</f>
        <v>712.59898005666662</v>
      </c>
      <c r="AY7" s="15">
        <f>IF(AJ7&lt;0,0,AJ7)</f>
        <v>246.35355854333324</v>
      </c>
      <c r="AZ7" s="15">
        <f>IF(AK7&lt;0,0,AK7)</f>
        <v>117.91073722666664</v>
      </c>
      <c r="BA7" s="15">
        <f>IF(AL7&lt;0,0,AL7)</f>
        <v>211.9818228466666</v>
      </c>
      <c r="BB7" s="15">
        <f>IF(AM7&lt;0,0,AM7)</f>
        <v>322.60803142666668</v>
      </c>
      <c r="BC7" s="15">
        <f>IF(AN7&lt;0,0,AN7)</f>
        <v>419.59102662666669</v>
      </c>
      <c r="BD7" s="15">
        <f>IF(AO7&lt;0,0,AO7)</f>
        <v>796.54814318333342</v>
      </c>
      <c r="BE7" s="15">
        <f>IF(AP7&lt;0,0,AP7)</f>
        <v>873.21304407666662</v>
      </c>
      <c r="BF7" s="15">
        <f>IF(AQ7&lt;0,0,AQ7)</f>
        <v>1121.4617358066666</v>
      </c>
      <c r="BG7" s="15">
        <f>IF(AR7&lt;0,0,AR7)</f>
        <v>678.58066937333319</v>
      </c>
      <c r="BH7" s="15">
        <f>IF(AS7&lt;0,0,AS7)</f>
        <v>385.26353944333329</v>
      </c>
      <c r="BI7" s="15">
        <f>IF(AT7&lt;0,0,AT7)</f>
        <v>534.2682941999999</v>
      </c>
      <c r="BJ7" s="15">
        <f>IF(AU7&lt;0,0,AU7)</f>
        <v>1262.8479179766666</v>
      </c>
      <c r="BK7" s="15">
        <f>IF(AV7&lt;0,0,AV7)</f>
        <v>560.8668746466667</v>
      </c>
      <c r="BL7" s="15">
        <f>IF(AW7&lt;0,0,AW7)</f>
        <v>145.63397087666664</v>
      </c>
      <c r="BM7" s="15">
        <f>(AX7*10^-9)*E7*$BN$59</f>
        <v>4.0564696939725753</v>
      </c>
      <c r="BN7" s="15">
        <f>(AY7*10^-9)*F7*$BN$59</f>
        <v>1.4000863477795773</v>
      </c>
      <c r="BO7" s="15">
        <f>(AZ7*10^-9)*G7*$BN$59</f>
        <v>0.67259653392297136</v>
      </c>
      <c r="BP7" s="15">
        <f>(BA7*10^-9)*H7*$BN$59</f>
        <v>1.2067065265546499</v>
      </c>
      <c r="BQ7" s="15">
        <f>(BB7*10^-9)*I7*$BN$59</f>
        <v>1.8478527171503145</v>
      </c>
      <c r="BR7" s="15">
        <f>(BC7*10^-9)*J7*$BN$59</f>
        <v>2.3786315591589577</v>
      </c>
      <c r="BS7" s="15">
        <f>(BD7*10^-9)*K7*$BN$59</f>
        <v>4.5531260827318762</v>
      </c>
      <c r="BT7" s="15">
        <f>(BE7*10^-9)*L7*$BN$59</f>
        <v>5.0016395717505651</v>
      </c>
      <c r="BU7" s="15">
        <f>(BF7*10^-9)*M7*$BN$59</f>
        <v>6.3839209310794507</v>
      </c>
      <c r="BV7" s="15">
        <f>(BG7*10^-9)*N7*$BN$59</f>
        <v>3.8628204604076997</v>
      </c>
      <c r="BW7" s="15">
        <f>(BH7*10^-9)*O7*$BN$59</f>
        <v>2.2158157282840856</v>
      </c>
      <c r="BX7" s="15">
        <f>(BI7*10^-9)*P7*$BN$59</f>
        <v>3.0224320643314289</v>
      </c>
      <c r="BY7" s="15">
        <f>(BJ7*10^-9)*Q7*$BN$59</f>
        <v>7.1292275140918475</v>
      </c>
      <c r="BZ7" s="15">
        <f>(BK7*10^-9)*R7*$BN$59</f>
        <v>3.1596836002416153</v>
      </c>
      <c r="CA7" s="15">
        <f>(BL7*10^-9)*S7*$BN$59</f>
        <v>0.81014097513391437</v>
      </c>
      <c r="CB7" s="15">
        <f>BM7/1.08</f>
        <v>3.7559904573820138</v>
      </c>
      <c r="CC7" s="15">
        <f>BN7/1.08</f>
        <v>1.296376247944053</v>
      </c>
      <c r="CD7" s="15">
        <f>BO7/1.08</f>
        <v>0.6227745684471957</v>
      </c>
      <c r="CE7" s="15">
        <f>BP7/1.08</f>
        <v>1.1173208579209721</v>
      </c>
      <c r="CF7" s="15">
        <f>BQ7/1.08</f>
        <v>1.710974738102143</v>
      </c>
      <c r="CG7" s="15">
        <f>BR7/1.08</f>
        <v>2.2024366288508865</v>
      </c>
      <c r="CH7" s="15">
        <f>BS7/1.08</f>
        <v>4.2158574840109964</v>
      </c>
      <c r="CI7" s="15">
        <f>BT7/1.08</f>
        <v>4.631147751620893</v>
      </c>
      <c r="CJ7" s="15">
        <f>BU7/1.08</f>
        <v>5.9110378991476393</v>
      </c>
      <c r="CK7" s="15">
        <f>BV7/1.08</f>
        <v>3.5766856114886107</v>
      </c>
      <c r="CL7" s="15">
        <f>BW7/1.08</f>
        <v>2.0516812298926719</v>
      </c>
      <c r="CM7" s="15">
        <f>BX7/1.08</f>
        <v>2.7985482077142856</v>
      </c>
      <c r="CN7" s="15">
        <f>BY7/1.08</f>
        <v>6.6011365871220802</v>
      </c>
      <c r="CO7" s="15">
        <f>BZ7/1.08</f>
        <v>2.9256329631866809</v>
      </c>
      <c r="CP7" s="15">
        <f>CA7/1.08</f>
        <v>0.75013053253140216</v>
      </c>
      <c r="CQ7" s="17">
        <f>CB7*(28/44)</f>
        <v>2.3901757456067361</v>
      </c>
      <c r="CR7" s="17">
        <f>CC7*(28/44)</f>
        <v>0.82496670323712462</v>
      </c>
      <c r="CS7" s="17">
        <f>CD7*(28/44)</f>
        <v>0.3963110890118518</v>
      </c>
      <c r="CT7" s="17">
        <f>CE7*(28/44)</f>
        <v>0.71102236413152775</v>
      </c>
      <c r="CU7" s="17">
        <f>CF7*(28/44)</f>
        <v>1.0888021060649999</v>
      </c>
      <c r="CV7" s="17">
        <f>CG7*(28/44)</f>
        <v>1.4015505819960188</v>
      </c>
      <c r="CW7" s="17">
        <f>CH7*(28/44)</f>
        <v>2.6828183989160888</v>
      </c>
      <c r="CX7" s="17">
        <f>CI7*(28/44)</f>
        <v>2.94709402375875</v>
      </c>
      <c r="CY7" s="17">
        <f>CJ7*(28/44)</f>
        <v>3.7615695721848614</v>
      </c>
      <c r="CZ7" s="17">
        <f>CK7*(28/44)</f>
        <v>2.2760726618563885</v>
      </c>
      <c r="DA7" s="17">
        <f>CL7*(28/44)</f>
        <v>1.3056153281135185</v>
      </c>
      <c r="DB7" s="17">
        <f>CM7*(28/44)</f>
        <v>1.780894314</v>
      </c>
      <c r="DC7" s="17">
        <f>CN7*(28/44)</f>
        <v>4.2007232827140513</v>
      </c>
      <c r="DD7" s="17">
        <f>CO7*(28/44)</f>
        <v>1.8617664311187969</v>
      </c>
      <c r="DE7" s="17">
        <f>CP7*(28/44)</f>
        <v>0.47735579342907408</v>
      </c>
      <c r="DF7" s="17">
        <f>AVERAGE(CQ7:CQ9)</f>
        <v>2.8137700437460418</v>
      </c>
      <c r="DG7" s="17">
        <f>AVERAGE(CR7:CR9)</f>
        <v>0.98074776939411212</v>
      </c>
      <c r="DH7" s="17">
        <f>AVERAGE(CS7:CS9)</f>
        <v>0.48652704344314829</v>
      </c>
      <c r="DI7" s="17">
        <f>AVERAGE(CT7:CT9)</f>
        <v>0.57881033797042425</v>
      </c>
      <c r="DJ7" s="17">
        <f>AVERAGE(CU7:CU9)</f>
        <v>0.81905795281209881</v>
      </c>
      <c r="DK7" s="17">
        <f>AVERAGE(CV7:CV9)</f>
        <v>0.9918453377887424</v>
      </c>
      <c r="DL7" s="17">
        <f>AVERAGE(CW7:CW9)</f>
        <v>1.6717355738793447</v>
      </c>
      <c r="DM7" s="17">
        <f>AVERAGE(CX7:CX9)</f>
        <v>1.8276896713609025</v>
      </c>
      <c r="DN7" s="17">
        <f>AVERAGE(CY7:CY9)</f>
        <v>2.3802810100830252</v>
      </c>
      <c r="DO7" s="17">
        <f>AVERAGE(CZ7:CZ9)</f>
        <v>1.805044307504506</v>
      </c>
      <c r="DP7" s="17">
        <f>AVERAGE(DA7:DA9)</f>
        <v>1.6748733255540742</v>
      </c>
      <c r="DQ7" s="17">
        <f>AVERAGE(DB7:DB9)</f>
        <v>2.0917155198206019</v>
      </c>
      <c r="DR7" s="17">
        <f>AVERAGE(DC7:DC9)</f>
        <v>2.6852532000341056</v>
      </c>
      <c r="DS7" s="17">
        <f>AVERAGE(DD7:DD9)</f>
        <v>1.5072512430791363</v>
      </c>
      <c r="DT7" s="17">
        <f>AVERAGE(DE7:DE9)</f>
        <v>0.70371520313079472</v>
      </c>
      <c r="DU7" s="17">
        <f>STDEV(CQ7:CQ9)</f>
        <v>1.9058331312729522</v>
      </c>
      <c r="DV7" s="17">
        <f>STDEV(CR7:CR9)</f>
        <v>0.55911118499422063</v>
      </c>
      <c r="DW7" s="17">
        <f>STDEV(CS7:CS9)</f>
        <v>0.16692904831077088</v>
      </c>
      <c r="DX7" s="17">
        <f>STDEV(CT7:CT9)</f>
        <v>0.12024953417925391</v>
      </c>
      <c r="DY7" s="17">
        <f>STDEV(CU7:CU9)</f>
        <v>0.26290071607292187</v>
      </c>
      <c r="DZ7" s="17">
        <f>STDEV(CV7:CV9)</f>
        <v>0.35849928503129347</v>
      </c>
      <c r="EA7" s="17">
        <f>STDEV(CW7:CW9)</f>
        <v>0.90688887120590744</v>
      </c>
      <c r="EB7" s="17">
        <f>STDEV(CX7:CX9)</f>
        <v>1.0540270375177503</v>
      </c>
      <c r="EC7" s="17">
        <f>STDEV(CY7:CY9)</f>
        <v>1.4197779625293352</v>
      </c>
      <c r="ED7" s="17">
        <f>STDEV(CZ7:CZ9)</f>
        <v>0.84713119116625168</v>
      </c>
      <c r="EE7" s="17">
        <f>STDEV(DA7:DA9)</f>
        <v>0.89935063513058666</v>
      </c>
      <c r="EF7" s="17">
        <f>STDEV(DB7:DB9)</f>
        <v>1.076654066133623</v>
      </c>
      <c r="EG7" s="17">
        <f>STDEV(DC7:DC9)</f>
        <v>1.332422447978131</v>
      </c>
      <c r="EH7" s="17">
        <f>STDEV(DD7:DD9)</f>
        <v>0.31284581297730085</v>
      </c>
      <c r="EI7" s="17">
        <f>STDEV(DE7:DE9)</f>
        <v>0.24249156835858596</v>
      </c>
      <c r="EJ7" s="17">
        <f>STDEV(CQ7:CQ9)/SQRT(COUNT(CQ7:CQ9))</f>
        <v>1.1003332713709464</v>
      </c>
      <c r="EK7" s="17">
        <f>STDEV(CR7:CR9)/SQRT(COUNT(CR7:CR9))</f>
        <v>0.32280299316334393</v>
      </c>
      <c r="EL7" s="17">
        <f>STDEV(CS7:CS9)/SQRT(COUNT(CS7:CS9))</f>
        <v>9.6376530977791613E-2</v>
      </c>
      <c r="EM7" s="17">
        <f>STDEV(CT7:CT9)/SQRT(COUNT(CT7:CT9))</f>
        <v>6.9426100928319356E-2</v>
      </c>
      <c r="EN7" s="17">
        <f>STDEV(CU7:CU9)/SQRT(COUNT(CU7:CU9))</f>
        <v>0.15178579919484683</v>
      </c>
      <c r="EO7" s="17">
        <f>STDEV(CV7:CV9)/SQRT(COUNT(CV7:CV9))</f>
        <v>0.20697965871710566</v>
      </c>
      <c r="EP7" s="17">
        <f>STDEV(CW7:CW9)/SQRT(COUNT(CW7:CW9))</f>
        <v>0.52359253391580651</v>
      </c>
      <c r="EQ7" s="17">
        <f>STDEV(CX7:CX9)/SQRT(COUNT(CX7:CX9))</f>
        <v>0.60854279384401699</v>
      </c>
      <c r="ER7" s="17">
        <f>STDEV(CY7:CY9)/SQRT(COUNT(CY7:CY9))</f>
        <v>0.81970918885581012</v>
      </c>
      <c r="ES7" s="17">
        <f>STDEV(CZ7:CZ9)/SQRT(COUNT(CZ7:CZ9))</f>
        <v>0.48909142125876376</v>
      </c>
      <c r="ET7" s="17">
        <f>STDEV(DA7:DA9)/SQRT(COUNT(DA7:DA9))</f>
        <v>0.51924033128850511</v>
      </c>
      <c r="EU7" s="17">
        <f>STDEV(DB7:DB9)/SQRT(COUNT(DB7:DB9))</f>
        <v>0.62160651490635244</v>
      </c>
      <c r="EV7" s="17">
        <f>STDEV(DC7:DC9)/SQRT(COUNT(DC7:DC9))</f>
        <v>0.76927445901447411</v>
      </c>
      <c r="EW7" s="17">
        <f>STDEV(DD7:DD9)/SQRT(COUNT(DD7:DD9))</f>
        <v>0.18062161433729199</v>
      </c>
      <c r="EX7" s="17">
        <f>STDEV(DE7:DE9)/SQRT(COUNT(DE7:DE9))</f>
        <v>0.14000257226804413</v>
      </c>
      <c r="EZ7" s="6">
        <f>((EZ$2-EY$2)*24*CQ7+0.5*((EZ$2-EY$2)*24)*(CR7-CQ7))</f>
        <v>77.163418772252641</v>
      </c>
      <c r="FA7" s="6">
        <f>((FA$2-EZ$2)*24*CR7+0.5*((FA$2-EZ$2)*24)*(CS7-CR7))</f>
        <v>29.31066701397544</v>
      </c>
      <c r="FB7" s="6">
        <f>((FB$2-FA$2)*24*CS7+0.5*((FB$2-FA$2)*24)*(CT7-CS7))</f>
        <v>26.576002875441112</v>
      </c>
      <c r="FC7" s="6">
        <f>((FC$2-FB$2)*24*CT7+0.5*((FC$2-FB$2)*24)*(CU7-CT7))</f>
        <v>86.391574569433317</v>
      </c>
      <c r="FD7" s="6">
        <f>((FD$2-FC$2)*24*CU7+0.5*((FD$2-FC$2)*24)*(CV7-CU7))</f>
        <v>119.5369290269289</v>
      </c>
      <c r="FE7" s="6">
        <f>((FE$2-FD$2)*24*CV7+0.5*((FE$2-FD$2)*24)*(CW7-CV7))</f>
        <v>147.03728331283588</v>
      </c>
      <c r="FF7" s="6">
        <f>((FF$2-FE$2)*24*CW7+0.5*((FF$2-FE$2)*24)*(CX7-CW7))</f>
        <v>202.67684721629422</v>
      </c>
      <c r="FG7" s="6">
        <f>((FG$2-FF$2)*24*CX7+0.5*((FG$2-FF$2)*24)*(CY7-CX7))</f>
        <v>322.01585260529339</v>
      </c>
      <c r="FH7" s="6">
        <f>((FH$2-FG$2)*24*CY7+0.5*((FH$2-FG$2)*24)*(CZ7-CY7))</f>
        <v>217.35512042548501</v>
      </c>
      <c r="FI7" s="6">
        <f>((FI$2-FH$2)*24*CZ7+0.5*((FI$2-FH$2)*24)*(DA7-CZ7))</f>
        <v>171.92102351855553</v>
      </c>
      <c r="FJ7" s="6">
        <f>((FJ$2-FI$2)*24*DA7+0.5*((FJ$2-FI$2)*24)*(DB7-DA7))</f>
        <v>111.11434711608666</v>
      </c>
      <c r="FK7" s="6">
        <f>((FK$2-FJ$2)*24*DB7+0.5*((FK$2-FJ$2)*24)*(DC7-DB7))</f>
        <v>287.11764464227446</v>
      </c>
      <c r="FL7" s="6">
        <f>((FL$2-FK$2)*24*DC7+0.5*((FL$2-FK$2)*24)*(DD7-DC7))</f>
        <v>218.24962969798253</v>
      </c>
      <c r="FM7" s="6">
        <f>((FM$2-FL$2)*24*DD7+0.5*((FM$2-FL$2)*24)*(DE7-DD7))</f>
        <v>168.4168001674467</v>
      </c>
      <c r="FO7" s="6">
        <f>EZ7</f>
        <v>77.163418772252641</v>
      </c>
      <c r="FP7" s="6">
        <f>FO7+FA7</f>
        <v>106.47408578622807</v>
      </c>
      <c r="FQ7" s="6">
        <f>FP7+FB7</f>
        <v>133.05008866166918</v>
      </c>
      <c r="FR7" s="6">
        <f>FQ7+FC7</f>
        <v>219.4416632311025</v>
      </c>
      <c r="FS7" s="6">
        <f>FR7+FD7</f>
        <v>338.97859225803143</v>
      </c>
      <c r="FT7" s="6">
        <f>FS7+FE7</f>
        <v>486.01587557086731</v>
      </c>
      <c r="FU7" s="6">
        <f>FT7+FF7</f>
        <v>688.69272278716153</v>
      </c>
      <c r="FV7" s="6">
        <f>FU7+FG7</f>
        <v>1010.7085753924549</v>
      </c>
      <c r="FW7" s="6">
        <f>FV7+FH7</f>
        <v>1228.06369581794</v>
      </c>
      <c r="FX7" s="6">
        <f>FW7+FI7</f>
        <v>1399.9847193364956</v>
      </c>
      <c r="FY7" s="6">
        <f>FX7+FJ7</f>
        <v>1511.0990664525823</v>
      </c>
      <c r="FZ7" s="6">
        <f>FY7+FK7</f>
        <v>1798.2167110948567</v>
      </c>
      <c r="GA7" s="6">
        <f>FZ7+FL7</f>
        <v>2016.4663407928392</v>
      </c>
      <c r="GB7" s="6">
        <f>GA7+FM7</f>
        <v>2184.8831409602858</v>
      </c>
      <c r="GC7" s="17" t="e">
        <f>AVERAGE(FN7,FN9:FN10)</f>
        <v>#DIV/0!</v>
      </c>
      <c r="GD7" s="17">
        <f>AVERAGE(FO7:FO9)</f>
        <v>91.06842751536368</v>
      </c>
      <c r="GE7" s="17">
        <f>AVERAGE(FP7:FP9)</f>
        <v>126.28302302345793</v>
      </c>
      <c r="GF7" s="17">
        <f>AVERAGE(FQ7:FQ9)</f>
        <v>151.85112017738365</v>
      </c>
      <c r="GG7" s="17">
        <f>AVERAGE(FR7:FR9)</f>
        <v>218.94879813494478</v>
      </c>
      <c r="GH7" s="17">
        <f>AVERAGE(FS7:FS9)</f>
        <v>305.87215608378517</v>
      </c>
      <c r="GI7" s="17">
        <f>AVERAGE(FT7:FT9)</f>
        <v>401.7610689038363</v>
      </c>
      <c r="GJ7" s="17">
        <f>AVERAGE(FU7:FU9)</f>
        <v>527.74037773248517</v>
      </c>
      <c r="GK7" s="17">
        <f>AVERAGE(FV7:FV9)</f>
        <v>729.72297044179379</v>
      </c>
      <c r="GL7" s="17">
        <f>AVERAGE(FW7:FW9)</f>
        <v>880.39468187494492</v>
      </c>
      <c r="GM7" s="17">
        <f>AVERAGE(FX7:FX9)</f>
        <v>1047.4307282617567</v>
      </c>
      <c r="GN7" s="17">
        <f>AVERAGE(FY7:FY9)</f>
        <v>1183.027926695245</v>
      </c>
      <c r="GO7" s="17">
        <f>AVERAGE(FZ7:FZ9)</f>
        <v>1412.3224252482712</v>
      </c>
      <c r="GP7" s="17">
        <f>AVERAGE(GA7:GA9)</f>
        <v>1563.252585200348</v>
      </c>
      <c r="GQ7" s="17">
        <f>AVERAGE(GB7:GB9)</f>
        <v>1722.4421693274628</v>
      </c>
      <c r="GR7" s="17" t="e">
        <f>STDEV(FN7,FN9:FN10)</f>
        <v>#DIV/0!</v>
      </c>
      <c r="GS7" s="17">
        <f>STDEV(FO7:FO9)</f>
        <v>59.145693056468708</v>
      </c>
      <c r="GT7" s="17">
        <f>STDEV(FP7:FP9)</f>
        <v>76.419808067435739</v>
      </c>
      <c r="GU7" s="17">
        <f>STDEV(FQ7:FQ9)</f>
        <v>80.5542817243755</v>
      </c>
      <c r="GV7" s="17">
        <f>STDEV(FR7:FR9)</f>
        <v>86.445233918439058</v>
      </c>
      <c r="GW7" s="17">
        <f>STDEV(FS7:FS9)</f>
        <v>98.939111896476859</v>
      </c>
      <c r="GX7" s="17">
        <f>STDEV(FT7:FT9)</f>
        <v>127.89500770936522</v>
      </c>
      <c r="GY7" s="17">
        <f>STDEV(FU7:FU9)</f>
        <v>189.53564230578843</v>
      </c>
      <c r="GZ7" s="17">
        <f>STDEV(FV7:FV9)</f>
        <v>305.67709382900273</v>
      </c>
      <c r="HA7" s="17">
        <f>STDEV(FW7:FW9)</f>
        <v>384.57539852614337</v>
      </c>
      <c r="HB7" s="17">
        <f>STDEV(FX7:FX9)</f>
        <v>438.85884519896035</v>
      </c>
      <c r="HC7" s="17">
        <f>STDEV(FY7:FY9)</f>
        <v>476.90104381420304</v>
      </c>
      <c r="HD7" s="17">
        <f>STDEV(FZ7:FZ9)</f>
        <v>555.80026779084392</v>
      </c>
      <c r="HE7" s="17">
        <f>STDEV(GA7:GA9)</f>
        <v>600.55188968779748</v>
      </c>
      <c r="HF7" s="17">
        <f>STDEV(GB7:GB9)</f>
        <v>616.83776993912591</v>
      </c>
      <c r="HG7" s="17" t="e">
        <f>STDEV(FN7,FN9:FN10)/SQRT(COUNT(FN7,FN9:FN10))</f>
        <v>#DIV/0!</v>
      </c>
      <c r="HH7" s="17">
        <f>STDEV(FO7:FO9)/SQRT(COUNT(FO7:FO9))</f>
        <v>34.147781807559191</v>
      </c>
      <c r="HI7" s="17">
        <f>STDEV(FP7:FP9)/SQRT(COUNT(FP7:FP9))</f>
        <v>44.120996759153563</v>
      </c>
      <c r="HJ7" s="17">
        <f>STDEV(FQ7:FQ9)/SQRT(COUNT(FQ7:FQ9))</f>
        <v>46.508036237945149</v>
      </c>
      <c r="HK7" s="17">
        <f>STDEV(FR7:FR9)/SQRT(COUNT(FR7:FR9))</f>
        <v>49.909179072970957</v>
      </c>
      <c r="HL7" s="17">
        <f>STDEV(FS7:FS9)/SQRT(COUNT(FS7:FS9))</f>
        <v>57.122522886813421</v>
      </c>
      <c r="HM7" s="17">
        <f>STDEV(FT7:FT9)/SQRT(COUNT(FT7:FT9))</f>
        <v>73.840217129011279</v>
      </c>
      <c r="HN7" s="17">
        <f>STDEV(FU7:FU9)/SQRT(COUNT(FU7:FU9))</f>
        <v>109.42845410627558</v>
      </c>
      <c r="HO7" s="17">
        <f>STDEV(FV7:FV9)/SQRT(COUNT(FV7:FV9))</f>
        <v>176.48275240727722</v>
      </c>
      <c r="HP7" s="17">
        <f>STDEV(FW7:FW9)/SQRT(COUNT(FW7:FW9))</f>
        <v>222.03470986277651</v>
      </c>
      <c r="HQ7" s="17">
        <f>STDEV(FX7:FX9)/SQRT(COUNT(FX7:FX9))</f>
        <v>253.37527241186808</v>
      </c>
      <c r="HR7" s="17">
        <f>STDEV(FY7:FY9)/SQRT(COUNT(FY7:FY9))</f>
        <v>275.33894602294367</v>
      </c>
      <c r="HS7" s="17">
        <f>STDEV(FZ7:FZ9)/SQRT(COUNT(FZ7:FZ9))</f>
        <v>320.89143422470983</v>
      </c>
      <c r="HT7" s="17">
        <f>STDEV(GA7:GA9)/SQRT(COUNT(GA7:GA9))</f>
        <v>346.72879517358831</v>
      </c>
      <c r="HU7" s="17">
        <f>STDEV(GB7:GB9)/SQRT(COUNT(GB7:GB9))</f>
        <v>356.13145252068279</v>
      </c>
    </row>
    <row r="8" spans="1:229">
      <c r="A8" s="10">
        <v>6</v>
      </c>
      <c r="B8" s="10" t="s">
        <v>7</v>
      </c>
      <c r="C8" s="10" t="s">
        <v>9</v>
      </c>
      <c r="D8" s="11" t="s">
        <v>10</v>
      </c>
      <c r="E8" s="18">
        <v>48</v>
      </c>
      <c r="F8" s="27">
        <f>AVERAGE(G8:S8,E8)</f>
        <v>47.749999999999993</v>
      </c>
      <c r="G8" s="20">
        <v>47.7</v>
      </c>
      <c r="H8" s="16">
        <v>47.7</v>
      </c>
      <c r="I8" s="16">
        <v>48.1</v>
      </c>
      <c r="J8" s="16">
        <v>47.7</v>
      </c>
      <c r="K8" s="16">
        <v>48.1</v>
      </c>
      <c r="L8" s="16">
        <v>48.2</v>
      </c>
      <c r="M8" s="16">
        <v>48</v>
      </c>
      <c r="N8" s="16">
        <v>47.6</v>
      </c>
      <c r="O8" s="16">
        <v>48.4</v>
      </c>
      <c r="P8" s="16">
        <v>47.4</v>
      </c>
      <c r="Q8" s="16">
        <v>47.3</v>
      </c>
      <c r="R8" s="16">
        <v>47.5</v>
      </c>
      <c r="S8" s="16">
        <v>46.8</v>
      </c>
      <c r="T8" s="16">
        <v>1772.5947484999999</v>
      </c>
      <c r="U8" s="16">
        <v>820.65205818000004</v>
      </c>
      <c r="V8" s="16">
        <v>511.51143295000003</v>
      </c>
      <c r="W8" s="16">
        <v>468.0853257</v>
      </c>
      <c r="X8" s="16">
        <v>549.36109364000004</v>
      </c>
      <c r="Y8" s="16">
        <v>557.20983629</v>
      </c>
      <c r="Z8" s="16">
        <v>730.87722095000004</v>
      </c>
      <c r="AA8" s="16">
        <v>810.79531157999998</v>
      </c>
      <c r="AB8" s="16">
        <v>1043.2870496</v>
      </c>
      <c r="AC8" s="16">
        <v>1006.3157279</v>
      </c>
      <c r="AD8" s="16">
        <v>1116.1377580000001</v>
      </c>
      <c r="AE8" s="16">
        <v>1309.5339329999999</v>
      </c>
      <c r="AF8" s="16">
        <v>961.83473226000001</v>
      </c>
      <c r="AG8" s="16">
        <v>731.64861407000001</v>
      </c>
      <c r="AH8" s="16">
        <v>595.55154101999995</v>
      </c>
      <c r="AI8" s="16">
        <f>T8-$T$62</f>
        <v>1468.7283762566667</v>
      </c>
      <c r="AJ8" s="16">
        <f>U8-$U$62</f>
        <v>482.88367677333332</v>
      </c>
      <c r="AK8" s="16">
        <f>V8-$V$62</f>
        <v>205.02687474666669</v>
      </c>
      <c r="AL8" s="16">
        <f>W8-$W$62</f>
        <v>165.87042846666662</v>
      </c>
      <c r="AM8" s="16">
        <f>X8-$X$62</f>
        <v>240.9350528066667</v>
      </c>
      <c r="AN8" s="16">
        <f>Y8-$Y$62</f>
        <v>253.05848193666668</v>
      </c>
      <c r="AO8" s="16">
        <f>Z8-$Z$62</f>
        <v>419.80593653333335</v>
      </c>
      <c r="AP8" s="16">
        <f>AA8-$AA$62</f>
        <v>502.4221509566666</v>
      </c>
      <c r="AQ8" s="16">
        <f>AB8-$AB$62</f>
        <v>736.30784560666666</v>
      </c>
      <c r="AR8" s="16">
        <f>AC8-$AC$62</f>
        <v>699.42224864333321</v>
      </c>
      <c r="AS8" s="16">
        <f>AD8-$AD$62</f>
        <v>803.32907965333334</v>
      </c>
      <c r="AT8" s="16">
        <f>AE8-$AE$62</f>
        <v>999.3684839</v>
      </c>
      <c r="AU8" s="16">
        <f>AF8-$AF$62</f>
        <v>656.80939263666664</v>
      </c>
      <c r="AV8" s="16">
        <f>AG8-$AG$62</f>
        <v>421.41718008666669</v>
      </c>
      <c r="AW8" s="16">
        <f>AH8-$AH$62</f>
        <v>295.2706802666666</v>
      </c>
      <c r="AX8" s="16">
        <f>IF(AI8&lt;0,0,AI8)</f>
        <v>1468.7283762566667</v>
      </c>
      <c r="AY8" s="16">
        <f>IF(AJ8&lt;0,0,AJ8)</f>
        <v>482.88367677333332</v>
      </c>
      <c r="AZ8" s="16">
        <f>IF(AK8&lt;0,0,AK8)</f>
        <v>205.02687474666669</v>
      </c>
      <c r="BA8" s="16">
        <f>IF(AL8&lt;0,0,AL8)</f>
        <v>165.87042846666662</v>
      </c>
      <c r="BB8" s="16">
        <f>IF(AM8&lt;0,0,AM8)</f>
        <v>240.9350528066667</v>
      </c>
      <c r="BC8" s="16">
        <f>IF(AN8&lt;0,0,AN8)</f>
        <v>253.05848193666668</v>
      </c>
      <c r="BD8" s="16">
        <f>IF(AO8&lt;0,0,AO8)</f>
        <v>419.80593653333335</v>
      </c>
      <c r="BE8" s="16">
        <f>IF(AP8&lt;0,0,AP8)</f>
        <v>502.4221509566666</v>
      </c>
      <c r="BF8" s="16">
        <f>IF(AQ8&lt;0,0,AQ8)</f>
        <v>736.30784560666666</v>
      </c>
      <c r="BG8" s="16">
        <f>IF(AR8&lt;0,0,AR8)</f>
        <v>699.42224864333321</v>
      </c>
      <c r="BH8" s="16">
        <f>IF(AS8&lt;0,0,AS8)</f>
        <v>803.32907965333334</v>
      </c>
      <c r="BI8" s="16">
        <f>IF(AT8&lt;0,0,AT8)</f>
        <v>999.3684839</v>
      </c>
      <c r="BJ8" s="16">
        <f>IF(AU8&lt;0,0,AU8)</f>
        <v>656.80939263666664</v>
      </c>
      <c r="BK8" s="16">
        <f>IF(AV8&lt;0,0,AV8)</f>
        <v>421.41718008666669</v>
      </c>
      <c r="BL8" s="16">
        <f>IF(AW8&lt;0,0,AW8)</f>
        <v>295.2706802666666</v>
      </c>
      <c r="BM8" s="16">
        <f>(AX8*10^-9)*E8*$BN$59</f>
        <v>8.3088062428234313</v>
      </c>
      <c r="BN8" s="16">
        <f>(AY8*10^-9)*F8*$BN$59</f>
        <v>2.7175141202699291</v>
      </c>
      <c r="BO8" s="16">
        <f>(AZ8*10^-9)*G8*$BN$59</f>
        <v>1.1526171554954576</v>
      </c>
      <c r="BP8" s="16">
        <f>(BA8*10^-9)*H8*$BN$59</f>
        <v>0.9324880051763571</v>
      </c>
      <c r="BQ8" s="16">
        <f>(BB8*10^-9)*I8*$BN$59</f>
        <v>1.3658436047143647</v>
      </c>
      <c r="BR8" s="16">
        <f>(BC8*10^-9)*J8*$BN$59</f>
        <v>1.4226405586303823</v>
      </c>
      <c r="BS8" s="16">
        <f>(BD8*10^-9)*K8*$BN$59</f>
        <v>2.3798498680691433</v>
      </c>
      <c r="BT8" s="16">
        <f>(BE8*10^-9)*L8*$BN$59</f>
        <v>2.8541166903988358</v>
      </c>
      <c r="BU8" s="16">
        <f>(BF8*10^-9)*M8*$BN$59</f>
        <v>4.1653986694320011</v>
      </c>
      <c r="BV8" s="16">
        <f>(BG8*10^-9)*N8*$BN$59</f>
        <v>3.9237588148891001</v>
      </c>
      <c r="BW8" s="16">
        <f>(BH8*10^-9)*O8*$BN$59</f>
        <v>4.5824185929368006</v>
      </c>
      <c r="BX8" s="16">
        <f>(BI8*10^-9)*P8*$BN$59</f>
        <v>5.5829006518442155</v>
      </c>
      <c r="BY8" s="16">
        <f>(BJ8*10^-9)*Q8*$BN$59</f>
        <v>3.6614777891663328</v>
      </c>
      <c r="BZ8" s="16">
        <f>(BK8*10^-9)*R8*$BN$59</f>
        <v>2.359183677806608</v>
      </c>
      <c r="CA8" s="16">
        <f>(BL8*10^-9)*S8*$BN$59</f>
        <v>1.6286287092994285</v>
      </c>
      <c r="CB8" s="16">
        <f>BM8/1.08</f>
        <v>7.6933391137253988</v>
      </c>
      <c r="CC8" s="16">
        <f>BN8/1.08</f>
        <v>2.516216778027712</v>
      </c>
      <c r="CD8" s="16">
        <f>BO8/1.08</f>
        <v>1.0672381069402386</v>
      </c>
      <c r="CE8" s="16">
        <f>BP8/1.08</f>
        <v>0.86341481960773803</v>
      </c>
      <c r="CF8" s="16">
        <f>BQ8/1.08</f>
        <v>1.2646700043651524</v>
      </c>
      <c r="CG8" s="16">
        <f>BR8/1.08</f>
        <v>1.3172597765096132</v>
      </c>
      <c r="CH8" s="16">
        <f>BS8/1.08</f>
        <v>2.2035646926566139</v>
      </c>
      <c r="CI8" s="16">
        <f>BT8/1.08</f>
        <v>2.6427006392581811</v>
      </c>
      <c r="CJ8" s="16">
        <f>BU8/1.08</f>
        <v>3.8568506198444452</v>
      </c>
      <c r="CK8" s="16">
        <f>BV8/1.08</f>
        <v>3.6331100137862036</v>
      </c>
      <c r="CL8" s="16">
        <f>BW8/1.08</f>
        <v>4.242980178645186</v>
      </c>
      <c r="CM8" s="16">
        <f>BX8/1.08</f>
        <v>5.1693524554113104</v>
      </c>
      <c r="CN8" s="16">
        <f>BY8/1.08</f>
        <v>3.3902572121910488</v>
      </c>
      <c r="CO8" s="16">
        <f>BZ8/1.08</f>
        <v>2.1844293313024146</v>
      </c>
      <c r="CP8" s="16">
        <f>CA8/1.08</f>
        <v>1.5079895456476189</v>
      </c>
      <c r="CQ8" s="21">
        <f>CB8*(28/44)</f>
        <v>4.8957612541888897</v>
      </c>
      <c r="CR8" s="21">
        <f>CC8*(28/44)</f>
        <v>1.6012288587449077</v>
      </c>
      <c r="CS8" s="21">
        <f>CD8*(28/44)</f>
        <v>0.67915152259833367</v>
      </c>
      <c r="CT8" s="21">
        <f>CE8*(28/44)</f>
        <v>0.54944579429583329</v>
      </c>
      <c r="CU8" s="21">
        <f>CF8*(28/44)</f>
        <v>0.80479000277782431</v>
      </c>
      <c r="CV8" s="21">
        <f>CG8*(28/44)</f>
        <v>0.83825622141520839</v>
      </c>
      <c r="CW8" s="21">
        <f>CH8*(28/44)</f>
        <v>1.4022684407814816</v>
      </c>
      <c r="CX8" s="21">
        <f>CI8*(28/44)</f>
        <v>1.6817185886188426</v>
      </c>
      <c r="CY8" s="21">
        <f>CJ8*(28/44)</f>
        <v>2.4543594853555559</v>
      </c>
      <c r="CZ8" s="21">
        <f>CK8*(28/44)</f>
        <v>2.3119790996821297</v>
      </c>
      <c r="DA8" s="21">
        <f>CL8*(28/44)</f>
        <v>2.7000782955014819</v>
      </c>
      <c r="DB8" s="21">
        <f>CM8*(28/44)</f>
        <v>3.2895879261708338</v>
      </c>
      <c r="DC8" s="21">
        <f>CN8*(28/44)</f>
        <v>2.15743640775794</v>
      </c>
      <c r="DD8" s="21">
        <f>CO8*(28/44)</f>
        <v>1.3900913926469911</v>
      </c>
      <c r="DE8" s="21">
        <f>CP8*(28/44)</f>
        <v>0.9596297108666666</v>
      </c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Z8" s="6">
        <f>((EZ$2-EY$2)*24*CQ8+0.5*((EZ$2-EY$2)*24)*(CR8-CQ8))</f>
        <v>155.92776271041112</v>
      </c>
      <c r="FA8" s="6">
        <f>((FA$2-EZ$2)*24*CR8+0.5*((FA$2-EZ$2)*24)*(CS8-CR8))</f>
        <v>54.729129152237789</v>
      </c>
      <c r="FB8" s="6">
        <f>((FB$2-FA$2)*24*CS8+0.5*((FB$2-FA$2)*24)*(CT8-CS8))</f>
        <v>29.48633560546001</v>
      </c>
      <c r="FC8" s="6">
        <f>((FC$2-FB$2)*24*CT8+0.5*((FC$2-FB$2)*24)*(CU8-CT8))</f>
        <v>65.003318259535561</v>
      </c>
      <c r="FD8" s="6">
        <f>((FD$2-FC$2)*24*CU8+0.5*((FD$2-FC$2)*24)*(CV8-CU8))</f>
        <v>78.866218761265571</v>
      </c>
      <c r="FE8" s="6">
        <f>((FE$2-FD$2)*24*CV8+0.5*((FE$2-FD$2)*24)*(CW8-CV8))</f>
        <v>80.658887839080847</v>
      </c>
      <c r="FF8" s="6">
        <f>((FF$2-FE$2)*24*CW8+0.5*((FF$2-FE$2)*24)*(CX8-CW8))</f>
        <v>111.02353305841167</v>
      </c>
      <c r="FG8" s="6">
        <f>((FG$2-FF$2)*24*CX8+0.5*((FG$2-FF$2)*24)*(CY8-CX8))</f>
        <v>198.53174755077112</v>
      </c>
      <c r="FH8" s="6">
        <f>((FH$2-FG$2)*24*CY8+0.5*((FH$2-FG$2)*24)*(CZ8-CY8))</f>
        <v>171.5881890613567</v>
      </c>
      <c r="FI8" s="6">
        <f>((FI$2-FH$2)*24*CZ8+0.5*((FI$2-FH$2)*24)*(DA8-CZ8))</f>
        <v>240.57875496881334</v>
      </c>
      <c r="FJ8" s="6">
        <f>((FJ$2-FI$2)*24*DA8+0.5*((FJ$2-FI$2)*24)*(DB8-DA8))</f>
        <v>215.62798398020337</v>
      </c>
      <c r="FK8" s="6">
        <f>((FK$2-FJ$2)*24*DB8+0.5*((FK$2-FJ$2)*24)*(DC8-DB8))</f>
        <v>261.45716802858118</v>
      </c>
      <c r="FL8" s="6">
        <f>((FL$2-FK$2)*24*DC8+0.5*((FL$2-FK$2)*24)*(DD8-DC8))</f>
        <v>127.71100081457753</v>
      </c>
      <c r="FM8" s="6">
        <f>((FM$2-FL$2)*24*DD8+0.5*((FM$2-FL$2)*24)*(DE8-DD8))</f>
        <v>169.17991945298334</v>
      </c>
      <c r="FO8" s="6">
        <f>EZ8</f>
        <v>155.92776271041112</v>
      </c>
      <c r="FP8" s="6">
        <f>FO8+FA8</f>
        <v>210.65689186264891</v>
      </c>
      <c r="FQ8" s="6">
        <f>FP8+FB8</f>
        <v>240.1432274681089</v>
      </c>
      <c r="FR8" s="6">
        <f>FQ8+FC8</f>
        <v>305.14654572764448</v>
      </c>
      <c r="FS8" s="6">
        <f>FR8+FD8</f>
        <v>384.01276448891008</v>
      </c>
      <c r="FT8" s="6">
        <f>FS8+FE8</f>
        <v>464.67165232799096</v>
      </c>
      <c r="FU8" s="6">
        <f>FT8+FF8</f>
        <v>575.69518538640261</v>
      </c>
      <c r="FV8" s="6">
        <f>FU8+FG8</f>
        <v>774.22693293717373</v>
      </c>
      <c r="FW8" s="6">
        <f>FV8+FH8</f>
        <v>945.81512199853046</v>
      </c>
      <c r="FX8" s="6">
        <f>FW8+FI8</f>
        <v>1186.3938769673439</v>
      </c>
      <c r="FY8" s="6">
        <f>FX8+FJ8</f>
        <v>1402.0218609475473</v>
      </c>
      <c r="FZ8" s="6">
        <f>FY8+FK8</f>
        <v>1663.4790289761286</v>
      </c>
      <c r="GA8" s="6">
        <f>FZ8+FL8</f>
        <v>1791.1900297907061</v>
      </c>
      <c r="GB8" s="6">
        <f>GA8+FM8</f>
        <v>1960.3699492436895</v>
      </c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</row>
    <row r="9" spans="1:229">
      <c r="A9" s="10">
        <v>7</v>
      </c>
      <c r="B9" s="10" t="s">
        <v>7</v>
      </c>
      <c r="C9" s="10" t="s">
        <v>9</v>
      </c>
      <c r="D9" s="11" t="s">
        <v>10</v>
      </c>
      <c r="E9" s="18">
        <v>48.6</v>
      </c>
      <c r="F9" s="27">
        <f>AVERAGE(G9:S9,E9)</f>
        <v>48.542857142857144</v>
      </c>
      <c r="G9" s="20">
        <v>48.8</v>
      </c>
      <c r="H9" s="16">
        <v>48.5</v>
      </c>
      <c r="I9" s="16">
        <v>48.9</v>
      </c>
      <c r="J9" s="16">
        <v>48.6</v>
      </c>
      <c r="K9" s="16">
        <v>49.1</v>
      </c>
      <c r="L9" s="16">
        <v>48.7</v>
      </c>
      <c r="M9" s="16">
        <v>48.7</v>
      </c>
      <c r="N9" s="16">
        <v>48.6</v>
      </c>
      <c r="O9" s="16">
        <v>49.2</v>
      </c>
      <c r="P9" s="16">
        <v>48.1</v>
      </c>
      <c r="Q9" s="16">
        <v>48.1</v>
      </c>
      <c r="R9" s="16">
        <v>48.2</v>
      </c>
      <c r="S9" s="16">
        <v>47.5</v>
      </c>
      <c r="T9" s="16">
        <v>646.19915192999997</v>
      </c>
      <c r="U9" s="16">
        <v>490.85140912000003</v>
      </c>
      <c r="V9" s="16">
        <v>419.83100635</v>
      </c>
      <c r="W9" s="16">
        <v>443.53170381000001</v>
      </c>
      <c r="X9" s="16">
        <v>474.38876463999998</v>
      </c>
      <c r="Y9" s="16">
        <v>522.14519433999999</v>
      </c>
      <c r="Z9" s="16">
        <v>583.85593411000002</v>
      </c>
      <c r="AA9" s="16">
        <v>560.96642929999996</v>
      </c>
      <c r="AB9" s="16">
        <v>580.46506039999997</v>
      </c>
      <c r="AC9" s="16">
        <v>551.95456399</v>
      </c>
      <c r="AD9" s="16">
        <v>611.03102558</v>
      </c>
      <c r="AE9" s="16">
        <v>670.81339500000001</v>
      </c>
      <c r="AF9" s="16">
        <v>813.24651839000001</v>
      </c>
      <c r="AG9" s="16">
        <v>689.61942234000003</v>
      </c>
      <c r="AH9" s="16">
        <v>504.65781893000002</v>
      </c>
      <c r="AI9" s="16">
        <f>T9-$T$62</f>
        <v>342.33277968666664</v>
      </c>
      <c r="AJ9" s="16">
        <f>U9-$U$62</f>
        <v>153.08302771333331</v>
      </c>
      <c r="AK9" s="16">
        <f>V9-$V$62</f>
        <v>113.34644814666666</v>
      </c>
      <c r="AL9" s="16">
        <f>W9-$W$62</f>
        <v>141.31680657666664</v>
      </c>
      <c r="AM9" s="16">
        <f>X9-$X$62</f>
        <v>165.96272380666665</v>
      </c>
      <c r="AN9" s="16">
        <f>Y9-$Y$62</f>
        <v>217.99383998666667</v>
      </c>
      <c r="AO9" s="16">
        <f>Z9-$Z$62</f>
        <v>272.78464969333334</v>
      </c>
      <c r="AP9" s="16">
        <f>AA9-$AA$62</f>
        <v>252.59326867666658</v>
      </c>
      <c r="AQ9" s="16">
        <f>AB9-$AB$62</f>
        <v>273.48585640666664</v>
      </c>
      <c r="AR9" s="16">
        <f>AC9-$AC$62</f>
        <v>245.0610847333333</v>
      </c>
      <c r="AS9" s="16">
        <f>AD9-$AD$62</f>
        <v>298.22234723333332</v>
      </c>
      <c r="AT9" s="16">
        <f>AE9-$AE$62</f>
        <v>360.64794590000002</v>
      </c>
      <c r="AU9" s="16">
        <f>AF9-$AF$62</f>
        <v>508.2211787666667</v>
      </c>
      <c r="AV9" s="16">
        <f>AG9-$AG$62</f>
        <v>379.38798835666671</v>
      </c>
      <c r="AW9" s="16">
        <f>AH9-$AH$62</f>
        <v>204.37695817666668</v>
      </c>
      <c r="AX9" s="16">
        <f>IF(AI9&lt;0,0,AI9)</f>
        <v>342.33277968666664</v>
      </c>
      <c r="AY9" s="16">
        <f>IF(AJ9&lt;0,0,AJ9)</f>
        <v>153.08302771333331</v>
      </c>
      <c r="AZ9" s="16">
        <f>IF(AK9&lt;0,0,AK9)</f>
        <v>113.34644814666666</v>
      </c>
      <c r="BA9" s="16">
        <f>IF(AL9&lt;0,0,AL9)</f>
        <v>141.31680657666664</v>
      </c>
      <c r="BB9" s="16">
        <f>IF(AM9&lt;0,0,AM9)</f>
        <v>165.96272380666665</v>
      </c>
      <c r="BC9" s="16">
        <f>IF(AN9&lt;0,0,AN9)</f>
        <v>217.99383998666667</v>
      </c>
      <c r="BD9" s="16">
        <f>IF(AO9&lt;0,0,AO9)</f>
        <v>272.78464969333334</v>
      </c>
      <c r="BE9" s="16">
        <f>IF(AP9&lt;0,0,AP9)</f>
        <v>252.59326867666658</v>
      </c>
      <c r="BF9" s="16">
        <f>IF(AQ9&lt;0,0,AQ9)</f>
        <v>273.48585640666664</v>
      </c>
      <c r="BG9" s="16">
        <f>IF(AR9&lt;0,0,AR9)</f>
        <v>245.0610847333333</v>
      </c>
      <c r="BH9" s="16">
        <f>IF(AS9&lt;0,0,AS9)</f>
        <v>298.22234723333332</v>
      </c>
      <c r="BI9" s="16">
        <f>IF(AT9&lt;0,0,AT9)</f>
        <v>360.64794590000002</v>
      </c>
      <c r="BJ9" s="16">
        <f>IF(AU9&lt;0,0,AU9)</f>
        <v>508.2211787666667</v>
      </c>
      <c r="BK9" s="16">
        <f>IF(AV9&lt;0,0,AV9)</f>
        <v>379.38798835666671</v>
      </c>
      <c r="BL9" s="16">
        <f>IF(AW9&lt;0,0,AW9)</f>
        <v>204.37695817666668</v>
      </c>
      <c r="BM9" s="16">
        <f>(AX9*10^-9)*E9*$BN$59</f>
        <v>1.9608332573624148</v>
      </c>
      <c r="BN9" s="16">
        <f>(AY9*10^-9)*F9*$BN$59</f>
        <v>0.8758067464085163</v>
      </c>
      <c r="BO9" s="16">
        <f>(AZ9*10^-9)*G9*$BN$59</f>
        <v>0.65190400034068574</v>
      </c>
      <c r="BP9" s="16">
        <f>(BA9*10^-9)*H9*$BN$59</f>
        <v>0.80777696044983927</v>
      </c>
      <c r="BQ9" s="16">
        <f>(BB9*10^-9)*I9*$BN$59</f>
        <v>0.9564787407386357</v>
      </c>
      <c r="BR9" s="16">
        <f>(BC9*10^-9)*J9*$BN$59</f>
        <v>1.2486375734664861</v>
      </c>
      <c r="BS9" s="16">
        <f>(BD9*10^-9)*K9*$BN$59</f>
        <v>1.5785463139218145</v>
      </c>
      <c r="BT9" s="16">
        <f>(BE9*10^-9)*L9*$BN$59</f>
        <v>1.4497951503223963</v>
      </c>
      <c r="BU9" s="16">
        <f>(BF9*10^-9)*M9*$BN$59</f>
        <v>1.5697111422541214</v>
      </c>
      <c r="BV9" s="16">
        <f>(BG9*10^-9)*N9*$BN$59</f>
        <v>1.4036748846261429</v>
      </c>
      <c r="BW9" s="16">
        <f>(BH9*10^-9)*O9*$BN$59</f>
        <v>1.7292635820287146</v>
      </c>
      <c r="BX9" s="16">
        <f>(BI9*10^-9)*P9*$BN$59</f>
        <v>2.044487444739536</v>
      </c>
      <c r="BY9" s="16">
        <f>(BJ9*10^-9)*Q9*$BN$59</f>
        <v>2.8810695609154648</v>
      </c>
      <c r="BZ9" s="16">
        <f>(BK9*10^-9)*R9*$BN$59</f>
        <v>2.1551947652861223</v>
      </c>
      <c r="CA9" s="16">
        <f>(BL9*10^-9)*S9*$BN$59</f>
        <v>1.1441460069354468</v>
      </c>
      <c r="CB9" s="16">
        <f>BM9/1.08</f>
        <v>1.8155863494096431</v>
      </c>
      <c r="CC9" s="16">
        <f>BN9/1.08</f>
        <v>0.81093217260047801</v>
      </c>
      <c r="CD9" s="16">
        <f>BO9/1.08</f>
        <v>0.60361481513026449</v>
      </c>
      <c r="CE9" s="16">
        <f>BP9/1.08</f>
        <v>0.74794163004614744</v>
      </c>
      <c r="CF9" s="16">
        <f>BQ9/1.08</f>
        <v>0.88562846364688486</v>
      </c>
      <c r="CG9" s="16">
        <f>BR9/1.08</f>
        <v>1.1561459013578574</v>
      </c>
      <c r="CH9" s="16">
        <f>BS9/1.08</f>
        <v>1.4616169573350133</v>
      </c>
      <c r="CI9" s="16">
        <f>BT9/1.08</f>
        <v>1.3424029169651817</v>
      </c>
      <c r="CJ9" s="16">
        <f>BU9/1.08</f>
        <v>1.4534362428278902</v>
      </c>
      <c r="CK9" s="16">
        <f>BV9/1.08</f>
        <v>1.2996989672464285</v>
      </c>
      <c r="CL9" s="16">
        <f>BW9/1.08</f>
        <v>1.6011699833599207</v>
      </c>
      <c r="CM9" s="16">
        <f>BX9/1.08</f>
        <v>1.8930439303143851</v>
      </c>
      <c r="CN9" s="16">
        <f>BY9/1.08</f>
        <v>2.6676570008476523</v>
      </c>
      <c r="CO9" s="16">
        <f>BZ9/1.08</f>
        <v>1.9955507085982613</v>
      </c>
      <c r="CP9" s="16">
        <f>CA9/1.08</f>
        <v>1.0593944508661544</v>
      </c>
      <c r="CQ9" s="21">
        <f>CB9*(28/44)</f>
        <v>1.1553731314425002</v>
      </c>
      <c r="CR9" s="21">
        <f>CC9*(28/44)</f>
        <v>0.51604774620030414</v>
      </c>
      <c r="CS9" s="21">
        <f>CD9*(28/44)</f>
        <v>0.38411851871925923</v>
      </c>
      <c r="CT9" s="21">
        <f>CE9*(28/44)</f>
        <v>0.47596285548391198</v>
      </c>
      <c r="CU9" s="21">
        <f>CF9*(28/44)</f>
        <v>0.56358174959347218</v>
      </c>
      <c r="CV9" s="21">
        <f>CG9*(28/44)</f>
        <v>0.73572920995500013</v>
      </c>
      <c r="CW9" s="21">
        <f>CH9*(28/44)</f>
        <v>0.93011988194046302</v>
      </c>
      <c r="CX9" s="21">
        <f>CI9*(28/44)</f>
        <v>0.85425640170511563</v>
      </c>
      <c r="CY9" s="21">
        <f>CJ9*(28/44)</f>
        <v>0.92491397270865738</v>
      </c>
      <c r="CZ9" s="21">
        <f>CK9*(28/44)</f>
        <v>0.82708116097499995</v>
      </c>
      <c r="DA9" s="21">
        <f>CL9*(28/44)</f>
        <v>1.0189263530472221</v>
      </c>
      <c r="DB9" s="21">
        <f>CM9*(28/44)</f>
        <v>1.2046643192909723</v>
      </c>
      <c r="DC9" s="21">
        <f>CN9*(28/44)</f>
        <v>1.6975999096303243</v>
      </c>
      <c r="DD9" s="21">
        <f>CO9*(28/44)</f>
        <v>1.2698959054716208</v>
      </c>
      <c r="DE9" s="21">
        <f>CP9*(28/44)</f>
        <v>0.6741601050966437</v>
      </c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Z9" s="6">
        <f>((EZ$2-EY$2)*24*CQ9+0.5*((EZ$2-EY$2)*24)*(CR9-CQ9))</f>
        <v>40.114101063427299</v>
      </c>
      <c r="FA9" s="6">
        <f>((FA$2-EZ$2)*24*CR9+0.5*((FA$2-EZ$2)*24)*(CS9-CR9))</f>
        <v>21.60399035806952</v>
      </c>
      <c r="FB9" s="6">
        <f>((FB$2-FA$2)*24*CS9+0.5*((FB$2-FA$2)*24)*(CT9-CS9))</f>
        <v>20.641952980876109</v>
      </c>
      <c r="FC9" s="6">
        <f>((FC$2-FB$2)*24*CT9+0.5*((FC$2-FB$2)*24)*(CU9-CT9))</f>
        <v>49.898141043714439</v>
      </c>
      <c r="FD9" s="6">
        <f>((FD$2-FC$2)*24*CU9+0.5*((FD$2-FC$2)*24)*(CV9-CU9))</f>
        <v>62.366926058326669</v>
      </c>
      <c r="FE9" s="6">
        <f>((FE$2-FD$2)*24*CV9+0.5*((FE$2-FD$2)*24)*(CW9-CV9))</f>
        <v>59.970567308236674</v>
      </c>
      <c r="FF9" s="6">
        <f>((FF$2-FE$2)*24*CW9+0.5*((FF$2-FE$2)*24)*(CX9-CW9))</f>
        <v>64.23754621124084</v>
      </c>
      <c r="FG9" s="6">
        <f>((FG$2-FF$2)*24*CX9+0.5*((FG$2-FF$2)*24)*(CY9-CX9))</f>
        <v>85.400177971861098</v>
      </c>
      <c r="FH9" s="6">
        <f>((FH$2-FG$2)*24*CY9+0.5*((FH$2-FG$2)*24)*(CZ9-CY9))</f>
        <v>63.071824812611666</v>
      </c>
      <c r="FI9" s="6">
        <f>((FI$2-FH$2)*24*CZ9+0.5*((FI$2-FH$2)*24)*(DA9-CZ9))</f>
        <v>88.608360673066656</v>
      </c>
      <c r="FJ9" s="6">
        <f>((FJ$2-FI$2)*24*DA9+0.5*((FJ$2-FI$2)*24)*(DB9-DA9))</f>
        <v>80.049264204175003</v>
      </c>
      <c r="FK9" s="6">
        <f>((FK$2-FJ$2)*24*DB9+0.5*((FK$2-FJ$2)*24)*(DC9-DB9))</f>
        <v>139.30868298822222</v>
      </c>
      <c r="FL9" s="6">
        <f>((FL$2-FK$2)*24*DC9+0.5*((FL$2-FK$2)*24)*(DD9-DC9))</f>
        <v>106.82984934367002</v>
      </c>
      <c r="FM9" s="6">
        <f>((FM$2-FL$2)*24*DD9+0.5*((FM$2-FL$2)*24)*(DE9-DD9))</f>
        <v>139.97203276091506</v>
      </c>
      <c r="FO9" s="6">
        <f>EZ9</f>
        <v>40.114101063427299</v>
      </c>
      <c r="FP9" s="6">
        <f>FO9+FA9</f>
        <v>61.718091421496823</v>
      </c>
      <c r="FQ9" s="6">
        <f>FP9+FB9</f>
        <v>82.360044402372935</v>
      </c>
      <c r="FR9" s="6">
        <f>FQ9+FC9</f>
        <v>132.25818544608737</v>
      </c>
      <c r="FS9" s="6">
        <f>FR9+FD9</f>
        <v>194.62511150441404</v>
      </c>
      <c r="FT9" s="6">
        <f>FS9+FE9</f>
        <v>254.5956788126507</v>
      </c>
      <c r="FU9" s="6">
        <f>FT9+FF9</f>
        <v>318.83322502389154</v>
      </c>
      <c r="FV9" s="6">
        <f>FU9+FG9</f>
        <v>404.23340299575261</v>
      </c>
      <c r="FW9" s="6">
        <f>FV9+FH9</f>
        <v>467.30522780836429</v>
      </c>
      <c r="FX9" s="6">
        <f>FW9+FI9</f>
        <v>555.91358848143091</v>
      </c>
      <c r="FY9" s="6">
        <f>FX9+FJ9</f>
        <v>635.96285268560587</v>
      </c>
      <c r="FZ9" s="6">
        <f>FY9+FK9</f>
        <v>775.27153567382811</v>
      </c>
      <c r="GA9" s="6">
        <f>FZ9+FL9</f>
        <v>882.10138501749816</v>
      </c>
      <c r="GB9" s="6">
        <f>GA9+FM9</f>
        <v>1022.0734177784132</v>
      </c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</row>
    <row r="10" spans="1:229">
      <c r="A10" s="2">
        <v>8</v>
      </c>
      <c r="B10" s="2" t="s">
        <v>7</v>
      </c>
      <c r="C10" s="2" t="s">
        <v>9</v>
      </c>
      <c r="D10" s="1" t="s">
        <v>10</v>
      </c>
      <c r="E10" s="18">
        <v>45.4</v>
      </c>
      <c r="F10" s="27">
        <f>AVERAGE(G10:S10,E10)</f>
        <v>45.74285714285714</v>
      </c>
      <c r="G10" s="24">
        <v>45.9</v>
      </c>
      <c r="H10" s="25">
        <v>45.6</v>
      </c>
      <c r="I10" s="25">
        <v>46</v>
      </c>
      <c r="J10" s="25">
        <v>45.7</v>
      </c>
      <c r="K10" s="25">
        <v>46.2</v>
      </c>
      <c r="L10" s="25">
        <v>46.2</v>
      </c>
      <c r="M10" s="25">
        <v>46</v>
      </c>
      <c r="N10" s="25">
        <v>45.6</v>
      </c>
      <c r="O10" s="25">
        <v>46.5</v>
      </c>
      <c r="P10" s="25">
        <v>45.3</v>
      </c>
      <c r="Q10" s="25">
        <v>45.4</v>
      </c>
      <c r="R10" s="25">
        <v>45.6</v>
      </c>
      <c r="S10" s="25">
        <v>45</v>
      </c>
      <c r="T10" s="25">
        <v>1076.4596143000001</v>
      </c>
      <c r="U10" s="25">
        <v>2324.6034546999999</v>
      </c>
      <c r="V10" s="25">
        <v>2810.6329796</v>
      </c>
      <c r="W10" s="25">
        <v>2004.5259653000001</v>
      </c>
      <c r="X10" s="25">
        <v>1002.4731712</v>
      </c>
      <c r="Y10" s="25">
        <v>498.32755180999999</v>
      </c>
      <c r="Z10" s="25">
        <v>1063.7025610999999</v>
      </c>
      <c r="AA10" s="25">
        <v>3665.2026741999998</v>
      </c>
      <c r="AB10" s="25">
        <v>1249.4659225</v>
      </c>
      <c r="AC10" s="25">
        <v>1259.7976903000001</v>
      </c>
      <c r="AD10" s="25">
        <v>717.85112841</v>
      </c>
      <c r="AE10" s="25">
        <v>527.92269950000002</v>
      </c>
      <c r="AF10" s="25">
        <v>444.89796003999999</v>
      </c>
      <c r="AG10" s="25">
        <v>365.74150940999999</v>
      </c>
      <c r="AH10" s="25">
        <v>319.47468737000003</v>
      </c>
      <c r="AI10" s="25">
        <f>T10-$T$62</f>
        <v>772.59324205666678</v>
      </c>
      <c r="AJ10" s="25">
        <f>U10-$U$62</f>
        <v>1986.8350732933332</v>
      </c>
      <c r="AK10" s="25">
        <f>V10-$V$62</f>
        <v>2504.1484213966669</v>
      </c>
      <c r="AL10" s="25">
        <f>W10-$W$62</f>
        <v>1702.3110680666666</v>
      </c>
      <c r="AM10" s="25">
        <f>X10-$X$62</f>
        <v>694.04713036666669</v>
      </c>
      <c r="AN10" s="25">
        <f>Y10-$Y$62</f>
        <v>194.17619745666667</v>
      </c>
      <c r="AO10" s="25">
        <f>Z10-$Z$62</f>
        <v>752.63127668333323</v>
      </c>
      <c r="AP10" s="25">
        <f>AA10-$AA$62</f>
        <v>3356.8295135766666</v>
      </c>
      <c r="AQ10" s="25">
        <f>AB10-$AB$62</f>
        <v>942.48671850666665</v>
      </c>
      <c r="AR10" s="25">
        <f>AC10-$AC$62</f>
        <v>952.90421104333336</v>
      </c>
      <c r="AS10" s="25">
        <f>AD10-$AD$62</f>
        <v>405.04245006333332</v>
      </c>
      <c r="AT10" s="25">
        <f>AE10-$AE$62</f>
        <v>217.75725040000003</v>
      </c>
      <c r="AU10" s="25">
        <f>AF10-$AF$62</f>
        <v>139.87262041666668</v>
      </c>
      <c r="AV10" s="25">
        <f>AG10-$AG$62</f>
        <v>55.510075426666674</v>
      </c>
      <c r="AW10" s="25">
        <f>AH10-$AH$62</f>
        <v>19.193826616666684</v>
      </c>
      <c r="AX10" s="25">
        <f>IF(AI10&lt;0,0,AI10)</f>
        <v>772.59324205666678</v>
      </c>
      <c r="AY10" s="25">
        <f>IF(AJ10&lt;0,0,AJ10)</f>
        <v>1986.8350732933332</v>
      </c>
      <c r="AZ10" s="25">
        <f>IF(AK10&lt;0,0,AK10)</f>
        <v>2504.1484213966669</v>
      </c>
      <c r="BA10" s="25">
        <f>IF(AL10&lt;0,0,AL10)</f>
        <v>1702.3110680666666</v>
      </c>
      <c r="BB10" s="25">
        <f>IF(AM10&lt;0,0,AM10)</f>
        <v>694.04713036666669</v>
      </c>
      <c r="BC10" s="25">
        <f>IF(AN10&lt;0,0,AN10)</f>
        <v>194.17619745666667</v>
      </c>
      <c r="BD10" s="25">
        <f>IF(AO10&lt;0,0,AO10)</f>
        <v>752.63127668333323</v>
      </c>
      <c r="BE10" s="25">
        <f>IF(AP10&lt;0,0,AP10)</f>
        <v>3356.8295135766666</v>
      </c>
      <c r="BF10" s="25">
        <f>IF(AQ10&lt;0,0,AQ10)</f>
        <v>942.48671850666665</v>
      </c>
      <c r="BG10" s="25">
        <f>IF(AR10&lt;0,0,AR10)</f>
        <v>952.90421104333336</v>
      </c>
      <c r="BH10" s="25">
        <f>IF(AS10&lt;0,0,AS10)</f>
        <v>405.04245006333332</v>
      </c>
      <c r="BI10" s="25">
        <f>IF(AT10&lt;0,0,AT10)</f>
        <v>217.75725040000003</v>
      </c>
      <c r="BJ10" s="25">
        <f>IF(AU10&lt;0,0,AU10)</f>
        <v>139.87262041666668</v>
      </c>
      <c r="BK10" s="25">
        <f>IF(AV10&lt;0,0,AV10)</f>
        <v>55.510075426666674</v>
      </c>
      <c r="BL10" s="25">
        <f>IF(AW10&lt;0,0,AW10)</f>
        <v>19.193826616666684</v>
      </c>
      <c r="BM10" s="25">
        <f>(AX10*10^-9)*E10*$BN$59</f>
        <v>4.1339256973189222</v>
      </c>
      <c r="BN10" s="25">
        <f>(AY10*10^-9)*F10*$BN$59</f>
        <v>10.711271166051702</v>
      </c>
      <c r="BO10" s="25">
        <f>(AZ10*10^-9)*G10*$BN$59</f>
        <v>13.546548621034042</v>
      </c>
      <c r="BP10" s="25">
        <f>(BA10*10^-9)*H10*$BN$59</f>
        <v>9.1487060543811456</v>
      </c>
      <c r="BQ10" s="25">
        <f>(BB10*10^-9)*I10*$BN$59</f>
        <v>3.7627269424878578</v>
      </c>
      <c r="BR10" s="25">
        <f>(BC10*10^-9)*J10*$BN$59</f>
        <v>1.0458468692299967</v>
      </c>
      <c r="BS10" s="25">
        <f>(BD10*10^-9)*K10*$BN$59</f>
        <v>4.0980773015407506</v>
      </c>
      <c r="BT10" s="25">
        <f>(BE10*10^-9)*L10*$BN$59</f>
        <v>18.277936701424956</v>
      </c>
      <c r="BU10" s="25">
        <f>(BF10*10^-9)*M10*$BN$59</f>
        <v>5.1096244239040001</v>
      </c>
      <c r="BV10" s="25">
        <f>(BG10*10^-9)*N10*$BN$59</f>
        <v>5.1211794884928867</v>
      </c>
      <c r="BW10" s="25">
        <f>(BH10*10^-9)*O10*$BN$59</f>
        <v>2.2197772843649468</v>
      </c>
      <c r="BX10" s="25">
        <f>(BI10*10^-9)*P10*$BN$59</f>
        <v>1.1625904057962861</v>
      </c>
      <c r="BY10" s="25">
        <f>(BJ10*10^-9)*Q10*$BN$59</f>
        <v>0.74841842824375027</v>
      </c>
      <c r="BZ10" s="25">
        <f>(BK10*10^-9)*R10*$BN$59</f>
        <v>0.29832700536445722</v>
      </c>
      <c r="CA10" s="25">
        <f>(BL10*10^-9)*S10*$BN$59</f>
        <v>0.10179583044910726</v>
      </c>
      <c r="CB10" s="25">
        <f>BM10/1.08</f>
        <v>3.8277089789990018</v>
      </c>
      <c r="CC10" s="25">
        <f>BN10/1.08</f>
        <v>9.9178436722700933</v>
      </c>
      <c r="CD10" s="25">
        <f>BO10/1.08</f>
        <v>12.543100575031518</v>
      </c>
      <c r="CE10" s="25">
        <f>BP10/1.08</f>
        <v>8.4710241244269859</v>
      </c>
      <c r="CF10" s="25">
        <f>BQ10/1.08</f>
        <v>3.4840064282294976</v>
      </c>
      <c r="CG10" s="25">
        <f>BR10/1.08</f>
        <v>0.96837673076851538</v>
      </c>
      <c r="CH10" s="25">
        <f>BS10/1.08</f>
        <v>3.7945160199451391</v>
      </c>
      <c r="CI10" s="25">
        <f>BT10/1.08</f>
        <v>16.924015464282366</v>
      </c>
      <c r="CJ10" s="25">
        <f>BU10/1.08</f>
        <v>4.7311337258370365</v>
      </c>
      <c r="CK10" s="25">
        <f>BV10/1.08</f>
        <v>4.7418328597156352</v>
      </c>
      <c r="CL10" s="25">
        <f>BW10/1.08</f>
        <v>2.0553493373749507</v>
      </c>
      <c r="CM10" s="25">
        <f>BX10/1.08</f>
        <v>1.0764725979595242</v>
      </c>
      <c r="CN10" s="25">
        <f>BY10/1.08</f>
        <v>0.69298002615162058</v>
      </c>
      <c r="CO10" s="25">
        <f>BZ10/1.08</f>
        <v>0.27622870867079369</v>
      </c>
      <c r="CP10" s="25">
        <f>CA10/1.08</f>
        <v>9.4255398563988194E-2</v>
      </c>
      <c r="CQ10" s="26">
        <f>CB10*(28/44)</f>
        <v>2.4358148048175465</v>
      </c>
      <c r="CR10" s="26">
        <f>CC10*(28/44)</f>
        <v>6.3113550641718774</v>
      </c>
      <c r="CS10" s="26">
        <f>CD10*(28/44)</f>
        <v>7.9819730932018755</v>
      </c>
      <c r="CT10" s="26">
        <f>CE10*(28/44)</f>
        <v>5.3906517155444451</v>
      </c>
      <c r="CU10" s="26">
        <f>CF10*(28/44)</f>
        <v>2.2170949997824074</v>
      </c>
      <c r="CV10" s="26">
        <f>CG10*(28/44)</f>
        <v>0.61623973776178254</v>
      </c>
      <c r="CW10" s="26">
        <f>CH10*(28/44)</f>
        <v>2.414692012692361</v>
      </c>
      <c r="CX10" s="26">
        <f>CI10*(28/44)</f>
        <v>10.769828022725141</v>
      </c>
      <c r="CY10" s="26">
        <f>CJ10*(28/44)</f>
        <v>3.0107214618962961</v>
      </c>
      <c r="CZ10" s="26">
        <f>CK10*(28/44)</f>
        <v>3.0175300016372222</v>
      </c>
      <c r="DA10" s="26">
        <f>CL10*(28/44)</f>
        <v>1.3079495783295141</v>
      </c>
      <c r="DB10" s="26">
        <f>CM10*(28/44)</f>
        <v>0.68502801688333359</v>
      </c>
      <c r="DC10" s="26">
        <f>CN10*(28/44)</f>
        <v>0.44098728936921311</v>
      </c>
      <c r="DD10" s="26">
        <f>CO10*(28/44)</f>
        <v>0.17578190551777781</v>
      </c>
      <c r="DE10" s="26">
        <f>CP10*(28/44)</f>
        <v>5.9980708177083397E-2</v>
      </c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Z10" s="6">
        <f>((EZ$2-EY$2)*24*CQ10+0.5*((EZ$2-EY$2)*24)*(CR10-CQ10))</f>
        <v>209.93207685574617</v>
      </c>
      <c r="FA10" s="6">
        <f>((FA$2-EZ$2)*24*CR10+0.5*((FA$2-EZ$2)*24)*(CS10-CR10))</f>
        <v>343.03987577697006</v>
      </c>
      <c r="FB10" s="6">
        <f>((FB$2-FA$2)*24*CS10+0.5*((FB$2-FA$2)*24)*(CT10-CS10))</f>
        <v>320.9429954099117</v>
      </c>
      <c r="FC10" s="6">
        <f>((FC$2-FB$2)*24*CT10+0.5*((FC$2-FB$2)*24)*(CU10-CT10))</f>
        <v>365.17184233568901</v>
      </c>
      <c r="FD10" s="6">
        <f>((FD$2-FC$2)*24*CU10+0.5*((FD$2-FC$2)*24)*(CV10-CU10))</f>
        <v>136.00006740212112</v>
      </c>
      <c r="FE10" s="6">
        <f>((FE$2-FD$2)*24*CV10+0.5*((FE$2-FD$2)*24)*(CW10-CV10))</f>
        <v>109.11354301634917</v>
      </c>
      <c r="FF10" s="6">
        <f>((FF$2-FE$2)*24*CW10+0.5*((FF$2-FE$2)*24)*(CX10-CW10))</f>
        <v>474.64272127503006</v>
      </c>
      <c r="FG10" s="6">
        <f>((FG$2-FF$2)*24*CX10+0.5*((FG$2-FF$2)*24)*(CY10-CX10))</f>
        <v>661.46637526182894</v>
      </c>
      <c r="FH10" s="6">
        <f>((FH$2-FG$2)*24*CY10+0.5*((FH$2-FG$2)*24)*(CZ10-CY10))</f>
        <v>217.01705268720664</v>
      </c>
      <c r="FI10" s="6">
        <f>((FI$2-FH$2)*24*CZ10+0.5*((FI$2-FH$2)*24)*(DA10-CZ10))</f>
        <v>207.62301983840331</v>
      </c>
      <c r="FJ10" s="6">
        <f>((FJ$2-FI$2)*24*DA10+0.5*((FJ$2-FI$2)*24)*(DB10-DA10))</f>
        <v>71.747193427662523</v>
      </c>
      <c r="FK10" s="6">
        <f>((FK$2-FJ$2)*24*DB10+0.5*((FK$2-FJ$2)*24)*(DC10-DB10))</f>
        <v>54.048734700122239</v>
      </c>
      <c r="FL10" s="6">
        <f>((FL$2-FK$2)*24*DC10+0.5*((FL$2-FK$2)*24)*(DD10-DC10))</f>
        <v>22.203691015931675</v>
      </c>
      <c r="FM10" s="6">
        <f>((FM$2-FL$2)*24*DD10+0.5*((FM$2-FL$2)*24)*(DE10-DD10))</f>
        <v>16.974908186030007</v>
      </c>
      <c r="FO10" s="6">
        <f>EZ10</f>
        <v>209.93207685574617</v>
      </c>
      <c r="FP10" s="6">
        <f>FO10+FA10</f>
        <v>552.97195263271624</v>
      </c>
      <c r="FQ10" s="6">
        <f>FP10+FB10</f>
        <v>873.91494804262788</v>
      </c>
      <c r="FR10" s="6">
        <f>FQ10+FC10</f>
        <v>1239.0867903783169</v>
      </c>
      <c r="FS10" s="6">
        <f>FR10+FD10</f>
        <v>1375.0868577804381</v>
      </c>
      <c r="FT10" s="6">
        <f>FS10+FE10</f>
        <v>1484.2004007967873</v>
      </c>
      <c r="FU10" s="6">
        <f>FT10+FF10</f>
        <v>1958.8431220718173</v>
      </c>
      <c r="FV10" s="6">
        <f>FU10+FG10</f>
        <v>2620.3094973336465</v>
      </c>
      <c r="FW10" s="6">
        <f>FV10+FH10</f>
        <v>2837.3265500208531</v>
      </c>
      <c r="FX10" s="6">
        <f>FW10+FI10</f>
        <v>3044.9495698592564</v>
      </c>
      <c r="FY10" s="6">
        <f>FX10+FJ10</f>
        <v>3116.6967632869191</v>
      </c>
      <c r="FZ10" s="6">
        <f>FY10+FK10</f>
        <v>3170.7454979870413</v>
      </c>
      <c r="GA10" s="6">
        <f>FZ10+FL10</f>
        <v>3192.9491890029731</v>
      </c>
      <c r="GB10" s="6">
        <f>GA10+FM10</f>
        <v>3209.9240971890031</v>
      </c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</row>
    <row r="11" spans="1:229">
      <c r="A11" s="10">
        <v>9</v>
      </c>
      <c r="B11" s="10" t="s">
        <v>6</v>
      </c>
      <c r="C11" s="10" t="s">
        <v>9</v>
      </c>
      <c r="D11" s="11" t="s">
        <v>10</v>
      </c>
      <c r="E11" s="12">
        <v>49.4</v>
      </c>
      <c r="F11" s="13">
        <f>AVERAGE(G11:S11,E11)</f>
        <v>49.328571428571436</v>
      </c>
      <c r="G11" s="14">
        <v>49.4</v>
      </c>
      <c r="H11" s="15">
        <v>49.5</v>
      </c>
      <c r="I11" s="15">
        <v>49.7</v>
      </c>
      <c r="J11" s="15">
        <v>49.1</v>
      </c>
      <c r="K11" s="15">
        <v>49.5</v>
      </c>
      <c r="L11" s="15">
        <v>49.7</v>
      </c>
      <c r="M11" s="15">
        <v>49.3</v>
      </c>
      <c r="N11" s="15">
        <v>49.3</v>
      </c>
      <c r="O11" s="15">
        <v>50</v>
      </c>
      <c r="P11" s="15">
        <v>49.1</v>
      </c>
      <c r="Q11" s="15">
        <v>49</v>
      </c>
      <c r="R11" s="15">
        <v>49.1</v>
      </c>
      <c r="S11" s="15">
        <v>48.5</v>
      </c>
      <c r="T11" s="15">
        <v>1197.3734901</v>
      </c>
      <c r="U11" s="15">
        <v>721.13618273999998</v>
      </c>
      <c r="V11" s="15">
        <v>487.28709292999997</v>
      </c>
      <c r="W11" s="15">
        <v>370.94686172000002</v>
      </c>
      <c r="X11" s="15">
        <v>311.77248556000001</v>
      </c>
      <c r="Y11" s="15">
        <v>310.40507308999997</v>
      </c>
      <c r="Z11" s="15">
        <v>314.73388151</v>
      </c>
      <c r="AA11" s="15">
        <v>330.99708566999999</v>
      </c>
      <c r="AB11" s="15">
        <v>311.84964263000001</v>
      </c>
      <c r="AC11" s="15">
        <v>311.61059570999998</v>
      </c>
      <c r="AD11" s="15">
        <v>310.65217448999999</v>
      </c>
      <c r="AE11" s="15">
        <v>317.1756919</v>
      </c>
      <c r="AF11" s="15">
        <v>303.70285166000002</v>
      </c>
      <c r="AG11" s="15">
        <v>313.42661135999998</v>
      </c>
      <c r="AH11" s="15">
        <v>309.39192086000003</v>
      </c>
      <c r="AI11" s="15">
        <f>T11-$T$62</f>
        <v>893.5071178566667</v>
      </c>
      <c r="AJ11" s="15">
        <f>U11-$U$62</f>
        <v>383.36780133333326</v>
      </c>
      <c r="AK11" s="15">
        <f>V11-$V$62</f>
        <v>180.80253472666664</v>
      </c>
      <c r="AL11" s="15">
        <f>W11-$W$62</f>
        <v>68.731964486666641</v>
      </c>
      <c r="AM11" s="15">
        <f>X11-$X$62</f>
        <v>3.3464447266666753</v>
      </c>
      <c r="AN11" s="15">
        <f>Y11-$Y$62</f>
        <v>6.2537187366666558</v>
      </c>
      <c r="AO11" s="15">
        <f>Z11-$Z$62</f>
        <v>3.6625970933333178</v>
      </c>
      <c r="AP11" s="15">
        <f>AA11-$AA$62</f>
        <v>22.623925046666614</v>
      </c>
      <c r="AQ11" s="15">
        <f>AB11-$AB$62</f>
        <v>4.8704386366666768</v>
      </c>
      <c r="AR11" s="15">
        <f>AC11-$AC$62</f>
        <v>4.7171164533332899</v>
      </c>
      <c r="AS11" s="15">
        <f>AD11-$AD$62</f>
        <v>-2.1565038566666885</v>
      </c>
      <c r="AT11" s="15">
        <f>AE11-$AE$62</f>
        <v>7.0102428000000145</v>
      </c>
      <c r="AU11" s="15">
        <f>AF11-$AF$62</f>
        <v>-1.3224879633332876</v>
      </c>
      <c r="AV11" s="15">
        <f>AG11-$AG$62</f>
        <v>3.1951773766666633</v>
      </c>
      <c r="AW11" s="15">
        <f>AH11-$AH$62</f>
        <v>9.1110601066666845</v>
      </c>
      <c r="AX11" s="15">
        <f>IF(AI11&lt;0,0,AI11)</f>
        <v>893.5071178566667</v>
      </c>
      <c r="AY11" s="15">
        <f>IF(AJ11&lt;0,0,AJ11)</f>
        <v>383.36780133333326</v>
      </c>
      <c r="AZ11" s="15">
        <f>IF(AK11&lt;0,0,AK11)</f>
        <v>180.80253472666664</v>
      </c>
      <c r="BA11" s="15">
        <f>IF(AL11&lt;0,0,AL11)</f>
        <v>68.731964486666641</v>
      </c>
      <c r="BB11" s="15">
        <f>IF(AM11&lt;0,0,AM11)</f>
        <v>3.3464447266666753</v>
      </c>
      <c r="BC11" s="15">
        <f>IF(AN11&lt;0,0,AN11)</f>
        <v>6.2537187366666558</v>
      </c>
      <c r="BD11" s="15">
        <f>IF(AO11&lt;0,0,AO11)</f>
        <v>3.6625970933333178</v>
      </c>
      <c r="BE11" s="15">
        <f>IF(AP11&lt;0,0,AP11)</f>
        <v>22.623925046666614</v>
      </c>
      <c r="BF11" s="15">
        <f>IF(AQ11&lt;0,0,AQ11)</f>
        <v>4.8704386366666768</v>
      </c>
      <c r="BG11" s="15">
        <f>IF(AR11&lt;0,0,AR11)</f>
        <v>4.7171164533332899</v>
      </c>
      <c r="BH11" s="15">
        <f>IF(AS11&lt;0,0,AS11)</f>
        <v>0</v>
      </c>
      <c r="BI11" s="15">
        <f>IF(AT11&lt;0,0,AT11)</f>
        <v>7.0102428000000145</v>
      </c>
      <c r="BJ11" s="15">
        <f>IF(AU11&lt;0,0,AU11)</f>
        <v>0</v>
      </c>
      <c r="BK11" s="15">
        <f>IF(AV11&lt;0,0,AV11)</f>
        <v>3.1951773766666633</v>
      </c>
      <c r="BL11" s="15">
        <f>IF(AW11&lt;0,0,AW11)</f>
        <v>9.1110601066666845</v>
      </c>
      <c r="BM11" s="15">
        <f>(AX11*10^-9)*E11*$BN$59</f>
        <v>5.2021260840354939</v>
      </c>
      <c r="BN11" s="15">
        <f>(AY11*10^-9)*F11*$BN$59</f>
        <v>2.2287947752108166</v>
      </c>
      <c r="BO11" s="15">
        <f>(AZ11*10^-9)*G11*$BN$59</f>
        <v>1.0526581861121858</v>
      </c>
      <c r="BP11" s="15">
        <f>(BA11*10^-9)*H11*$BN$59</f>
        <v>0.40097737138917844</v>
      </c>
      <c r="BQ11" s="15">
        <f>(BB11*10^-9)*I11*$BN$59</f>
        <v>1.9601799986450057E-2</v>
      </c>
      <c r="BR11" s="15">
        <f>(BC11*10^-9)*J11*$BN$59</f>
        <v>3.6188930246503513E-2</v>
      </c>
      <c r="BS11" s="15">
        <f>(BD11*10^-9)*K11*$BN$59</f>
        <v>2.1367329828428486E-2</v>
      </c>
      <c r="BT11" s="15">
        <f>(BE11*10^-9)*L11*$BN$59</f>
        <v>0.13251964096084973</v>
      </c>
      <c r="BU11" s="15">
        <f>(BF11*10^-9)*M11*$BN$59</f>
        <v>2.8298987921403639E-2</v>
      </c>
      <c r="BV11" s="15">
        <f>(BG11*10^-9)*N11*$BN$59</f>
        <v>2.7408131278314034E-2</v>
      </c>
      <c r="BW11" s="15">
        <f>(BH11*10^-9)*O11*$BN$59</f>
        <v>0</v>
      </c>
      <c r="BX11" s="15">
        <f>(BI11*10^-9)*P11*$BN$59</f>
        <v>4.0566772888714374E-2</v>
      </c>
      <c r="BY11" s="15">
        <f>(BJ11*10^-9)*Q11*$BN$59</f>
        <v>0</v>
      </c>
      <c r="BZ11" s="15">
        <f>(BK11*10^-9)*R11*$BN$59</f>
        <v>1.8489806797903557E-2</v>
      </c>
      <c r="CA11" s="15">
        <f>(BL11*10^-9)*S11*$BN$59</f>
        <v>5.2079470359714393E-2</v>
      </c>
      <c r="CB11" s="15">
        <f>BM11/1.08</f>
        <v>4.8167834111439758</v>
      </c>
      <c r="CC11" s="15">
        <f>BN11/1.08</f>
        <v>2.0636988659359412</v>
      </c>
      <c r="CD11" s="15">
        <f>BO11/1.08</f>
        <v>0.97468350565943118</v>
      </c>
      <c r="CE11" s="15">
        <f>BP11/1.08</f>
        <v>0.3712753438788689</v>
      </c>
      <c r="CF11" s="15">
        <f>BQ11/1.08</f>
        <v>1.8149814802268571E-2</v>
      </c>
      <c r="CG11" s="15">
        <f>BR11/1.08</f>
        <v>3.3508268746762507E-2</v>
      </c>
      <c r="CH11" s="15">
        <f>BS11/1.08</f>
        <v>1.97845646559523E-2</v>
      </c>
      <c r="CI11" s="15">
        <f>BT11/1.08</f>
        <v>0.12270337126004603</v>
      </c>
      <c r="CJ11" s="15">
        <f>BU11/1.08</f>
        <v>2.6202766593892257E-2</v>
      </c>
      <c r="CK11" s="15">
        <f>BV11/1.08</f>
        <v>2.5377899331772251E-2</v>
      </c>
      <c r="CL11" s="15">
        <f>BW11/1.08</f>
        <v>0</v>
      </c>
      <c r="CM11" s="15">
        <f>BX11/1.08</f>
        <v>3.7561826748809604E-2</v>
      </c>
      <c r="CN11" s="15">
        <f>BY11/1.08</f>
        <v>0</v>
      </c>
      <c r="CO11" s="15">
        <f>BZ11/1.08</f>
        <v>1.7120191479540327E-2</v>
      </c>
      <c r="CP11" s="15">
        <f>CA11/1.08</f>
        <v>4.8221731814550362E-2</v>
      </c>
      <c r="CQ11" s="17">
        <f>CB11*(28/44)</f>
        <v>3.065225807091621</v>
      </c>
      <c r="CR11" s="17">
        <f>CC11*(28/44)</f>
        <v>1.313262914686508</v>
      </c>
      <c r="CS11" s="17">
        <f>CD11*(28/44)</f>
        <v>0.62025313996509257</v>
      </c>
      <c r="CT11" s="17">
        <f>CE11*(28/44)</f>
        <v>0.23626612792291657</v>
      </c>
      <c r="CU11" s="17">
        <f>CF11*(28/44)</f>
        <v>1.1549882146898182E-2</v>
      </c>
      <c r="CV11" s="17">
        <f>CG11*(28/44)</f>
        <v>2.1323443747939777E-2</v>
      </c>
      <c r="CW11" s="17">
        <f>CH11*(28/44)</f>
        <v>1.2590177508333283E-2</v>
      </c>
      <c r="CX11" s="17">
        <f>CI11*(28/44)</f>
        <v>7.8083963529120198E-2</v>
      </c>
      <c r="CY11" s="17">
        <f>CJ11*(28/44)</f>
        <v>1.6674487832476891E-2</v>
      </c>
      <c r="CZ11" s="17">
        <f>CK11*(28/44)</f>
        <v>1.6149572302036886E-2</v>
      </c>
      <c r="DA11" s="17">
        <f>CL11*(28/44)</f>
        <v>0</v>
      </c>
      <c r="DB11" s="17">
        <f>CM11*(28/44)</f>
        <v>2.3902980658333385E-2</v>
      </c>
      <c r="DC11" s="17">
        <f>CN11*(28/44)</f>
        <v>0</v>
      </c>
      <c r="DD11" s="17">
        <f>CO11*(28/44)</f>
        <v>1.0894667305162026E-2</v>
      </c>
      <c r="DE11" s="17">
        <f>CP11*(28/44)</f>
        <v>3.068655660925932E-2</v>
      </c>
      <c r="DF11" s="17">
        <f>AVERAGE(CQ11:CQ14)</f>
        <v>3.4728075585915112</v>
      </c>
      <c r="DG11" s="17">
        <f>AVERAGE(CR11:CR14)</f>
        <v>1.0319446936686114</v>
      </c>
      <c r="DH11" s="17">
        <f>AVERAGE(CS11:CS14)</f>
        <v>0.47978603283940974</v>
      </c>
      <c r="DI11" s="17">
        <f>AVERAGE(CT11:CT14)</f>
        <v>0.17748369160974523</v>
      </c>
      <c r="DJ11" s="17">
        <f>AVERAGE(CU11:CU14)</f>
        <v>1.0758724112575252E-2</v>
      </c>
      <c r="DK11" s="17">
        <f>AVERAGE(CV11:CV14)</f>
        <v>1.2300447232563655E-2</v>
      </c>
      <c r="DL11" s="17">
        <f>AVERAGE(CW11:CW14)</f>
        <v>4.7656027840740417E-3</v>
      </c>
      <c r="DM11" s="17">
        <f>AVERAGE(CX11:CX14)</f>
        <v>2.1122235607378321E-2</v>
      </c>
      <c r="DN11" s="17">
        <f>AVERAGE(CY11:CY14)</f>
        <v>1.3584707036360002E-2</v>
      </c>
      <c r="DO11" s="17">
        <f>AVERAGE(CZ11:CZ14)</f>
        <v>6.7463148364351024E-3</v>
      </c>
      <c r="DP11" s="17">
        <f>AVERAGE(DA11:DA14)</f>
        <v>0</v>
      </c>
      <c r="DQ11" s="17">
        <f>AVERAGE(DB11:DB14)</f>
        <v>6.9989247479166957E-3</v>
      </c>
      <c r="DR11" s="17">
        <f>AVERAGE(DC11:DC14)</f>
        <v>0</v>
      </c>
      <c r="DS11" s="17">
        <f>AVERAGE(DD11:DD14)</f>
        <v>8.3375642164178528E-3</v>
      </c>
      <c r="DT11" s="17">
        <f>AVERAGE(DE11:DE14)</f>
        <v>2.4395684300329873E-2</v>
      </c>
      <c r="DU11" s="17">
        <f>STDEV(CQ11:CQ14)</f>
        <v>1.0288413860180703</v>
      </c>
      <c r="DV11" s="17">
        <f>STDEV(CR11,CR13:CR14)</f>
        <v>0.26314891860379047</v>
      </c>
      <c r="DW11" s="17">
        <f>STDEV(CS11:CS14)</f>
        <v>0.10979835299443574</v>
      </c>
      <c r="DX11" s="17">
        <f>STDEV(CT11:CT14)</f>
        <v>4.2357188329727631E-2</v>
      </c>
      <c r="DY11" s="17">
        <f>STDEV(CU11:CU14)</f>
        <v>1.3410254140502367E-2</v>
      </c>
      <c r="DZ11" s="17">
        <f>STDEV(CV11:CV14)</f>
        <v>9.0952484775770927E-3</v>
      </c>
      <c r="EA11" s="17">
        <f>STDEV(CW11:CW14)</f>
        <v>5.4729367897701177E-3</v>
      </c>
      <c r="EB11" s="17">
        <f>STDEV(CX11:CX14)</f>
        <v>3.8000877957765064E-2</v>
      </c>
      <c r="EC11" s="17">
        <f>STDEV(CY11:CY14)</f>
        <v>1.0832231845342185E-2</v>
      </c>
      <c r="ED11" s="17">
        <f>STDEV(CZ11:CZ14)</f>
        <v>8.0864030684968096E-3</v>
      </c>
      <c r="EE11" s="17">
        <f>STDEV(DA11:DA14)</f>
        <v>0</v>
      </c>
      <c r="EF11" s="17">
        <f>STDEV(DB11:DB14)</f>
        <v>1.14333290165297E-2</v>
      </c>
      <c r="EG11" s="17">
        <f>STDEV(DC11:DC14)</f>
        <v>0</v>
      </c>
      <c r="EH11" s="17">
        <f>STDEV(DD11:DD14)</f>
        <v>4.7029815759144491E-3</v>
      </c>
      <c r="EI11" s="17">
        <f>STDEV(DE11:DE14)</f>
        <v>8.7956301108637388E-3</v>
      </c>
      <c r="EJ11" s="17">
        <f>STDEV(CQ11:CQ14)/SQRT(COUNT(CQ11:CQ14))</f>
        <v>0.51442069300903515</v>
      </c>
      <c r="EK11" s="17">
        <f>STDEV(CR11:CR14)/SQRT(COUNT(CR11:CR14))</f>
        <v>0.10750016529642598</v>
      </c>
      <c r="EL11" s="17">
        <f>STDEV(CS11:CS14)/SQRT(COUNT(CS11:CS14))</f>
        <v>5.4899176497217872E-2</v>
      </c>
      <c r="EM11" s="17">
        <f>STDEV(CT11:CT14)/SQRT(COUNT(CT11:CT14))</f>
        <v>2.1178594164863816E-2</v>
      </c>
      <c r="EN11" s="17">
        <f>STDEV(CU11:CU14)/SQRT(COUNT(CU11:CU14))</f>
        <v>6.7051270702511833E-3</v>
      </c>
      <c r="EO11" s="17">
        <f>STDEV(CV11:CV14)/SQRT(COUNT(CV11:CV14))</f>
        <v>4.5476242387885463E-3</v>
      </c>
      <c r="EP11" s="17">
        <f>STDEV(CW11:CW14)/SQRT(COUNT(CW11:CW14))</f>
        <v>2.7364683948850588E-3</v>
      </c>
      <c r="EQ11" s="17">
        <f>STDEV(CX11:CX14)/SQRT(COUNT(CX11:CX14))</f>
        <v>1.9000438978882532E-2</v>
      </c>
      <c r="ER11" s="17">
        <f>STDEV(CY11:CY14)/SQRT(COUNT(CY11:CY14))</f>
        <v>5.4161159226710923E-3</v>
      </c>
      <c r="ES11" s="17">
        <f>STDEV(CZ11:CZ14)/SQRT(COUNT(CZ11:CZ14))</f>
        <v>4.0432015342484048E-3</v>
      </c>
      <c r="ET11" s="17">
        <f>STDEV(DA11:DA14)/SQRT(COUNT(DA11:DA14))</f>
        <v>0</v>
      </c>
      <c r="EU11" s="17">
        <f>STDEV(DB11:DB14)/SQRT(COUNT(DB11:DB14))</f>
        <v>5.7166645082648501E-3</v>
      </c>
      <c r="EV11" s="17">
        <f>STDEV(DC11:DC14)/SQRT(COUNT(DC11:DC14))</f>
        <v>0</v>
      </c>
      <c r="EW11" s="17">
        <f>STDEV(DD11:DD14)/SQRT(COUNT(DD11:DD14))</f>
        <v>2.3514907879572246E-3</v>
      </c>
      <c r="EX11" s="17">
        <f>STDEV(DE11:DE14)/SQRT(COUNT(DE11:DE14))</f>
        <v>4.3978150554318694E-3</v>
      </c>
      <c r="EZ11" s="6">
        <f>((EZ$2-EY$2)*24*CQ11+0.5*((EZ$2-EY$2)*24)*(CR11-CQ11))</f>
        <v>105.08372932267508</v>
      </c>
      <c r="FA11" s="6">
        <f>((FA$2-EZ$2)*24*CR11+0.5*((FA$2-EZ$2)*24)*(CS11-CR11))</f>
        <v>46.404385311638421</v>
      </c>
      <c r="FB11" s="6">
        <f>((FB$2-FA$2)*24*CS11+0.5*((FB$2-FA$2)*24)*(CT11-CS11))</f>
        <v>20.556462429312219</v>
      </c>
      <c r="FC11" s="6">
        <f>((FC$2-FB$2)*24*CT11+0.5*((FC$2-FB$2)*24)*(CU11-CT11))</f>
        <v>11.895168483351107</v>
      </c>
      <c r="FD11" s="6">
        <f>((FD$2-FC$2)*24*CU11+0.5*((FD$2-FC$2)*24)*(CV11-CU11))</f>
        <v>1.577919642952222</v>
      </c>
      <c r="FE11" s="6">
        <f>((FE$2-FD$2)*24*CV11+0.5*((FE$2-FD$2)*24)*(CW11-CV11))</f>
        <v>1.2208903652258301</v>
      </c>
      <c r="FF11" s="6">
        <f>((FF$2-FE$2)*24*CW11+0.5*((FF$2-FE$2)*24)*(CX11-CW11))</f>
        <v>3.2642690773483252</v>
      </c>
      <c r="FG11" s="6">
        <f>((FG$2-FF$2)*24*CX11+0.5*((FG$2-FF$2)*24)*(CY11-CX11))</f>
        <v>4.5484056653566602</v>
      </c>
      <c r="FH11" s="6">
        <f>((FH$2-FG$2)*24*CY11+0.5*((FH$2-FG$2)*24)*(CZ11-CY11))</f>
        <v>1.181666164842496</v>
      </c>
      <c r="FI11" s="6">
        <f>((FI$2-FH$2)*24*CZ11+0.5*((FI$2-FH$2)*24)*(DA11-CZ11))</f>
        <v>0.77517947049777058</v>
      </c>
      <c r="FJ11" s="6">
        <f>((FJ$2-FI$2)*24*DA11+0.5*((FJ$2-FI$2)*24)*(DB11-DA11))</f>
        <v>0.86050730370000184</v>
      </c>
      <c r="FK11" s="6">
        <f>((FK$2-FJ$2)*24*DB11+0.5*((FK$2-FJ$2)*24)*(DC11-DB11))</f>
        <v>1.1473430716000026</v>
      </c>
      <c r="FL11" s="6">
        <f>((FL$2-FK$2)*24*DC11+0.5*((FL$2-FK$2)*24)*(DD11-DC11))</f>
        <v>0.39220802298583296</v>
      </c>
      <c r="FM11" s="6">
        <f>((FM$2-FL$2)*24*DD11+0.5*((FM$2-FL$2)*24)*(DE11-DD11))</f>
        <v>2.9938481218383375</v>
      </c>
      <c r="FO11" s="6">
        <f>EZ11</f>
        <v>105.08372932267508</v>
      </c>
      <c r="FP11" s="6">
        <f>FO11+FA11</f>
        <v>151.48811463431349</v>
      </c>
      <c r="FQ11" s="6">
        <f>FP11+FB11</f>
        <v>172.0445770636257</v>
      </c>
      <c r="FR11" s="6">
        <f>FQ11+FC11</f>
        <v>183.93974554697681</v>
      </c>
      <c r="FS11" s="6">
        <f>FR11+FD11</f>
        <v>185.51766518992903</v>
      </c>
      <c r="FT11" s="6">
        <f>FS11+FE11</f>
        <v>186.73855555515487</v>
      </c>
      <c r="FU11" s="6">
        <f>FT11+FF11</f>
        <v>190.00282463250321</v>
      </c>
      <c r="FV11" s="6">
        <f>FU11+FG11</f>
        <v>194.55123029785986</v>
      </c>
      <c r="FW11" s="6">
        <f>FV11+FH11</f>
        <v>195.73289646270234</v>
      </c>
      <c r="FX11" s="6">
        <f>FW11+FI11</f>
        <v>196.5080759332001</v>
      </c>
      <c r="FY11" s="6">
        <f>FX11+FJ11</f>
        <v>197.36858323690009</v>
      </c>
      <c r="FZ11" s="6">
        <f>FY11+FK11</f>
        <v>198.5159263085001</v>
      </c>
      <c r="GA11" s="6">
        <f>FZ11+FL11</f>
        <v>198.90813433148594</v>
      </c>
      <c r="GB11" s="6">
        <f>GA11+FM11</f>
        <v>201.90198245332428</v>
      </c>
      <c r="GC11" s="17" t="e">
        <f>AVERAGE(FN11:FN14)</f>
        <v>#DIV/0!</v>
      </c>
      <c r="GD11" s="17">
        <f>AVERAGE(FO11:FO14)</f>
        <v>108.11405405424291</v>
      </c>
      <c r="GE11" s="17">
        <f>AVERAGE(FP11:FP14)</f>
        <v>144.39559149043541</v>
      </c>
      <c r="GF11" s="17">
        <f>AVERAGE(FQ11:FQ14)</f>
        <v>160.17006487721514</v>
      </c>
      <c r="GG11" s="17">
        <f>AVERAGE(FR11:FR14)</f>
        <v>169.20570083188653</v>
      </c>
      <c r="GH11" s="17">
        <f>AVERAGE(FS11:FS14)</f>
        <v>170.3125410564532</v>
      </c>
      <c r="GI11" s="17">
        <f>AVERAGE(FT11:FT14)</f>
        <v>170.92691885705216</v>
      </c>
      <c r="GJ11" s="17">
        <f>AVERAGE(FU11:FU14)</f>
        <v>171.85888103914442</v>
      </c>
      <c r="GK11" s="17">
        <f>AVERAGE(FV11:FV14)</f>
        <v>173.52481428604386</v>
      </c>
      <c r="GL11" s="17">
        <f>AVERAGE(FW11:FW14)</f>
        <v>174.25673107346449</v>
      </c>
      <c r="GM11" s="17">
        <f>AVERAGE(FX11:FX14)</f>
        <v>174.58055418561338</v>
      </c>
      <c r="GN11" s="17">
        <f>AVERAGE(FY11:FY14)</f>
        <v>174.83251547653836</v>
      </c>
      <c r="GO11" s="17">
        <f>AVERAGE(FZ11:FZ14)</f>
        <v>175.16846386443837</v>
      </c>
      <c r="GP11" s="17">
        <f>AVERAGE(GA11:GA14)</f>
        <v>175.46861617622943</v>
      </c>
      <c r="GQ11" s="17">
        <f>AVERAGE(GB11:GB14)</f>
        <v>177.82541006943524</v>
      </c>
      <c r="GR11" s="17" t="e">
        <f>STDEV(FN11:FN14)</f>
        <v>#DIV/0!</v>
      </c>
      <c r="GS11" s="17">
        <f>STDEV(FO11:FO14)</f>
        <v>24.971651317421863</v>
      </c>
      <c r="GT11" s="17">
        <f>STDEV(FP11:FP14)</f>
        <v>26.746806428578349</v>
      </c>
      <c r="GU11" s="17">
        <f>STDEV(FQ11:FQ14)</f>
        <v>27.760526027727241</v>
      </c>
      <c r="GV11" s="17">
        <f>STDEV(FR11:FR14)</f>
        <v>29.074162388352573</v>
      </c>
      <c r="GW11" s="17">
        <f>STDEV(FS11:FS14)</f>
        <v>29.99417020278651</v>
      </c>
      <c r="GX11" s="17">
        <f>STDEV(FT11:FT14)</f>
        <v>30.301181398221917</v>
      </c>
      <c r="GY11" s="17">
        <f>STDEV(FU11:FU14)</f>
        <v>30.862715472107983</v>
      </c>
      <c r="GZ11" s="17">
        <f>STDEV(FV11:FV14)</f>
        <v>31.600890073332842</v>
      </c>
      <c r="HA11" s="17">
        <f>STDEV(FW11:FW14)</f>
        <v>31.877997677713019</v>
      </c>
      <c r="HB11" s="17">
        <f>STDEV(FX11:FX14)</f>
        <v>32.232595621109986</v>
      </c>
      <c r="HC11" s="17">
        <f>STDEV(FY11:FY14)</f>
        <v>32.388106708792037</v>
      </c>
      <c r="HD11" s="17">
        <f>STDEV(FZ11:FZ14)</f>
        <v>32.602384947171572</v>
      </c>
      <c r="HE11" s="17">
        <f>STDEV(GA11:GA14)</f>
        <v>32.767686046597838</v>
      </c>
      <c r="HF11" s="17">
        <f>STDEV(GB11:GB14)</f>
        <v>33.162443913415643</v>
      </c>
      <c r="HG11" s="17" t="e">
        <f>STDEV(FN11:FN14)/SQRT(COUNT(FN11:FN14))</f>
        <v>#DIV/0!</v>
      </c>
      <c r="HH11" s="17">
        <f>STDEV(FO11:FO14)/SQRT(COUNT(FO11:FO14))</f>
        <v>12.485825658710931</v>
      </c>
      <c r="HI11" s="17">
        <f>STDEV(FP11:FP14)/SQRT(COUNT(FP11:FP14))</f>
        <v>13.373403214289175</v>
      </c>
      <c r="HJ11" s="17">
        <f>STDEV(FQ11:FQ14)/SQRT(COUNT(FQ11:FQ14))</f>
        <v>13.880263013863621</v>
      </c>
      <c r="HK11" s="17">
        <f>STDEV(FR11:FR14)/SQRT(COUNT(FR11:FR14))</f>
        <v>14.537081194176286</v>
      </c>
      <c r="HL11" s="17">
        <f>STDEV(FS11:FS14)/SQRT(COUNT(FS11:FS14))</f>
        <v>14.997085101393255</v>
      </c>
      <c r="HM11" s="17">
        <f>STDEV(FT11:FT14)/SQRT(COUNT(FT11:FT14))</f>
        <v>15.150590699110959</v>
      </c>
      <c r="HN11" s="17">
        <f>STDEV(FU11:FU14)/SQRT(COUNT(FU11:FU14))</f>
        <v>15.431357736053991</v>
      </c>
      <c r="HO11" s="17">
        <f>STDEV(FV11:FV14)/SQRT(COUNT(FV11:FV14))</f>
        <v>15.800445036666421</v>
      </c>
      <c r="HP11" s="17">
        <f>STDEV(FW11:FW14)/SQRT(COUNT(FW11:FW14))</f>
        <v>15.938998838856509</v>
      </c>
      <c r="HQ11" s="17">
        <f>STDEV(FX11:FX14)/SQRT(COUNT(FX11:FX14))</f>
        <v>16.116297810554993</v>
      </c>
      <c r="HR11" s="17">
        <f>STDEV(FY11:FY14)/SQRT(COUNT(FY11:FY14))</f>
        <v>16.194053354396019</v>
      </c>
      <c r="HS11" s="17">
        <f>STDEV(FZ11:FZ14)/SQRT(COUNT(FZ11:FZ14))</f>
        <v>16.301192473585786</v>
      </c>
      <c r="HT11" s="17">
        <f>STDEV(GA11:GA14)/SQRT(COUNT(GA11:GA14))</f>
        <v>16.383843023298919</v>
      </c>
      <c r="HU11" s="17">
        <f>STDEV(GB11:GB14)/SQRT(COUNT(GB11:GB14))</f>
        <v>16.581221956707822</v>
      </c>
    </row>
    <row r="12" spans="1:229">
      <c r="A12" s="10">
        <v>10</v>
      </c>
      <c r="B12" s="10" t="s">
        <v>6</v>
      </c>
      <c r="C12" s="10" t="s">
        <v>9</v>
      </c>
      <c r="D12" s="11" t="s">
        <v>10</v>
      </c>
      <c r="E12" s="18">
        <v>49.5</v>
      </c>
      <c r="F12" s="19">
        <f>AVERAGE(G12:S12,E12)</f>
        <v>48.68571428571429</v>
      </c>
      <c r="G12" s="20">
        <v>50.1</v>
      </c>
      <c r="H12" s="16">
        <v>49.5</v>
      </c>
      <c r="I12" s="16">
        <v>49.5</v>
      </c>
      <c r="J12" s="16">
        <v>49</v>
      </c>
      <c r="K12" s="16">
        <v>48.7</v>
      </c>
      <c r="L12" s="16">
        <v>49</v>
      </c>
      <c r="M12" s="16">
        <v>48.8</v>
      </c>
      <c r="N12" s="16">
        <v>48.4</v>
      </c>
      <c r="O12" s="16">
        <v>48.8</v>
      </c>
      <c r="P12" s="16">
        <v>47.4</v>
      </c>
      <c r="Q12" s="16">
        <v>47.3</v>
      </c>
      <c r="R12" s="16">
        <v>47.7</v>
      </c>
      <c r="S12" s="16">
        <v>47.9</v>
      </c>
      <c r="T12" s="16">
        <v>1754.3378643999999</v>
      </c>
      <c r="U12" s="16">
        <v>639.54800510999996</v>
      </c>
      <c r="V12" s="16">
        <v>433.37695707</v>
      </c>
      <c r="W12" s="16">
        <v>349.54863702</v>
      </c>
      <c r="X12" s="16">
        <v>316.98088833000003</v>
      </c>
      <c r="Y12" s="16">
        <v>308.90765923999999</v>
      </c>
      <c r="Z12" s="16">
        <v>311.7948227</v>
      </c>
      <c r="AA12" s="16">
        <v>308.73765890999999</v>
      </c>
      <c r="AB12" s="16">
        <v>310.42017921000001</v>
      </c>
      <c r="AC12" s="16">
        <v>310.11732002999997</v>
      </c>
      <c r="AD12" s="16">
        <v>304.88723673999999</v>
      </c>
      <c r="AE12" s="16">
        <v>309.32476370000001</v>
      </c>
      <c r="AF12" s="16">
        <v>303.18787816000003</v>
      </c>
      <c r="AG12" s="16">
        <v>314.32308640999997</v>
      </c>
      <c r="AH12" s="16">
        <v>306.44861320000001</v>
      </c>
      <c r="AI12" s="16">
        <f>T12-$T$62</f>
        <v>1450.4714921566665</v>
      </c>
      <c r="AJ12" s="16">
        <f>U12-$U$62</f>
        <v>301.77962370333324</v>
      </c>
      <c r="AK12" s="16">
        <f>V12-$V$62</f>
        <v>126.89239886666667</v>
      </c>
      <c r="AL12" s="16">
        <f>W12-$W$62</f>
        <v>47.333739786666627</v>
      </c>
      <c r="AM12" s="16">
        <f>X12-$X$62</f>
        <v>8.5548474966666959</v>
      </c>
      <c r="AN12" s="16">
        <f>Y12-$Y$62</f>
        <v>4.7563048866666691</v>
      </c>
      <c r="AO12" s="16">
        <f>Z12-$Z$62</f>
        <v>0.72353828333331194</v>
      </c>
      <c r="AP12" s="16">
        <f>AA12-$AA$62</f>
        <v>0.36449828666661688</v>
      </c>
      <c r="AQ12" s="16">
        <f>AB12-$AB$62</f>
        <v>3.4409752166666863</v>
      </c>
      <c r="AR12" s="16">
        <f>AC12-$AC$62</f>
        <v>3.2238407733332792</v>
      </c>
      <c r="AS12" s="16">
        <f>AD12-$AD$62</f>
        <v>-7.9214416066666899</v>
      </c>
      <c r="AT12" s="16">
        <f>AE12-$AE$62</f>
        <v>-0.84068539999998393</v>
      </c>
      <c r="AU12" s="16">
        <f>AF12-$AF$62</f>
        <v>-1.837461463333284</v>
      </c>
      <c r="AV12" s="16">
        <f>AG12-$AG$62</f>
        <v>4.0916524266666556</v>
      </c>
      <c r="AW12" s="16">
        <f>AH12-$AH$62</f>
        <v>6.1677524466666682</v>
      </c>
      <c r="AX12" s="16">
        <f>IF(AI12&lt;0,0,AI12)</f>
        <v>1450.4714921566665</v>
      </c>
      <c r="AY12" s="16">
        <f>IF(AJ12&lt;0,0,AJ12)</f>
        <v>301.77962370333324</v>
      </c>
      <c r="AZ12" s="16">
        <f>IF(AK12&lt;0,0,AK12)</f>
        <v>126.89239886666667</v>
      </c>
      <c r="BA12" s="16">
        <f>IF(AL12&lt;0,0,AL12)</f>
        <v>47.333739786666627</v>
      </c>
      <c r="BB12" s="16">
        <f>IF(AM12&lt;0,0,AM12)</f>
        <v>8.5548474966666959</v>
      </c>
      <c r="BC12" s="16">
        <f>IF(AN12&lt;0,0,AN12)</f>
        <v>4.7563048866666691</v>
      </c>
      <c r="BD12" s="16">
        <f>IF(AO12&lt;0,0,AO12)</f>
        <v>0.72353828333331194</v>
      </c>
      <c r="BE12" s="16">
        <f>IF(AP12&lt;0,0,AP12)</f>
        <v>0.36449828666661688</v>
      </c>
      <c r="BF12" s="16">
        <f>IF(AQ12&lt;0,0,AQ12)</f>
        <v>3.4409752166666863</v>
      </c>
      <c r="BG12" s="16">
        <f>IF(AR12&lt;0,0,AR12)</f>
        <v>3.2238407733332792</v>
      </c>
      <c r="BH12" s="16">
        <f>IF(AS12&lt;0,0,AS12)</f>
        <v>0</v>
      </c>
      <c r="BI12" s="16">
        <f>IF(AT12&lt;0,0,AT12)</f>
        <v>0</v>
      </c>
      <c r="BJ12" s="16">
        <f>IF(AU12&lt;0,0,AU12)</f>
        <v>0</v>
      </c>
      <c r="BK12" s="16">
        <f>IF(AV12&lt;0,0,AV12)</f>
        <v>4.0916524266666556</v>
      </c>
      <c r="BL12" s="16">
        <f>IF(AW12&lt;0,0,AW12)</f>
        <v>6.1677524466666682</v>
      </c>
      <c r="BM12" s="16">
        <f>(AX12*10^-9)*E12*$BN$59</f>
        <v>8.4619470801354115</v>
      </c>
      <c r="BN12" s="16">
        <f>(AY12*10^-9)*F12*$BN$59</f>
        <v>1.7315991632740653</v>
      </c>
      <c r="BO12" s="16">
        <f>(AZ12*10^-9)*G12*$BN$59</f>
        <v>0.74925429659378584</v>
      </c>
      <c r="BP12" s="16">
        <f>(BA12*10^-9)*H12*$BN$59</f>
        <v>0.27614165693399984</v>
      </c>
      <c r="BQ12" s="16">
        <f>(BB12*10^-9)*I12*$BN$59</f>
        <v>4.9908369235018034E-2</v>
      </c>
      <c r="BR12" s="16">
        <f>(BC12*10^-9)*J12*$BN$59</f>
        <v>2.7467660720500019E-2</v>
      </c>
      <c r="BS12" s="16">
        <f>(BD12*10^-9)*K12*$BN$59</f>
        <v>4.1528513398034501E-3</v>
      </c>
      <c r="BT12" s="16">
        <f>(BE12*10^-9)*L12*$BN$59</f>
        <v>2.1049776054997125E-3</v>
      </c>
      <c r="BU12" s="16">
        <f>(BF12*10^-9)*M12*$BN$59</f>
        <v>1.97905231747144E-2</v>
      </c>
      <c r="BV12" s="16">
        <f>(BG12*10^-9)*N12*$BN$59</f>
        <v>1.8389708868456839E-2</v>
      </c>
      <c r="BW12" s="16">
        <f>(BH12*10^-9)*O12*$BN$59</f>
        <v>0</v>
      </c>
      <c r="BX12" s="16">
        <f>(BI12*10^-9)*P12*$BN$59</f>
        <v>0</v>
      </c>
      <c r="BY12" s="16">
        <f>(BJ12*10^-9)*Q12*$BN$59</f>
        <v>0</v>
      </c>
      <c r="BZ12" s="16">
        <f>(BK12*10^-9)*R12*$BN$59</f>
        <v>2.3002393160057085E-2</v>
      </c>
      <c r="CA12" s="16">
        <f>(BL12*10^-9)*S12*$BN$59</f>
        <v>3.4819165330164298E-2</v>
      </c>
      <c r="CB12" s="16">
        <f>BM12/1.08</f>
        <v>7.8351361853105654</v>
      </c>
      <c r="CC12" s="16">
        <f>BN12/1.08</f>
        <v>1.6033325585870974</v>
      </c>
      <c r="CD12" s="16">
        <f>BO12/1.08</f>
        <v>0.69375397832757946</v>
      </c>
      <c r="CE12" s="16">
        <f>BP12/1.08</f>
        <v>0.25568671938333315</v>
      </c>
      <c r="CF12" s="16">
        <f>BQ12/1.08</f>
        <v>4.6211452995387065E-2</v>
      </c>
      <c r="CG12" s="16">
        <f>BR12/1.08</f>
        <v>2.5433019185648165E-2</v>
      </c>
      <c r="CH12" s="16">
        <f>BS12/1.08</f>
        <v>3.8452327220402315E-3</v>
      </c>
      <c r="CI12" s="16">
        <f>BT12/1.08</f>
        <v>1.9490533384256595E-3</v>
      </c>
      <c r="CJ12" s="16">
        <f>BU12/1.08</f>
        <v>1.8324558495105926E-2</v>
      </c>
      <c r="CK12" s="16">
        <f>BV12/1.08</f>
        <v>1.702750821153411E-2</v>
      </c>
      <c r="CL12" s="16">
        <f>BW12/1.08</f>
        <v>0</v>
      </c>
      <c r="CM12" s="16">
        <f>BX12/1.08</f>
        <v>0</v>
      </c>
      <c r="CN12" s="16">
        <f>BY12/1.08</f>
        <v>0</v>
      </c>
      <c r="CO12" s="16">
        <f>BZ12/1.08</f>
        <v>2.1298512185238039E-2</v>
      </c>
      <c r="CP12" s="16">
        <f>CA12/1.08</f>
        <v>3.2239967898300276E-2</v>
      </c>
      <c r="CQ12" s="21">
        <f>CB12*(28/44)</f>
        <v>4.9859957542885418</v>
      </c>
      <c r="CR12" s="21">
        <f>CC12*(28/44)</f>
        <v>1.0203025372826984</v>
      </c>
      <c r="CS12" s="21">
        <f>CD12*(28/44)</f>
        <v>0.44147980439027784</v>
      </c>
      <c r="CT12" s="21">
        <f>CE12*(28/44)</f>
        <v>0.16270973051666654</v>
      </c>
      <c r="CU12" s="21">
        <f>CF12*(28/44)</f>
        <v>2.9407288269791769E-2</v>
      </c>
      <c r="CV12" s="21">
        <f>CG12*(28/44)</f>
        <v>1.6184648572685194E-2</v>
      </c>
      <c r="CW12" s="21">
        <f>CH12*(28/44)</f>
        <v>2.4469662776619655E-3</v>
      </c>
      <c r="CX12" s="21">
        <f>CI12*(28/44)</f>
        <v>1.2403066699072378E-3</v>
      </c>
      <c r="CY12" s="21">
        <f>CJ12*(28/44)</f>
        <v>1.1661082678703772E-2</v>
      </c>
      <c r="CZ12" s="21">
        <f>CK12*(28/44)</f>
        <v>1.0835687043703524E-2</v>
      </c>
      <c r="DA12" s="21">
        <f>CL12*(28/44)</f>
        <v>0</v>
      </c>
      <c r="DB12" s="21">
        <f>CM12*(28/44)</f>
        <v>0</v>
      </c>
      <c r="DC12" s="21">
        <f>CN12*(28/44)</f>
        <v>0</v>
      </c>
      <c r="DD12" s="21">
        <f>CO12*(28/44)</f>
        <v>1.3553598663333298E-2</v>
      </c>
      <c r="DE12" s="21">
        <f>CP12*(28/44)</f>
        <v>2.0516343208009265E-2</v>
      </c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Z12" s="6">
        <f>((EZ$2-EY$2)*24*CQ12+0.5*((EZ$2-EY$2)*24)*(CR12-CQ12))</f>
        <v>144.15115899770976</v>
      </c>
      <c r="FA12" s="6">
        <f>((FA$2-EZ$2)*24*CR12+0.5*((FA$2-EZ$2)*24)*(CS12-CR12))</f>
        <v>35.082776200151429</v>
      </c>
      <c r="FB12" s="6">
        <f>((FB$2-FA$2)*24*CS12+0.5*((FB$2-FA$2)*24)*(CT12-CS12))</f>
        <v>14.500548837766665</v>
      </c>
      <c r="FC12" s="6">
        <f>((FC$2-FB$2)*24*CT12+0.5*((FC$2-FB$2)*24)*(CU12-CT12))</f>
        <v>9.22161690175</v>
      </c>
      <c r="FD12" s="6">
        <f>((FD$2-FC$2)*24*CU12+0.5*((FD$2-FC$2)*24)*(CV12-CU12))</f>
        <v>2.188412968438894</v>
      </c>
      <c r="FE12" s="6">
        <f>((FE$2-FD$2)*24*CV12+0.5*((FE$2-FD$2)*24)*(CW12-CV12))</f>
        <v>0.67073813461249776</v>
      </c>
      <c r="FF12" s="6">
        <f>((FF$2-FE$2)*24*CW12+0.5*((FF$2-FE$2)*24)*(CX12-CW12))</f>
        <v>0.1327418261124913</v>
      </c>
      <c r="FG12" s="6">
        <f>((FG$2-FF$2)*24*CX12+0.5*((FG$2-FF$2)*24)*(CY12-CX12))</f>
        <v>0.61926668873332846</v>
      </c>
      <c r="FH12" s="6">
        <f>((FH$2-FG$2)*24*CY12+0.5*((FH$2-FG$2)*24)*(CZ12-CY12))</f>
        <v>0.8098837100066627</v>
      </c>
      <c r="FI12" s="6">
        <f>((FI$2-FH$2)*24*CZ12+0.5*((FI$2-FH$2)*24)*(DA12-CZ12))</f>
        <v>0.52011297809776913</v>
      </c>
      <c r="FJ12" s="6">
        <f>((FJ$2-FI$2)*24*DA12+0.5*((FJ$2-FI$2)*24)*(DB12-DA12))</f>
        <v>0</v>
      </c>
      <c r="FK12" s="6">
        <f>((FK$2-FJ$2)*24*DB12+0.5*((FK$2-FJ$2)*24)*(DC12-DB12))</f>
        <v>0</v>
      </c>
      <c r="FL12" s="6">
        <f>((FL$2-FK$2)*24*DC12+0.5*((FL$2-FK$2)*24)*(DD12-DC12))</f>
        <v>0.48792955187999876</v>
      </c>
      <c r="FM12" s="6">
        <f>((FM$2-FL$2)*24*DD12+0.5*((FM$2-FL$2)*24)*(DE12-DD12))</f>
        <v>2.4530358147366647</v>
      </c>
      <c r="FO12" s="6">
        <f>EZ12</f>
        <v>144.15115899770976</v>
      </c>
      <c r="FP12" s="6">
        <f>FO12+FA12</f>
        <v>179.23393519786117</v>
      </c>
      <c r="FQ12" s="6">
        <f>FP12+FB12</f>
        <v>193.73448403562784</v>
      </c>
      <c r="FR12" s="6">
        <f>FQ12+FC12</f>
        <v>202.95610093737784</v>
      </c>
      <c r="FS12" s="6">
        <f>FR12+FD12</f>
        <v>205.14451390581672</v>
      </c>
      <c r="FT12" s="6">
        <f>FS12+FE12</f>
        <v>205.81525204042921</v>
      </c>
      <c r="FU12" s="6">
        <f>FT12+FF12</f>
        <v>205.94799386654171</v>
      </c>
      <c r="FV12" s="6">
        <f>FU12+FG12</f>
        <v>206.56726055527503</v>
      </c>
      <c r="FW12" s="6">
        <f>FV12+FH12</f>
        <v>207.37714426528169</v>
      </c>
      <c r="FX12" s="6">
        <f>FW12+FI12</f>
        <v>207.89725724337944</v>
      </c>
      <c r="FY12" s="6">
        <f>FX12+FJ12</f>
        <v>207.89725724337944</v>
      </c>
      <c r="FZ12" s="6">
        <f>FY12+FK12</f>
        <v>207.89725724337944</v>
      </c>
      <c r="GA12" s="6">
        <f>FZ12+FL12</f>
        <v>208.38518679525944</v>
      </c>
      <c r="GB12" s="6">
        <f>GA12+FM12</f>
        <v>210.83822260999611</v>
      </c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</row>
    <row r="13" spans="1:229">
      <c r="A13" s="10">
        <v>11</v>
      </c>
      <c r="B13" s="10" t="s">
        <v>6</v>
      </c>
      <c r="C13" s="10" t="s">
        <v>9</v>
      </c>
      <c r="D13" s="11" t="s">
        <v>10</v>
      </c>
      <c r="E13" s="18">
        <v>48.7</v>
      </c>
      <c r="F13" s="19">
        <f>AVERAGE(G13:S13,E13)</f>
        <v>48.464285714285715</v>
      </c>
      <c r="G13" s="20">
        <v>48.6</v>
      </c>
      <c r="H13" s="16">
        <v>48.4</v>
      </c>
      <c r="I13" s="16">
        <v>49.2</v>
      </c>
      <c r="J13" s="16">
        <v>48.4</v>
      </c>
      <c r="K13" s="16">
        <v>48.7</v>
      </c>
      <c r="L13" s="16">
        <v>48.8</v>
      </c>
      <c r="M13" s="16">
        <v>48.8</v>
      </c>
      <c r="N13" s="16">
        <v>48.4</v>
      </c>
      <c r="O13" s="16">
        <v>49</v>
      </c>
      <c r="P13" s="16">
        <v>48</v>
      </c>
      <c r="Q13" s="16">
        <v>48</v>
      </c>
      <c r="R13" s="16">
        <v>48</v>
      </c>
      <c r="S13" s="16">
        <v>47.5</v>
      </c>
      <c r="T13" s="16">
        <v>1236.1466743999999</v>
      </c>
      <c r="U13" s="16">
        <v>572.43302732999996</v>
      </c>
      <c r="V13" s="16">
        <v>412.82042322000001</v>
      </c>
      <c r="W13" s="16">
        <v>354.19762711999999</v>
      </c>
      <c r="X13" s="16">
        <v>309.03415576999998</v>
      </c>
      <c r="Y13" s="16">
        <v>307.63047069999999</v>
      </c>
      <c r="Z13" s="16">
        <v>306.37992272000002</v>
      </c>
      <c r="AA13" s="16">
        <v>309.59300868000003</v>
      </c>
      <c r="AB13" s="16">
        <v>314.65229641000002</v>
      </c>
      <c r="AC13" s="16">
        <v>306.77963789</v>
      </c>
      <c r="AD13" s="16">
        <v>309.08135129999999</v>
      </c>
      <c r="AE13" s="16">
        <v>311.39326460000001</v>
      </c>
      <c r="AF13" s="16">
        <v>299.66099545999998</v>
      </c>
      <c r="AG13" s="16">
        <v>311.89519371</v>
      </c>
      <c r="AH13" s="16">
        <v>304.47887499000001</v>
      </c>
      <c r="AI13" s="16">
        <f>T13-$T$62</f>
        <v>932.28030215666661</v>
      </c>
      <c r="AJ13" s="16">
        <f>U13-$U$62</f>
        <v>234.66464592333324</v>
      </c>
      <c r="AK13" s="16">
        <f>V13-$V$62</f>
        <v>106.33586501666667</v>
      </c>
      <c r="AL13" s="16">
        <f>W13-$W$62</f>
        <v>51.982729886666618</v>
      </c>
      <c r="AM13" s="16">
        <f>X13-$X$62</f>
        <v>0.60811493666665228</v>
      </c>
      <c r="AN13" s="16">
        <f>Y13-$Y$62</f>
        <v>3.4791163466666717</v>
      </c>
      <c r="AO13" s="16">
        <f>Z13-$Z$62</f>
        <v>-4.6913616966666609</v>
      </c>
      <c r="AP13" s="16">
        <f>AA13-$AA$62</f>
        <v>1.219848056666649</v>
      </c>
      <c r="AQ13" s="16">
        <f>AB13-$AB$62</f>
        <v>7.673092416666691</v>
      </c>
      <c r="AR13" s="16">
        <f>AC13-$AC$62</f>
        <v>-0.11384136666669065</v>
      </c>
      <c r="AS13" s="16">
        <f>AD13-$AD$62</f>
        <v>-3.7273270466666872</v>
      </c>
      <c r="AT13" s="16">
        <f>AE13-$AE$62</f>
        <v>1.2278155000000197</v>
      </c>
      <c r="AU13" s="16">
        <f>AF13-$AF$62</f>
        <v>-5.3643441633333282</v>
      </c>
      <c r="AV13" s="16">
        <f>AG13-$AG$62</f>
        <v>1.663759726666683</v>
      </c>
      <c r="AW13" s="16">
        <f>AH13-$AH$62</f>
        <v>4.1980142366666655</v>
      </c>
      <c r="AX13" s="16">
        <f>IF(AI13&lt;0,0,AI13)</f>
        <v>932.28030215666661</v>
      </c>
      <c r="AY13" s="16">
        <f>IF(AJ13&lt;0,0,AJ13)</f>
        <v>234.66464592333324</v>
      </c>
      <c r="AZ13" s="16">
        <f>IF(AK13&lt;0,0,AK13)</f>
        <v>106.33586501666667</v>
      </c>
      <c r="BA13" s="16">
        <f>IF(AL13&lt;0,0,AL13)</f>
        <v>51.982729886666618</v>
      </c>
      <c r="BB13" s="16">
        <f>IF(AM13&lt;0,0,AM13)</f>
        <v>0.60811493666665228</v>
      </c>
      <c r="BC13" s="16">
        <f>IF(AN13&lt;0,0,AN13)</f>
        <v>3.4791163466666717</v>
      </c>
      <c r="BD13" s="16">
        <f>IF(AO13&lt;0,0,AO13)</f>
        <v>0</v>
      </c>
      <c r="BE13" s="16">
        <f>IF(AP13&lt;0,0,AP13)</f>
        <v>1.219848056666649</v>
      </c>
      <c r="BF13" s="16">
        <f>IF(AQ13&lt;0,0,AQ13)</f>
        <v>7.673092416666691</v>
      </c>
      <c r="BG13" s="16">
        <f>IF(AR13&lt;0,0,AR13)</f>
        <v>0</v>
      </c>
      <c r="BH13" s="16">
        <f>IF(AS13&lt;0,0,AS13)</f>
        <v>0</v>
      </c>
      <c r="BI13" s="16">
        <f>IF(AT13&lt;0,0,AT13)</f>
        <v>1.2278155000000197</v>
      </c>
      <c r="BJ13" s="16">
        <f>IF(AU13&lt;0,0,AU13)</f>
        <v>0</v>
      </c>
      <c r="BK13" s="16">
        <f>IF(AV13&lt;0,0,AV13)</f>
        <v>1.663759726666683</v>
      </c>
      <c r="BL13" s="16">
        <f>IF(AW13&lt;0,0,AW13)</f>
        <v>4.1980142366666655</v>
      </c>
      <c r="BM13" s="16">
        <f>(AX13*10^-9)*E13*$BN$59</f>
        <v>5.3509559771284971</v>
      </c>
      <c r="BN13" s="16">
        <f>(AY13*10^-9)*F13*$BN$59</f>
        <v>1.3403721312618351</v>
      </c>
      <c r="BO13" s="16">
        <f>(AZ13*10^-9)*G13*$BN$59</f>
        <v>0.6090766439776073</v>
      </c>
      <c r="BP13" s="16">
        <f>(BA13*10^-9)*H13*$BN$59</f>
        <v>0.29652434348208551</v>
      </c>
      <c r="BQ13" s="16">
        <f>(BB13*10^-9)*I13*$BN$59</f>
        <v>3.5261978970427747E-3</v>
      </c>
      <c r="BR13" s="16">
        <f>(BC13*10^-9)*J13*$BN$59</f>
        <v>1.9845873674628603E-2</v>
      </c>
      <c r="BS13" s="16">
        <f>(BD13*10^-9)*K13*$BN$59</f>
        <v>0</v>
      </c>
      <c r="BT13" s="16">
        <f>(BE13*10^-9)*L13*$BN$59</f>
        <v>7.0158689659141843E-3</v>
      </c>
      <c r="BU13" s="16">
        <f>(BF13*10^-9)*M13*$BN$59</f>
        <v>4.4131242956428715E-2</v>
      </c>
      <c r="BV13" s="16">
        <f>(BG13*10^-9)*N13*$BN$59</f>
        <v>0</v>
      </c>
      <c r="BW13" s="16">
        <f>(BH13*10^-9)*O13*$BN$59</f>
        <v>0</v>
      </c>
      <c r="BX13" s="16">
        <f>(BI13*10^-9)*P13*$BN$59</f>
        <v>6.9459276857143986E-3</v>
      </c>
      <c r="BY13" s="16">
        <f>(BJ13*10^-9)*Q13*$BN$59</f>
        <v>0</v>
      </c>
      <c r="BZ13" s="16">
        <f>(BK13*10^-9)*R13*$BN$59</f>
        <v>9.4121264537143801E-3</v>
      </c>
      <c r="CA13" s="16">
        <f>(BL13*10^-9)*S13*$BN$59</f>
        <v>2.3501383271339282E-2</v>
      </c>
      <c r="CB13" s="16">
        <f>BM13/1.08</f>
        <v>4.9545888677115713</v>
      </c>
      <c r="CC13" s="16">
        <f>BN13/1.08</f>
        <v>1.2410853067239214</v>
      </c>
      <c r="CD13" s="16">
        <f>BO13/1.08</f>
        <v>0.56395985553482153</v>
      </c>
      <c r="CE13" s="16">
        <f>BP13/1.08</f>
        <v>0.27455957729822728</v>
      </c>
      <c r="CF13" s="16">
        <f>BQ13/1.08</f>
        <v>3.2649980528173836E-3</v>
      </c>
      <c r="CG13" s="16">
        <f>BR13/1.08</f>
        <v>1.8375808957989445E-2</v>
      </c>
      <c r="CH13" s="16">
        <f>BS13/1.08</f>
        <v>0</v>
      </c>
      <c r="CI13" s="16">
        <f>BT13/1.08</f>
        <v>6.4961749684390594E-3</v>
      </c>
      <c r="CJ13" s="16">
        <f>BU13/1.08</f>
        <v>4.0862261996693253E-2</v>
      </c>
      <c r="CK13" s="16">
        <f>BV13/1.08</f>
        <v>0</v>
      </c>
      <c r="CL13" s="16">
        <f>BW13/1.08</f>
        <v>0</v>
      </c>
      <c r="CM13" s="16">
        <f>BX13/1.08</f>
        <v>6.4314145238096284E-3</v>
      </c>
      <c r="CN13" s="16">
        <f>BY13/1.08</f>
        <v>0</v>
      </c>
      <c r="CO13" s="16">
        <f>BZ13/1.08</f>
        <v>8.7149319015873885E-3</v>
      </c>
      <c r="CP13" s="16">
        <f>CA13/1.08</f>
        <v>2.1760540066054889E-2</v>
      </c>
      <c r="CQ13" s="21">
        <f>CB13*(28/44)</f>
        <v>3.1529201885437272</v>
      </c>
      <c r="CR13" s="21">
        <f>CC13*(28/44)</f>
        <v>0.78978155882431356</v>
      </c>
      <c r="CS13" s="21">
        <f>CD13*(28/44)</f>
        <v>0.35888354443125003</v>
      </c>
      <c r="CT13" s="21">
        <f>CE13*(28/44)</f>
        <v>0.17471973100796281</v>
      </c>
      <c r="CU13" s="21">
        <f>CF13*(28/44)</f>
        <v>2.0777260336110621E-3</v>
      </c>
      <c r="CV13" s="21">
        <f>CG13*(28/44)</f>
        <v>1.1693696609629647E-2</v>
      </c>
      <c r="CW13" s="21">
        <f>CH13*(28/44)</f>
        <v>0</v>
      </c>
      <c r="CX13" s="21">
        <f>CI13*(28/44)</f>
        <v>4.1339295253703104E-3</v>
      </c>
      <c r="CY13" s="21">
        <f>CJ13*(28/44)</f>
        <v>2.6003257634259341E-2</v>
      </c>
      <c r="CZ13" s="21">
        <f>CK13*(28/44)</f>
        <v>0</v>
      </c>
      <c r="DA13" s="21">
        <f>CL13*(28/44)</f>
        <v>0</v>
      </c>
      <c r="DB13" s="21">
        <f>CM13*(28/44)</f>
        <v>4.0927183333333995E-3</v>
      </c>
      <c r="DC13" s="21">
        <f>CN13*(28/44)</f>
        <v>0</v>
      </c>
      <c r="DD13" s="21">
        <f>CO13*(28/44)</f>
        <v>5.5458657555556108E-3</v>
      </c>
      <c r="DE13" s="21">
        <f>CP13*(28/44)</f>
        <v>1.3847616405671294E-2</v>
      </c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Z13" s="6">
        <f>((EZ$2-EY$2)*24*CQ13+0.5*((EZ$2-EY$2)*24)*(CR13-CQ13))</f>
        <v>94.624841936832965</v>
      </c>
      <c r="FA13" s="6">
        <f>((FA$2-EZ$2)*24*CR13+0.5*((FA$2-EZ$2)*24)*(CS13-CR13))</f>
        <v>27.567962478133527</v>
      </c>
      <c r="FB13" s="6">
        <f>((FB$2-FA$2)*24*CS13+0.5*((FB$2-FA$2)*24)*(CT13-CS13))</f>
        <v>12.806478610541109</v>
      </c>
      <c r="FC13" s="6">
        <f>((FC$2-FB$2)*24*CT13+0.5*((FC$2-FB$2)*24)*(CU13-CT13))</f>
        <v>8.4862779379955473</v>
      </c>
      <c r="FD13" s="6">
        <f>((FD$2-FC$2)*24*CU13+0.5*((FD$2-FC$2)*24)*(CV13-CU13))</f>
        <v>0.66102828687555404</v>
      </c>
      <c r="FE13" s="6">
        <f>((FE$2-FD$2)*24*CV13+0.5*((FE$2-FD$2)*24)*(CW13-CV13))</f>
        <v>0.42097307794666727</v>
      </c>
      <c r="FF13" s="6">
        <f>((FF$2-FE$2)*24*CW13+0.5*((FF$2-FE$2)*24)*(CX13-CW13))</f>
        <v>0.14882146291333118</v>
      </c>
      <c r="FG13" s="6">
        <f>((FG$2-FF$2)*24*CX13+0.5*((FG$2-FF$2)*24)*(CY13-CX13))</f>
        <v>1.4465849836622233</v>
      </c>
      <c r="FH13" s="6">
        <f>((FH$2-FG$2)*24*CY13+0.5*((FH$2-FG$2)*24)*(CZ13-CY13))</f>
        <v>0.93611727483333629</v>
      </c>
      <c r="FI13" s="6">
        <f>((FI$2-FH$2)*24*CZ13+0.5*((FI$2-FH$2)*24)*(DA13-CZ13))</f>
        <v>0</v>
      </c>
      <c r="FJ13" s="6">
        <f>((FJ$2-FI$2)*24*DA13+0.5*((FJ$2-FI$2)*24)*(DB13-DA13))</f>
        <v>0.14733786000000237</v>
      </c>
      <c r="FK13" s="6">
        <f>((FK$2-FJ$2)*24*DB13+0.5*((FK$2-FJ$2)*24)*(DC13-DB13))</f>
        <v>0.19645048000000317</v>
      </c>
      <c r="FL13" s="6">
        <f>((FL$2-FK$2)*24*DC13+0.5*((FL$2-FK$2)*24)*(DD13-DC13))</f>
        <v>0.19965116720000198</v>
      </c>
      <c r="FM13" s="6">
        <f>((FM$2-FL$2)*24*DD13+0.5*((FM$2-FL$2)*24)*(DE13-DD13))</f>
        <v>1.3963307156083371</v>
      </c>
      <c r="FO13" s="6">
        <f>EZ13</f>
        <v>94.624841936832965</v>
      </c>
      <c r="FP13" s="6">
        <f>FO13+FA13</f>
        <v>122.19280441496649</v>
      </c>
      <c r="FQ13" s="6">
        <f>FP13+FB13</f>
        <v>134.99928302550759</v>
      </c>
      <c r="FR13" s="6">
        <f>FQ13+FC13</f>
        <v>143.48556096350313</v>
      </c>
      <c r="FS13" s="6">
        <f>FR13+FD13</f>
        <v>144.1465892503787</v>
      </c>
      <c r="FT13" s="6">
        <f>FS13+FE13</f>
        <v>144.56756232832535</v>
      </c>
      <c r="FU13" s="6">
        <f>FT13+FF13</f>
        <v>144.71638379123868</v>
      </c>
      <c r="FV13" s="6">
        <f>FU13+FG13</f>
        <v>146.16296877490092</v>
      </c>
      <c r="FW13" s="6">
        <f>FV13+FH13</f>
        <v>147.09908604973427</v>
      </c>
      <c r="FX13" s="6">
        <f>FW13+FI13</f>
        <v>147.09908604973427</v>
      </c>
      <c r="FY13" s="6">
        <f>FX13+FJ13</f>
        <v>147.24642390973426</v>
      </c>
      <c r="FZ13" s="6">
        <f>FY13+FK13</f>
        <v>147.44287438973427</v>
      </c>
      <c r="GA13" s="6">
        <f>FZ13+FL13</f>
        <v>147.64252555693426</v>
      </c>
      <c r="GB13" s="6">
        <f>GA13+FM13</f>
        <v>149.0388562725426</v>
      </c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</row>
    <row r="14" spans="1:229">
      <c r="A14" s="10">
        <v>12</v>
      </c>
      <c r="B14" s="10" t="s">
        <v>6</v>
      </c>
      <c r="C14" s="10" t="s">
        <v>9</v>
      </c>
      <c r="D14" s="11" t="s">
        <v>10</v>
      </c>
      <c r="E14" s="22">
        <v>48.3</v>
      </c>
      <c r="F14" s="23">
        <f>AVERAGE(G14:S14,E14)</f>
        <v>47.79999999999999</v>
      </c>
      <c r="G14" s="24">
        <v>47.8</v>
      </c>
      <c r="H14" s="25">
        <v>47.8</v>
      </c>
      <c r="I14" s="25">
        <v>48.3</v>
      </c>
      <c r="J14" s="25">
        <v>47.7</v>
      </c>
      <c r="K14" s="25">
        <v>48.1</v>
      </c>
      <c r="L14" s="25">
        <v>48.1</v>
      </c>
      <c r="M14" s="25">
        <v>48</v>
      </c>
      <c r="N14" s="25">
        <v>47.7</v>
      </c>
      <c r="O14" s="25">
        <v>48.5</v>
      </c>
      <c r="P14" s="25">
        <v>47.2</v>
      </c>
      <c r="Q14" s="25">
        <v>47.5</v>
      </c>
      <c r="R14" s="25">
        <v>47.3</v>
      </c>
      <c r="S14" s="25">
        <v>46.9</v>
      </c>
      <c r="T14" s="25">
        <v>1104.9859203999999</v>
      </c>
      <c r="U14" s="25">
        <v>640.35870358</v>
      </c>
      <c r="V14" s="25">
        <v>456.66861789000001</v>
      </c>
      <c r="W14" s="25">
        <v>343.25766184999998</v>
      </c>
      <c r="X14" s="25">
        <v>306.47777122999997</v>
      </c>
      <c r="Y14" s="25">
        <v>301.91582464999999</v>
      </c>
      <c r="Z14" s="25">
        <v>312.27635406000002</v>
      </c>
      <c r="AA14" s="25">
        <v>308.68174055999998</v>
      </c>
      <c r="AB14" s="25">
        <v>303.27580648999998</v>
      </c>
      <c r="AC14" s="25">
        <v>304.29309751</v>
      </c>
      <c r="AD14" s="25">
        <v>305.16904225000002</v>
      </c>
      <c r="AE14" s="25">
        <v>309.32999239999998</v>
      </c>
      <c r="AF14" s="25">
        <v>302.48409192999998</v>
      </c>
      <c r="AG14" s="25">
        <v>311.25317187000002</v>
      </c>
      <c r="AH14" s="25">
        <v>310.26943180000001</v>
      </c>
      <c r="AI14" s="25">
        <f>T14-$T$62</f>
        <v>801.11954815666661</v>
      </c>
      <c r="AJ14" s="25">
        <f>U14-$U$62</f>
        <v>302.59032217333328</v>
      </c>
      <c r="AK14" s="25">
        <f>V14-$V$62</f>
        <v>150.18405968666667</v>
      </c>
      <c r="AL14" s="25">
        <f>W14-$W$62</f>
        <v>41.042764616666602</v>
      </c>
      <c r="AM14" s="25">
        <f>X14-$X$62</f>
        <v>-1.9482696033333582</v>
      </c>
      <c r="AN14" s="25">
        <f>Y14-$Y$62</f>
        <v>-2.2355297033333272</v>
      </c>
      <c r="AO14" s="25">
        <f>Z14-$Z$62</f>
        <v>1.2050696433333314</v>
      </c>
      <c r="AP14" s="25">
        <f>AA14-$AA$62</f>
        <v>0.30857993666660377</v>
      </c>
      <c r="AQ14" s="25">
        <f>AB14-$AB$62</f>
        <v>-3.7033975033333491</v>
      </c>
      <c r="AR14" s="25">
        <f>AC14-$AC$62</f>
        <v>-2.6003817466666987</v>
      </c>
      <c r="AS14" s="25">
        <f>AD14-$AD$62</f>
        <v>-7.6396360966666634</v>
      </c>
      <c r="AT14" s="25">
        <f>AE14-$AE$62</f>
        <v>-0.83545670000000882</v>
      </c>
      <c r="AU14" s="25">
        <f>AF14-$AF$62</f>
        <v>-2.5412476933333323</v>
      </c>
      <c r="AV14" s="25">
        <f>AG14-$AG$62</f>
        <v>1.0217378866666991</v>
      </c>
      <c r="AW14" s="25">
        <f>AH14-$AH$62</f>
        <v>9.9885710466666637</v>
      </c>
      <c r="AX14" s="25">
        <f>IF(AI14&lt;0,0,AI14)</f>
        <v>801.11954815666661</v>
      </c>
      <c r="AY14" s="25">
        <f>IF(AJ14&lt;0,0,AJ14)</f>
        <v>302.59032217333328</v>
      </c>
      <c r="AZ14" s="25">
        <f>IF(AK14&lt;0,0,AK14)</f>
        <v>150.18405968666667</v>
      </c>
      <c r="BA14" s="25">
        <f>IF(AL14&lt;0,0,AL14)</f>
        <v>41.042764616666602</v>
      </c>
      <c r="BB14" s="25">
        <f>IF(AM14&lt;0,0,AM14)</f>
        <v>0</v>
      </c>
      <c r="BC14" s="25">
        <f>IF(AN14&lt;0,0,AN14)</f>
        <v>0</v>
      </c>
      <c r="BD14" s="25">
        <f>IF(AO14&lt;0,0,AO14)</f>
        <v>1.2050696433333314</v>
      </c>
      <c r="BE14" s="25">
        <f>IF(AP14&lt;0,0,AP14)</f>
        <v>0.30857993666660377</v>
      </c>
      <c r="BF14" s="25">
        <f>IF(AQ14&lt;0,0,AQ14)</f>
        <v>0</v>
      </c>
      <c r="BG14" s="25">
        <f>IF(AR14&lt;0,0,AR14)</f>
        <v>0</v>
      </c>
      <c r="BH14" s="25">
        <f>IF(AS14&lt;0,0,AS14)</f>
        <v>0</v>
      </c>
      <c r="BI14" s="25">
        <f>IF(AT14&lt;0,0,AT14)</f>
        <v>0</v>
      </c>
      <c r="BJ14" s="25">
        <f>IF(AU14&lt;0,0,AU14)</f>
        <v>0</v>
      </c>
      <c r="BK14" s="25">
        <f>IF(AV14&lt;0,0,AV14)</f>
        <v>1.0217378866666991</v>
      </c>
      <c r="BL14" s="25">
        <f>IF(AW14&lt;0,0,AW14)</f>
        <v>9.9885710466666637</v>
      </c>
      <c r="BM14" s="25">
        <f>(AX14*10^-9)*E14*$BN$59</f>
        <v>4.5603730278818251</v>
      </c>
      <c r="BN14" s="25">
        <f>(AY14*10^-9)*F14*$BN$59</f>
        <v>1.7046641935579139</v>
      </c>
      <c r="BO14" s="25">
        <f>(AZ14*10^-9)*G14*$BN$59</f>
        <v>0.84607262767767155</v>
      </c>
      <c r="BP14" s="25">
        <f>(BA14*10^-9)*H14*$BN$59</f>
        <v>0.23121734609403541</v>
      </c>
      <c r="BQ14" s="25">
        <f>(BB14*10^-9)*I14*$BN$59</f>
        <v>0</v>
      </c>
      <c r="BR14" s="25">
        <f>(BC14*10^-9)*J14*$BN$59</f>
        <v>0</v>
      </c>
      <c r="BS14" s="25">
        <f>(BD14*10^-9)*K14*$BN$59</f>
        <v>6.8314537316535627E-3</v>
      </c>
      <c r="BT14" s="25">
        <f>(BE14*10^-9)*L14*$BN$59</f>
        <v>1.7493176195389295E-3</v>
      </c>
      <c r="BU14" s="25">
        <f>(BF14*10^-9)*M14*$BN$59</f>
        <v>0</v>
      </c>
      <c r="BV14" s="25">
        <f>(BG14*10^-9)*N14*$BN$59</f>
        <v>0</v>
      </c>
      <c r="BW14" s="25">
        <f>(BH14*10^-9)*O14*$BN$59</f>
        <v>0</v>
      </c>
      <c r="BX14" s="25">
        <f>(BI14*10^-9)*P14*$BN$59</f>
        <v>0</v>
      </c>
      <c r="BY14" s="25">
        <f>(BJ14*10^-9)*Q14*$BN$59</f>
        <v>0</v>
      </c>
      <c r="BZ14" s="25">
        <f>(BK14*10^-9)*R14*$BN$59</f>
        <v>5.6958238117787519E-3</v>
      </c>
      <c r="CA14" s="25">
        <f>(BL14*10^-9)*S14*$BN$59</f>
        <v>5.5211826460449989E-2</v>
      </c>
      <c r="CB14" s="25">
        <f>BM14/1.08</f>
        <v>4.222567618409097</v>
      </c>
      <c r="CC14" s="25">
        <f>BN14/1.08</f>
        <v>1.5783927718128832</v>
      </c>
      <c r="CD14" s="25">
        <f>BO14/1.08</f>
        <v>0.78340058118302913</v>
      </c>
      <c r="CE14" s="25">
        <f>BP14/1.08</f>
        <v>0.21409013527225498</v>
      </c>
      <c r="CF14" s="25">
        <f>BQ14/1.08</f>
        <v>0</v>
      </c>
      <c r="CG14" s="25">
        <f>BR14/1.08</f>
        <v>0</v>
      </c>
      <c r="CH14" s="25">
        <f>BS14/1.08</f>
        <v>6.3254201219014464E-3</v>
      </c>
      <c r="CI14" s="25">
        <f>BT14/1.08</f>
        <v>1.6197385366101197E-3</v>
      </c>
      <c r="CJ14" s="25">
        <f>BU14/1.08</f>
        <v>0</v>
      </c>
      <c r="CK14" s="25">
        <f>BV14/1.08</f>
        <v>0</v>
      </c>
      <c r="CL14" s="25">
        <f>BW14/1.08</f>
        <v>0</v>
      </c>
      <c r="CM14" s="25">
        <f>BX14/1.08</f>
        <v>0</v>
      </c>
      <c r="CN14" s="25">
        <f>BY14/1.08</f>
        <v>0</v>
      </c>
      <c r="CO14" s="25">
        <f>BZ14/1.08</f>
        <v>5.2739109368321775E-3</v>
      </c>
      <c r="CP14" s="25">
        <f>CA14/1.08</f>
        <v>5.1122061537453689E-2</v>
      </c>
      <c r="CQ14" s="26">
        <f>CB14*(28/44)</f>
        <v>2.6870884844421528</v>
      </c>
      <c r="CR14" s="26">
        <f>CC14*(28/44)</f>
        <v>1.0044317638809257</v>
      </c>
      <c r="CS14" s="26">
        <f>CD14*(28/44)</f>
        <v>0.4985276425710185</v>
      </c>
      <c r="CT14" s="26">
        <f>CE14*(28/44)</f>
        <v>0.13623917699143498</v>
      </c>
      <c r="CU14" s="26">
        <f>CF14*(28/44)</f>
        <v>0</v>
      </c>
      <c r="CV14" s="26">
        <f>CG14*(28/44)</f>
        <v>0</v>
      </c>
      <c r="CW14" s="26">
        <f>CH14*(28/44)</f>
        <v>4.0252673503009201E-3</v>
      </c>
      <c r="CX14" s="26">
        <f>CI14*(28/44)</f>
        <v>1.0307427051155307E-3</v>
      </c>
      <c r="CY14" s="26">
        <f>CJ14*(28/44)</f>
        <v>0</v>
      </c>
      <c r="CZ14" s="26">
        <f>CK14*(28/44)</f>
        <v>0</v>
      </c>
      <c r="DA14" s="26">
        <f>CL14*(28/44)</f>
        <v>0</v>
      </c>
      <c r="DB14" s="26">
        <f>CM14*(28/44)</f>
        <v>0</v>
      </c>
      <c r="DC14" s="26">
        <f>CN14*(28/44)</f>
        <v>0</v>
      </c>
      <c r="DD14" s="26">
        <f>CO14*(28/44)</f>
        <v>3.3561251416204764E-3</v>
      </c>
      <c r="DE14" s="26">
        <f>CP14*(28/44)</f>
        <v>3.2532220978379621E-2</v>
      </c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Z14" s="6">
        <f>((EZ$2-EY$2)*24*CQ14+0.5*((EZ$2-EY$2)*24)*(CR14-CQ14))</f>
        <v>88.596485959753878</v>
      </c>
      <c r="FA14" s="6">
        <f>((FA$2-EZ$2)*24*CR14+0.5*((FA$2-EZ$2)*24)*(CS14-CR14))</f>
        <v>36.071025754846659</v>
      </c>
      <c r="FB14" s="6">
        <f>((FB$2-FA$2)*24*CS14+0.5*((FB$2-FA$2)*24)*(CT14-CS14))</f>
        <v>15.234403669498883</v>
      </c>
      <c r="FC14" s="6">
        <f>((FC$2-FB$2)*24*CT14+0.5*((FC$2-FB$2)*24)*(CU14-CT14))</f>
        <v>6.5394804955888794</v>
      </c>
      <c r="FD14" s="6">
        <f>((FD$2-FC$2)*24*CU14+0.5*((FD$2-FC$2)*24)*(CV14-CU14))</f>
        <v>0</v>
      </c>
      <c r="FE14" s="6">
        <f>((FE$2-FD$2)*24*CV14+0.5*((FE$2-FD$2)*24)*(CW14-CV14))</f>
        <v>0.14490962461083312</v>
      </c>
      <c r="FF14" s="6">
        <f>((FF$2-FE$2)*24*CW14+0.5*((FF$2-FE$2)*24)*(CX14-CW14))</f>
        <v>0.18201636199499222</v>
      </c>
      <c r="FG14" s="6">
        <f>((FG$2-FF$2)*24*CX14+0.5*((FG$2-FF$2)*24)*(CY14-CX14))</f>
        <v>4.9475649845545477E-2</v>
      </c>
      <c r="FH14" s="6">
        <f>((FH$2-FG$2)*24*CY14+0.5*((FH$2-FG$2)*24)*(CZ14-CY14))</f>
        <v>0</v>
      </c>
      <c r="FI14" s="6">
        <f>((FI$2-FH$2)*24*CZ14+0.5*((FI$2-FH$2)*24)*(DA14-CZ14))</f>
        <v>0</v>
      </c>
      <c r="FJ14" s="6">
        <f>((FJ$2-FI$2)*24*DA14+0.5*((FJ$2-FI$2)*24)*(DB14-DA14))</f>
        <v>0</v>
      </c>
      <c r="FK14" s="6">
        <f>((FK$2-FJ$2)*24*DB14+0.5*((FK$2-FJ$2)*24)*(DC14-DB14))</f>
        <v>0</v>
      </c>
      <c r="FL14" s="6">
        <f>((FL$2-FK$2)*24*DC14+0.5*((FL$2-FK$2)*24)*(DD14-DC14))</f>
        <v>0.12082050509833715</v>
      </c>
      <c r="FM14" s="6">
        <f>((FM$2-FL$2)*24*DD14+0.5*((FM$2-FL$2)*24)*(DE14-DD14))</f>
        <v>2.5839609206400072</v>
      </c>
      <c r="FO14" s="6">
        <f>EZ14</f>
        <v>88.596485959753878</v>
      </c>
      <c r="FP14" s="6">
        <f>FO14+FA14</f>
        <v>124.66751171460054</v>
      </c>
      <c r="FQ14" s="6">
        <f>FP14+FB14</f>
        <v>139.90191538409942</v>
      </c>
      <c r="FR14" s="6">
        <f>FQ14+FC14</f>
        <v>146.44139587968832</v>
      </c>
      <c r="FS14" s="6">
        <f>FR14+FD14</f>
        <v>146.44139587968832</v>
      </c>
      <c r="FT14" s="6">
        <f>FS14+FE14</f>
        <v>146.58630550429916</v>
      </c>
      <c r="FU14" s="6">
        <f>FT14+FF14</f>
        <v>146.76832186629414</v>
      </c>
      <c r="FV14" s="6">
        <f>FU14+FG14</f>
        <v>146.81779751613968</v>
      </c>
      <c r="FW14" s="6">
        <f>FV14+FH14</f>
        <v>146.81779751613968</v>
      </c>
      <c r="FX14" s="6">
        <f>FW14+FI14</f>
        <v>146.81779751613968</v>
      </c>
      <c r="FY14" s="6">
        <f>FX14+FJ14</f>
        <v>146.81779751613968</v>
      </c>
      <c r="FZ14" s="6">
        <f>FY14+FK14</f>
        <v>146.81779751613968</v>
      </c>
      <c r="GA14" s="6">
        <f>FZ14+FL14</f>
        <v>146.93861802123803</v>
      </c>
      <c r="GB14" s="6">
        <f>GA14+FM14</f>
        <v>149.52257894187804</v>
      </c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</row>
    <row r="15" spans="1:229">
      <c r="A15" s="10">
        <v>13</v>
      </c>
      <c r="B15" s="10" t="s">
        <v>5</v>
      </c>
      <c r="C15" s="10" t="s">
        <v>9</v>
      </c>
      <c r="D15" s="11" t="s">
        <v>10</v>
      </c>
      <c r="E15" s="18">
        <v>45.8</v>
      </c>
      <c r="F15" s="27">
        <f>AVERAGE(G15:S15,E15)</f>
        <v>45.699999999999996</v>
      </c>
      <c r="G15" s="14">
        <v>45.8</v>
      </c>
      <c r="H15" s="15">
        <v>45.8</v>
      </c>
      <c r="I15" s="15">
        <v>46.2</v>
      </c>
      <c r="J15" s="15">
        <v>45.8</v>
      </c>
      <c r="K15" s="15">
        <v>46.1</v>
      </c>
      <c r="L15" s="15">
        <v>46</v>
      </c>
      <c r="M15" s="15">
        <v>45.8</v>
      </c>
      <c r="N15" s="15">
        <v>45.6</v>
      </c>
      <c r="O15" s="15">
        <v>46.3</v>
      </c>
      <c r="P15" s="15">
        <v>45.3</v>
      </c>
      <c r="Q15" s="15">
        <v>45.2</v>
      </c>
      <c r="R15" s="15">
        <v>45.3</v>
      </c>
      <c r="S15" s="15">
        <v>44.8</v>
      </c>
      <c r="T15" s="15">
        <v>1790.6335802000001</v>
      </c>
      <c r="U15" s="15">
        <v>933.66260207000005</v>
      </c>
      <c r="V15" s="15">
        <v>490.51229244000001</v>
      </c>
      <c r="W15" s="15">
        <v>362.38306231000001</v>
      </c>
      <c r="X15" s="15">
        <v>311.11062479999998</v>
      </c>
      <c r="Y15" s="15">
        <v>310.06322456999999</v>
      </c>
      <c r="Z15" s="15">
        <v>313.68153332999998</v>
      </c>
      <c r="AA15" s="15">
        <v>314.96354398</v>
      </c>
      <c r="AB15" s="15">
        <v>323.60826909999997</v>
      </c>
      <c r="AC15" s="15">
        <v>308.41105203000001</v>
      </c>
      <c r="AD15" s="15">
        <v>323.36587630999998</v>
      </c>
      <c r="AE15" s="15">
        <v>316.6903982</v>
      </c>
      <c r="AF15" s="15">
        <v>307.08467810000002</v>
      </c>
      <c r="AG15" s="15">
        <v>312.1778491</v>
      </c>
      <c r="AH15" s="15">
        <v>314.58577274999999</v>
      </c>
      <c r="AI15" s="15">
        <f>T15-$T$62</f>
        <v>1486.7672079566669</v>
      </c>
      <c r="AJ15" s="15">
        <f>U15-$U$62</f>
        <v>595.89422066333327</v>
      </c>
      <c r="AK15" s="15">
        <f>V15-$V$62</f>
        <v>184.02773423666667</v>
      </c>
      <c r="AL15" s="15">
        <f>W15-$W$62</f>
        <v>60.168165076666639</v>
      </c>
      <c r="AM15" s="15">
        <f>X15-$X$62</f>
        <v>2.6845839666666507</v>
      </c>
      <c r="AN15" s="15">
        <f>Y15-$Y$62</f>
        <v>5.9118702166666708</v>
      </c>
      <c r="AO15" s="15">
        <f>Z15-$Z$62</f>
        <v>2.6102489133332938</v>
      </c>
      <c r="AP15" s="15">
        <f>AA15-$AA$62</f>
        <v>6.5903833566666208</v>
      </c>
      <c r="AQ15" s="15">
        <f>AB15-$AB$62</f>
        <v>16.629065106666644</v>
      </c>
      <c r="AR15" s="15">
        <f>AC15-$AC$62</f>
        <v>1.5175727733333133</v>
      </c>
      <c r="AS15" s="15">
        <f>AD15-$AD$62</f>
        <v>10.557197963333294</v>
      </c>
      <c r="AT15" s="15">
        <f>AE15-$AE$62</f>
        <v>6.5249491000000148</v>
      </c>
      <c r="AU15" s="15">
        <f>AF15-$AF$62</f>
        <v>2.05933847666671</v>
      </c>
      <c r="AV15" s="15">
        <f>AG15-$AG$62</f>
        <v>1.9464151166666852</v>
      </c>
      <c r="AW15" s="15">
        <f>AH15-$AH$62</f>
        <v>14.304911996666647</v>
      </c>
      <c r="AX15" s="15">
        <f>IF(AI15&lt;0,0,AI15)</f>
        <v>1486.7672079566669</v>
      </c>
      <c r="AY15" s="15">
        <f>IF(AJ15&lt;0,0,AJ15)</f>
        <v>595.89422066333327</v>
      </c>
      <c r="AZ15" s="15">
        <f>IF(AK15&lt;0,0,AK15)</f>
        <v>184.02773423666667</v>
      </c>
      <c r="BA15" s="15">
        <f>IF(AL15&lt;0,0,AL15)</f>
        <v>60.168165076666639</v>
      </c>
      <c r="BB15" s="15">
        <f>IF(AM15&lt;0,0,AM15)</f>
        <v>2.6845839666666507</v>
      </c>
      <c r="BC15" s="15">
        <f>IF(AN15&lt;0,0,AN15)</f>
        <v>5.9118702166666708</v>
      </c>
      <c r="BD15" s="15">
        <f>IF(AO15&lt;0,0,AO15)</f>
        <v>2.6102489133332938</v>
      </c>
      <c r="BE15" s="15">
        <f>IF(AP15&lt;0,0,AP15)</f>
        <v>6.5903833566666208</v>
      </c>
      <c r="BF15" s="15">
        <f>IF(AQ15&lt;0,0,AQ15)</f>
        <v>16.629065106666644</v>
      </c>
      <c r="BG15" s="15">
        <f>IF(AR15&lt;0,0,AR15)</f>
        <v>1.5175727733333133</v>
      </c>
      <c r="BH15" s="15">
        <f>IF(AS15&lt;0,0,AS15)</f>
        <v>10.557197963333294</v>
      </c>
      <c r="BI15" s="15">
        <f>IF(AT15&lt;0,0,AT15)</f>
        <v>6.5249491000000148</v>
      </c>
      <c r="BJ15" s="15">
        <f>IF(AU15&lt;0,0,AU15)</f>
        <v>2.05933847666671</v>
      </c>
      <c r="BK15" s="15">
        <f>IF(AV15&lt;0,0,AV15)</f>
        <v>1.9464151166666852</v>
      </c>
      <c r="BL15" s="15">
        <f>IF(AW15&lt;0,0,AW15)</f>
        <v>14.304911996666647</v>
      </c>
      <c r="BM15" s="15">
        <f>(AX15*10^-9)*E15*$BN$59</f>
        <v>8.0253569932346664</v>
      </c>
      <c r="BN15" s="15">
        <f>(AY15*10^-9)*F15*$BN$59</f>
        <v>3.2095288363656174</v>
      </c>
      <c r="BO15" s="15">
        <f>(AZ15*10^-9)*G15*$BN$59</f>
        <v>0.99335541973320729</v>
      </c>
      <c r="BP15" s="15">
        <f>(BA15*10^-9)*H15*$BN$59</f>
        <v>0.32477915963169274</v>
      </c>
      <c r="BQ15" s="15">
        <f>(BB15*10^-9)*I15*$BN$59</f>
        <v>1.4617559698499916E-2</v>
      </c>
      <c r="BR15" s="15">
        <f>(BC15*10^-9)*J15*$BN$59</f>
        <v>3.1911430876678595E-2</v>
      </c>
      <c r="BS15" s="15">
        <f>(BD15*10^-9)*K15*$BN$59</f>
        <v>1.4182041685192645E-2</v>
      </c>
      <c r="BT15" s="15">
        <f>(BE15*10^-9)*L15*$BN$59</f>
        <v>3.5729292626499758E-2</v>
      </c>
      <c r="BU15" s="15">
        <f>(BF15*10^-9)*M15*$BN$59</f>
        <v>8.9761317865057019E-2</v>
      </c>
      <c r="BV15" s="15">
        <f>(BG15*10^-9)*N15*$BN$59</f>
        <v>8.1558696761141799E-3</v>
      </c>
      <c r="BW15" s="15">
        <f>(BH15*10^-9)*O15*$BN$59</f>
        <v>5.7608367029203376E-2</v>
      </c>
      <c r="BX15" s="15">
        <f>(BI15*10^-9)*P15*$BN$59</f>
        <v>3.4836237177107224E-2</v>
      </c>
      <c r="BY15" s="15">
        <f>(BJ15*10^-9)*Q15*$BN$59</f>
        <v>1.097039025641452E-2</v>
      </c>
      <c r="BZ15" s="15">
        <f>(BK15*10^-9)*R15*$BN$59</f>
        <v>1.0391771278232242E-2</v>
      </c>
      <c r="CA15" s="15">
        <f>(BL15*10^-9)*S15*$BN$59</f>
        <v>7.5529935342399893E-2</v>
      </c>
      <c r="CB15" s="15">
        <f>BM15/1.08</f>
        <v>7.4308861048469126</v>
      </c>
      <c r="CC15" s="15">
        <f>BN15/1.08</f>
        <v>2.9717859595977938</v>
      </c>
      <c r="CD15" s="15">
        <f>BO15/1.08</f>
        <v>0.91977353679000673</v>
      </c>
      <c r="CE15" s="15">
        <f>BP15/1.08</f>
        <v>0.30072144410341917</v>
      </c>
      <c r="CF15" s="15">
        <f>BQ15/1.08</f>
        <v>1.3534777498611032E-2</v>
      </c>
      <c r="CG15" s="15">
        <f>BR15/1.08</f>
        <v>2.9547621182109809E-2</v>
      </c>
      <c r="CH15" s="15">
        <f>BS15/1.08</f>
        <v>1.3131520078882079E-2</v>
      </c>
      <c r="CI15" s="15">
        <f>BT15/1.08</f>
        <v>3.3082678357870141E-2</v>
      </c>
      <c r="CJ15" s="15">
        <f>BU15/1.08</f>
        <v>8.3112331356534272E-2</v>
      </c>
      <c r="CK15" s="15">
        <f>BV15/1.08</f>
        <v>7.5517311815872035E-3</v>
      </c>
      <c r="CL15" s="15">
        <f>BW15/1.08</f>
        <v>5.3341080582595714E-2</v>
      </c>
      <c r="CM15" s="15">
        <f>BX15/1.08</f>
        <v>3.2255775163988171E-2</v>
      </c>
      <c r="CN15" s="15">
        <f>BY15/1.08</f>
        <v>1.0157768755939369E-2</v>
      </c>
      <c r="CO15" s="15">
        <f>BZ15/1.08</f>
        <v>9.6220104428076311E-3</v>
      </c>
      <c r="CP15" s="15">
        <f>CA15/1.08</f>
        <v>6.9935125317036939E-2</v>
      </c>
      <c r="CQ15" s="17">
        <f>CB15*(28/44)</f>
        <v>4.7287457030843987</v>
      </c>
      <c r="CR15" s="17">
        <f>CC15*(28/44)</f>
        <v>1.8911365197440506</v>
      </c>
      <c r="CS15" s="17">
        <f>CD15*(28/44)</f>
        <v>0.58531043250273151</v>
      </c>
      <c r="CT15" s="17">
        <f>CE15*(28/44)</f>
        <v>0.19136819170217584</v>
      </c>
      <c r="CU15" s="17">
        <f>CF15*(28/44)</f>
        <v>8.6130402263888389E-3</v>
      </c>
      <c r="CV15" s="17">
        <f>CG15*(28/44)</f>
        <v>1.8803031661342607E-2</v>
      </c>
      <c r="CW15" s="17">
        <f>CH15*(28/44)</f>
        <v>8.3564218683795047E-3</v>
      </c>
      <c r="CX15" s="17">
        <f>CI15*(28/44)</f>
        <v>2.1052613500462815E-2</v>
      </c>
      <c r="CY15" s="17">
        <f>CJ15*(28/44)</f>
        <v>5.2889665408703629E-2</v>
      </c>
      <c r="CZ15" s="17">
        <f>CK15*(28/44)</f>
        <v>4.8056471155554928E-3</v>
      </c>
      <c r="DA15" s="17">
        <f>CL15*(28/44)</f>
        <v>3.3944324007106362E-2</v>
      </c>
      <c r="DB15" s="17">
        <f>CM15*(28/44)</f>
        <v>2.0526402377083381E-2</v>
      </c>
      <c r="DC15" s="17">
        <f>CN15*(28/44)</f>
        <v>6.4640346628705081E-3</v>
      </c>
      <c r="DD15" s="17">
        <f>CO15*(28/44)</f>
        <v>6.123097554513947E-3</v>
      </c>
      <c r="DE15" s="17">
        <f>CP15*(28/44)</f>
        <v>4.4504170656296235E-2</v>
      </c>
      <c r="DF15" s="17">
        <f>AVERAGE(CQ15:CQ18)</f>
        <v>3.6136176710679235</v>
      </c>
      <c r="DG15" s="17">
        <f>AVERAGE(CR15:CR18)</f>
        <v>1.4352483730464796</v>
      </c>
      <c r="DH15" s="17">
        <f>AVERAGE(CS15:CS18)</f>
        <v>0.54293777787605324</v>
      </c>
      <c r="DI15" s="17">
        <f>AVERAGE(CT15:CT18)</f>
        <v>0.19980147917267349</v>
      </c>
      <c r="DJ15" s="17">
        <f>AVERAGE(CU15:CU18)</f>
        <v>1.34681162967882E-2</v>
      </c>
      <c r="DK15" s="17">
        <f>AVERAGE(CV15:CV18)</f>
        <v>1.4114867229328726E-2</v>
      </c>
      <c r="DL15" s="17">
        <f>AVERAGE(CW15:CW18)</f>
        <v>5.5667722587499071E-3</v>
      </c>
      <c r="DM15" s="17">
        <f>AVERAGE(CX15:CX18)</f>
        <v>8.6515069984605293E-3</v>
      </c>
      <c r="DN15" s="17">
        <f>AVERAGE(CY15:CY18)</f>
        <v>2.0381661593101813E-2</v>
      </c>
      <c r="DO15" s="17">
        <f>AVERAGE(CZ15:CZ18)</f>
        <v>1.2014117788888732E-3</v>
      </c>
      <c r="DP15" s="17">
        <f>AVERAGE(DA15:DA18)</f>
        <v>8.4860810017765905E-3</v>
      </c>
      <c r="DQ15" s="17">
        <f>AVERAGE(DB15:DB18)</f>
        <v>8.8468548210069997E-3</v>
      </c>
      <c r="DR15" s="17">
        <f>AVERAGE(DC15:DC18)</f>
        <v>6.5728706057640082E-3</v>
      </c>
      <c r="DS15" s="17">
        <f>AVERAGE(DD15:DD18)</f>
        <v>3.3529115450752463E-3</v>
      </c>
      <c r="DT15" s="17">
        <f>AVERAGE(DE15:DE18)</f>
        <v>2.9858936809293919E-2</v>
      </c>
      <c r="DU15" s="17">
        <f>STDEV(CQ15:CQ18)</f>
        <v>0.84332199320304313</v>
      </c>
      <c r="DV15" s="17">
        <f>STDEV(CR15:CR18)</f>
        <v>0.36704012134831931</v>
      </c>
      <c r="DW15" s="17">
        <f>STDEV(CS15:CS18)</f>
        <v>4.4716628611757091E-2</v>
      </c>
      <c r="DX15" s="17">
        <f>STDEV(CT15:CT18)</f>
        <v>7.9743142785049966E-3</v>
      </c>
      <c r="DY15" s="17">
        <f>STDEV(CU15:CU18)</f>
        <v>1.129388126366373E-2</v>
      </c>
      <c r="DZ15" s="17">
        <f>STDEV(CV15:CV18)</f>
        <v>7.4060736252508606E-3</v>
      </c>
      <c r="EA15" s="17">
        <f>STDEV(CW15:CW18)</f>
        <v>4.2186786823721024E-3</v>
      </c>
      <c r="EB15" s="17">
        <f>STDEV(CX15:CX18)</f>
        <v>9.0030404599361451E-3</v>
      </c>
      <c r="EC15" s="17">
        <f>STDEV(CY15:CY18)</f>
        <v>2.2988763938940351E-2</v>
      </c>
      <c r="ED15" s="17">
        <f>STDEV(CZ15:CZ18)</f>
        <v>2.4028235577777464E-3</v>
      </c>
      <c r="EE15" s="17">
        <f>STDEV(DA15:DA18)</f>
        <v>1.6972162003553181E-2</v>
      </c>
      <c r="EF15" s="17">
        <f>STDEV(DB15:DB18)</f>
        <v>8.6880562834515153E-3</v>
      </c>
      <c r="EG15" s="17">
        <f>STDEV(DC15:DC18)</f>
        <v>3.7683356779752257E-3</v>
      </c>
      <c r="EH15" s="17">
        <f>STDEV(DD15:DD18)</f>
        <v>3.5138717970324249E-3</v>
      </c>
      <c r="EI15" s="17">
        <f>STDEV(DE15:DE18)</f>
        <v>1.3248873174185412E-2</v>
      </c>
      <c r="EJ15" s="17">
        <f>STDEV(CQ15:CQ18)/SQRT(COUNT(CQ15:CQ18))</f>
        <v>0.42166099660152156</v>
      </c>
      <c r="EK15" s="17">
        <f>STDEV(CR15:CR18)/SQRT(COUNT(CR15:CR18))</f>
        <v>0.18352006067415966</v>
      </c>
      <c r="EL15" s="17">
        <f>STDEV(CS15:CS18)/SQRT(COUNT(CS15:CS18))</f>
        <v>2.2358314305878545E-2</v>
      </c>
      <c r="EM15" s="17">
        <f>STDEV(CT15:CT18)/SQRT(COUNT(CT15:CT18))</f>
        <v>3.9871571392524983E-3</v>
      </c>
      <c r="EN15" s="17">
        <f>STDEV(CU15:CU18)/SQRT(COUNT(CU15:CU18))</f>
        <v>5.6469406318318651E-3</v>
      </c>
      <c r="EO15" s="17">
        <f>STDEV(CV15:CV18)/SQRT(COUNT(CV15:CV18))</f>
        <v>3.7030368126254303E-3</v>
      </c>
      <c r="EP15" s="17">
        <f>STDEV(CW15:CW18)/SQRT(COUNT(CW15:CW18))</f>
        <v>2.1093393411860512E-3</v>
      </c>
      <c r="EQ15" s="17">
        <f>STDEV(CX15:CX18)/SQRT(COUNT(CX15:CX18))</f>
        <v>4.5015202299680725E-3</v>
      </c>
      <c r="ER15" s="17">
        <f>STDEV(CY15:CY18)/SQRT(COUNT(CY15:CY18))</f>
        <v>1.1494381969470176E-2</v>
      </c>
      <c r="ES15" s="17">
        <f>STDEV(CZ15:CZ18)/SQRT(COUNT(CZ15:CZ18))</f>
        <v>1.2014117788888732E-3</v>
      </c>
      <c r="ET15" s="17">
        <f>STDEV(DA15:DA18)/SQRT(COUNT(DA15:DA18))</f>
        <v>8.4860810017765905E-3</v>
      </c>
      <c r="EU15" s="17">
        <f>STDEV(DB15:DB18)/SQRT(COUNT(DB15:DB18))</f>
        <v>4.3440281417257576E-3</v>
      </c>
      <c r="EV15" s="17">
        <f>STDEV(DC15:DC18)/SQRT(COUNT(DC15:DC18))</f>
        <v>1.8841678389876129E-3</v>
      </c>
      <c r="EW15" s="17">
        <f>STDEV(DD15:DD18)/SQRT(COUNT(DD15:DD18))</f>
        <v>1.7569358985162124E-3</v>
      </c>
      <c r="EX15" s="17">
        <f>STDEV(DE15:DE18)/SQRT(COUNT(DE15:DE18))</f>
        <v>6.6244365870927061E-3</v>
      </c>
      <c r="EZ15" s="6">
        <f>((EZ$2-EY$2)*24*CQ15+0.5*((EZ$2-EY$2)*24)*(CR15-CQ15))</f>
        <v>158.87717334788277</v>
      </c>
      <c r="FA15" s="6">
        <f>((FA$2-EZ$2)*24*CR15+0.5*((FA$2-EZ$2)*24)*(CS15-CR15))</f>
        <v>59.434726853922768</v>
      </c>
      <c r="FB15" s="6">
        <f>((FB$2-FA$2)*24*CS15+0.5*((FB$2-FA$2)*24)*(CT15-CS15))</f>
        <v>18.640286980917775</v>
      </c>
      <c r="FC15" s="6">
        <f>((FC$2-FB$2)*24*CT15+0.5*((FC$2-FB$2)*24)*(CU15-CT15))</f>
        <v>9.5990991325711033</v>
      </c>
      <c r="FD15" s="6">
        <f>((FD$2-FC$2)*24*CU15+0.5*((FD$2-FC$2)*24)*(CV15-CU15))</f>
        <v>1.3159714506111093</v>
      </c>
      <c r="FE15" s="6">
        <f>((FE$2-FD$2)*24*CV15+0.5*((FE$2-FD$2)*24)*(CW15-CV15))</f>
        <v>0.97774032706999603</v>
      </c>
      <c r="FF15" s="6">
        <f>((FF$2-FE$2)*24*CW15+0.5*((FF$2-FE$2)*24)*(CX15-CW15))</f>
        <v>1.0587252732783234</v>
      </c>
      <c r="FG15" s="6">
        <f>((FG$2-FF$2)*24*CX15+0.5*((FG$2-FF$2)*24)*(CY15-CX15))</f>
        <v>3.5492293876399894</v>
      </c>
      <c r="FH15" s="6">
        <f>((FH$2-FG$2)*24*CY15+0.5*((FH$2-FG$2)*24)*(CZ15-CY15))</f>
        <v>2.0770312508733286</v>
      </c>
      <c r="FI15" s="6">
        <f>((FI$2-FH$2)*24*CZ15+0.5*((FI$2-FH$2)*24)*(DA15-CZ15))</f>
        <v>1.8599986138877691</v>
      </c>
      <c r="FJ15" s="6">
        <f>((FJ$2-FI$2)*24*DA15+0.5*((FJ$2-FI$2)*24)*(DB15-DA15))</f>
        <v>1.9609461498308307</v>
      </c>
      <c r="FK15" s="6">
        <f>((FK$2-FJ$2)*24*DB15+0.5*((FK$2-FJ$2)*24)*(DC15-DB15))</f>
        <v>1.2955409779177869</v>
      </c>
      <c r="FL15" s="6">
        <f>((FL$2-FK$2)*24*DC15+0.5*((FL$2-FK$2)*24)*(DD15-DC15))</f>
        <v>0.4531367598258404</v>
      </c>
      <c r="FM15" s="6">
        <f>((FM$2-FL$2)*24*DD15+0.5*((FM$2-FL$2)*24)*(DE15-DD15))</f>
        <v>3.645163311178333</v>
      </c>
      <c r="FO15" s="6">
        <f>EZ15</f>
        <v>158.87717334788277</v>
      </c>
      <c r="FP15" s="6">
        <f>FO15+FA15</f>
        <v>218.31190020180554</v>
      </c>
      <c r="FQ15" s="6">
        <f>FP15+FB15</f>
        <v>236.95218718272332</v>
      </c>
      <c r="FR15" s="6">
        <f>FQ15+FC15</f>
        <v>246.55128631529442</v>
      </c>
      <c r="FS15" s="6">
        <f>FR15+FD15</f>
        <v>247.86725776590552</v>
      </c>
      <c r="FT15" s="6">
        <f>FS15+FE15</f>
        <v>248.84499809297552</v>
      </c>
      <c r="FU15" s="6">
        <f>FT15+FF15</f>
        <v>249.90372336625384</v>
      </c>
      <c r="FV15" s="6">
        <f>FU15+FG15</f>
        <v>253.45295275389384</v>
      </c>
      <c r="FW15" s="6">
        <f>FV15+FH15</f>
        <v>255.52998400476716</v>
      </c>
      <c r="FX15" s="6">
        <f>FW15+FI15</f>
        <v>257.38998261865493</v>
      </c>
      <c r="FY15" s="6">
        <f>FX15+FJ15</f>
        <v>259.35092876848574</v>
      </c>
      <c r="FZ15" s="6">
        <f>FY15+FK15</f>
        <v>260.64646974640351</v>
      </c>
      <c r="GA15" s="6">
        <f>FZ15+FL15</f>
        <v>261.09960650622935</v>
      </c>
      <c r="GB15" s="6">
        <f>GA15+FM15</f>
        <v>264.7447698174077</v>
      </c>
      <c r="GC15" s="17" t="e">
        <f>AVERAGE(FN15:FN18)</f>
        <v>#DIV/0!</v>
      </c>
      <c r="GD15" s="17">
        <f>AVERAGE(FO15:FO18)</f>
        <v>121.17278505874566</v>
      </c>
      <c r="GE15" s="17">
        <f>AVERAGE(FP15:FP18)</f>
        <v>168.64925268088646</v>
      </c>
      <c r="GF15" s="17">
        <f>AVERAGE(FQ15:FQ18)</f>
        <v>186.47499485005591</v>
      </c>
      <c r="GG15" s="17">
        <f>AVERAGE(FR15:FR18)</f>
        <v>196.71193543259005</v>
      </c>
      <c r="GH15" s="17">
        <f>AVERAGE(FS15:FS18)</f>
        <v>198.03591864184369</v>
      </c>
      <c r="GI15" s="17">
        <f>AVERAGE(FT15:FT18)</f>
        <v>198.74445766341452</v>
      </c>
      <c r="GJ15" s="17">
        <f>AVERAGE(FU15:FU18)</f>
        <v>199.2563157166741</v>
      </c>
      <c r="GK15" s="17">
        <f>AVERAGE(FV15:FV18)</f>
        <v>200.64990780906908</v>
      </c>
      <c r="GL15" s="17">
        <f>AVERAGE(FW15:FW18)</f>
        <v>201.42689845046075</v>
      </c>
      <c r="GM15" s="17">
        <f>AVERAGE(FX15:FX18)</f>
        <v>201.8918981039327</v>
      </c>
      <c r="GN15" s="17">
        <f>AVERAGE(FY15:FY18)</f>
        <v>202.51588379355292</v>
      </c>
      <c r="GO15" s="17">
        <f>AVERAGE(FZ15:FZ18)</f>
        <v>203.25603061403788</v>
      </c>
      <c r="GP15" s="17">
        <f>AVERAGE(GA15:GA18)</f>
        <v>203.61335877146811</v>
      </c>
      <c r="GQ15" s="17">
        <f>AVERAGE(GB15:GB18)</f>
        <v>206.00461185298269</v>
      </c>
      <c r="GR15" s="17" t="e">
        <f>STDEV(FN15:FN18)</f>
        <v>#DIV/0!</v>
      </c>
      <c r="GS15" s="17">
        <f>STDEV(FO15:FO18)</f>
        <v>28.951150930096137</v>
      </c>
      <c r="GT15" s="17">
        <f>STDEV(FP15:FP18)</f>
        <v>38.632218948384413</v>
      </c>
      <c r="GU15" s="17">
        <f>STDEV(FQ15:FQ18)</f>
        <v>39.491692075619675</v>
      </c>
      <c r="GV15" s="17">
        <f>STDEV(FR15:FR18)</f>
        <v>38.944542699752851</v>
      </c>
      <c r="GW15" s="17">
        <f>STDEV(FS15:FS18)</f>
        <v>38.59496587308869</v>
      </c>
      <c r="GX15" s="17">
        <f>STDEV(FT15:FT18)</f>
        <v>38.640056788485687</v>
      </c>
      <c r="GY15" s="17">
        <f>STDEV(FU15:FU18)</f>
        <v>38.966399705076206</v>
      </c>
      <c r="GZ15" s="17">
        <f>STDEV(FV15:FV18)</f>
        <v>40.159389489790989</v>
      </c>
      <c r="HA15" s="17">
        <f>STDEV(FW15:FW18)</f>
        <v>40.819024404672227</v>
      </c>
      <c r="HB15" s="17">
        <f>STDEV(FX15:FX18)</f>
        <v>41.64307179054137</v>
      </c>
      <c r="HC15" s="17">
        <f>STDEV(FY15:FY18)</f>
        <v>42.416433282047869</v>
      </c>
      <c r="HD15" s="17">
        <f>STDEV(FZ15:FZ18)</f>
        <v>42.769864971879656</v>
      </c>
      <c r="HE15" s="17">
        <f>STDEV(GA15:GA18)</f>
        <v>42.843858670868848</v>
      </c>
      <c r="HF15" s="17">
        <f>STDEV(GB15:GB18)</f>
        <v>43.700079641880635</v>
      </c>
      <c r="HG15" s="17" t="e">
        <f>STDEV(FN15:FN18)/SQRT(COUNT(FN15:FN18))</f>
        <v>#DIV/0!</v>
      </c>
      <c r="HH15" s="17">
        <f>STDEV(FO15:FO18)/SQRT(COUNT(FO15:FO18))</f>
        <v>14.475575465048069</v>
      </c>
      <c r="HI15" s="17">
        <f>STDEV(FP15:FP18)/SQRT(COUNT(FP15:FP18))</f>
        <v>19.316109474192206</v>
      </c>
      <c r="HJ15" s="17">
        <f>STDEV(FQ15:FQ18)/SQRT(COUNT(FQ15:FQ18))</f>
        <v>19.745846037809837</v>
      </c>
      <c r="HK15" s="17">
        <f>STDEV(FR15:FR18)/SQRT(COUNT(FR15:FR18))</f>
        <v>19.472271349876426</v>
      </c>
      <c r="HL15" s="17">
        <f>STDEV(FS15:FS18)/SQRT(COUNT(FS15:FS18))</f>
        <v>19.297482936544345</v>
      </c>
      <c r="HM15" s="17">
        <f>STDEV(FT15:FT18)/SQRT(COUNT(FT15:FT18))</f>
        <v>19.320028394242843</v>
      </c>
      <c r="HN15" s="17">
        <f>STDEV(FU15:FU18)/SQRT(COUNT(FU15:FU18))</f>
        <v>19.483199852538103</v>
      </c>
      <c r="HO15" s="17">
        <f>STDEV(FV15:FV18)/SQRT(COUNT(FV15:FV18))</f>
        <v>20.079694744895495</v>
      </c>
      <c r="HP15" s="17">
        <f>STDEV(FW15:FW18)/SQRT(COUNT(FW15:FW18))</f>
        <v>20.409512202336114</v>
      </c>
      <c r="HQ15" s="17">
        <f>STDEV(FX15:FX18)/SQRT(COUNT(FX15:FX18))</f>
        <v>20.821535895270685</v>
      </c>
      <c r="HR15" s="17">
        <f>STDEV(FY15:FY18)/SQRT(COUNT(FY15:FY18))</f>
        <v>21.208216641023935</v>
      </c>
      <c r="HS15" s="17">
        <f>STDEV(FZ15:FZ18)/SQRT(COUNT(FZ15:FZ18))</f>
        <v>21.384932485939828</v>
      </c>
      <c r="HT15" s="17">
        <f>STDEV(GA15:GA18)/SQRT(COUNT(GA15:GA18))</f>
        <v>21.421929335434424</v>
      </c>
      <c r="HU15" s="17">
        <f>STDEV(GB15:GB18)/SQRT(COUNT(GB15:GB18))</f>
        <v>21.850039820940317</v>
      </c>
    </row>
    <row r="16" spans="1:229">
      <c r="A16" s="10">
        <v>14</v>
      </c>
      <c r="B16" s="10" t="s">
        <v>5</v>
      </c>
      <c r="C16" s="10" t="s">
        <v>9</v>
      </c>
      <c r="D16" s="11" t="s">
        <v>10</v>
      </c>
      <c r="E16" s="18">
        <v>47.5</v>
      </c>
      <c r="F16" s="27">
        <f>AVERAGE(G16:S16,E16)</f>
        <v>47.01428571428572</v>
      </c>
      <c r="G16" s="20">
        <v>47.2</v>
      </c>
      <c r="H16" s="16">
        <v>46.9</v>
      </c>
      <c r="I16" s="16">
        <v>47.5</v>
      </c>
      <c r="J16" s="16">
        <v>46.8</v>
      </c>
      <c r="K16" s="16">
        <v>47.4</v>
      </c>
      <c r="L16" s="16">
        <v>47.2</v>
      </c>
      <c r="M16" s="16">
        <v>47.2</v>
      </c>
      <c r="N16" s="16">
        <v>47</v>
      </c>
      <c r="O16" s="16">
        <v>47.6</v>
      </c>
      <c r="P16" s="16">
        <v>46.8</v>
      </c>
      <c r="Q16" s="16">
        <v>46.5</v>
      </c>
      <c r="R16" s="16">
        <v>46.5</v>
      </c>
      <c r="S16" s="16">
        <v>46.1</v>
      </c>
      <c r="T16" s="16">
        <v>1254.1744871000001</v>
      </c>
      <c r="U16" s="16">
        <v>690.10888508000005</v>
      </c>
      <c r="V16" s="16">
        <v>455.33178867999999</v>
      </c>
      <c r="W16" s="16">
        <v>362.05200128000001</v>
      </c>
      <c r="X16" s="16">
        <v>314.61453889000001</v>
      </c>
      <c r="Y16" s="16">
        <v>310.92309111999998</v>
      </c>
      <c r="Z16" s="16">
        <v>313.88909568999998</v>
      </c>
      <c r="AA16" s="16">
        <v>309.07524109000002</v>
      </c>
      <c r="AB16" s="16">
        <v>312.70755201999998</v>
      </c>
      <c r="AC16" s="16">
        <v>302.50383624</v>
      </c>
      <c r="AD16" s="16">
        <v>308.86168917999998</v>
      </c>
      <c r="AE16" s="16">
        <v>313.36668179999998</v>
      </c>
      <c r="AF16" s="16">
        <v>305.50228246</v>
      </c>
      <c r="AG16" s="16">
        <v>312.28788350999997</v>
      </c>
      <c r="AH16" s="16">
        <v>310.67941947999998</v>
      </c>
      <c r="AI16" s="16">
        <f>T16-$T$62</f>
        <v>950.30811485666675</v>
      </c>
      <c r="AJ16" s="16">
        <f>U16-$U$62</f>
        <v>352.34050367333333</v>
      </c>
      <c r="AK16" s="16">
        <f>V16-$V$62</f>
        <v>148.84723047666665</v>
      </c>
      <c r="AL16" s="16">
        <f>W16-$W$62</f>
        <v>59.837104046666639</v>
      </c>
      <c r="AM16" s="16">
        <f>X16-$X$62</f>
        <v>6.1884980566666741</v>
      </c>
      <c r="AN16" s="16">
        <f>Y16-$Y$62</f>
        <v>6.7717367666666632</v>
      </c>
      <c r="AO16" s="16">
        <f>Z16-$Z$62</f>
        <v>2.817811273333291</v>
      </c>
      <c r="AP16" s="16">
        <f>AA16-$AA$62</f>
        <v>0.70208046666664359</v>
      </c>
      <c r="AQ16" s="16">
        <f>AB16-$AB$62</f>
        <v>5.7283480266666515</v>
      </c>
      <c r="AR16" s="16">
        <f>AC16-$AC$62</f>
        <v>-4.389643016666696</v>
      </c>
      <c r="AS16" s="16">
        <f>AD16-$AD$62</f>
        <v>-3.9469891666666967</v>
      </c>
      <c r="AT16" s="16">
        <f>AE16-$AE$62</f>
        <v>3.2012326999999914</v>
      </c>
      <c r="AU16" s="16">
        <f>AF16-$AF$62</f>
        <v>0.47694283666669435</v>
      </c>
      <c r="AV16" s="16">
        <f>AG16-$AG$62</f>
        <v>2.056449526666654</v>
      </c>
      <c r="AW16" s="16">
        <f>AH16-$AH$62</f>
        <v>10.398558726666636</v>
      </c>
      <c r="AX16" s="16">
        <f>IF(AI16&lt;0,0,AI16)</f>
        <v>950.30811485666675</v>
      </c>
      <c r="AY16" s="16">
        <f>IF(AJ16&lt;0,0,AJ16)</f>
        <v>352.34050367333333</v>
      </c>
      <c r="AZ16" s="16">
        <f>IF(AK16&lt;0,0,AK16)</f>
        <v>148.84723047666665</v>
      </c>
      <c r="BA16" s="16">
        <f>IF(AL16&lt;0,0,AL16)</f>
        <v>59.837104046666639</v>
      </c>
      <c r="BB16" s="16">
        <f>IF(AM16&lt;0,0,AM16)</f>
        <v>6.1884980566666741</v>
      </c>
      <c r="BC16" s="16">
        <f>IF(AN16&lt;0,0,AN16)</f>
        <v>6.7717367666666632</v>
      </c>
      <c r="BD16" s="16">
        <f>IF(AO16&lt;0,0,AO16)</f>
        <v>2.817811273333291</v>
      </c>
      <c r="BE16" s="16">
        <f>IF(AP16&lt;0,0,AP16)</f>
        <v>0.70208046666664359</v>
      </c>
      <c r="BF16" s="16">
        <f>IF(AQ16&lt;0,0,AQ16)</f>
        <v>5.7283480266666515</v>
      </c>
      <c r="BG16" s="16">
        <f>IF(AR16&lt;0,0,AR16)</f>
        <v>0</v>
      </c>
      <c r="BH16" s="16">
        <f>IF(AS16&lt;0,0,AS16)</f>
        <v>0</v>
      </c>
      <c r="BI16" s="16">
        <f>IF(AT16&lt;0,0,AT16)</f>
        <v>3.2012326999999914</v>
      </c>
      <c r="BJ16" s="16">
        <f>IF(AU16&lt;0,0,AU16)</f>
        <v>0.47694283666669435</v>
      </c>
      <c r="BK16" s="16">
        <f>IF(AV16&lt;0,0,AV16)</f>
        <v>2.056449526666654</v>
      </c>
      <c r="BL16" s="16">
        <f>IF(AW16&lt;0,0,AW16)</f>
        <v>10.398558726666636</v>
      </c>
      <c r="BM16" s="16">
        <f>(AX16*10^-9)*E16*$BN$59</f>
        <v>5.3200284644208047</v>
      </c>
      <c r="BN16" s="16">
        <f>(AY16*10^-9)*F16*$BN$59</f>
        <v>1.9523079449201546</v>
      </c>
      <c r="BO16" s="16">
        <f>(AZ16*10^-9)*G16*$BN$59</f>
        <v>0.82801587925162867</v>
      </c>
      <c r="BP16" s="16">
        <f>(BA16*10^-9)*H16*$BN$59</f>
        <v>0.33074959261794989</v>
      </c>
      <c r="BQ16" s="16">
        <f>(BB16*10^-9)*I16*$BN$59</f>
        <v>3.4644538227946477E-2</v>
      </c>
      <c r="BR16" s="16">
        <f>(BC16*10^-9)*J16*$BN$59</f>
        <v>3.7350965222999986E-2</v>
      </c>
      <c r="BS16" s="16">
        <f>(BD16*10^-9)*K16*$BN$59</f>
        <v>1.5741501406242624E-2</v>
      </c>
      <c r="BT16" s="16">
        <f>(BE16*10^-9)*L16*$BN$59</f>
        <v>3.9055733388570157E-3</v>
      </c>
      <c r="BU16" s="16">
        <f>(BF16*10^-9)*M16*$BN$59</f>
        <v>3.1865981736914212E-2</v>
      </c>
      <c r="BV16" s="16">
        <f>(BG16*10^-9)*N16*$BN$59</f>
        <v>0</v>
      </c>
      <c r="BW16" s="16">
        <f>(BH16*10^-9)*O16*$BN$59</f>
        <v>0</v>
      </c>
      <c r="BX16" s="16">
        <f>(BI16*10^-9)*P16*$BN$59</f>
        <v>1.7657084935285668E-2</v>
      </c>
      <c r="BY16" s="16">
        <f>(BJ16*10^-9)*Q16*$BN$59</f>
        <v>2.6138170816608665E-3</v>
      </c>
      <c r="BZ16" s="16">
        <f>(BK16*10^-9)*R16*$BN$59</f>
        <v>1.127007785239279E-2</v>
      </c>
      <c r="CA16" s="16">
        <f>(BL16*10^-9)*S16*$BN$59</f>
        <v>5.6497597824564129E-2</v>
      </c>
      <c r="CB16" s="16">
        <f>BM16/1.08</f>
        <v>4.9259522818711154</v>
      </c>
      <c r="CC16" s="16">
        <f>BN16/1.08</f>
        <v>1.8076925415927356</v>
      </c>
      <c r="CD16" s="16">
        <f>BO16/1.08</f>
        <v>0.76668136967743394</v>
      </c>
      <c r="CE16" s="16">
        <f>BP16/1.08</f>
        <v>0.30624962279439805</v>
      </c>
      <c r="CF16" s="16">
        <f>BQ16/1.08</f>
        <v>3.207827613698748E-2</v>
      </c>
      <c r="CG16" s="16">
        <f>BR16/1.08</f>
        <v>3.4584227058333319E-2</v>
      </c>
      <c r="CH16" s="16">
        <f>BS16/1.08</f>
        <v>1.4575464265039466E-2</v>
      </c>
      <c r="CI16" s="16">
        <f>BT16/1.08</f>
        <v>3.616271610052792E-3</v>
      </c>
      <c r="CJ16" s="16">
        <f>BU16/1.08</f>
        <v>2.9505538645290937E-2</v>
      </c>
      <c r="CK16" s="16">
        <f>BV16/1.08</f>
        <v>0</v>
      </c>
      <c r="CL16" s="16">
        <f>BW16/1.08</f>
        <v>0</v>
      </c>
      <c r="CM16" s="16">
        <f>BX16/1.08</f>
        <v>1.6349152717857099E-2</v>
      </c>
      <c r="CN16" s="16">
        <f>BY16/1.08</f>
        <v>2.4202010015378392E-3</v>
      </c>
      <c r="CO16" s="16">
        <f>BZ16/1.08</f>
        <v>1.0435257270734064E-2</v>
      </c>
      <c r="CP16" s="16">
        <f>CA16/1.08</f>
        <v>5.2312590578300115E-2</v>
      </c>
      <c r="CQ16" s="21">
        <f>CB16*(28/44)</f>
        <v>3.1346969066452552</v>
      </c>
      <c r="CR16" s="21">
        <f>CC16*(28/44)</f>
        <v>1.1503497991953773</v>
      </c>
      <c r="CS16" s="21">
        <f>CD16*(28/44)</f>
        <v>0.48788814434018524</v>
      </c>
      <c r="CT16" s="21">
        <f>CE16*(28/44)</f>
        <v>0.19488612359643512</v>
      </c>
      <c r="CU16" s="21">
        <f>CF16*(28/44)</f>
        <v>2.0413448450810213E-2</v>
      </c>
      <c r="CV16" s="21">
        <f>CG16*(28/44)</f>
        <v>2.2008144491666659E-2</v>
      </c>
      <c r="CW16" s="21">
        <f>CH16*(28/44)</f>
        <v>9.2752954413887513E-3</v>
      </c>
      <c r="CX16" s="21">
        <f>CI16*(28/44)</f>
        <v>2.3012637518517766E-3</v>
      </c>
      <c r="CY16" s="21">
        <f>CJ16*(28/44)</f>
        <v>1.877625186518514E-2</v>
      </c>
      <c r="CZ16" s="21">
        <f>CK16*(28/44)</f>
        <v>0</v>
      </c>
      <c r="DA16" s="21">
        <f>CL16*(28/44)</f>
        <v>0</v>
      </c>
      <c r="DB16" s="21">
        <f>CM16*(28/44)</f>
        <v>1.0404006274999971E-2</v>
      </c>
      <c r="DC16" s="21">
        <f>CN16*(28/44)</f>
        <v>1.5401279100695339E-3</v>
      </c>
      <c r="DD16" s="21">
        <f>CO16*(28/44)</f>
        <v>6.6406182631944038E-3</v>
      </c>
      <c r="DE16" s="21">
        <f>CP16*(28/44)</f>
        <v>3.3289830368009164E-2</v>
      </c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Z16" s="6">
        <f>((EZ$2-EY$2)*24*CQ16+0.5*((EZ$2-EY$2)*24)*(CR16-CQ16))</f>
        <v>102.84112094017519</v>
      </c>
      <c r="FA16" s="6">
        <f>((FA$2-EZ$2)*24*CR16+0.5*((FA$2-EZ$2)*24)*(CS16-CR16))</f>
        <v>39.317710644853499</v>
      </c>
      <c r="FB16" s="6">
        <f>((FB$2-FA$2)*24*CS16+0.5*((FB$2-FA$2)*24)*(CT16-CS16))</f>
        <v>16.386582430478889</v>
      </c>
      <c r="FC16" s="6">
        <f>((FC$2-FB$2)*24*CT16+0.5*((FC$2-FB$2)*24)*(CU16-CT16))</f>
        <v>10.334379458267778</v>
      </c>
      <c r="FD16" s="6">
        <f>((FD$2-FC$2)*24*CU16+0.5*((FD$2-FC$2)*24)*(CV16-CU16))</f>
        <v>2.0362364612388899</v>
      </c>
      <c r="FE16" s="6">
        <f>((FE$2-FD$2)*24*CV16+0.5*((FE$2-FD$2)*24)*(CW16-CV16))</f>
        <v>1.1262038375899948</v>
      </c>
      <c r="FF16" s="6">
        <f>((FF$2-FE$2)*24*CW16+0.5*((FF$2-FE$2)*24)*(CX16-CW16))</f>
        <v>0.41675613095665898</v>
      </c>
      <c r="FG16" s="6">
        <f>((FG$2-FF$2)*24*CX16+0.5*((FG$2-FF$2)*24)*(CY16-CX16))</f>
        <v>1.0117207496177718</v>
      </c>
      <c r="FH16" s="6">
        <f>((FH$2-FG$2)*24*CY16+0.5*((FH$2-FG$2)*24)*(CZ16-CY16))</f>
        <v>0.67594506714666502</v>
      </c>
      <c r="FI16" s="6">
        <f>((FI$2-FH$2)*24*CZ16+0.5*((FI$2-FH$2)*24)*(DA16-CZ16))</f>
        <v>0</v>
      </c>
      <c r="FJ16" s="6">
        <f>((FJ$2-FI$2)*24*DA16+0.5*((FJ$2-FI$2)*24)*(DB16-DA16))</f>
        <v>0.37454422589999897</v>
      </c>
      <c r="FK16" s="6">
        <f>((FK$2-FJ$2)*24*DB16+0.5*((FK$2-FJ$2)*24)*(DC16-DB16))</f>
        <v>0.57331844088333628</v>
      </c>
      <c r="FL16" s="6">
        <f>((FL$2-FK$2)*24*DC16+0.5*((FL$2-FK$2)*24)*(DD16-DC16))</f>
        <v>0.29450686223750178</v>
      </c>
      <c r="FM16" s="6">
        <f>((FM$2-FL$2)*24*DD16+0.5*((FM$2-FL$2)*24)*(DE16-DD16))</f>
        <v>2.8749923014466567</v>
      </c>
      <c r="FO16" s="6">
        <f>EZ16</f>
        <v>102.84112094017519</v>
      </c>
      <c r="FP16" s="6">
        <f>FO16+FA16</f>
        <v>142.15883158502868</v>
      </c>
      <c r="FQ16" s="6">
        <f>FP16+FB16</f>
        <v>158.54541401550756</v>
      </c>
      <c r="FR16" s="6">
        <f>FQ16+FC16</f>
        <v>168.87979347377535</v>
      </c>
      <c r="FS16" s="6">
        <f>FR16+FD16</f>
        <v>170.91602993501425</v>
      </c>
      <c r="FT16" s="6">
        <f>FS16+FE16</f>
        <v>172.04223377260425</v>
      </c>
      <c r="FU16" s="6">
        <f>FT16+FF16</f>
        <v>172.45898990356091</v>
      </c>
      <c r="FV16" s="6">
        <f>FU16+FG16</f>
        <v>173.47071065317868</v>
      </c>
      <c r="FW16" s="6">
        <f>FV16+FH16</f>
        <v>174.14665572032536</v>
      </c>
      <c r="FX16" s="6">
        <f>FW16+FI16</f>
        <v>174.14665572032536</v>
      </c>
      <c r="FY16" s="6">
        <f>FX16+FJ16</f>
        <v>174.52119994622535</v>
      </c>
      <c r="FZ16" s="6">
        <f>FY16+FK16</f>
        <v>175.09451838710868</v>
      </c>
      <c r="GA16" s="6">
        <f>FZ16+FL16</f>
        <v>175.38902524934619</v>
      </c>
      <c r="GB16" s="6">
        <f>GA16+FM16</f>
        <v>178.26401755079286</v>
      </c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</row>
    <row r="17" spans="1:229">
      <c r="A17" s="10">
        <v>15</v>
      </c>
      <c r="B17" s="10" t="s">
        <v>5</v>
      </c>
      <c r="C17" s="10" t="s">
        <v>9</v>
      </c>
      <c r="D17" s="11" t="s">
        <v>10</v>
      </c>
      <c r="E17" s="18">
        <v>48.6</v>
      </c>
      <c r="F17" s="27">
        <f>AVERAGE(G17:S17,E17)</f>
        <v>48.342857142857142</v>
      </c>
      <c r="G17" s="20">
        <v>48.4</v>
      </c>
      <c r="H17" s="16">
        <v>48.2</v>
      </c>
      <c r="I17" s="16">
        <v>48.7</v>
      </c>
      <c r="J17" s="16">
        <v>48.2</v>
      </c>
      <c r="K17" s="16">
        <v>48.6</v>
      </c>
      <c r="L17" s="16">
        <v>48.7</v>
      </c>
      <c r="M17" s="16">
        <v>48.5</v>
      </c>
      <c r="N17" s="16">
        <v>48.9</v>
      </c>
      <c r="O17" s="16">
        <v>48.9</v>
      </c>
      <c r="P17" s="16">
        <v>48</v>
      </c>
      <c r="Q17" s="16">
        <v>47.9</v>
      </c>
      <c r="R17" s="16">
        <v>47.8</v>
      </c>
      <c r="S17" s="16">
        <v>47.4</v>
      </c>
      <c r="T17" s="16">
        <v>1422.1540404</v>
      </c>
      <c r="U17" s="16">
        <v>806.60700015999998</v>
      </c>
      <c r="V17" s="16">
        <v>476.85916321000002</v>
      </c>
      <c r="W17" s="16">
        <v>364.43482896</v>
      </c>
      <c r="X17" s="16">
        <v>304.86976979000002</v>
      </c>
      <c r="Y17" s="16">
        <v>306.26521787000001</v>
      </c>
      <c r="Z17" s="16">
        <v>304.95000155000002</v>
      </c>
      <c r="AA17" s="16">
        <v>311.19604399000002</v>
      </c>
      <c r="AB17" s="16">
        <v>306.07773218</v>
      </c>
      <c r="AC17" s="16">
        <v>305.14410239</v>
      </c>
      <c r="AD17" s="16">
        <v>305.47571498000002</v>
      </c>
      <c r="AE17" s="16">
        <v>310.84946430000002</v>
      </c>
      <c r="AF17" s="16">
        <v>308.20158270000002</v>
      </c>
      <c r="AG17" s="16">
        <v>309.67744876</v>
      </c>
      <c r="AH17" s="16">
        <v>309.120293</v>
      </c>
      <c r="AI17" s="16">
        <f>T17-$T$62</f>
        <v>1118.2876681566668</v>
      </c>
      <c r="AJ17" s="16">
        <f>U17-$U$62</f>
        <v>468.83861875333326</v>
      </c>
      <c r="AK17" s="16">
        <f>V17-$V$62</f>
        <v>170.37460500666668</v>
      </c>
      <c r="AL17" s="16">
        <f>W17-$W$62</f>
        <v>62.21993172666663</v>
      </c>
      <c r="AM17" s="16">
        <f>X17-$X$62</f>
        <v>-3.5562710433333109</v>
      </c>
      <c r="AN17" s="16">
        <f>Y17-$Y$62</f>
        <v>2.1138635166666973</v>
      </c>
      <c r="AO17" s="16">
        <f>Z17-$Z$62</f>
        <v>-6.121282866666661</v>
      </c>
      <c r="AP17" s="16">
        <f>AA17-$AA$62</f>
        <v>2.8228833666666446</v>
      </c>
      <c r="AQ17" s="16">
        <f>AB17-$AB$62</f>
        <v>-0.90147181333333037</v>
      </c>
      <c r="AR17" s="16">
        <f>AC17-$AC$62</f>
        <v>-1.7493768666666938</v>
      </c>
      <c r="AS17" s="16">
        <f>AD17-$AD$62</f>
        <v>-7.3329633666666609</v>
      </c>
      <c r="AT17" s="16">
        <f>AE17-$AE$62</f>
        <v>0.68401520000003302</v>
      </c>
      <c r="AU17" s="16">
        <f>AF17-$AF$62</f>
        <v>3.176243076666708</v>
      </c>
      <c r="AV17" s="16">
        <f>AG17-$AG$62</f>
        <v>-0.55398522333331357</v>
      </c>
      <c r="AW17" s="16">
        <f>AH17-$AH$62</f>
        <v>8.8394322466666608</v>
      </c>
      <c r="AX17" s="16">
        <f>IF(AI17&lt;0,0,AI17)</f>
        <v>1118.2876681566668</v>
      </c>
      <c r="AY17" s="16">
        <f>IF(AJ17&lt;0,0,AJ17)</f>
        <v>468.83861875333326</v>
      </c>
      <c r="AZ17" s="16">
        <f>IF(AK17&lt;0,0,AK17)</f>
        <v>170.37460500666668</v>
      </c>
      <c r="BA17" s="16">
        <f>IF(AL17&lt;0,0,AL17)</f>
        <v>62.21993172666663</v>
      </c>
      <c r="BB17" s="16">
        <f>IF(AM17&lt;0,0,AM17)</f>
        <v>0</v>
      </c>
      <c r="BC17" s="16">
        <f>IF(AN17&lt;0,0,AN17)</f>
        <v>2.1138635166666973</v>
      </c>
      <c r="BD17" s="16">
        <f>IF(AO17&lt;0,0,AO17)</f>
        <v>0</v>
      </c>
      <c r="BE17" s="16">
        <f>IF(AP17&lt;0,0,AP17)</f>
        <v>2.8228833666666446</v>
      </c>
      <c r="BF17" s="16">
        <f>IF(AQ17&lt;0,0,AQ17)</f>
        <v>0</v>
      </c>
      <c r="BG17" s="16">
        <f>IF(AR17&lt;0,0,AR17)</f>
        <v>0</v>
      </c>
      <c r="BH17" s="16">
        <f>IF(AS17&lt;0,0,AS17)</f>
        <v>0</v>
      </c>
      <c r="BI17" s="16">
        <f>IF(AT17&lt;0,0,AT17)</f>
        <v>0.68401520000003302</v>
      </c>
      <c r="BJ17" s="16">
        <f>IF(AU17&lt;0,0,AU17)</f>
        <v>3.176243076666708</v>
      </c>
      <c r="BK17" s="16">
        <f>IF(AV17&lt;0,0,AV17)</f>
        <v>0</v>
      </c>
      <c r="BL17" s="16">
        <f>IF(AW17&lt;0,0,AW17)</f>
        <v>8.8394322466666608</v>
      </c>
      <c r="BM17" s="16">
        <f>(AX17*10^-9)*E17*$BN$59</f>
        <v>6.4053920078202236</v>
      </c>
      <c r="BN17" s="16">
        <f>(AY17*10^-9)*F17*$BN$59</f>
        <v>2.6712319506848083</v>
      </c>
      <c r="BO17" s="16">
        <f>(AZ17*10^-9)*G17*$BN$59</f>
        <v>0.97186542541660015</v>
      </c>
      <c r="BP17" s="16">
        <f>(BA17*10^-9)*H17*$BN$59</f>
        <v>0.35345365501584275</v>
      </c>
      <c r="BQ17" s="16">
        <f>(BB17*10^-9)*I17*$BN$59</f>
        <v>0</v>
      </c>
      <c r="BR17" s="16">
        <f>(BC17*10^-9)*J17*$BN$59</f>
        <v>1.2008254677178748E-2</v>
      </c>
      <c r="BS17" s="16">
        <f>(BD17*10^-9)*K17*$BN$59</f>
        <v>0</v>
      </c>
      <c r="BT17" s="16">
        <f>(BE17*10^-9)*L17*$BN$59</f>
        <v>1.6202342352035593E-2</v>
      </c>
      <c r="BU17" s="16">
        <f>(BF17*10^-9)*M17*$BN$59</f>
        <v>0</v>
      </c>
      <c r="BV17" s="16">
        <f>(BG17*10^-9)*N17*$BN$59</f>
        <v>0</v>
      </c>
      <c r="BW17" s="16">
        <f>(BH17*10^-9)*O17*$BN$59</f>
        <v>0</v>
      </c>
      <c r="BX17" s="16">
        <f>(BI17*10^-9)*P17*$BN$59</f>
        <v>3.8695717028573305E-3</v>
      </c>
      <c r="BY17" s="16">
        <f>(BJ17*10^-9)*Q17*$BN$59</f>
        <v>1.7931026540310948E-2</v>
      </c>
      <c r="BZ17" s="16">
        <f>(BK17*10^-9)*R17*$BN$59</f>
        <v>0</v>
      </c>
      <c r="CA17" s="16">
        <f>(BL17*10^-9)*S17*$BN$59</f>
        <v>4.9380856857985683E-2</v>
      </c>
      <c r="CB17" s="16">
        <f>BM17/1.08</f>
        <v>5.9309185257594654</v>
      </c>
      <c r="CC17" s="16">
        <f>BN17/1.08</f>
        <v>2.4733629173007481</v>
      </c>
      <c r="CD17" s="16">
        <f>BO17/1.08</f>
        <v>0.8998753939042593</v>
      </c>
      <c r="CE17" s="16">
        <f>BP17/1.08</f>
        <v>0.32727190279244694</v>
      </c>
      <c r="CF17" s="16">
        <f>BQ17/1.08</f>
        <v>0</v>
      </c>
      <c r="CG17" s="16">
        <f>BR17/1.08</f>
        <v>1.1118754330721063E-2</v>
      </c>
      <c r="CH17" s="16">
        <f>BS17/1.08</f>
        <v>0</v>
      </c>
      <c r="CI17" s="16">
        <f>BT17/1.08</f>
        <v>1.5002168844477401E-2</v>
      </c>
      <c r="CJ17" s="16">
        <f>BU17/1.08</f>
        <v>0</v>
      </c>
      <c r="CK17" s="16">
        <f>BV17/1.08</f>
        <v>0</v>
      </c>
      <c r="CL17" s="16">
        <f>BW17/1.08</f>
        <v>0</v>
      </c>
      <c r="CM17" s="16">
        <f>BX17/1.08</f>
        <v>3.5829367619049355E-3</v>
      </c>
      <c r="CN17" s="16">
        <f>BY17/1.08</f>
        <v>1.6602802352139765E-2</v>
      </c>
      <c r="CO17" s="16">
        <f>BZ17/1.08</f>
        <v>0</v>
      </c>
      <c r="CP17" s="16">
        <f>CA17/1.08</f>
        <v>4.5723015609246E-2</v>
      </c>
      <c r="CQ17" s="21">
        <f>CB17*(28/44)</f>
        <v>3.7742208800287509</v>
      </c>
      <c r="CR17" s="21">
        <f>CC17*(28/44)</f>
        <v>1.573958220100476</v>
      </c>
      <c r="CS17" s="21">
        <f>CD17*(28/44)</f>
        <v>0.57264797793907407</v>
      </c>
      <c r="CT17" s="21">
        <f>CE17*(28/44)</f>
        <v>0.20826393814064806</v>
      </c>
      <c r="CU17" s="21">
        <f>CF17*(28/44)</f>
        <v>0</v>
      </c>
      <c r="CV17" s="21">
        <f>CG17*(28/44)</f>
        <v>7.0755709377315857E-3</v>
      </c>
      <c r="CW17" s="21">
        <f>CH17*(28/44)</f>
        <v>0</v>
      </c>
      <c r="CX17" s="21">
        <f>CI17*(28/44)</f>
        <v>9.5468347192128912E-3</v>
      </c>
      <c r="CY17" s="21">
        <f>CJ17*(28/44)</f>
        <v>0</v>
      </c>
      <c r="CZ17" s="21">
        <f>CK17*(28/44)</f>
        <v>0</v>
      </c>
      <c r="DA17" s="21">
        <f>CL17*(28/44)</f>
        <v>0</v>
      </c>
      <c r="DB17" s="21">
        <f>CM17*(28/44)</f>
        <v>2.2800506666667769E-3</v>
      </c>
      <c r="DC17" s="21">
        <f>CN17*(28/44)</f>
        <v>1.0565419678634396E-2</v>
      </c>
      <c r="DD17" s="21">
        <f>CO17*(28/44)</f>
        <v>0</v>
      </c>
      <c r="DE17" s="21">
        <f>CP17*(28/44)</f>
        <v>2.9096464478611091E-2</v>
      </c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Z17" s="6">
        <f>((EZ$2-EY$2)*24*CQ17+0.5*((EZ$2-EY$2)*24)*(CR17-CQ17))</f>
        <v>128.35629840310145</v>
      </c>
      <c r="FA17" s="6">
        <f>((FA$2-EZ$2)*24*CR17+0.5*((FA$2-EZ$2)*24)*(CS17-CR17))</f>
        <v>51.518548752949208</v>
      </c>
      <c r="FB17" s="6">
        <f>((FB$2-FA$2)*24*CS17+0.5*((FB$2-FA$2)*24)*(CT17-CS17))</f>
        <v>18.741885985913331</v>
      </c>
      <c r="FC17" s="6">
        <f>((FC$2-FB$2)*24*CT17+0.5*((FC$2-FB$2)*24)*(CU17-CT17))</f>
        <v>9.9966690307511072</v>
      </c>
      <c r="FD17" s="6">
        <f>((FD$2-FC$2)*24*CU17+0.5*((FD$2-FC$2)*24)*(CV17-CU17))</f>
        <v>0.3396274050111161</v>
      </c>
      <c r="FE17" s="6">
        <f>((FE$2-FD$2)*24*CV17+0.5*((FE$2-FD$2)*24)*(CW17-CV17))</f>
        <v>0.25472055375833708</v>
      </c>
      <c r="FF17" s="6">
        <f>((FF$2-FE$2)*24*CW17+0.5*((FF$2-FE$2)*24)*(CX17-CW17))</f>
        <v>0.34368604989166407</v>
      </c>
      <c r="FG17" s="6">
        <f>((FG$2-FF$2)*24*CX17+0.5*((FG$2-FF$2)*24)*(CY17-CX17))</f>
        <v>0.45824806652221878</v>
      </c>
      <c r="FH17" s="6">
        <f>((FH$2-FG$2)*24*CY17+0.5*((FH$2-FG$2)*24)*(CZ17-CY17))</f>
        <v>0</v>
      </c>
      <c r="FI17" s="6">
        <f>((FI$2-FH$2)*24*CZ17+0.5*((FI$2-FH$2)*24)*(DA17-CZ17))</f>
        <v>0</v>
      </c>
      <c r="FJ17" s="6">
        <f>((FJ$2-FI$2)*24*DA17+0.5*((FJ$2-FI$2)*24)*(DB17-DA17))</f>
        <v>8.2081824000003967E-2</v>
      </c>
      <c r="FK17" s="6">
        <f>((FK$2-FJ$2)*24*DB17+0.5*((FK$2-FJ$2)*24)*(DC17-DB17))</f>
        <v>0.61658257657445625</v>
      </c>
      <c r="FL17" s="6">
        <f>((FL$2-FK$2)*24*DC17+0.5*((FL$2-FK$2)*24)*(DD17-DC17))</f>
        <v>0.38035510843083825</v>
      </c>
      <c r="FM17" s="6">
        <f>((FM$2-FL$2)*24*DD17+0.5*((FM$2-FL$2)*24)*(DE17-DD17))</f>
        <v>2.0949454424599985</v>
      </c>
      <c r="FO17" s="6">
        <f>EZ17</f>
        <v>128.35629840310145</v>
      </c>
      <c r="FP17" s="6">
        <f>FO17+FA17</f>
        <v>179.87484715605066</v>
      </c>
      <c r="FQ17" s="6">
        <f>FP17+FB17</f>
        <v>198.616733141964</v>
      </c>
      <c r="FR17" s="6">
        <f>FQ17+FC17</f>
        <v>208.6134021727151</v>
      </c>
      <c r="FS17" s="6">
        <f>FR17+FD17</f>
        <v>208.95302957772623</v>
      </c>
      <c r="FT17" s="6">
        <f>FS17+FE17</f>
        <v>209.20775013148457</v>
      </c>
      <c r="FU17" s="6">
        <f>FT17+FF17</f>
        <v>209.55143618137623</v>
      </c>
      <c r="FV17" s="6">
        <f>FU17+FG17</f>
        <v>210.00968424789846</v>
      </c>
      <c r="FW17" s="6">
        <f>FV17+FH17</f>
        <v>210.00968424789846</v>
      </c>
      <c r="FX17" s="6">
        <f>FW17+FI17</f>
        <v>210.00968424789846</v>
      </c>
      <c r="FY17" s="6">
        <f>FX17+FJ17</f>
        <v>210.09176607189846</v>
      </c>
      <c r="FZ17" s="6">
        <f>FY17+FK17</f>
        <v>210.70834864847291</v>
      </c>
      <c r="GA17" s="6">
        <f>FZ17+FL17</f>
        <v>211.08870375690375</v>
      </c>
      <c r="GB17" s="6">
        <f>GA17+FM17</f>
        <v>213.18364919936374</v>
      </c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</row>
    <row r="18" spans="1:229">
      <c r="A18" s="10">
        <v>16</v>
      </c>
      <c r="B18" s="10" t="s">
        <v>5</v>
      </c>
      <c r="C18" s="10" t="s">
        <v>9</v>
      </c>
      <c r="D18" s="11" t="s">
        <v>10</v>
      </c>
      <c r="E18" s="18">
        <v>48.2</v>
      </c>
      <c r="F18" s="27">
        <f>AVERAGE(G18:S18,E18)</f>
        <v>47.928571428571438</v>
      </c>
      <c r="G18" s="24">
        <v>48</v>
      </c>
      <c r="H18" s="25">
        <v>47.8</v>
      </c>
      <c r="I18" s="25">
        <v>48.5</v>
      </c>
      <c r="J18" s="25">
        <v>47.8</v>
      </c>
      <c r="K18" s="25">
        <v>48.1</v>
      </c>
      <c r="L18" s="25">
        <v>48.2</v>
      </c>
      <c r="M18" s="25">
        <v>48.1</v>
      </c>
      <c r="N18" s="25">
        <v>48</v>
      </c>
      <c r="O18" s="25">
        <v>48.6</v>
      </c>
      <c r="P18" s="25">
        <v>47.5</v>
      </c>
      <c r="Q18" s="25">
        <v>47.6</v>
      </c>
      <c r="R18" s="25">
        <v>47.6</v>
      </c>
      <c r="S18" s="25">
        <v>47</v>
      </c>
      <c r="T18" s="25">
        <v>1145.4021316000001</v>
      </c>
      <c r="U18" s="25">
        <v>675.93629340999996</v>
      </c>
      <c r="V18" s="25">
        <v>464.25592521999999</v>
      </c>
      <c r="W18" s="25">
        <v>363.87812632999999</v>
      </c>
      <c r="X18" s="25">
        <v>315.80299056000001</v>
      </c>
      <c r="Y18" s="25">
        <v>306.73393163999998</v>
      </c>
      <c r="Z18" s="25">
        <v>312.45900484999999</v>
      </c>
      <c r="AA18" s="25">
        <v>308.88263262999999</v>
      </c>
      <c r="AB18" s="25">
        <v>309.93127257999998</v>
      </c>
      <c r="AC18" s="25">
        <v>306.85445356999998</v>
      </c>
      <c r="AD18" s="25">
        <v>304.78570431999998</v>
      </c>
      <c r="AE18" s="25">
        <v>310.82541170000002</v>
      </c>
      <c r="AF18" s="25">
        <v>307.36137665000001</v>
      </c>
      <c r="AG18" s="25">
        <v>310.42744653</v>
      </c>
      <c r="AH18" s="25">
        <v>304.12452153999999</v>
      </c>
      <c r="AI18" s="25">
        <f>T18-$T$62</f>
        <v>841.53575935666674</v>
      </c>
      <c r="AJ18" s="25">
        <f>U18-$U$62</f>
        <v>338.16791200333324</v>
      </c>
      <c r="AK18" s="25">
        <f>V18-$V$62</f>
        <v>157.77136701666666</v>
      </c>
      <c r="AL18" s="25">
        <f>W18-$W$62</f>
        <v>61.663229096666612</v>
      </c>
      <c r="AM18" s="25">
        <f>X18-$X$62</f>
        <v>7.3769497266666804</v>
      </c>
      <c r="AN18" s="25">
        <f>Y18-$Y$62</f>
        <v>2.5825772866666625</v>
      </c>
      <c r="AO18" s="25">
        <f>Z18-$Z$62</f>
        <v>1.3877204333332998</v>
      </c>
      <c r="AP18" s="25">
        <f>AA18-$AA$62</f>
        <v>0.50947200666661274</v>
      </c>
      <c r="AQ18" s="25">
        <f>AB18-$AB$62</f>
        <v>2.9520685866666554</v>
      </c>
      <c r="AR18" s="25">
        <f>AC18-$AC$62</f>
        <v>-3.9025686666718684E-2</v>
      </c>
      <c r="AS18" s="25">
        <f>AD18-$AD$62</f>
        <v>-8.0229740266667022</v>
      </c>
      <c r="AT18" s="25">
        <f>AE18-$AE$62</f>
        <v>0.65996260000002849</v>
      </c>
      <c r="AU18" s="25">
        <f>AF18-$AF$62</f>
        <v>2.3360370266667019</v>
      </c>
      <c r="AV18" s="25">
        <f>AG18-$AG$62</f>
        <v>0.19601254666667955</v>
      </c>
      <c r="AW18" s="25">
        <f>AH18-$AH$62</f>
        <v>3.8436607866666463</v>
      </c>
      <c r="AX18" s="25">
        <f>IF(AI18&lt;0,0,AI18)</f>
        <v>841.53575935666674</v>
      </c>
      <c r="AY18" s="25">
        <f>IF(AJ18&lt;0,0,AJ18)</f>
        <v>338.16791200333324</v>
      </c>
      <c r="AZ18" s="25">
        <f>IF(AK18&lt;0,0,AK18)</f>
        <v>157.77136701666666</v>
      </c>
      <c r="BA18" s="25">
        <f>IF(AL18&lt;0,0,AL18)</f>
        <v>61.663229096666612</v>
      </c>
      <c r="BB18" s="25">
        <f>IF(AM18&lt;0,0,AM18)</f>
        <v>7.3769497266666804</v>
      </c>
      <c r="BC18" s="25">
        <f>IF(AN18&lt;0,0,AN18)</f>
        <v>2.5825772866666625</v>
      </c>
      <c r="BD18" s="25">
        <f>IF(AO18&lt;0,0,AO18)</f>
        <v>1.3877204333332998</v>
      </c>
      <c r="BE18" s="25">
        <f>IF(AP18&lt;0,0,AP18)</f>
        <v>0.50947200666661274</v>
      </c>
      <c r="BF18" s="25">
        <f>IF(AQ18&lt;0,0,AQ18)</f>
        <v>2.9520685866666554</v>
      </c>
      <c r="BG18" s="25">
        <f>IF(AR18&lt;0,0,AR18)</f>
        <v>0</v>
      </c>
      <c r="BH18" s="25">
        <f>IF(AS18&lt;0,0,AS18)</f>
        <v>0</v>
      </c>
      <c r="BI18" s="25">
        <f>IF(AT18&lt;0,0,AT18)</f>
        <v>0.65996260000002849</v>
      </c>
      <c r="BJ18" s="25">
        <f>IF(AU18&lt;0,0,AU18)</f>
        <v>2.3360370266667019</v>
      </c>
      <c r="BK18" s="25">
        <f>IF(AV18&lt;0,0,AV18)</f>
        <v>0.19601254666667955</v>
      </c>
      <c r="BL18" s="25">
        <f>IF(AW18&lt;0,0,AW18)</f>
        <v>3.8436607866666463</v>
      </c>
      <c r="BM18" s="25">
        <f>(AX18*10^-9)*E18*$BN$59</f>
        <v>4.7805242101168375</v>
      </c>
      <c r="BN18" s="25">
        <f>(AY18*10^-9)*F18*$BN$59</f>
        <v>1.9102173661963804</v>
      </c>
      <c r="BO18" s="25">
        <f>(AZ18*10^-9)*G18*$BN$59</f>
        <v>0.89253516198000016</v>
      </c>
      <c r="BP18" s="25">
        <f>(BA18*10^-9)*H18*$BN$59</f>
        <v>0.34738420563243544</v>
      </c>
      <c r="BQ18" s="25">
        <f>(BB18*10^-9)*I18*$BN$59</f>
        <v>4.2167171562607228E-2</v>
      </c>
      <c r="BR18" s="25">
        <f>(BC18*10^-9)*J18*$BN$59</f>
        <v>1.4549133614242836E-2</v>
      </c>
      <c r="BS18" s="25">
        <f>(BD18*10^-9)*K18*$BN$59</f>
        <v>7.866888013678382E-3</v>
      </c>
      <c r="BT18" s="25">
        <f>(BE18*10^-9)*L18*$BN$59</f>
        <v>2.8941649064425511E-3</v>
      </c>
      <c r="BU18" s="25">
        <f>(BF18*10^-9)*M18*$BN$59</f>
        <v>1.6735065955771365E-2</v>
      </c>
      <c r="BV18" s="25">
        <f>(BG18*10^-9)*N18*$BN$59</f>
        <v>0</v>
      </c>
      <c r="BW18" s="25">
        <f>(BH18*10^-9)*O18*$BN$59</f>
        <v>0</v>
      </c>
      <c r="BX18" s="25">
        <f>(BI18*10^-9)*P18*$BN$59</f>
        <v>3.6946120553573024E-3</v>
      </c>
      <c r="BY18" s="25">
        <f>(BJ18*10^-9)*Q18*$BN$59</f>
        <v>1.31051677196002E-2</v>
      </c>
      <c r="BZ18" s="25">
        <f>(BK18*10^-9)*R18*$BN$59</f>
        <v>1.0996303868000725E-3</v>
      </c>
      <c r="CA18" s="25">
        <f>(BL18*10^-9)*S18*$BN$59</f>
        <v>2.1291135286142748E-2</v>
      </c>
      <c r="CB18" s="25">
        <f>BM18/1.08</f>
        <v>4.4264113056637377</v>
      </c>
      <c r="CC18" s="25">
        <f>BN18/1.08</f>
        <v>1.7687197835151669</v>
      </c>
      <c r="CD18" s="25">
        <f>BO18/1.08</f>
        <v>0.82642144627777792</v>
      </c>
      <c r="CE18" s="25">
        <f>BP18/1.08</f>
        <v>0.32165204225225502</v>
      </c>
      <c r="CF18" s="25">
        <f>BQ18/1.08</f>
        <v>3.9043677372784469E-2</v>
      </c>
      <c r="CG18" s="25">
        <f>BR18/1.08</f>
        <v>1.347142001318781E-2</v>
      </c>
      <c r="CH18" s="25">
        <f>BS18/1.08</f>
        <v>7.2841555682207236E-3</v>
      </c>
      <c r="CI18" s="25">
        <f>BT18/1.08</f>
        <v>2.6797823207801398E-3</v>
      </c>
      <c r="CJ18" s="25">
        <f>BU18/1.08</f>
        <v>1.5495431440529041E-2</v>
      </c>
      <c r="CK18" s="25">
        <f>BV18/1.08</f>
        <v>0</v>
      </c>
      <c r="CL18" s="25">
        <f>BW18/1.08</f>
        <v>0</v>
      </c>
      <c r="CM18" s="25">
        <f>BX18/1.08</f>
        <v>3.4209370882937983E-3</v>
      </c>
      <c r="CN18" s="25">
        <f>BY18/1.08</f>
        <v>1.213441455518537E-2</v>
      </c>
      <c r="CO18" s="25">
        <f>BZ18/1.08</f>
        <v>1.0181762840741411E-3</v>
      </c>
      <c r="CP18" s="25">
        <f>CA18/1.08</f>
        <v>1.9714014153835877E-2</v>
      </c>
      <c r="CQ18" s="26">
        <f>CB18*(28/44)</f>
        <v>2.8168071945132875</v>
      </c>
      <c r="CR18" s="26">
        <f>CC18*(28/44)</f>
        <v>1.1255489531460152</v>
      </c>
      <c r="CS18" s="26">
        <f>CD18*(28/44)</f>
        <v>0.52590455672222225</v>
      </c>
      <c r="CT18" s="26">
        <f>CE18*(28/44)</f>
        <v>0.204687663251435</v>
      </c>
      <c r="CU18" s="26">
        <f>CF18*(28/44)</f>
        <v>2.4845976509953752E-2</v>
      </c>
      <c r="CV18" s="26">
        <f>CG18*(28/44)</f>
        <v>8.5727218265740611E-3</v>
      </c>
      <c r="CW18" s="26">
        <f>CH18*(28/44)</f>
        <v>4.6353717252313699E-3</v>
      </c>
      <c r="CX18" s="26">
        <f>CI18*(28/44)</f>
        <v>1.7053160223146344E-3</v>
      </c>
      <c r="CY18" s="26">
        <f>CJ18*(28/44)</f>
        <v>9.8607290985184802E-3</v>
      </c>
      <c r="CZ18" s="26">
        <f>CK18*(28/44)</f>
        <v>0</v>
      </c>
      <c r="DA18" s="26">
        <f>CL18*(28/44)</f>
        <v>0</v>
      </c>
      <c r="DB18" s="26">
        <f>CM18*(28/44)</f>
        <v>2.1769599652778715E-3</v>
      </c>
      <c r="DC18" s="26">
        <f>CN18*(28/44)</f>
        <v>7.7219001714815983E-3</v>
      </c>
      <c r="DD18" s="26">
        <f>CO18*(28/44)</f>
        <v>6.4793036259263529E-4</v>
      </c>
      <c r="DE18" s="26">
        <f>CP18*(28/44)</f>
        <v>1.2545281734259194E-2</v>
      </c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Z18" s="6">
        <f>((EZ$2-EY$2)*24*CQ18+0.5*((EZ$2-EY$2)*24)*(CR18-CQ18))</f>
        <v>94.616547543823259</v>
      </c>
      <c r="FA18" s="6">
        <f>((FA$2-EZ$2)*24*CR18+0.5*((FA$2-EZ$2)*24)*(CS18-CR18))</f>
        <v>39.634884236837699</v>
      </c>
      <c r="FB18" s="6">
        <f>((FB$2-FA$2)*24*CS18+0.5*((FB$2-FA$2)*24)*(CT18-CS18))</f>
        <v>17.534213279367776</v>
      </c>
      <c r="FC18" s="6">
        <f>((FC$2-FB$2)*24*CT18+0.5*((FC$2-FB$2)*24)*(CU18-CT18))</f>
        <v>11.017614708546661</v>
      </c>
      <c r="FD18" s="6">
        <f>((FD$2-FC$2)*24*CU18+0.5*((FD$2-FC$2)*24)*(CV18-CU18))</f>
        <v>1.604097520153335</v>
      </c>
      <c r="FE18" s="6">
        <f>((FE$2-FD$2)*24*CV18+0.5*((FE$2-FD$2)*24)*(CW18-CV18))</f>
        <v>0.47549136786499557</v>
      </c>
      <c r="FF18" s="6">
        <f>((FF$2-FE$2)*24*CW18+0.5*((FF$2-FE$2)*24)*(CX18-CW18))</f>
        <v>0.22826475891165615</v>
      </c>
      <c r="FG18" s="6">
        <f>((FG$2-FF$2)*24*CX18+0.5*((FG$2-FF$2)*24)*(CY18-CX18))</f>
        <v>0.55517016579998946</v>
      </c>
      <c r="FH18" s="6">
        <f>((FH$2-FG$2)*24*CY18+0.5*((FH$2-FG$2)*24)*(CZ18-CY18))</f>
        <v>0.3549862475466653</v>
      </c>
      <c r="FI18" s="6">
        <f>((FI$2-FH$2)*24*CZ18+0.5*((FI$2-FH$2)*24)*(DA18-CZ18))</f>
        <v>0</v>
      </c>
      <c r="FJ18" s="6">
        <f>((FJ$2-FI$2)*24*DA18+0.5*((FJ$2-FI$2)*24)*(DB18-DA18))</f>
        <v>7.8370558750003372E-2</v>
      </c>
      <c r="FK18" s="6">
        <f>((FK$2-FJ$2)*24*DB18+0.5*((FK$2-FJ$2)*24)*(DC18-DB18))</f>
        <v>0.47514528656445454</v>
      </c>
      <c r="FL18" s="6">
        <f>((FL$2-FK$2)*24*DC18+0.5*((FL$2-FK$2)*24)*(DD18-DC18))</f>
        <v>0.3013138992266724</v>
      </c>
      <c r="FM18" s="6">
        <f>((FM$2-FL$2)*24*DD18+0.5*((FM$2-FL$2)*24)*(DE18-DD18))</f>
        <v>0.94991127097333172</v>
      </c>
      <c r="FO18" s="6">
        <f>EZ18</f>
        <v>94.616547543823259</v>
      </c>
      <c r="FP18" s="6">
        <f>FO18+FA18</f>
        <v>134.25143178066097</v>
      </c>
      <c r="FQ18" s="6">
        <f>FP18+FB18</f>
        <v>151.78564506002874</v>
      </c>
      <c r="FR18" s="6">
        <f>FQ18+FC18</f>
        <v>162.8032597685754</v>
      </c>
      <c r="FS18" s="6">
        <f>FR18+FD18</f>
        <v>164.40735728872875</v>
      </c>
      <c r="FT18" s="6">
        <f>FS18+FE18</f>
        <v>164.88284865659375</v>
      </c>
      <c r="FU18" s="6">
        <f>FT18+FF18</f>
        <v>165.1111134155054</v>
      </c>
      <c r="FV18" s="6">
        <f>FU18+FG18</f>
        <v>165.66628358130538</v>
      </c>
      <c r="FW18" s="6">
        <f>FV18+FH18</f>
        <v>166.02126982885204</v>
      </c>
      <c r="FX18" s="6">
        <f>FW18+FI18</f>
        <v>166.02126982885204</v>
      </c>
      <c r="FY18" s="6">
        <f>FX18+FJ18</f>
        <v>166.09964038760205</v>
      </c>
      <c r="FZ18" s="6">
        <f>FY18+FK18</f>
        <v>166.57478567416649</v>
      </c>
      <c r="GA18" s="6">
        <f>FZ18+FL18</f>
        <v>166.87609957339316</v>
      </c>
      <c r="GB18" s="6">
        <f>GA18+FM18</f>
        <v>167.82601084436649</v>
      </c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</row>
    <row r="19" spans="1:229">
      <c r="A19" s="10">
        <v>17</v>
      </c>
      <c r="B19" s="10" t="s">
        <v>8</v>
      </c>
      <c r="C19" s="10" t="s">
        <v>4</v>
      </c>
      <c r="D19" s="11" t="s">
        <v>10</v>
      </c>
      <c r="E19" s="12">
        <v>51.2</v>
      </c>
      <c r="F19" s="13">
        <f>AVERAGE(G19:S19,E19)</f>
        <v>51.05</v>
      </c>
      <c r="G19" s="14">
        <v>51.2</v>
      </c>
      <c r="H19" s="15">
        <v>51</v>
      </c>
      <c r="I19" s="15">
        <v>51.9</v>
      </c>
      <c r="J19" s="15">
        <v>50.8</v>
      </c>
      <c r="K19" s="15">
        <v>51.4</v>
      </c>
      <c r="L19" s="15">
        <v>51.5</v>
      </c>
      <c r="M19" s="15">
        <v>51.3</v>
      </c>
      <c r="N19" s="15">
        <v>50.9</v>
      </c>
      <c r="O19" s="15">
        <v>51.9</v>
      </c>
      <c r="P19" s="15">
        <v>50.6</v>
      </c>
      <c r="Q19" s="15">
        <v>50.3</v>
      </c>
      <c r="R19" s="15">
        <v>50.7</v>
      </c>
      <c r="S19" s="15">
        <v>50</v>
      </c>
      <c r="T19" s="15">
        <v>340.63997558</v>
      </c>
      <c r="U19" s="15">
        <v>358.91413545</v>
      </c>
      <c r="V19" s="15">
        <v>356.19206219</v>
      </c>
      <c r="W19" s="15">
        <v>385.62942529999998</v>
      </c>
      <c r="X19" s="15">
        <v>395.11546632</v>
      </c>
      <c r="Y19" s="15">
        <v>352.07723045</v>
      </c>
      <c r="Z19" s="15">
        <v>403.13746903999998</v>
      </c>
      <c r="AA19" s="15">
        <v>460.12370862</v>
      </c>
      <c r="AB19" s="15">
        <v>569.17612054999995</v>
      </c>
      <c r="AC19" s="15">
        <v>556.73225654999999</v>
      </c>
      <c r="AD19" s="15">
        <v>644.99998865999999</v>
      </c>
      <c r="AE19" s="15">
        <v>641.48789350000004</v>
      </c>
      <c r="AF19" s="15">
        <v>697.03559875999997</v>
      </c>
      <c r="AG19" s="15">
        <v>717.77106146999995</v>
      </c>
      <c r="AH19" s="15">
        <v>610.16719678000004</v>
      </c>
      <c r="AI19" s="15">
        <f>T19-$T$62</f>
        <v>36.773603336666667</v>
      </c>
      <c r="AJ19" s="15">
        <f>U19-$U$62</f>
        <v>21.145754043333284</v>
      </c>
      <c r="AK19" s="15">
        <f>V19-$V$62</f>
        <v>49.707503986666666</v>
      </c>
      <c r="AL19" s="15">
        <f>W19-$W$62</f>
        <v>83.414528066666605</v>
      </c>
      <c r="AM19" s="15">
        <f>X19-$X$62</f>
        <v>86.689425486666664</v>
      </c>
      <c r="AN19" s="15">
        <f>Y19-$Y$62</f>
        <v>47.925876096666684</v>
      </c>
      <c r="AO19" s="15">
        <f>Z19-$Z$62</f>
        <v>92.066184623333299</v>
      </c>
      <c r="AP19" s="15">
        <f>AA19-$AA$62</f>
        <v>151.75054799666663</v>
      </c>
      <c r="AQ19" s="15">
        <f>AB19-$AB$62</f>
        <v>262.19691655666662</v>
      </c>
      <c r="AR19" s="15">
        <f>AC19-$AC$62</f>
        <v>249.83877729333329</v>
      </c>
      <c r="AS19" s="15">
        <f>AD19-$AD$62</f>
        <v>332.1913103133333</v>
      </c>
      <c r="AT19" s="15">
        <f>AE19-$AE$62</f>
        <v>331.32244440000005</v>
      </c>
      <c r="AU19" s="15">
        <f>AF19-$AF$62</f>
        <v>392.01025913666666</v>
      </c>
      <c r="AV19" s="15">
        <f>AG19-$AG$62</f>
        <v>407.53962748666663</v>
      </c>
      <c r="AW19" s="15">
        <f>AH19-$AH$62</f>
        <v>309.8863360266667</v>
      </c>
      <c r="AX19" s="15">
        <f>IF(AI19&lt;0,0,AI19)</f>
        <v>36.773603336666667</v>
      </c>
      <c r="AY19" s="15">
        <f>IF(AJ19&lt;0,0,AJ19)</f>
        <v>21.145754043333284</v>
      </c>
      <c r="AZ19" s="15">
        <f>IF(AK19&lt;0,0,AK19)</f>
        <v>49.707503986666666</v>
      </c>
      <c r="BA19" s="15">
        <f>IF(AL19&lt;0,0,AL19)</f>
        <v>83.414528066666605</v>
      </c>
      <c r="BB19" s="15">
        <f>IF(AM19&lt;0,0,AM19)</f>
        <v>86.689425486666664</v>
      </c>
      <c r="BC19" s="15">
        <f>IF(AN19&lt;0,0,AN19)</f>
        <v>47.925876096666684</v>
      </c>
      <c r="BD19" s="15">
        <f>IF(AO19&lt;0,0,AO19)</f>
        <v>92.066184623333299</v>
      </c>
      <c r="BE19" s="15">
        <f>IF(AP19&lt;0,0,AP19)</f>
        <v>151.75054799666663</v>
      </c>
      <c r="BF19" s="15">
        <f>IF(AQ19&lt;0,0,AQ19)</f>
        <v>262.19691655666662</v>
      </c>
      <c r="BG19" s="15">
        <f>IF(AR19&lt;0,0,AR19)</f>
        <v>249.83877729333329</v>
      </c>
      <c r="BH19" s="15">
        <f>IF(AS19&lt;0,0,AS19)</f>
        <v>332.1913103133333</v>
      </c>
      <c r="BI19" s="15">
        <f>IF(AT19&lt;0,0,AT19)</f>
        <v>331.32244440000005</v>
      </c>
      <c r="BJ19" s="15">
        <f>IF(AU19&lt;0,0,AU19)</f>
        <v>392.01025913666666</v>
      </c>
      <c r="BK19" s="15">
        <f>IF(AV19&lt;0,0,AV19)</f>
        <v>407.53962748666663</v>
      </c>
      <c r="BL19" s="15">
        <f>IF(AW19&lt;0,0,AW19)</f>
        <v>309.8863360266667</v>
      </c>
      <c r="BM19" s="15">
        <f>(AX19*10^-9)*E19*$BN$59</f>
        <v>0.2219024292772572</v>
      </c>
      <c r="BN19" s="15">
        <f>(AY19*10^-9)*F19*$BN$59</f>
        <v>0.12722569481821938</v>
      </c>
      <c r="BO19" s="15">
        <f>(AZ19*10^-9)*G19*$BN$59</f>
        <v>0.29994928119954289</v>
      </c>
      <c r="BP19" s="15">
        <f>(BA19*10^-9)*H19*$BN$59</f>
        <v>0.50138089548642828</v>
      </c>
      <c r="BQ19" s="15">
        <f>(BB19*10^-9)*I19*$BN$59</f>
        <v>0.53026063939647861</v>
      </c>
      <c r="BR19" s="15">
        <f>(BC19*10^-9)*J19*$BN$59</f>
        <v>0.28693906674447156</v>
      </c>
      <c r="BS19" s="15">
        <f>(BD19*10^-9)*K19*$BN$59</f>
        <v>0.55772379413606421</v>
      </c>
      <c r="BT19" s="15">
        <f>(BE19*10^-9)*L19*$BN$59</f>
        <v>0.92107162971548195</v>
      </c>
      <c r="BU19" s="15">
        <f>(BF19*10^-9)*M19*$BN$59</f>
        <v>1.5852612858527892</v>
      </c>
      <c r="BV19" s="15">
        <f>(BG19*10^-9)*N19*$BN$59</f>
        <v>1.4987649793557571</v>
      </c>
      <c r="BW19" s="15">
        <f>(BH19*10^-9)*O19*$BN$59</f>
        <v>2.03194306133445</v>
      </c>
      <c r="BX19" s="15">
        <f>(BI19*10^-9)*P19*$BN$59</f>
        <v>1.9758650630682866</v>
      </c>
      <c r="BY19" s="15">
        <f>(BJ19*10^-9)*Q19*$BN$59</f>
        <v>2.3239208183605462</v>
      </c>
      <c r="BZ19" s="15">
        <f>(BK19*10^-9)*R19*$BN$59</f>
        <v>2.4351948240997934</v>
      </c>
      <c r="CA19" s="15">
        <f>(BL19*10^-9)*S19*$BN$59</f>
        <v>1.8261159087285721</v>
      </c>
      <c r="CB19" s="15">
        <f>BM19/1.08</f>
        <v>0.20546521229375667</v>
      </c>
      <c r="CC19" s="15">
        <f>BN19/1.08</f>
        <v>0.11780156927612905</v>
      </c>
      <c r="CD19" s="15">
        <f>BO19/1.08</f>
        <v>0.27773081592550264</v>
      </c>
      <c r="CE19" s="15">
        <f>BP19/1.08</f>
        <v>0.46424156989484094</v>
      </c>
      <c r="CF19" s="15">
        <f>BQ19/1.08</f>
        <v>0.49098207351525791</v>
      </c>
      <c r="CG19" s="15">
        <f>BR19/1.08</f>
        <v>0.26568432105969586</v>
      </c>
      <c r="CH19" s="15">
        <f>BS19/1.08</f>
        <v>0.51641092049635573</v>
      </c>
      <c r="CI19" s="15">
        <f>BT19/1.08</f>
        <v>0.85284410158840918</v>
      </c>
      <c r="CJ19" s="15">
        <f>BU19/1.08</f>
        <v>1.4678345239377677</v>
      </c>
      <c r="CK19" s="15">
        <f>BV19/1.08</f>
        <v>1.3877453512553306</v>
      </c>
      <c r="CL19" s="15">
        <f>BW19/1.08</f>
        <v>1.881428760494861</v>
      </c>
      <c r="CM19" s="15">
        <f>BX19/1.08</f>
        <v>1.8295046880261912</v>
      </c>
      <c r="CN19" s="15">
        <f>BY19/1.08</f>
        <v>2.151778535519024</v>
      </c>
      <c r="CO19" s="15">
        <f>BZ19/1.08</f>
        <v>2.2548100223146235</v>
      </c>
      <c r="CP19" s="15">
        <f>CA19/1.08</f>
        <v>1.6908480636375667</v>
      </c>
      <c r="CQ19" s="17">
        <f>CB19*(28/44)</f>
        <v>0.13075058964148151</v>
      </c>
      <c r="CR19" s="17">
        <f>CC19*(28/44)</f>
        <v>7.4964634993900298E-2</v>
      </c>
      <c r="CS19" s="17">
        <f>CD19*(28/44)</f>
        <v>0.17673779195259259</v>
      </c>
      <c r="CT19" s="17">
        <f>CE19*(28/44)</f>
        <v>0.29542645356944425</v>
      </c>
      <c r="CU19" s="17">
        <f>CF19*(28/44)</f>
        <v>0.31244313769152776</v>
      </c>
      <c r="CV19" s="17">
        <f>CG19*(28/44)</f>
        <v>0.16907184067435191</v>
      </c>
      <c r="CW19" s="17">
        <f>CH19*(28/44)</f>
        <v>0.32862513122495363</v>
      </c>
      <c r="CX19" s="17">
        <f>CI19*(28/44)</f>
        <v>0.54271897373807854</v>
      </c>
      <c r="CY19" s="17">
        <f>CJ19*(28/44)</f>
        <v>0.93407651523312485</v>
      </c>
      <c r="CZ19" s="17">
        <f>CK19*(28/44)</f>
        <v>0.88311067807157406</v>
      </c>
      <c r="DA19" s="17">
        <f>CL19*(28/44)</f>
        <v>1.1972728475876389</v>
      </c>
      <c r="DB19" s="17">
        <f>CM19*(28/44)</f>
        <v>1.1642302560166671</v>
      </c>
      <c r="DC19" s="17">
        <f>CN19*(28/44)</f>
        <v>1.3693136135121062</v>
      </c>
      <c r="DD19" s="17">
        <f>CO19*(28/44)</f>
        <v>1.4348791051093057</v>
      </c>
      <c r="DE19" s="17">
        <f>CP19*(28/44)</f>
        <v>1.0759942223148151</v>
      </c>
      <c r="DF19" s="17">
        <f>AVERAGE(CQ19:CQ22)</f>
        <v>8.1619393072910912E-2</v>
      </c>
      <c r="DG19" s="17">
        <f>AVERAGE(CR19:CR22)</f>
        <v>0.12737666626216002</v>
      </c>
      <c r="DH19" s="17">
        <f>AVERAGE(CS19:CS22)</f>
        <v>0.17810621442145258</v>
      </c>
      <c r="DI19" s="17">
        <f>AVERAGE(CT19:CT22)</f>
        <v>0.25433066982241304</v>
      </c>
      <c r="DJ19" s="17">
        <f>AVERAGE(CU19:CU22)</f>
        <v>0.25437745362487851</v>
      </c>
      <c r="DK19" s="17">
        <f>AVERAGE(CV19:CV22)</f>
        <v>0.18389154157844911</v>
      </c>
      <c r="DL19" s="17">
        <f>AVERAGE(CW19:CW22)</f>
        <v>0.28590881939513879</v>
      </c>
      <c r="DM19" s="17">
        <f>AVERAGE(CX19:CX22)</f>
        <v>0.49552598508329276</v>
      </c>
      <c r="DN19" s="17">
        <f>AVERAGE(CY19:CY22)</f>
        <v>0.93808151787336236</v>
      </c>
      <c r="DO19" s="17">
        <f>AVERAGE(CZ19:CZ22)</f>
        <v>1.3688592482086457</v>
      </c>
      <c r="DP19" s="17">
        <f>AVERAGE(DA19:DA22)</f>
        <v>1.5271593115342594</v>
      </c>
      <c r="DQ19" s="17">
        <f>AVERAGE(DB19:DB22)</f>
        <v>1.6682046256994796</v>
      </c>
      <c r="DR19" s="17">
        <f>AVERAGE(DC19:DC22)</f>
        <v>1.5512811311333508</v>
      </c>
      <c r="DS19" s="17">
        <f>AVERAGE(DD19:DD22)</f>
        <v>1.1153445501573322</v>
      </c>
      <c r="DT19" s="17">
        <f>AVERAGE(DE19:DE22)</f>
        <v>0.75560096515361697</v>
      </c>
      <c r="DU19" s="17">
        <f>STDEV(CQ19:CQ22)</f>
        <v>4.2991917860025382E-2</v>
      </c>
      <c r="DV19" s="17">
        <f>STDEV(CR19:CR22)</f>
        <v>5.0728025236907941E-2</v>
      </c>
      <c r="DW19" s="17">
        <f>STDEV(CS19:CS22)</f>
        <v>6.4376410345798052E-2</v>
      </c>
      <c r="DX19" s="17">
        <f>STDEV(CT19:CT22)</f>
        <v>6.7362739284167153E-2</v>
      </c>
      <c r="DY19" s="17">
        <f>STDEV(CU19:CU22)</f>
        <v>5.5335831713685897E-2</v>
      </c>
      <c r="DZ19" s="17">
        <f>STDEV(CV19:CV22)</f>
        <v>0.13056151613296435</v>
      </c>
      <c r="EA19" s="17">
        <f>STDEV(CW19:CW22)</f>
        <v>0.20614121603919147</v>
      </c>
      <c r="EB19" s="17">
        <f>STDEV(CX19:CX22)</f>
        <v>0.27908294531758054</v>
      </c>
      <c r="EC19" s="17">
        <f>STDEV(CY19:CY22)</f>
        <v>0.49979146810462766</v>
      </c>
      <c r="ED19" s="17">
        <f>STDEV(CZ19:CZ22)</f>
        <v>0.80878874909838072</v>
      </c>
      <c r="EE19" s="17">
        <f>STDEV(DA19:DA22)</f>
        <v>0.37412818819770949</v>
      </c>
      <c r="EF19" s="17">
        <f>STDEV(DB19:DB22)</f>
        <v>0.66146757926526267</v>
      </c>
      <c r="EG19" s="17">
        <f>STDEV(DC19:DC22)</f>
        <v>0.28043151709019992</v>
      </c>
      <c r="EH19" s="17">
        <f>STDEV(DD19:DD22)</f>
        <v>0.42895144167209243</v>
      </c>
      <c r="EI19" s="17">
        <f>STDEV(DE19:DE22)</f>
        <v>0.41791659402040537</v>
      </c>
      <c r="EJ19" s="17">
        <f>STDEV(CQ19:CQ22)/SQRT(COUNT(CQ19:CQ22))</f>
        <v>2.1495958930012691E-2</v>
      </c>
      <c r="EK19" s="17">
        <f>STDEV(CR19:CR22)/SQRT(COUNT(CR19:CR22))</f>
        <v>2.536401261845397E-2</v>
      </c>
      <c r="EL19" s="17">
        <f>STDEV(CS19:CS22)/SQRT(COUNT(CS19:CS22))</f>
        <v>3.2188205172899026E-2</v>
      </c>
      <c r="EM19" s="17">
        <f>STDEV(CT19:CT22)/SQRT(COUNT(CT19:CT22))</f>
        <v>3.3681369642083576E-2</v>
      </c>
      <c r="EN19" s="17">
        <f>STDEV(CU19:CU22)/SQRT(COUNT(CU19:CU22))</f>
        <v>2.7667915856842949E-2</v>
      </c>
      <c r="EO19" s="17">
        <f>STDEV(CV19:CV22)/SQRT(COUNT(CV19:CV22))</f>
        <v>6.5280758066482175E-2</v>
      </c>
      <c r="EP19" s="17">
        <f>STDEV(CW19:CW22)/SQRT(COUNT(CW19:CW22))</f>
        <v>0.10307060801959574</v>
      </c>
      <c r="EQ19" s="17">
        <f>STDEV(CX19:CX22)/SQRT(COUNT(CX19:CX22))</f>
        <v>0.13954147265879027</v>
      </c>
      <c r="ER19" s="17">
        <f>STDEV(CY19:CY22)/SQRT(COUNT(CY19:CY22))</f>
        <v>0.24989573405231383</v>
      </c>
      <c r="ES19" s="17">
        <f>STDEV(CZ19:CZ22)/SQRT(COUNT(CZ19:CZ22))</f>
        <v>0.40439437454919036</v>
      </c>
      <c r="ET19" s="17">
        <f>STDEV(DA19:DA22)/SQRT(COUNT(DA19:DA22))</f>
        <v>0.18706409409885474</v>
      </c>
      <c r="EU19" s="17">
        <f>STDEV(DB19:DB22)/SQRT(COUNT(DB19:DB22))</f>
        <v>0.33073378963263134</v>
      </c>
      <c r="EV19" s="17">
        <f>STDEV(DC19:DC22)/SQRT(COUNT(DC19:DC22))</f>
        <v>0.14021575854509996</v>
      </c>
      <c r="EW19" s="17">
        <f>STDEV(DD19:DD22)/SQRT(COUNT(DD19:DD22))</f>
        <v>0.21447572083604621</v>
      </c>
      <c r="EX19" s="17">
        <f>STDEV(DE19:DE22)/SQRT(COUNT(DE19:DE22))</f>
        <v>0.20895829701020269</v>
      </c>
      <c r="EZ19" s="6">
        <f>((EZ$2-EY$2)*24*CQ19+0.5*((EZ$2-EY$2)*24)*(CR19-CQ19))</f>
        <v>4.9371653912491631</v>
      </c>
      <c r="FA19" s="6">
        <f>((FA$2-EZ$2)*24*CR19+0.5*((FA$2-EZ$2)*24)*(CS19-CR19))</f>
        <v>6.04085824671583</v>
      </c>
      <c r="FB19" s="6">
        <f>((FB$2-FA$2)*24*CS19+0.5*((FB$2-FA$2)*24)*(CT19-CS19))</f>
        <v>11.331941892528885</v>
      </c>
      <c r="FC19" s="6">
        <f>((FC$2-FB$2)*24*CT19+0.5*((FC$2-FB$2)*24)*(CU19-CT19))</f>
        <v>29.177740380526657</v>
      </c>
      <c r="FD19" s="6">
        <f>((FD$2-FC$2)*24*CU19+0.5*((FD$2-FC$2)*24)*(CV19-CU19))</f>
        <v>23.112718961562223</v>
      </c>
      <c r="FE19" s="6">
        <f>((FE$2-FD$2)*24*CV19+0.5*((FE$2-FD$2)*24)*(CW19-CV19))</f>
        <v>17.917090988374998</v>
      </c>
      <c r="FF19" s="6">
        <f>((FF$2-FE$2)*24*CW19+0.5*((FF$2-FE$2)*24)*(CX19-CW19))</f>
        <v>31.36838777866916</v>
      </c>
      <c r="FG19" s="6">
        <f>((FG$2-FF$2)*24*CX19+0.5*((FG$2-FF$2)*24)*(CY19-CX19))</f>
        <v>70.886183470617766</v>
      </c>
      <c r="FH19" s="6">
        <f>((FH$2-FG$2)*24*CY19+0.5*((FH$2-FG$2)*24)*(CZ19-CY19))</f>
        <v>65.418738958969172</v>
      </c>
      <c r="FI19" s="6">
        <f>((FI$2-FH$2)*24*CZ19+0.5*((FI$2-FH$2)*24)*(DA19-CZ19))</f>
        <v>99.858409231642213</v>
      </c>
      <c r="FJ19" s="6">
        <f>((FJ$2-FI$2)*24*DA19+0.5*((FJ$2-FI$2)*24)*(DB19-DA19))</f>
        <v>85.014111729755015</v>
      </c>
      <c r="FK19" s="6">
        <f>((FK$2-FJ$2)*24*DB19+0.5*((FK$2-FJ$2)*24)*(DC19-DB19))</f>
        <v>121.6101057373811</v>
      </c>
      <c r="FL19" s="6">
        <f>((FL$2-FK$2)*24*DC19+0.5*((FL$2-FK$2)*24)*(DD19-DC19))</f>
        <v>100.95093787037084</v>
      </c>
      <c r="FM19" s="6">
        <f>((FM$2-FL$2)*24*DD19+0.5*((FM$2-FL$2)*24)*(DE19-DD19))</f>
        <v>180.78287957453671</v>
      </c>
      <c r="FO19" s="6">
        <f>EZ19</f>
        <v>4.9371653912491631</v>
      </c>
      <c r="FP19" s="6">
        <f>FO19+FA19</f>
        <v>10.978023637964993</v>
      </c>
      <c r="FQ19" s="6">
        <f>FP19+FB19</f>
        <v>22.309965530493876</v>
      </c>
      <c r="FR19" s="6">
        <f>FQ19+FC19</f>
        <v>51.487705911020534</v>
      </c>
      <c r="FS19" s="6">
        <f>FR19+FD19</f>
        <v>74.600424872582749</v>
      </c>
      <c r="FT19" s="6">
        <f>FS19+FE19</f>
        <v>92.517515860957744</v>
      </c>
      <c r="FU19" s="6">
        <f>FT19+FF19</f>
        <v>123.8859036396269</v>
      </c>
      <c r="FV19" s="6">
        <f>FU19+FG19</f>
        <v>194.77208711024468</v>
      </c>
      <c r="FW19" s="6">
        <f>FV19+FH19</f>
        <v>260.19082606921387</v>
      </c>
      <c r="FX19" s="6">
        <f>FW19+FI19</f>
        <v>360.04923530085608</v>
      </c>
      <c r="FY19" s="6">
        <f>FX19+FJ19</f>
        <v>445.06334703061111</v>
      </c>
      <c r="FZ19" s="6">
        <f>FY19+FK19</f>
        <v>566.67345276799222</v>
      </c>
      <c r="GA19" s="6">
        <f>FZ19+FL19</f>
        <v>667.62439063836302</v>
      </c>
      <c r="GB19" s="6">
        <f>GA19+FM19</f>
        <v>848.40727021289968</v>
      </c>
      <c r="GC19" s="17" t="e">
        <f>AVERAGE(FN19:FN21)</f>
        <v>#DIV/0!</v>
      </c>
      <c r="GD19" s="17">
        <f>AVERAGE(FO19:FO22)</f>
        <v>5.0159054240417031</v>
      </c>
      <c r="GE19" s="17">
        <f>AVERAGE(FP19:FP22)</f>
        <v>12.347494560448403</v>
      </c>
      <c r="GF19" s="17">
        <f>AVERAGE(FQ19:FQ22)</f>
        <v>22.725979782301181</v>
      </c>
      <c r="GG19" s="17">
        <f>AVERAGE(FR19:FR22)</f>
        <v>47.143969707771177</v>
      </c>
      <c r="GH19" s="17">
        <f>AVERAGE(FS19:FS22)</f>
        <v>68.180881477530903</v>
      </c>
      <c r="GI19" s="17">
        <f>AVERAGE(FT19:FT22)</f>
        <v>85.093694472580069</v>
      </c>
      <c r="GJ19" s="17">
        <f>AVERAGE(FU19:FU22)</f>
        <v>113.22534743380359</v>
      </c>
      <c r="GK19" s="17">
        <f>AVERAGE(FV19:FV22)</f>
        <v>182.03850757572303</v>
      </c>
      <c r="GL19" s="17">
        <f>AVERAGE(FW19:FW22)</f>
        <v>265.0883751546753</v>
      </c>
      <c r="GM19" s="17">
        <f>AVERAGE(FX19:FX22)</f>
        <v>404.09726602233479</v>
      </c>
      <c r="GN19" s="17">
        <f>AVERAGE(FY19:FY22)</f>
        <v>519.13036776274942</v>
      </c>
      <c r="GO19" s="17">
        <f>AVERAGE(FZ19:FZ22)</f>
        <v>673.66568409072534</v>
      </c>
      <c r="GP19" s="17">
        <f>AVERAGE(GA19:GA22)</f>
        <v>769.66420861718984</v>
      </c>
      <c r="GQ19" s="17">
        <f>AVERAGE(GB19:GB22)</f>
        <v>904.37228571957814</v>
      </c>
      <c r="GR19" s="17" t="e">
        <f>STDEV(FN19:FN21)</f>
        <v>#DIV/0!</v>
      </c>
      <c r="GS19" s="17">
        <f>STDEV(FO19:FO22)</f>
        <v>0.9588614215535407</v>
      </c>
      <c r="GT19" s="17">
        <f>STDEV(FP19:FP22)</f>
        <v>3.2997520972968899</v>
      </c>
      <c r="GU19" s="17">
        <f>STDEV(FQ19:FQ22)</f>
        <v>5.9789100669120359</v>
      </c>
      <c r="GV19" s="17">
        <f>STDEV(FR19:FR22)</f>
        <v>10.945303456716848</v>
      </c>
      <c r="GW19" s="17">
        <f>STDEV(FS19:FS22)</f>
        <v>19.11956384460338</v>
      </c>
      <c r="GX19" s="17">
        <f>STDEV(FT19:FT22)</f>
        <v>31.059211353921476</v>
      </c>
      <c r="GY19" s="17">
        <f>STDEV(FU19:FU22)</f>
        <v>47.955221678561188</v>
      </c>
      <c r="GZ19" s="17">
        <f>STDEV(FV19:FV22)</f>
        <v>84.618423516998092</v>
      </c>
      <c r="HA19" s="17">
        <f>STDEV(FW19:FW22)</f>
        <v>128.21481441855883</v>
      </c>
      <c r="HB19" s="17">
        <f>STDEV(FX19:FX22)</f>
        <v>179.82950086086862</v>
      </c>
      <c r="HC19" s="17">
        <f>STDEV(FY19:FY22)</f>
        <v>213.57616822290461</v>
      </c>
      <c r="HD19" s="17">
        <f>STDEV(FZ19:FZ22)</f>
        <v>251.6745885938866</v>
      </c>
      <c r="HE19" s="17">
        <f>STDEV(GA19:GA22)</f>
        <v>248.21690703091207</v>
      </c>
      <c r="HF19" s="17">
        <f>STDEV(GB19:GB22)</f>
        <v>210.54509847694567</v>
      </c>
      <c r="HG19" s="17" t="e">
        <f>STDEV(FN19:FN21)/SQRT(COUNT(FN19:FN21))</f>
        <v>#DIV/0!</v>
      </c>
      <c r="HH19" s="17">
        <f>STDEV(FO19:FO22)/SQRT(COUNT(FO19:FO22))</f>
        <v>0.47943071077677035</v>
      </c>
      <c r="HI19" s="17">
        <f>STDEV(FP19:FP22)/SQRT(COUNT(FP19:FP22))</f>
        <v>1.6498760486484449</v>
      </c>
      <c r="HJ19" s="17">
        <f>STDEV(FQ19:FQ22)/SQRT(COUNT(FQ19:FQ22))</f>
        <v>2.9894550334560179</v>
      </c>
      <c r="HK19" s="17">
        <f>STDEV(FR19:FR22)/SQRT(COUNT(FR19:FR22))</f>
        <v>5.4726517283584242</v>
      </c>
      <c r="HL19" s="17">
        <f>STDEV(FS19:FS22)/SQRT(COUNT(FS19:FS22))</f>
        <v>9.5597819223016902</v>
      </c>
      <c r="HM19" s="17">
        <f>STDEV(FT19:FT22)/SQRT(COUNT(FT19:FT22))</f>
        <v>15.529605676960738</v>
      </c>
      <c r="HN19" s="17">
        <f>STDEV(FU19:FU22)/SQRT(COUNT(FU19:FU22))</f>
        <v>23.977610839280594</v>
      </c>
      <c r="HO19" s="17">
        <f>STDEV(FV19:FV22)/SQRT(COUNT(FV19:FV22))</f>
        <v>42.309211758499046</v>
      </c>
      <c r="HP19" s="17">
        <f>STDEV(FW19:FW22)/SQRT(COUNT(FW19:FW22))</f>
        <v>64.107407209279415</v>
      </c>
      <c r="HQ19" s="17">
        <f>STDEV(FX19:FX22)/SQRT(COUNT(FX19:FX22))</f>
        <v>89.91475043043431</v>
      </c>
      <c r="HR19" s="17">
        <f>STDEV(FY19:FY22)/SQRT(COUNT(FY19:FY22))</f>
        <v>106.78808411145231</v>
      </c>
      <c r="HS19" s="17">
        <f>STDEV(FZ19:FZ22)/SQRT(COUNT(FZ19:FZ22))</f>
        <v>125.8372942969433</v>
      </c>
      <c r="HT19" s="17">
        <f>STDEV(GA19:GA22)/SQRT(COUNT(GA19:GA22))</f>
        <v>124.10845351545603</v>
      </c>
      <c r="HU19" s="17">
        <f>STDEV(GB19:GB22)/SQRT(COUNT(GB19:GB22))</f>
        <v>105.27254923847283</v>
      </c>
    </row>
    <row r="20" spans="1:229">
      <c r="A20" s="10">
        <v>18</v>
      </c>
      <c r="B20" s="10" t="s">
        <v>8</v>
      </c>
      <c r="C20" s="10" t="s">
        <v>4</v>
      </c>
      <c r="D20" s="11" t="s">
        <v>10</v>
      </c>
      <c r="E20" s="18">
        <v>51.7</v>
      </c>
      <c r="F20" s="19">
        <f>AVERAGE(G20:S20,E20)</f>
        <v>51.628571428571426</v>
      </c>
      <c r="G20" s="20">
        <v>51.9</v>
      </c>
      <c r="H20" s="16">
        <v>51.4</v>
      </c>
      <c r="I20" s="16">
        <v>52.4</v>
      </c>
      <c r="J20" s="16">
        <v>51.4</v>
      </c>
      <c r="K20" s="16">
        <v>52.2</v>
      </c>
      <c r="L20" s="16">
        <v>52</v>
      </c>
      <c r="M20" s="16">
        <v>52</v>
      </c>
      <c r="N20" s="16">
        <v>51.5</v>
      </c>
      <c r="O20" s="16">
        <v>52.5</v>
      </c>
      <c r="P20" s="16">
        <v>51</v>
      </c>
      <c r="Q20" s="16">
        <v>51</v>
      </c>
      <c r="R20" s="16">
        <v>51.3</v>
      </c>
      <c r="S20" s="16">
        <v>50.5</v>
      </c>
      <c r="T20" s="16">
        <v>314.81871636</v>
      </c>
      <c r="U20" s="16">
        <v>370.12961009999998</v>
      </c>
      <c r="V20" s="16">
        <v>343.89144984000001</v>
      </c>
      <c r="W20" s="16">
        <v>367.54737692999998</v>
      </c>
      <c r="X20" s="16">
        <v>371.81585909</v>
      </c>
      <c r="Y20" s="16">
        <v>337.83428665999998</v>
      </c>
      <c r="Z20" s="16">
        <v>357.80071452999999</v>
      </c>
      <c r="AA20" s="16">
        <v>445.06203084999999</v>
      </c>
      <c r="AB20" s="16">
        <v>511.89389518000002</v>
      </c>
      <c r="AC20" s="16">
        <v>597.81102022000005</v>
      </c>
      <c r="AD20" s="16">
        <v>700.87036540999998</v>
      </c>
      <c r="AE20" s="16">
        <v>688.98056770000005</v>
      </c>
      <c r="AF20" s="16">
        <v>812.57561358999999</v>
      </c>
      <c r="AG20" s="16">
        <v>733.09032300000001</v>
      </c>
      <c r="AH20" s="16">
        <v>400.94181308999998</v>
      </c>
      <c r="AI20" s="16">
        <f>T20-$T$62</f>
        <v>10.952344116666666</v>
      </c>
      <c r="AJ20" s="16">
        <f>U20-$U$62</f>
        <v>32.36122869333326</v>
      </c>
      <c r="AK20" s="16">
        <f>V20-$V$62</f>
        <v>37.406891636666671</v>
      </c>
      <c r="AL20" s="16">
        <f>W20-$W$62</f>
        <v>65.33247969666661</v>
      </c>
      <c r="AM20" s="16">
        <f>X20-$X$62</f>
        <v>63.389818256666672</v>
      </c>
      <c r="AN20" s="16">
        <f>Y20-$Y$62</f>
        <v>33.682932306666657</v>
      </c>
      <c r="AO20" s="16">
        <f>Z20-$Z$62</f>
        <v>46.729430113333308</v>
      </c>
      <c r="AP20" s="16">
        <f>AA20-$AA$62</f>
        <v>136.68887022666661</v>
      </c>
      <c r="AQ20" s="16">
        <f>AB20-$AB$62</f>
        <v>204.91469118666669</v>
      </c>
      <c r="AR20" s="16">
        <f>AC20-$AC$62</f>
        <v>290.91754096333335</v>
      </c>
      <c r="AS20" s="16">
        <f>AD20-$AD$62</f>
        <v>388.0616870633333</v>
      </c>
      <c r="AT20" s="16">
        <f>AE20-$AE$62</f>
        <v>378.81511860000006</v>
      </c>
      <c r="AU20" s="16">
        <f>AF20-$AF$62</f>
        <v>507.55027396666668</v>
      </c>
      <c r="AV20" s="16">
        <f>AG20-$AG$62</f>
        <v>422.85888901666669</v>
      </c>
      <c r="AW20" s="16">
        <f>AH20-$AH$62</f>
        <v>100.66095233666664</v>
      </c>
      <c r="AX20" s="16">
        <f>IF(AI20&lt;0,0,AI20)</f>
        <v>10.952344116666666</v>
      </c>
      <c r="AY20" s="16">
        <f>IF(AJ20&lt;0,0,AJ20)</f>
        <v>32.36122869333326</v>
      </c>
      <c r="AZ20" s="16">
        <f>IF(AK20&lt;0,0,AK20)</f>
        <v>37.406891636666671</v>
      </c>
      <c r="BA20" s="16">
        <f>IF(AL20&lt;0,0,AL20)</f>
        <v>65.33247969666661</v>
      </c>
      <c r="BB20" s="16">
        <f>IF(AM20&lt;0,0,AM20)</f>
        <v>63.389818256666672</v>
      </c>
      <c r="BC20" s="16">
        <f>IF(AN20&lt;0,0,AN20)</f>
        <v>33.682932306666657</v>
      </c>
      <c r="BD20" s="16">
        <f>IF(AO20&lt;0,0,AO20)</f>
        <v>46.729430113333308</v>
      </c>
      <c r="BE20" s="16">
        <f>IF(AP20&lt;0,0,AP20)</f>
        <v>136.68887022666661</v>
      </c>
      <c r="BF20" s="16">
        <f>IF(AQ20&lt;0,0,AQ20)</f>
        <v>204.91469118666669</v>
      </c>
      <c r="BG20" s="16">
        <f>IF(AR20&lt;0,0,AR20)</f>
        <v>290.91754096333335</v>
      </c>
      <c r="BH20" s="16">
        <f>IF(AS20&lt;0,0,AS20)</f>
        <v>388.0616870633333</v>
      </c>
      <c r="BI20" s="16">
        <f>IF(AT20&lt;0,0,AT20)</f>
        <v>378.81511860000006</v>
      </c>
      <c r="BJ20" s="16">
        <f>IF(AU20&lt;0,0,AU20)</f>
        <v>507.55027396666668</v>
      </c>
      <c r="BK20" s="16">
        <f>IF(AV20&lt;0,0,AV20)</f>
        <v>422.85888901666669</v>
      </c>
      <c r="BL20" s="16">
        <f>IF(AW20&lt;0,0,AW20)</f>
        <v>100.66095233666664</v>
      </c>
      <c r="BM20" s="16">
        <f>(AX20*10^-9)*E20*$BN$59</f>
        <v>6.673497963373215E-2</v>
      </c>
      <c r="BN20" s="16">
        <f>(AY20*10^-9)*F20*$BN$59</f>
        <v>0.19691147226654651</v>
      </c>
      <c r="BO20" s="16">
        <f>(AZ20*10^-9)*G20*$BN$59</f>
        <v>0.22880994037899646</v>
      </c>
      <c r="BP20" s="16">
        <f>(BA20*10^-9)*H20*$BN$59</f>
        <v>0.3957748287910211</v>
      </c>
      <c r="BQ20" s="16">
        <f>(BB20*10^-9)*I20*$BN$59</f>
        <v>0.39147740617652871</v>
      </c>
      <c r="BR20" s="16">
        <f>(BC20*10^-9)*J20*$BN$59</f>
        <v>0.20404639206631428</v>
      </c>
      <c r="BS20" s="16">
        <f>(BD20*10^-9)*K20*$BN$59</f>
        <v>0.2874861296900999</v>
      </c>
      <c r="BT20" s="16">
        <f>(BE20*10^-9)*L20*$BN$59</f>
        <v>0.83770750467485688</v>
      </c>
      <c r="BU20" s="16">
        <f>(BF20*10^-9)*M20*$BN$59</f>
        <v>1.2558343217011432</v>
      </c>
      <c r="BV20" s="16">
        <f>(BG20*10^-9)*N20*$BN$59</f>
        <v>1.7657655745256611</v>
      </c>
      <c r="BW20" s="16">
        <f>(BH20*10^-9)*O20*$BN$59</f>
        <v>2.4011316887043752</v>
      </c>
      <c r="BX20" s="16">
        <f>(BI20*10^-9)*P20*$BN$59</f>
        <v>2.2769494450135723</v>
      </c>
      <c r="BY20" s="16">
        <f>(BJ20*10^-9)*Q20*$BN$59</f>
        <v>3.0507396824496431</v>
      </c>
      <c r="BZ20" s="16">
        <f>(BK20*10^-9)*R20*$BN$59</f>
        <v>2.5566350472011252</v>
      </c>
      <c r="CA20" s="16">
        <f>(BL20*10^-9)*S20*$BN$59</f>
        <v>0.59911241810376781</v>
      </c>
      <c r="CB20" s="16">
        <f>BM20/1.08</f>
        <v>6.1791647809011245E-2</v>
      </c>
      <c r="CC20" s="16">
        <f>BN20/1.08</f>
        <v>0.18232543728383935</v>
      </c>
      <c r="CD20" s="16">
        <f>BO20/1.08</f>
        <v>0.21186105590647819</v>
      </c>
      <c r="CE20" s="16">
        <f>BP20/1.08</f>
        <v>0.366458174806501</v>
      </c>
      <c r="CF20" s="16">
        <f>BQ20/1.08</f>
        <v>0.36247907979308214</v>
      </c>
      <c r="CG20" s="16">
        <f>BR20/1.08</f>
        <v>0.18893184450584655</v>
      </c>
      <c r="CH20" s="16">
        <f>BS20/1.08</f>
        <v>0.26619086082416654</v>
      </c>
      <c r="CI20" s="16">
        <f>BT20/1.08</f>
        <v>0.77565509692116374</v>
      </c>
      <c r="CJ20" s="16">
        <f>BU20/1.08</f>
        <v>1.162809557130688</v>
      </c>
      <c r="CK20" s="16">
        <f>BV20/1.08</f>
        <v>1.6349681245607972</v>
      </c>
      <c r="CL20" s="16">
        <f>BW20/1.08</f>
        <v>2.2232700821336806</v>
      </c>
      <c r="CM20" s="16">
        <f>BX20/1.08</f>
        <v>2.1082865231607149</v>
      </c>
      <c r="CN20" s="16">
        <f>BY20/1.08</f>
        <v>2.8247589652311507</v>
      </c>
      <c r="CO20" s="16">
        <f>BZ20/1.08</f>
        <v>2.3672546733343749</v>
      </c>
      <c r="CP20" s="16">
        <f>CA20/1.08</f>
        <v>0.55473372046645164</v>
      </c>
      <c r="CQ20" s="21">
        <f>CB20*(28/44)</f>
        <v>3.9321957696643518E-2</v>
      </c>
      <c r="CR20" s="21">
        <f>CC20*(28/44)</f>
        <v>0.11602527827153412</v>
      </c>
      <c r="CS20" s="21">
        <f>CD20*(28/44)</f>
        <v>0.13482067194048611</v>
      </c>
      <c r="CT20" s="21">
        <f>CE20*(28/44)</f>
        <v>0.23320065669504608</v>
      </c>
      <c r="CU20" s="21">
        <f>CF20*(28/44)</f>
        <v>0.23066850532287045</v>
      </c>
      <c r="CV20" s="21">
        <f>CG20*(28/44)</f>
        <v>0.12022935559462962</v>
      </c>
      <c r="CW20" s="21">
        <f>CH20*(28/44)</f>
        <v>0.16939418416083324</v>
      </c>
      <c r="CX20" s="21">
        <f>CI20*(28/44)</f>
        <v>0.49359869804074058</v>
      </c>
      <c r="CY20" s="21">
        <f>CJ20*(28/44)</f>
        <v>0.7399697181740742</v>
      </c>
      <c r="CZ20" s="21">
        <f>CK20*(28/44)</f>
        <v>1.0404342610841437</v>
      </c>
      <c r="DA20" s="21">
        <f>CL20*(28/44)</f>
        <v>1.4148082340850694</v>
      </c>
      <c r="DB20" s="21">
        <f>CM20*(28/44)</f>
        <v>1.3416368783750003</v>
      </c>
      <c r="DC20" s="21">
        <f>CN20*(28/44)</f>
        <v>1.7975738869652778</v>
      </c>
      <c r="DD20" s="21">
        <f>CO20*(28/44)</f>
        <v>1.5064347921218748</v>
      </c>
      <c r="DE20" s="21">
        <f>CP20*(28/44)</f>
        <v>0.35301236756956011</v>
      </c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Z20" s="6">
        <f>((EZ$2-EY$2)*24*CQ20+0.5*((EZ$2-EY$2)*24)*(CR20-CQ20))</f>
        <v>3.7283336632362634</v>
      </c>
      <c r="FA20" s="6">
        <f>((FA$2-EZ$2)*24*CR20+0.5*((FA$2-EZ$2)*24)*(CS20-CR20))</f>
        <v>6.0203028050884857</v>
      </c>
      <c r="FB20" s="6">
        <f>((FB$2-FA$2)*24*CS20+0.5*((FB$2-FA$2)*24)*(CT20-CS20))</f>
        <v>8.8325118872527728</v>
      </c>
      <c r="FC20" s="6">
        <f>((FC$2-FB$2)*24*CT20+0.5*((FC$2-FB$2)*24)*(CU20-CT20))</f>
        <v>22.265719776859992</v>
      </c>
      <c r="FD20" s="6">
        <f>((FD$2-FC$2)*24*CU20+0.5*((FD$2-FC$2)*24)*(CV20-CU20))</f>
        <v>16.843097324040002</v>
      </c>
      <c r="FE20" s="6">
        <f>((FE$2-FD$2)*24*CV20+0.5*((FE$2-FD$2)*24)*(CW20-CV20))</f>
        <v>10.426447431196662</v>
      </c>
      <c r="FF20" s="6">
        <f>((FF$2-FE$2)*24*CW20+0.5*((FF$2-FE$2)*24)*(CX20-CW20))</f>
        <v>23.867743759256658</v>
      </c>
      <c r="FG20" s="6">
        <f>((FG$2-FF$2)*24*CX20+0.5*((FG$2-FF$2)*24)*(CY20-CX20))</f>
        <v>59.211283978311116</v>
      </c>
      <c r="FH20" s="6">
        <f>((FH$2-FG$2)*24*CY20+0.5*((FH$2-FG$2)*24)*(CZ20-CY20))</f>
        <v>64.094543253295853</v>
      </c>
      <c r="FI20" s="6">
        <f>((FI$2-FH$2)*24*CZ20+0.5*((FI$2-FH$2)*24)*(DA20-CZ20))</f>
        <v>117.85163976812223</v>
      </c>
      <c r="FJ20" s="6">
        <f>((FJ$2-FI$2)*24*DA20+0.5*((FJ$2-FI$2)*24)*(DB20-DA20))</f>
        <v>99.232024048562508</v>
      </c>
      <c r="FK20" s="6">
        <f>((FK$2-FJ$2)*24*DB20+0.5*((FK$2-FJ$2)*24)*(DC20-DB20))</f>
        <v>150.68211673633334</v>
      </c>
      <c r="FL20" s="6">
        <f>((FL$2-FK$2)*24*DC20+0.5*((FL$2-FK$2)*24)*(DD20-DC20))</f>
        <v>118.94431244713748</v>
      </c>
      <c r="FM20" s="6">
        <f>((FM$2-FL$2)*24*DD20+0.5*((FM$2-FL$2)*24)*(DE20-DD20))</f>
        <v>133.88019549778332</v>
      </c>
      <c r="FO20" s="6">
        <f>EZ20</f>
        <v>3.7283336632362634</v>
      </c>
      <c r="FP20" s="6">
        <f>FO20+FA20</f>
        <v>9.7486364683247491</v>
      </c>
      <c r="FQ20" s="6">
        <f>FP20+FB20</f>
        <v>18.581148355577522</v>
      </c>
      <c r="FR20" s="6">
        <f>FQ20+FC20</f>
        <v>40.846868132437514</v>
      </c>
      <c r="FS20" s="6">
        <f>FR20+FD20</f>
        <v>57.689965456477516</v>
      </c>
      <c r="FT20" s="6">
        <f>FS20+FE20</f>
        <v>68.116412887674173</v>
      </c>
      <c r="FU20" s="6">
        <f>FT20+FF20</f>
        <v>91.984156646930828</v>
      </c>
      <c r="FV20" s="6">
        <f>FU20+FG20</f>
        <v>151.19544062524193</v>
      </c>
      <c r="FW20" s="6">
        <f>FV20+FH20</f>
        <v>215.28998387853778</v>
      </c>
      <c r="FX20" s="6">
        <f>FW20+FI20</f>
        <v>333.14162364666004</v>
      </c>
      <c r="FY20" s="6">
        <f>FX20+FJ20</f>
        <v>432.37364769522253</v>
      </c>
      <c r="FZ20" s="6">
        <f>FY20+FK20</f>
        <v>583.05576443155587</v>
      </c>
      <c r="GA20" s="6">
        <f>FZ20+FL20</f>
        <v>702.00007687869333</v>
      </c>
      <c r="GB20" s="6">
        <f>GA20+FM20</f>
        <v>835.88027237647668</v>
      </c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</row>
    <row r="21" spans="1:229">
      <c r="A21" s="10">
        <v>19</v>
      </c>
      <c r="B21" s="10" t="s">
        <v>8</v>
      </c>
      <c r="C21" s="10" t="s">
        <v>4</v>
      </c>
      <c r="D21" s="11" t="s">
        <v>10</v>
      </c>
      <c r="E21" s="18">
        <v>48.2</v>
      </c>
      <c r="F21" s="19">
        <f>AVERAGE(G21:S21,E21)</f>
        <v>48.00714285714286</v>
      </c>
      <c r="G21" s="20">
        <v>48.3</v>
      </c>
      <c r="H21" s="16">
        <v>48.1</v>
      </c>
      <c r="I21" s="16">
        <v>48.6</v>
      </c>
      <c r="J21" s="16">
        <v>48</v>
      </c>
      <c r="K21" s="16">
        <v>48.6</v>
      </c>
      <c r="L21" s="16">
        <v>48.4</v>
      </c>
      <c r="M21" s="16">
        <v>48.4</v>
      </c>
      <c r="N21" s="16">
        <v>48.1</v>
      </c>
      <c r="O21" s="16">
        <v>48.8</v>
      </c>
      <c r="P21" s="16">
        <v>47.7</v>
      </c>
      <c r="Q21" s="16">
        <v>46</v>
      </c>
      <c r="R21" s="16">
        <v>47.6</v>
      </c>
      <c r="S21" s="16">
        <v>47.3</v>
      </c>
      <c r="T21" s="16">
        <v>334.90091738000001</v>
      </c>
      <c r="U21" s="16">
        <v>374.29298768000001</v>
      </c>
      <c r="V21" s="16">
        <v>345.62809971000001</v>
      </c>
      <c r="W21" s="16">
        <v>352.88512866999997</v>
      </c>
      <c r="X21" s="16">
        <v>364.40158222999997</v>
      </c>
      <c r="Y21" s="16">
        <v>326.70188102999998</v>
      </c>
      <c r="Z21" s="16">
        <v>337.43315861999997</v>
      </c>
      <c r="AA21" s="16">
        <v>348.08535611000002</v>
      </c>
      <c r="AB21" s="16">
        <v>441.43092329000001</v>
      </c>
      <c r="AC21" s="16">
        <v>598.39931564000005</v>
      </c>
      <c r="AD21" s="16">
        <v>735.22220987000003</v>
      </c>
      <c r="AE21" s="16">
        <v>772.81614960000002</v>
      </c>
      <c r="AF21" s="16">
        <v>697.72701930000005</v>
      </c>
      <c r="AG21" s="16">
        <v>585.25727085000005</v>
      </c>
      <c r="AH21" s="16">
        <v>651.71649688000002</v>
      </c>
      <c r="AI21" s="16">
        <f>T21-$T$62</f>
        <v>31.034545136666679</v>
      </c>
      <c r="AJ21" s="16">
        <f>U21-$U$62</f>
        <v>36.524606273333291</v>
      </c>
      <c r="AK21" s="16">
        <f>V21-$V$62</f>
        <v>39.143541506666679</v>
      </c>
      <c r="AL21" s="16">
        <f>W21-$W$62</f>
        <v>50.670231436666597</v>
      </c>
      <c r="AM21" s="16">
        <f>X21-$X$62</f>
        <v>55.975541396666642</v>
      </c>
      <c r="AN21" s="16">
        <f>Y21-$Y$62</f>
        <v>22.550526676666664</v>
      </c>
      <c r="AO21" s="16">
        <f>Z21-$Z$62</f>
        <v>26.361874203333286</v>
      </c>
      <c r="AP21" s="16">
        <f>AA21-$AA$62</f>
        <v>39.712195486666644</v>
      </c>
      <c r="AQ21" s="16">
        <f>AB21-$AB$62</f>
        <v>134.45171929666668</v>
      </c>
      <c r="AR21" s="16">
        <f>AC21-$AC$62</f>
        <v>291.50583638333336</v>
      </c>
      <c r="AS21" s="16">
        <f>AD21-$AD$62</f>
        <v>422.41353152333335</v>
      </c>
      <c r="AT21" s="16">
        <f>AE21-$AE$62</f>
        <v>462.65070050000003</v>
      </c>
      <c r="AU21" s="16">
        <f>AF21-$AF$62</f>
        <v>392.70167967666674</v>
      </c>
      <c r="AV21" s="16">
        <f>AG21-$AG$62</f>
        <v>275.02583686666674</v>
      </c>
      <c r="AW21" s="16">
        <f>AH21-$AH$62</f>
        <v>351.43563612666668</v>
      </c>
      <c r="AX21" s="16">
        <f>IF(AI21&lt;0,0,AI21)</f>
        <v>31.034545136666679</v>
      </c>
      <c r="AY21" s="16">
        <f>IF(AJ21&lt;0,0,AJ21)</f>
        <v>36.524606273333291</v>
      </c>
      <c r="AZ21" s="16">
        <f>IF(AK21&lt;0,0,AK21)</f>
        <v>39.143541506666679</v>
      </c>
      <c r="BA21" s="16">
        <f>IF(AL21&lt;0,0,AL21)</f>
        <v>50.670231436666597</v>
      </c>
      <c r="BB21" s="16">
        <f>IF(AM21&lt;0,0,AM21)</f>
        <v>55.975541396666642</v>
      </c>
      <c r="BC21" s="16">
        <f>IF(AN21&lt;0,0,AN21)</f>
        <v>22.550526676666664</v>
      </c>
      <c r="BD21" s="16">
        <f>IF(AO21&lt;0,0,AO21)</f>
        <v>26.361874203333286</v>
      </c>
      <c r="BE21" s="16">
        <f>IF(AP21&lt;0,0,AP21)</f>
        <v>39.712195486666644</v>
      </c>
      <c r="BF21" s="16">
        <f>IF(AQ21&lt;0,0,AQ21)</f>
        <v>134.45171929666668</v>
      </c>
      <c r="BG21" s="16">
        <f>IF(AR21&lt;0,0,AR21)</f>
        <v>291.50583638333336</v>
      </c>
      <c r="BH21" s="16">
        <f>IF(AS21&lt;0,0,AS21)</f>
        <v>422.41353152333335</v>
      </c>
      <c r="BI21" s="16">
        <f>IF(AT21&lt;0,0,AT21)</f>
        <v>462.65070050000003</v>
      </c>
      <c r="BJ21" s="16">
        <f>IF(AU21&lt;0,0,AU21)</f>
        <v>392.70167967666674</v>
      </c>
      <c r="BK21" s="16">
        <f>IF(AV21&lt;0,0,AV21)</f>
        <v>275.02583686666674</v>
      </c>
      <c r="BL21" s="16">
        <f>IF(AW21&lt;0,0,AW21)</f>
        <v>351.43563612666668</v>
      </c>
      <c r="BM21" s="16">
        <f>(AX21*10^-9)*E21*$BN$59</f>
        <v>0.17629838390850722</v>
      </c>
      <c r="BN21" s="16">
        <f>(AY21*10^-9)*F21*$BN$59</f>
        <v>0.2066556632444238</v>
      </c>
      <c r="BO21" s="16">
        <f>(AZ21*10^-9)*G21*$BN$59</f>
        <v>0.22282461002670007</v>
      </c>
      <c r="BP21" s="16">
        <f>(BA21*10^-9)*H21*$BN$59</f>
        <v>0.28724592271221755</v>
      </c>
      <c r="BQ21" s="16">
        <f>(BB21*10^-9)*I21*$BN$59</f>
        <v>0.32061990461419276</v>
      </c>
      <c r="BR21" s="16">
        <f>(BC21*10^-9)*J21*$BN$59</f>
        <v>0.12757155091371428</v>
      </c>
      <c r="BS21" s="16">
        <f>(BD21*10^-9)*K21*$BN$59</f>
        <v>0.15099704945466405</v>
      </c>
      <c r="BT21" s="16">
        <f>(BE21*10^-9)*L21*$BN$59</f>
        <v>0.22652970939751421</v>
      </c>
      <c r="BU21" s="16">
        <f>(BF21*10^-9)*M21*$BN$59</f>
        <v>0.76695102164512874</v>
      </c>
      <c r="BV21" s="16">
        <f>(BG21*10^-9)*N21*$BN$59</f>
        <v>1.6525257646116611</v>
      </c>
      <c r="BW21" s="16">
        <f>(BH21*10^-9)*O21*$BN$59</f>
        <v>2.4294812541613431</v>
      </c>
      <c r="BX21" s="16">
        <f>(BI21*10^-9)*P21*$BN$59</f>
        <v>2.6009230987751795</v>
      </c>
      <c r="BY21" s="16">
        <f>(BJ21*10^-9)*Q21*$BN$59</f>
        <v>2.1290041062470717</v>
      </c>
      <c r="BZ21" s="16">
        <f>(BK21*10^-9)*R21*$BN$59</f>
        <v>1.5428949448220008</v>
      </c>
      <c r="CA21" s="16">
        <f>(BL21*10^-9)*S21*$BN$59</f>
        <v>1.9591281586789788</v>
      </c>
      <c r="CB21" s="16">
        <f>BM21/1.08</f>
        <v>0.16323924435972889</v>
      </c>
      <c r="CC21" s="16">
        <f>BN21/1.08</f>
        <v>0.19134783633742944</v>
      </c>
      <c r="CD21" s="16">
        <f>BO21/1.08</f>
        <v>0.2063190833580556</v>
      </c>
      <c r="CE21" s="16">
        <f>BP21/1.08</f>
        <v>0.265968446955757</v>
      </c>
      <c r="CF21" s="16">
        <f>BQ21/1.08</f>
        <v>0.29687028205017846</v>
      </c>
      <c r="CG21" s="16">
        <f>BR21/1.08</f>
        <v>0.11812180640158729</v>
      </c>
      <c r="CH21" s="16">
        <f>BS21/1.08</f>
        <v>0.13981208282839264</v>
      </c>
      <c r="CI21" s="16">
        <f>BT21/1.08</f>
        <v>0.20974973092362426</v>
      </c>
      <c r="CJ21" s="16">
        <f>BU21/1.08</f>
        <v>0.71013983485660059</v>
      </c>
      <c r="CK21" s="16">
        <f>BV21/1.08</f>
        <v>1.5301164487145009</v>
      </c>
      <c r="CL21" s="16">
        <f>BW21/1.08</f>
        <v>2.2495196797790213</v>
      </c>
      <c r="CM21" s="16">
        <f>BX21/1.08</f>
        <v>2.4082621284955366</v>
      </c>
      <c r="CN21" s="16">
        <f>BY21/1.08</f>
        <v>1.9713000983769182</v>
      </c>
      <c r="CO21" s="16">
        <f>BZ21/1.08</f>
        <v>1.4286064303907415</v>
      </c>
      <c r="CP21" s="16">
        <f>CA21/1.08</f>
        <v>1.8140075543323877</v>
      </c>
      <c r="CQ21" s="21">
        <f>CB21*(28/44)</f>
        <v>0.10387951913800929</v>
      </c>
      <c r="CR21" s="21">
        <f>CC21*(28/44)</f>
        <v>0.12176680494200055</v>
      </c>
      <c r="CS21" s="21">
        <f>CD21*(28/44)</f>
        <v>0.13129396213694447</v>
      </c>
      <c r="CT21" s="21">
        <f>CE21*(28/44)</f>
        <v>0.16925264806275445</v>
      </c>
      <c r="CU21" s="21">
        <f>CF21*(28/44)</f>
        <v>0.18891745221374992</v>
      </c>
      <c r="CV21" s="21">
        <f>CG21*(28/44)</f>
        <v>7.5168422255555548E-2</v>
      </c>
      <c r="CW21" s="21">
        <f>CH21*(28/44)</f>
        <v>8.897132543624986E-2</v>
      </c>
      <c r="CX21" s="21">
        <f>CI21*(28/44)</f>
        <v>0.1334771014968518</v>
      </c>
      <c r="CY21" s="21">
        <f>CJ21*(28/44)</f>
        <v>0.45190716763601857</v>
      </c>
      <c r="CZ21" s="21">
        <f>CK21*(28/44)</f>
        <v>0.97371046736377331</v>
      </c>
      <c r="DA21" s="21">
        <f>CL21*(28/44)</f>
        <v>1.4315125234957409</v>
      </c>
      <c r="DB21" s="21">
        <f>CM21*(28/44)</f>
        <v>1.5325304454062505</v>
      </c>
      <c r="DC21" s="21">
        <f>CN21*(28/44)</f>
        <v>1.2544636989671298</v>
      </c>
      <c r="DD21" s="21">
        <f>CO21*(28/44)</f>
        <v>0.90911318297592647</v>
      </c>
      <c r="DE21" s="21">
        <f>CP21*(28/44)</f>
        <v>1.1543684436660648</v>
      </c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Z21" s="6">
        <f>((EZ$2-EY$2)*24*CQ21+0.5*((EZ$2-EY$2)*24)*(CR21-CQ21))</f>
        <v>5.4155117779202362</v>
      </c>
      <c r="FA21" s="6">
        <f>((FA$2-EZ$2)*24*CR21+0.5*((FA$2-EZ$2)*24)*(CS21-CR21))</f>
        <v>6.0734584098946804</v>
      </c>
      <c r="FB21" s="6">
        <f>((FB$2-FA$2)*24*CS21+0.5*((FB$2-FA$2)*24)*(CT21-CS21))</f>
        <v>7.2131186447927744</v>
      </c>
      <c r="FC21" s="6">
        <f>((FC$2-FB$2)*24*CT21+0.5*((FC$2-FB$2)*24)*(CU21-CT21))</f>
        <v>17.19216481327221</v>
      </c>
      <c r="FD21" s="6">
        <f>((FD$2-FC$2)*24*CU21+0.5*((FD$2-FC$2)*24)*(CV21-CU21))</f>
        <v>12.676121974526662</v>
      </c>
      <c r="FE21" s="6">
        <f>((FE$2-FD$2)*24*CV21+0.5*((FE$2-FD$2)*24)*(CW21-CV21))</f>
        <v>5.9090309169049942</v>
      </c>
      <c r="FF21" s="6">
        <f>((FF$2-FE$2)*24*CW21+0.5*((FF$2-FE$2)*24)*(CX21-CW21))</f>
        <v>8.0081433695916591</v>
      </c>
      <c r="FG21" s="6">
        <f>((FG$2-FF$2)*24*CX21+0.5*((FG$2-FF$2)*24)*(CY21-CX21))</f>
        <v>28.09844491837778</v>
      </c>
      <c r="FH21" s="6">
        <f>((FH$2-FG$2)*24*CY21+0.5*((FH$2-FG$2)*24)*(CZ21-CY21))</f>
        <v>51.322234859992506</v>
      </c>
      <c r="FI21" s="6">
        <f>((FI$2-FH$2)*24*CZ21+0.5*((FI$2-FH$2)*24)*(DA21-CZ21))</f>
        <v>115.45070356125669</v>
      </c>
      <c r="FJ21" s="6">
        <f>((FJ$2-FI$2)*24*DA21+0.5*((FJ$2-FI$2)*24)*(DB21-DA21))</f>
        <v>106.70554688047169</v>
      </c>
      <c r="FK21" s="6">
        <f>((FK$2-FJ$2)*24*DB21+0.5*((FK$2-FJ$2)*24)*(DC21-DB21))</f>
        <v>133.77571892992228</v>
      </c>
      <c r="FL21" s="6">
        <f>((FL$2-FK$2)*24*DC21+0.5*((FL$2-FK$2)*24)*(DD21-DC21))</f>
        <v>77.88876774995002</v>
      </c>
      <c r="FM21" s="6">
        <f>((FM$2-FL$2)*24*DD21+0.5*((FM$2-FL$2)*24)*(DE21-DD21))</f>
        <v>148.57067711822336</v>
      </c>
      <c r="FO21" s="6">
        <f>EZ21</f>
        <v>5.4155117779202362</v>
      </c>
      <c r="FP21" s="6">
        <f>FO21+FA21</f>
        <v>11.488970187814918</v>
      </c>
      <c r="FQ21" s="6">
        <f>FP21+FB21</f>
        <v>18.702088832607693</v>
      </c>
      <c r="FR21" s="6">
        <f>FQ21+FC21</f>
        <v>35.8942536458799</v>
      </c>
      <c r="FS21" s="6">
        <f>FR21+FD21</f>
        <v>48.570375620406566</v>
      </c>
      <c r="FT21" s="6">
        <f>FS21+FE21</f>
        <v>54.479406537311561</v>
      </c>
      <c r="FU21" s="6">
        <f>FT21+FF21</f>
        <v>62.487549906903219</v>
      </c>
      <c r="FV21" s="6">
        <f>FU21+FG21</f>
        <v>90.585994825281006</v>
      </c>
      <c r="FW21" s="6">
        <f>FV21+FH21</f>
        <v>141.90822968527351</v>
      </c>
      <c r="FX21" s="6">
        <f>FW21+FI21</f>
        <v>257.35893324653023</v>
      </c>
      <c r="FY21" s="6">
        <f>FX21+FJ21</f>
        <v>364.0644801270019</v>
      </c>
      <c r="FZ21" s="6">
        <f>FY21+FK21</f>
        <v>497.84019905692418</v>
      </c>
      <c r="GA21" s="6">
        <f>FZ21+FL21</f>
        <v>575.72896680687415</v>
      </c>
      <c r="GB21" s="6">
        <f>GA21+FM21</f>
        <v>724.29964392509748</v>
      </c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</row>
    <row r="22" spans="1:229">
      <c r="A22" s="10">
        <v>20</v>
      </c>
      <c r="B22" s="10" t="s">
        <v>8</v>
      </c>
      <c r="C22" s="10" t="s">
        <v>4</v>
      </c>
      <c r="D22" s="11" t="s">
        <v>10</v>
      </c>
      <c r="E22" s="22">
        <v>48.5</v>
      </c>
      <c r="F22" s="23">
        <f>AVERAGE(G22:S22,E22)</f>
        <v>48.407142857142851</v>
      </c>
      <c r="G22" s="24">
        <v>48.5</v>
      </c>
      <c r="H22" s="25">
        <v>48.4</v>
      </c>
      <c r="I22" s="25">
        <v>49.3</v>
      </c>
      <c r="J22" s="25">
        <v>48.2</v>
      </c>
      <c r="K22" s="25">
        <v>48.8</v>
      </c>
      <c r="L22" s="25">
        <v>48.6</v>
      </c>
      <c r="M22" s="25">
        <v>48.5</v>
      </c>
      <c r="N22" s="25">
        <v>48.4</v>
      </c>
      <c r="O22" s="25">
        <v>49.1</v>
      </c>
      <c r="P22" s="25">
        <v>48</v>
      </c>
      <c r="Q22" s="25">
        <v>48</v>
      </c>
      <c r="R22" s="25">
        <v>48</v>
      </c>
      <c r="S22" s="25">
        <v>47.4</v>
      </c>
      <c r="T22" s="25">
        <v>319.46157397000002</v>
      </c>
      <c r="U22" s="25">
        <v>396.29691804999999</v>
      </c>
      <c r="V22" s="25">
        <v>386.52255853000003</v>
      </c>
      <c r="W22" s="25">
        <v>397.25576627999999</v>
      </c>
      <c r="X22" s="25">
        <v>391.81188987000002</v>
      </c>
      <c r="Y22" s="25">
        <v>415.01837277999999</v>
      </c>
      <c r="Z22" s="25">
        <v>475.32707886999998</v>
      </c>
      <c r="AA22" s="25">
        <v>549.05735827000001</v>
      </c>
      <c r="AB22" s="25">
        <v>789.86098656000001</v>
      </c>
      <c r="AC22" s="25">
        <v>1073.9557694</v>
      </c>
      <c r="AD22" s="25">
        <v>918.44265858999995</v>
      </c>
      <c r="AE22" s="25">
        <v>1100.491726</v>
      </c>
      <c r="AF22" s="25">
        <v>840.15733714999999</v>
      </c>
      <c r="AG22" s="25">
        <v>493.51677010999998</v>
      </c>
      <c r="AH22" s="25">
        <v>433.65670695</v>
      </c>
      <c r="AI22" s="25">
        <f>T22-$T$62</f>
        <v>15.595201726666687</v>
      </c>
      <c r="AJ22" s="25">
        <f>U22-$U$62</f>
        <v>58.528536643333268</v>
      </c>
      <c r="AK22" s="25">
        <f>V22-$V$62</f>
        <v>80.03800032666669</v>
      </c>
      <c r="AL22" s="25">
        <f>W22-$W$62</f>
        <v>95.040869046666614</v>
      </c>
      <c r="AM22" s="25">
        <f>X22-$X$62</f>
        <v>83.385849036666684</v>
      </c>
      <c r="AN22" s="25">
        <f>Y22-$Y$62</f>
        <v>110.86701842666668</v>
      </c>
      <c r="AO22" s="25">
        <f>Z22-$Z$62</f>
        <v>164.25579445333329</v>
      </c>
      <c r="AP22" s="25">
        <f>AA22-$AA$62</f>
        <v>240.68419764666663</v>
      </c>
      <c r="AQ22" s="25">
        <f>AB22-$AB$62</f>
        <v>482.88178256666669</v>
      </c>
      <c r="AR22" s="25">
        <f>AC22-$AC$62</f>
        <v>767.06229014333326</v>
      </c>
      <c r="AS22" s="25">
        <f>AD22-$AD$62</f>
        <v>605.63398024333333</v>
      </c>
      <c r="AT22" s="25">
        <f>AE22-$AE$62</f>
        <v>790.32627690000004</v>
      </c>
      <c r="AU22" s="25">
        <f>AF22-$AF$62</f>
        <v>535.13199752666674</v>
      </c>
      <c r="AV22" s="25">
        <f>AG22-$AG$62</f>
        <v>183.28533612666666</v>
      </c>
      <c r="AW22" s="25">
        <f>AH22-$AH$62</f>
        <v>133.37584619666666</v>
      </c>
      <c r="AX22" s="25">
        <f>IF(AI22&lt;0,0,AI22)</f>
        <v>15.595201726666687</v>
      </c>
      <c r="AY22" s="25">
        <f>IF(AJ22&lt;0,0,AJ22)</f>
        <v>58.528536643333268</v>
      </c>
      <c r="AZ22" s="25">
        <f>IF(AK22&lt;0,0,AK22)</f>
        <v>80.03800032666669</v>
      </c>
      <c r="BA22" s="25">
        <f>IF(AL22&lt;0,0,AL22)</f>
        <v>95.040869046666614</v>
      </c>
      <c r="BB22" s="25">
        <f>IF(AM22&lt;0,0,AM22)</f>
        <v>83.385849036666684</v>
      </c>
      <c r="BC22" s="25">
        <f>IF(AN22&lt;0,0,AN22)</f>
        <v>110.86701842666668</v>
      </c>
      <c r="BD22" s="25">
        <f>IF(AO22&lt;0,0,AO22)</f>
        <v>164.25579445333329</v>
      </c>
      <c r="BE22" s="25">
        <f>IF(AP22&lt;0,0,AP22)</f>
        <v>240.68419764666663</v>
      </c>
      <c r="BF22" s="25">
        <f>IF(AQ22&lt;0,0,AQ22)</f>
        <v>482.88178256666669</v>
      </c>
      <c r="BG22" s="25">
        <f>IF(AR22&lt;0,0,AR22)</f>
        <v>767.06229014333326</v>
      </c>
      <c r="BH22" s="25">
        <f>IF(AS22&lt;0,0,AS22)</f>
        <v>605.63398024333333</v>
      </c>
      <c r="BI22" s="25">
        <f>IF(AT22&lt;0,0,AT22)</f>
        <v>790.32627690000004</v>
      </c>
      <c r="BJ22" s="25">
        <f>IF(AU22&lt;0,0,AU22)</f>
        <v>535.13199752666674</v>
      </c>
      <c r="BK22" s="25">
        <f>IF(AV22&lt;0,0,AV22)</f>
        <v>183.28533612666666</v>
      </c>
      <c r="BL22" s="25">
        <f>IF(AW22&lt;0,0,AW22)</f>
        <v>133.37584619666666</v>
      </c>
      <c r="BM22" s="25">
        <f>(AX22*10^-9)*E22*$BN$59</f>
        <v>8.9143287012607292E-2</v>
      </c>
      <c r="BN22" s="25">
        <f>(AY22*10^-9)*F22*$BN$59</f>
        <v>0.33391276692478816</v>
      </c>
      <c r="BO22" s="25">
        <f>(AZ22*10^-9)*G22*$BN$59</f>
        <v>0.45750292686725019</v>
      </c>
      <c r="BP22" s="25">
        <f>(BA22*10^-9)*H22*$BN$59</f>
        <v>0.54214027157619982</v>
      </c>
      <c r="BQ22" s="25">
        <f>(BB22*10^-9)*I22*$BN$59</f>
        <v>0.48450156356340379</v>
      </c>
      <c r="BR22" s="25">
        <f>(BC22*10^-9)*J22*$BN$59</f>
        <v>0.62980385539091444</v>
      </c>
      <c r="BS22" s="25">
        <f>(BD22*10^-9)*K22*$BN$59</f>
        <v>0.94470546924159982</v>
      </c>
      <c r="BT22" s="25">
        <f>(BE22*10^-9)*L22*$BN$59</f>
        <v>1.3786047006633002</v>
      </c>
      <c r="BU22" s="25">
        <f>(BF22*10^-9)*M22*$BN$59</f>
        <v>2.7601867607069646</v>
      </c>
      <c r="BV22" s="25">
        <f>(BG22*10^-9)*N22*$BN$59</f>
        <v>4.3755424636318994</v>
      </c>
      <c r="BW22" s="25">
        <f>(BH22*10^-9)*O22*$BN$59</f>
        <v>3.504674064958119</v>
      </c>
      <c r="BX22" s="25">
        <f>(BI22*10^-9)*P22*$BN$59</f>
        <v>4.4709886521771436</v>
      </c>
      <c r="BY22" s="25">
        <f>(BJ22*10^-9)*Q22*$BN$59</f>
        <v>3.0273181574365724</v>
      </c>
      <c r="BZ22" s="25">
        <f>(BK22*10^-9)*R22*$BN$59</f>
        <v>1.0368713300880001</v>
      </c>
      <c r="CA22" s="25">
        <f>(BL22*10^-9)*S22*$BN$59</f>
        <v>0.74509463793152142</v>
      </c>
      <c r="CB22" s="25">
        <f>BM22/1.08</f>
        <v>8.2540080567228974E-2</v>
      </c>
      <c r="CC22" s="25">
        <f>BN22/1.08</f>
        <v>0.30917848789332236</v>
      </c>
      <c r="CD22" s="25">
        <f>BO22/1.08</f>
        <v>0.42361382117337976</v>
      </c>
      <c r="CE22" s="25">
        <f>BP22/1.08</f>
        <v>0.50198173294092574</v>
      </c>
      <c r="CF22" s="25">
        <f>BQ22/1.08</f>
        <v>0.44861255885500351</v>
      </c>
      <c r="CG22" s="25">
        <f>BR22/1.08</f>
        <v>0.58315171795455034</v>
      </c>
      <c r="CH22" s="25">
        <f>BS22/1.08</f>
        <v>0.87472728633481456</v>
      </c>
      <c r="CI22" s="25">
        <f>BT22/1.08</f>
        <v>1.2764858339475</v>
      </c>
      <c r="CJ22" s="25">
        <f>BU22/1.08</f>
        <v>2.555728482136078</v>
      </c>
      <c r="CK22" s="25">
        <f>BV22/1.08</f>
        <v>4.0514282070665733</v>
      </c>
      <c r="CL22" s="25">
        <f>BW22/1.08</f>
        <v>3.2450685786649247</v>
      </c>
      <c r="CM22" s="25">
        <f>BX22/1.08</f>
        <v>4.1398043075714286</v>
      </c>
      <c r="CN22" s="25">
        <f>BY22/1.08</f>
        <v>2.8030723679968261</v>
      </c>
      <c r="CO22" s="25">
        <f>BZ22/1.08</f>
        <v>0.96006604637777782</v>
      </c>
      <c r="CP22" s="25">
        <f>CA22/1.08</f>
        <v>0.68990244252918642</v>
      </c>
      <c r="CQ22" s="26">
        <f>CB22*(28/44)</f>
        <v>5.2525505815509348E-2</v>
      </c>
      <c r="CR22" s="26">
        <f>CC22*(28/44)</f>
        <v>0.19674994684120514</v>
      </c>
      <c r="CS22" s="26">
        <f>CD22*(28/44)</f>
        <v>0.26957243165578709</v>
      </c>
      <c r="CT22" s="26">
        <f>CE22*(28/44)</f>
        <v>0.31944292096240728</v>
      </c>
      <c r="CU22" s="26">
        <f>CF22*(28/44)</f>
        <v>0.28548071927136587</v>
      </c>
      <c r="CV22" s="26">
        <f>CG22*(28/44)</f>
        <v>0.37109654778925932</v>
      </c>
      <c r="CW22" s="26">
        <f>CH22*(28/44)</f>
        <v>0.55664463675851839</v>
      </c>
      <c r="CX22" s="26">
        <f>CI22*(28/44)</f>
        <v>0.8123091670575</v>
      </c>
      <c r="CY22" s="26">
        <f>CJ22*(28/44)</f>
        <v>1.6263726704502315</v>
      </c>
      <c r="CZ22" s="26">
        <f>CK22*(28/44)</f>
        <v>2.5781815863150919</v>
      </c>
      <c r="DA22" s="26">
        <f>CL22*(28/44)</f>
        <v>2.0650436409685886</v>
      </c>
      <c r="DB22" s="26">
        <f>CM22*(28/44)</f>
        <v>2.634420923</v>
      </c>
      <c r="DC22" s="26">
        <f>CN22*(28/44)</f>
        <v>1.7837733250888894</v>
      </c>
      <c r="DD22" s="26">
        <f>CO22*(28/44)</f>
        <v>0.61095112042222222</v>
      </c>
      <c r="DE22" s="26">
        <f>CP22*(28/44)</f>
        <v>0.43902882706402774</v>
      </c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Z22" s="6">
        <f>((EZ$2-EY$2)*24*CQ22+0.5*((EZ$2-EY$2)*24)*(CR22-CQ22))</f>
        <v>5.9826108637611473</v>
      </c>
      <c r="FA22" s="6">
        <f>((FA$2-EZ$2)*24*CR22+0.5*((FA$2-EZ$2)*24)*(CS22-CR22))</f>
        <v>11.191737083927814</v>
      </c>
      <c r="FB22" s="6">
        <f>((FB$2-FA$2)*24*CS22+0.5*((FB$2-FA$2)*24)*(CT22-CS22))</f>
        <v>14.136368462836666</v>
      </c>
      <c r="FC22" s="6">
        <f>((FC$2-FB$2)*24*CT22+0.5*((FC$2-FB$2)*24)*(CU22-CT22))</f>
        <v>29.036334731221114</v>
      </c>
      <c r="FD22" s="6">
        <f>((FD$2-FC$2)*24*CU22+0.5*((FD$2-FC$2)*24)*(CV22-CU22))</f>
        <v>31.51570881891001</v>
      </c>
      <c r="FE22" s="6">
        <f>((FE$2-FD$2)*24*CV22+0.5*((FE$2-FD$2)*24)*(CW22-CV22))</f>
        <v>33.398682643720001</v>
      </c>
      <c r="FF22" s="6">
        <f>((FF$2-FE$2)*24*CW22+0.5*((FF$2-FE$2)*24)*(CX22-CW22))</f>
        <v>49.282336937376662</v>
      </c>
      <c r="FG22" s="6">
        <f>((FG$2-FF$2)*24*CX22+0.5*((FG$2-FF$2)*24)*(CY22-CX22))</f>
        <v>117.05672820037111</v>
      </c>
      <c r="FH22" s="6">
        <f>((FH$2-FG$2)*24*CY22+0.5*((FH$2-FG$2)*24)*(CZ22-CY22))</f>
        <v>151.36395324355163</v>
      </c>
      <c r="FI22" s="6">
        <f>((FI$2-FH$2)*24*CZ22+0.5*((FI$2-FH$2)*24)*(DA22-CZ22))</f>
        <v>222.87481090961668</v>
      </c>
      <c r="FJ22" s="6">
        <f>((FJ$2-FI$2)*24*DA22+0.5*((FJ$2-FI$2)*24)*(DB22-DA22))</f>
        <v>169.18072430286918</v>
      </c>
      <c r="FK22" s="6">
        <f>((FK$2-FJ$2)*24*DB22+0.5*((FK$2-FJ$2)*24)*(DC22-DB22))</f>
        <v>212.07332390826667</v>
      </c>
      <c r="FL22" s="6">
        <f>((FL$2-FK$2)*24*DC22+0.5*((FL$2-FK$2)*24)*(DD22-DC22))</f>
        <v>86.210080038400008</v>
      </c>
      <c r="FM22" s="6">
        <f>((FM$2-FL$2)*24*DD22+0.5*((FM$2-FL$2)*24)*(DE22-DD22))</f>
        <v>75.598556219009993</v>
      </c>
      <c r="FO22" s="6">
        <f>EZ22</f>
        <v>5.9826108637611473</v>
      </c>
      <c r="FP22" s="6">
        <f>FO22+FA22</f>
        <v>17.174347947688961</v>
      </c>
      <c r="FQ22" s="6">
        <f>FP22+FB22</f>
        <v>31.310716410525629</v>
      </c>
      <c r="FR22" s="6">
        <f>FQ22+FC22</f>
        <v>60.347051141746746</v>
      </c>
      <c r="FS22" s="6">
        <f>FR22+FD22</f>
        <v>91.86275996065676</v>
      </c>
      <c r="FT22" s="6">
        <f>FS22+FE22</f>
        <v>125.26144260437675</v>
      </c>
      <c r="FU22" s="6">
        <f>FT22+FF22</f>
        <v>174.54377954175342</v>
      </c>
      <c r="FV22" s="6">
        <f>FU22+FG22</f>
        <v>291.60050774212453</v>
      </c>
      <c r="FW22" s="6">
        <f>FV22+FH22</f>
        <v>442.96446098567617</v>
      </c>
      <c r="FX22" s="6">
        <f>FW22+FI22</f>
        <v>665.83927189529288</v>
      </c>
      <c r="FY22" s="6">
        <f>FX22+FJ22</f>
        <v>835.01999619816206</v>
      </c>
      <c r="FZ22" s="6">
        <f>FY22+FK22</f>
        <v>1047.0933201064288</v>
      </c>
      <c r="GA22" s="6">
        <f>FZ22+FL22</f>
        <v>1133.3034001448289</v>
      </c>
      <c r="GB22" s="6">
        <f>GA22+FM22</f>
        <v>1208.901956363839</v>
      </c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</row>
    <row r="23" spans="1:229">
      <c r="A23" s="10">
        <v>21</v>
      </c>
      <c r="B23" s="10" t="s">
        <v>7</v>
      </c>
      <c r="C23" s="10" t="s">
        <v>4</v>
      </c>
      <c r="D23" s="11" t="s">
        <v>10</v>
      </c>
      <c r="E23" s="18">
        <v>51.3</v>
      </c>
      <c r="F23" s="27">
        <f>AVERAGE(G23:S23,E23)</f>
        <v>50.871428571428567</v>
      </c>
      <c r="G23" s="14">
        <v>51.3</v>
      </c>
      <c r="H23" s="15">
        <v>50.6</v>
      </c>
      <c r="I23" s="15">
        <v>51.8</v>
      </c>
      <c r="J23" s="15">
        <v>50.6</v>
      </c>
      <c r="K23" s="15">
        <v>51.1</v>
      </c>
      <c r="L23" s="15">
        <v>51.3</v>
      </c>
      <c r="M23" s="15">
        <v>51</v>
      </c>
      <c r="N23" s="15">
        <v>50.9</v>
      </c>
      <c r="O23" s="15">
        <v>51.8</v>
      </c>
      <c r="P23" s="15">
        <v>50.3</v>
      </c>
      <c r="Q23" s="15">
        <v>50.2</v>
      </c>
      <c r="R23" s="15">
        <v>50.3</v>
      </c>
      <c r="S23" s="15">
        <v>49.7</v>
      </c>
      <c r="T23" s="15">
        <v>365.76321883999998</v>
      </c>
      <c r="U23" s="15">
        <v>395.42037869000001</v>
      </c>
      <c r="V23" s="15">
        <v>362.81606405999997</v>
      </c>
      <c r="W23" s="15">
        <v>367.95648812000002</v>
      </c>
      <c r="X23" s="15">
        <v>419.77167193999998</v>
      </c>
      <c r="Y23" s="15">
        <v>412.87072494</v>
      </c>
      <c r="Z23" s="15">
        <v>572.51538862999996</v>
      </c>
      <c r="AA23" s="15">
        <v>845.73259598000004</v>
      </c>
      <c r="AB23" s="15">
        <v>839.22404701999994</v>
      </c>
      <c r="AC23" s="15">
        <v>871.97887025</v>
      </c>
      <c r="AD23" s="15">
        <v>1053.5137130000001</v>
      </c>
      <c r="AE23" s="15">
        <v>1027.6577010000001</v>
      </c>
      <c r="AF23" s="15">
        <v>748.38804282000001</v>
      </c>
      <c r="AG23" s="15">
        <v>632.26255888000003</v>
      </c>
      <c r="AH23" s="15">
        <v>460.13664704000001</v>
      </c>
      <c r="AI23" s="15">
        <f>T23-$T$62</f>
        <v>61.896846596666649</v>
      </c>
      <c r="AJ23" s="15">
        <f>U23-$U$62</f>
        <v>57.651997283333287</v>
      </c>
      <c r="AK23" s="15">
        <f>V23-$V$62</f>
        <v>56.331505856666638</v>
      </c>
      <c r="AL23" s="15">
        <f>W23-$W$62</f>
        <v>65.741590886666643</v>
      </c>
      <c r="AM23" s="15">
        <f>X23-$X$62</f>
        <v>111.34563110666664</v>
      </c>
      <c r="AN23" s="15">
        <f>Y23-$Y$62</f>
        <v>108.71937058666668</v>
      </c>
      <c r="AO23" s="15">
        <f>Z23-$Z$62</f>
        <v>261.44410421333328</v>
      </c>
      <c r="AP23" s="15">
        <f>AA23-$AA$62</f>
        <v>537.35943535666661</v>
      </c>
      <c r="AQ23" s="15">
        <f>AB23-$AB$62</f>
        <v>532.24484302666656</v>
      </c>
      <c r="AR23" s="15">
        <f>AC23-$AC$62</f>
        <v>565.08539099333325</v>
      </c>
      <c r="AS23" s="15">
        <f>AD23-$AD$62</f>
        <v>740.70503465333331</v>
      </c>
      <c r="AT23" s="15">
        <f>AE23-$AE$62</f>
        <v>717.49225190000016</v>
      </c>
      <c r="AU23" s="15">
        <f>AF23-$AF$62</f>
        <v>443.3627031966667</v>
      </c>
      <c r="AV23" s="15">
        <f>AG23-$AG$62</f>
        <v>322.03112489666671</v>
      </c>
      <c r="AW23" s="15">
        <f>AH23-$AH$62</f>
        <v>159.85578628666667</v>
      </c>
      <c r="AX23" s="15">
        <f>IF(AI23&lt;0,0,AI23)</f>
        <v>61.896846596666649</v>
      </c>
      <c r="AY23" s="15">
        <f>IF(AJ23&lt;0,0,AJ23)</f>
        <v>57.651997283333287</v>
      </c>
      <c r="AZ23" s="15">
        <f>IF(AK23&lt;0,0,AK23)</f>
        <v>56.331505856666638</v>
      </c>
      <c r="BA23" s="15">
        <f>IF(AL23&lt;0,0,AL23)</f>
        <v>65.741590886666643</v>
      </c>
      <c r="BB23" s="15">
        <f>IF(AM23&lt;0,0,AM23)</f>
        <v>111.34563110666664</v>
      </c>
      <c r="BC23" s="15">
        <f>IF(AN23&lt;0,0,AN23)</f>
        <v>108.71937058666668</v>
      </c>
      <c r="BD23" s="15">
        <f>IF(AO23&lt;0,0,AO23)</f>
        <v>261.44410421333328</v>
      </c>
      <c r="BE23" s="15">
        <f>IF(AP23&lt;0,0,AP23)</f>
        <v>537.35943535666661</v>
      </c>
      <c r="BF23" s="15">
        <f>IF(AQ23&lt;0,0,AQ23)</f>
        <v>532.24484302666656</v>
      </c>
      <c r="BG23" s="15">
        <f>IF(AR23&lt;0,0,AR23)</f>
        <v>565.08539099333325</v>
      </c>
      <c r="BH23" s="15">
        <f>IF(AS23&lt;0,0,AS23)</f>
        <v>740.70503465333331</v>
      </c>
      <c r="BI23" s="15">
        <f>IF(AT23&lt;0,0,AT23)</f>
        <v>717.49225190000016</v>
      </c>
      <c r="BJ23" s="15">
        <f>IF(AU23&lt;0,0,AU23)</f>
        <v>443.3627031966667</v>
      </c>
      <c r="BK23" s="15">
        <f>IF(AV23&lt;0,0,AV23)</f>
        <v>322.03112489666671</v>
      </c>
      <c r="BL23" s="15">
        <f>IF(AW23&lt;0,0,AW23)</f>
        <v>159.85578628666667</v>
      </c>
      <c r="BM23" s="15">
        <f>(AX23*10^-9)*E23*$BN$59</f>
        <v>0.374232755726775</v>
      </c>
      <c r="BN23" s="15">
        <f>(AY23*10^-9)*F23*$BN$59</f>
        <v>0.34565607942634413</v>
      </c>
      <c r="BO23" s="15">
        <f>(AZ23*10^-9)*G23*$BN$59</f>
        <v>0.34058430808839629</v>
      </c>
      <c r="BP23" s="15">
        <f>(BA23*10^-9)*H23*$BN$59</f>
        <v>0.39205467308055703</v>
      </c>
      <c r="BQ23" s="15">
        <f>(BB23*10^-9)*I23*$BN$59</f>
        <v>0.6797650779062</v>
      </c>
      <c r="BR23" s="15">
        <f>(BC23*10^-9)*J23*$BN$59</f>
        <v>0.64835573216291453</v>
      </c>
      <c r="BS23" s="15">
        <f>(BD23*10^-9)*K23*$BN$59</f>
        <v>1.5745471176248</v>
      </c>
      <c r="BT23" s="15">
        <f>(BE23*10^-9)*L23*$BN$59</f>
        <v>3.2489135289832181</v>
      </c>
      <c r="BU23" s="15">
        <f>(BF23*10^-9)*M23*$BN$59</f>
        <v>3.1991716814781426</v>
      </c>
      <c r="BV23" s="15">
        <f>(BG23*10^-9)*N23*$BN$59</f>
        <v>3.3899068973267927</v>
      </c>
      <c r="BW23" s="15">
        <f>(BH23*10^-9)*O23*$BN$59</f>
        <v>4.5220042365586002</v>
      </c>
      <c r="BX23" s="15">
        <f>(BI23*10^-9)*P23*$BN$59</f>
        <v>4.2534478176028943</v>
      </c>
      <c r="BY23" s="15">
        <f>(BJ23*10^-9)*Q23*$BN$59</f>
        <v>2.623123764698565</v>
      </c>
      <c r="BZ23" s="15">
        <f>(BK23*10^-9)*R23*$BN$59</f>
        <v>1.9090695150570611</v>
      </c>
      <c r="CA23" s="15">
        <f>(BL23*10^-9)*S23*$BN$59</f>
        <v>0.93635526817415016</v>
      </c>
      <c r="CB23" s="15">
        <f>BM23/1.08</f>
        <v>0.34651181085812499</v>
      </c>
      <c r="CC23" s="15">
        <f>BN23/1.08</f>
        <v>0.32005192539476307</v>
      </c>
      <c r="CD23" s="15">
        <f>BO23/1.08</f>
        <v>0.31535584082258916</v>
      </c>
      <c r="CE23" s="15">
        <f>BP23/1.08</f>
        <v>0.3630135861857009</v>
      </c>
      <c r="CF23" s="15">
        <f>BQ23/1.08</f>
        <v>0.62941210917240742</v>
      </c>
      <c r="CG23" s="15">
        <f>BR23/1.08</f>
        <v>0.60032938163232819</v>
      </c>
      <c r="CH23" s="15">
        <f>BS23/1.08</f>
        <v>1.4579139978007407</v>
      </c>
      <c r="CI23" s="15">
        <f>BT23/1.08</f>
        <v>3.0082532675770537</v>
      </c>
      <c r="CJ23" s="15">
        <f>BU23/1.08</f>
        <v>2.9621960013686501</v>
      </c>
      <c r="CK23" s="15">
        <f>BV23/1.08</f>
        <v>3.1388026827099931</v>
      </c>
      <c r="CL23" s="15">
        <f>BW23/1.08</f>
        <v>4.1870409597764811</v>
      </c>
      <c r="CM23" s="15">
        <f>BX23/1.08</f>
        <v>3.9383776088915683</v>
      </c>
      <c r="CN23" s="15">
        <f>BY23/1.08</f>
        <v>2.4288183006468191</v>
      </c>
      <c r="CO23" s="15">
        <f>BZ23/1.08</f>
        <v>1.7676569583861677</v>
      </c>
      <c r="CP23" s="15">
        <f>CA23/1.08</f>
        <v>0.8669956186797686</v>
      </c>
      <c r="CQ23" s="17">
        <f>CB23*(28/44)</f>
        <v>0.22050751600062499</v>
      </c>
      <c r="CR23" s="17">
        <f>CC23*(28/44)</f>
        <v>0.20366940706939468</v>
      </c>
      <c r="CS23" s="17">
        <f>CD23*(28/44)</f>
        <v>0.20068098961437492</v>
      </c>
      <c r="CT23" s="17">
        <f>CE23*(28/44)</f>
        <v>0.23100864575453695</v>
      </c>
      <c r="CU23" s="17">
        <f>CF23*(28/44)</f>
        <v>0.40053497856425924</v>
      </c>
      <c r="CV23" s="17">
        <f>CG23*(28/44)</f>
        <v>0.38202778831148154</v>
      </c>
      <c r="CW23" s="17">
        <f>CH23*(28/44)</f>
        <v>0.9277634531459259</v>
      </c>
      <c r="CX23" s="17">
        <f>CI23*(28/44)</f>
        <v>1.9143429884581251</v>
      </c>
      <c r="CY23" s="17">
        <f>CJ23*(28/44)</f>
        <v>1.8850338190527773</v>
      </c>
      <c r="CZ23" s="17">
        <f>CK23*(28/44)</f>
        <v>1.9974198889972683</v>
      </c>
      <c r="DA23" s="17">
        <f>CL23*(28/44)</f>
        <v>2.6644806107668515</v>
      </c>
      <c r="DB23" s="17">
        <f>CM23*(28/44)</f>
        <v>2.5062402965673618</v>
      </c>
      <c r="DC23" s="17">
        <f>CN23*(28/44)</f>
        <v>1.5456116458661575</v>
      </c>
      <c r="DD23" s="17">
        <f>CO23*(28/44)</f>
        <v>1.1248726098821067</v>
      </c>
      <c r="DE23" s="17">
        <f>CP23*(28/44)</f>
        <v>0.55172448461439816</v>
      </c>
      <c r="DF23" s="17">
        <f>AVERAGE(CQ23,CQ25:CQ26)</f>
        <v>0.14604614301316357</v>
      </c>
      <c r="DG23" s="17">
        <f>AVERAGE(CR23,CR25:CR26)</f>
        <v>0.35141605050537245</v>
      </c>
      <c r="DH23" s="17">
        <f>AVERAGE(CS23,CS25:CS26)</f>
        <v>0.20103780822408177</v>
      </c>
      <c r="DI23" s="17">
        <f>AVERAGE(CT23,CT25:CT26)</f>
        <v>0.20367369701305546</v>
      </c>
      <c r="DJ23" s="17">
        <f>AVERAGE(CU23,CU25:CU26)</f>
        <v>0.24597271919739963</v>
      </c>
      <c r="DK23" s="17">
        <f>AVERAGE(CV23,CV25:CV26)</f>
        <v>0.29402098120916675</v>
      </c>
      <c r="DL23" s="17">
        <f>AVERAGE(CW23,CW25:CW26)</f>
        <v>0.70089006730355707</v>
      </c>
      <c r="DM23" s="17">
        <f>AVERAGE(CX23,CX25:CX26)</f>
        <v>1.1272570818392513</v>
      </c>
      <c r="DN23" s="17">
        <f>AVERAGE(CY23,CY25:CY26)</f>
        <v>1.2608004174140124</v>
      </c>
      <c r="DO23" s="17">
        <f>AVERAGE(CZ23,CZ25:CZ26)</f>
        <v>1.5959423016256091</v>
      </c>
      <c r="DP23" s="17">
        <f>AVERAGE(DA23,DA25:DA26)</f>
        <v>2.2543065556648147</v>
      </c>
      <c r="DQ23" s="17">
        <f>AVERAGE(DB23,DB25:DB26)</f>
        <v>1.7047098891814823</v>
      </c>
      <c r="DR23" s="17">
        <f>AVERAGE(DC23,DC25:DC26)</f>
        <v>1.2834061232563503</v>
      </c>
      <c r="DS23" s="17">
        <f>AVERAGE(DD23,DD25:DD26)</f>
        <v>0.80675403225585673</v>
      </c>
      <c r="DT23" s="17">
        <f>AVERAGE(DE23,DE25:DE26)</f>
        <v>0.45171881446074846</v>
      </c>
      <c r="DU23" s="17">
        <f>STDEV(CQ23,CQ25:CQ26)</f>
        <v>6.4678485776371308E-2</v>
      </c>
      <c r="DV23" s="17">
        <f>STDEV(CR23,CR25:CR26)</f>
        <v>0.34862313448252014</v>
      </c>
      <c r="DW23" s="17">
        <f>STDEV(CS23,CS25:CS26)</f>
        <v>7.0690920787051179E-2</v>
      </c>
      <c r="DX23" s="17">
        <f>STDEV(CT23,CT25:CT26)</f>
        <v>2.89887858903792E-2</v>
      </c>
      <c r="DY23" s="17">
        <f>STDEV(CU23,CU25:CU26)</f>
        <v>0.13389355577315037</v>
      </c>
      <c r="DZ23" s="17">
        <f>STDEV(CV23,CV25:CV26)</f>
        <v>8.5121636823857441E-2</v>
      </c>
      <c r="EA23" s="17">
        <f>STDEV(CW23,CW25:CW26)</f>
        <v>0.2455332559162019</v>
      </c>
      <c r="EB23" s="17">
        <f>STDEV(CX23,CX25:CX26)</f>
        <v>0.69345189529972495</v>
      </c>
      <c r="EC23" s="17">
        <f>STDEV(CY23,CY25:CY26)</f>
        <v>0.61721247176574279</v>
      </c>
      <c r="ED23" s="17">
        <f>STDEV(CZ23,CZ25:CZ26)</f>
        <v>0.34828368813444088</v>
      </c>
      <c r="EE23" s="17">
        <f>STDEV(DA23,DA25:DA26)</f>
        <v>0.45759931221163669</v>
      </c>
      <c r="EF23" s="17">
        <f>STDEV(DB23,DB25:DB26)</f>
        <v>0.8396095200787892</v>
      </c>
      <c r="EG23" s="17">
        <f>STDEV(DC23,DC25:DC26)</f>
        <v>0.33521586202126985</v>
      </c>
      <c r="EH23" s="17">
        <f>STDEV(DD23,DD25:DD26)</f>
        <v>0.2757682653147614</v>
      </c>
      <c r="EI23" s="17">
        <f>STDEV(DE23,DE25:DE26)</f>
        <v>9.8101757123403896E-2</v>
      </c>
      <c r="EJ23" s="17">
        <f>STDEV(CQ23,CQ25:CQ26)/SQRT(COUNT(CQ23,CQ25:CQ26))</f>
        <v>3.7342141173765359E-2</v>
      </c>
      <c r="EK23" s="17">
        <f>STDEV(CR23,CR25:CR26)/SQRT(COUNT(CR23,CR25:CR26))</f>
        <v>0.20127766053921411</v>
      </c>
      <c r="EL23" s="17">
        <f>STDEV(CS23,CS25:CS26)/SQRT(COUNT(CS23,CS25:CS26))</f>
        <v>4.0813422145666509E-2</v>
      </c>
      <c r="EM23" s="17">
        <f>STDEV(CT23,CT25:CT26)/SQRT(COUNT(CT23,CT25:CT26))</f>
        <v>1.6736683337290857E-2</v>
      </c>
      <c r="EN23" s="17">
        <f>STDEV(CU23,CU25:CU26)/SQRT(COUNT(CU23,CU25:CU26))</f>
        <v>7.7303480468384547E-2</v>
      </c>
      <c r="EO23" s="17">
        <f>STDEV(CV23,CV25:CV26)/SQRT(COUNT(CV23,CV25:CV26))</f>
        <v>4.9144999934115655E-2</v>
      </c>
      <c r="EP23" s="17">
        <f>STDEV(CW23,CW25:CW26)/SQRT(COUNT(CW23,CW25:CW26))</f>
        <v>0.14175869139822445</v>
      </c>
      <c r="EQ23" s="17">
        <f>STDEV(CX23,CX25:CX26)/SQRT(COUNT(CX23,CX25:CX26))</f>
        <v>0.40036463842135239</v>
      </c>
      <c r="ER23" s="17">
        <f>STDEV(CY23,CY25:CY26)/SQRT(COUNT(CY23,CY25:CY26))</f>
        <v>0.35634778672114592</v>
      </c>
      <c r="ES23" s="17">
        <f>STDEV(CZ23,CZ25:CZ26)/SQRT(COUNT(CZ23,CZ25:CZ26))</f>
        <v>0.20108168109877511</v>
      </c>
      <c r="ET23" s="17">
        <f>STDEV(DA23,DA25:DA26)/SQRT(COUNT(DA23,DA25:DA26))</f>
        <v>0.26419508608637604</v>
      </c>
      <c r="EU23" s="17">
        <f>STDEV(DB23,DB25:DB26)/SQRT(COUNT(DB23,DB25:DB26))</f>
        <v>0.48474878243166147</v>
      </c>
      <c r="EV23" s="17">
        <f>STDEV(DC23,DC25:DC26)/SQRT(COUNT(DC23,DC25:DC26))</f>
        <v>0.19353696817461261</v>
      </c>
      <c r="EW23" s="17">
        <f>STDEV(DD23,DD25:DD26)/SQRT(COUNT(DD23,DD25:DD26))</f>
        <v>0.15921488221343363</v>
      </c>
      <c r="EX23" s="17">
        <f>STDEV(DE23,DE25:DE26)/SQRT(COUNT(DE23,DE25:DE26))</f>
        <v>5.6639075883172532E-2</v>
      </c>
      <c r="EZ23" s="6">
        <f>((EZ$2-EY$2)*24*CQ23+0.5*((EZ$2-EY$2)*24)*(CR23-CQ23))</f>
        <v>10.180246153680471</v>
      </c>
      <c r="FA23" s="6">
        <f>((FA$2-EZ$2)*24*CR23+0.5*((FA$2-EZ$2)*24)*(CS23-CR23))</f>
        <v>9.7044095204104686</v>
      </c>
      <c r="FB23" s="6">
        <f>((FB$2-FA$2)*24*CS23+0.5*((FB$2-FA$2)*24)*(CT23-CS23))</f>
        <v>10.360551248853886</v>
      </c>
      <c r="FC23" s="6">
        <f>((FC$2-FB$2)*24*CT23+0.5*((FC$2-FB$2)*24)*(CU23-CT23))</f>
        <v>30.314093967302217</v>
      </c>
      <c r="FD23" s="6">
        <f>((FD$2-FC$2)*24*CU23+0.5*((FD$2-FC$2)*24)*(CV23-CU23))</f>
        <v>37.563012810035552</v>
      </c>
      <c r="FE23" s="6">
        <f>((FE$2-FD$2)*24*CV23+0.5*((FE$2-FD$2)*24)*(CW23-CV23))</f>
        <v>47.152484692466672</v>
      </c>
      <c r="FF23" s="6">
        <f>((FF$2-FE$2)*24*CW23+0.5*((FF$2-FE$2)*24)*(CX23-CW23))</f>
        <v>102.31583189774584</v>
      </c>
      <c r="FG23" s="6">
        <f>((FG$2-FF$2)*24*CX23+0.5*((FG$2-FF$2)*24)*(CY23-CX23))</f>
        <v>182.37008676052329</v>
      </c>
      <c r="FH23" s="6">
        <f>((FH$2-FG$2)*24*CY23+0.5*((FH$2-FG$2)*24)*(CZ23-CY23))</f>
        <v>139.76833348980165</v>
      </c>
      <c r="FI23" s="6">
        <f>((FI$2-FH$2)*24*CZ23+0.5*((FI$2-FH$2)*24)*(DA23-CZ23))</f>
        <v>223.77122398867775</v>
      </c>
      <c r="FJ23" s="6">
        <f>((FJ$2-FI$2)*24*DA23+0.5*((FJ$2-FI$2)*24)*(DB23-DA23))</f>
        <v>186.14595266403168</v>
      </c>
      <c r="FK23" s="6">
        <f>((FK$2-FJ$2)*24*DB23+0.5*((FK$2-FJ$2)*24)*(DC23-DB23))</f>
        <v>194.48889323680893</v>
      </c>
      <c r="FL23" s="6">
        <f>((FL$2-FK$2)*24*DC23+0.5*((FL$2-FK$2)*24)*(DD23-DC23))</f>
        <v>96.137433206937516</v>
      </c>
      <c r="FM23" s="6">
        <f>((FM$2-FL$2)*24*DD23+0.5*((FM$2-FL$2)*24)*(DE23-DD23))</f>
        <v>120.71499080374835</v>
      </c>
      <c r="FO23" s="6">
        <f>EZ23</f>
        <v>10.180246153680471</v>
      </c>
      <c r="FP23" s="6">
        <f>FO23+FA23</f>
        <v>19.88465567409094</v>
      </c>
      <c r="FQ23" s="6">
        <f>FP23+FB23</f>
        <v>30.245206922944824</v>
      </c>
      <c r="FR23" s="6">
        <f>FQ23+FC23</f>
        <v>60.559300890247044</v>
      </c>
      <c r="FS23" s="6">
        <f>FR23+FD23</f>
        <v>98.122313700282604</v>
      </c>
      <c r="FT23" s="6">
        <f>FS23+FE23</f>
        <v>145.27479839274929</v>
      </c>
      <c r="FU23" s="6">
        <f>FT23+FF23</f>
        <v>247.59063029049514</v>
      </c>
      <c r="FV23" s="6">
        <f>FU23+FG23</f>
        <v>429.96071705101843</v>
      </c>
      <c r="FW23" s="6">
        <f>FV23+FH23</f>
        <v>569.72905054082003</v>
      </c>
      <c r="FX23" s="6">
        <f>FW23+FI23</f>
        <v>793.5002745294978</v>
      </c>
      <c r="FY23" s="6">
        <f>FX23+FJ23</f>
        <v>979.64622719352951</v>
      </c>
      <c r="FZ23" s="6">
        <f>FY23+FK23</f>
        <v>1174.1351204303385</v>
      </c>
      <c r="GA23" s="6">
        <f>FZ23+FL23</f>
        <v>1270.2725536372759</v>
      </c>
      <c r="GB23" s="6">
        <f>GA23+FM23</f>
        <v>1390.9875444410243</v>
      </c>
      <c r="GC23" s="17" t="e">
        <f>AVERAGE(FN23:FN26)</f>
        <v>#DIV/0!</v>
      </c>
      <c r="GD23" s="17">
        <f>AVERAGE(FO23,FO25:FO26)</f>
        <v>11.939092644444862</v>
      </c>
      <c r="GE23" s="17">
        <f>AVERAGE(FP23,FP25:FP26)</f>
        <v>25.19798525395176</v>
      </c>
      <c r="GF23" s="17">
        <f>AVERAGE(FQ23,FQ25:FQ26)</f>
        <v>34.911061379643051</v>
      </c>
      <c r="GG23" s="17">
        <f>AVERAGE(FR23,FR25:FR26)</f>
        <v>56.494089357744905</v>
      </c>
      <c r="GH23" s="17">
        <f>AVERAGE(FS23,FS25:FS26)</f>
        <v>82.413786977260088</v>
      </c>
      <c r="GI23" s="17">
        <f>AVERAGE(FT23,FT25:FT26)</f>
        <v>118.23058472371815</v>
      </c>
      <c r="GJ23" s="17">
        <f>AVERAGE(FU23,FU25:FU26)</f>
        <v>184.04388209285926</v>
      </c>
      <c r="GK23" s="17">
        <f>AVERAGE(FV23,FV25:FV26)</f>
        <v>298.67064205701593</v>
      </c>
      <c r="GL23" s="17">
        <f>AVERAGE(FW23,FW25:FW26)</f>
        <v>401.51337994244227</v>
      </c>
      <c r="GM23" s="17">
        <f>AVERAGE(FX23,FX25:FX26)</f>
        <v>586.32532509238263</v>
      </c>
      <c r="GN23" s="17">
        <f>AVERAGE(FY23,FY25:FY26)</f>
        <v>728.84991710684938</v>
      </c>
      <c r="GO23" s="17">
        <f>AVERAGE(FZ23,FZ25:FZ26)</f>
        <v>872.27948570386525</v>
      </c>
      <c r="GP23" s="17">
        <f>AVERAGE(GA23,GA25:GA26)</f>
        <v>947.5252513023047</v>
      </c>
      <c r="GQ23" s="17">
        <f>AVERAGE(GB23,GB25:GB26)</f>
        <v>1038.1352962659003</v>
      </c>
      <c r="GR23" s="17" t="e">
        <f>STDEV(FN23:FN26)</f>
        <v>#DIV/0!</v>
      </c>
      <c r="GS23" s="17">
        <f>STDEV(FO21,FO25:FO26)</f>
        <v>8.774555208903827</v>
      </c>
      <c r="GT23" s="17">
        <f>STDEV(FP21,FP25:FP26)</f>
        <v>19.574332751571895</v>
      </c>
      <c r="GU23" s="17">
        <f>STDEV(FQ21,FQ25:FQ26)</f>
        <v>21.320266874188761</v>
      </c>
      <c r="GV23" s="17">
        <f>STDEV(FR21,FR25:FR26)</f>
        <v>20.50536378917613</v>
      </c>
      <c r="GW23" s="17">
        <f>STDEV(FS21,FS25:FS26)</f>
        <v>24.324448427730974</v>
      </c>
      <c r="GX23" s="17">
        <f>STDEV(FT21,FT25:FT26)</f>
        <v>32.745810983115121</v>
      </c>
      <c r="GY23" s="17">
        <f>STDEV(FU21,FU25:FU26)</f>
        <v>52.108377032966629</v>
      </c>
      <c r="GZ23" s="17">
        <f>STDEV(FV21,FV25:FV26)</f>
        <v>83.337630454730657</v>
      </c>
      <c r="HA23" s="17">
        <f>STDEV(FW21,FW25:FW26)</f>
        <v>104.35003585309769</v>
      </c>
      <c r="HB23" s="17">
        <f>STDEV(FX21,FX25:FX26)</f>
        <v>130.682022295997</v>
      </c>
      <c r="HC23" s="17">
        <f>STDEV(FY21,FY25:FY26)</f>
        <v>139.05570210655355</v>
      </c>
      <c r="HD23" s="17">
        <f>STDEV(FZ21,FZ25:FZ26)</f>
        <v>138.32700028791211</v>
      </c>
      <c r="HE23" s="17">
        <f>STDEV(GA21,GA25:GA26)</f>
        <v>134.73349129971598</v>
      </c>
      <c r="HF23" s="17">
        <f>STDEV(GB21,GB25:GB26)</f>
        <v>96.002522622605511</v>
      </c>
      <c r="HG23" s="17" t="e">
        <f>STDEV(FN23:FN26)/SQRT(COUNT(FN23:FN26))</f>
        <v>#DIV/0!</v>
      </c>
      <c r="HH23" s="17">
        <f>STDEV(FO23,FO25:FO26)/SQRT(COUNT(FO23,FO25:FO26))</f>
        <v>4.5109059777642297</v>
      </c>
      <c r="HI23" s="17">
        <f>STDEV(FP23,FP25:FP26)/SQRT(COUNT(FP23,FP25:FP26))</f>
        <v>10.247757701137459</v>
      </c>
      <c r="HJ23" s="17">
        <f>STDEV(FQ23,FQ25:FQ26)/SQRT(COUNT(FQ23,FQ25:FQ26))</f>
        <v>10.897717582413733</v>
      </c>
      <c r="HK23" s="17">
        <f>STDEV(FR23,FR25:FR26)/SQRT(COUNT(FR23,FR25:FR26))</f>
        <v>10.294827073908078</v>
      </c>
      <c r="HL23" s="17">
        <f>STDEV(FS23,FS25:FS26)/SQRT(COUNT(FS23,FS25:FS26))</f>
        <v>13.559767438943259</v>
      </c>
      <c r="HM23" s="17">
        <f>STDEV(FT23,FT25:FT26)/SQRT(COUNT(FT23,FT25:FT26))</f>
        <v>16.122900073941842</v>
      </c>
      <c r="HN23" s="17">
        <f>STDEV(FU23,FU25:FU26)/SQRT(COUNT(FU23,FU25:FU26))</f>
        <v>31.92142266177213</v>
      </c>
      <c r="HO23" s="17">
        <f>STDEV(FV23,FV25:FV26)/SQRT(COUNT(FV23,FV25:FV26))</f>
        <v>66.105873045431849</v>
      </c>
      <c r="HP23" s="17">
        <f>STDEV(FW23,FW25:FW26)/SQRT(COUNT(FW23,FW25:FW26))</f>
        <v>85.332444017896833</v>
      </c>
      <c r="HQ23" s="17">
        <f>STDEV(FX23,FX25:FX26)/SQRT(COUNT(FX23,FX25:FX26))</f>
        <v>103.82196344156385</v>
      </c>
      <c r="HR23" s="17">
        <f>STDEV(FY23,FY25:FY26)/SQRT(COUNT(FY23,FY25:FY26))</f>
        <v>125.70930740161901</v>
      </c>
      <c r="HS23" s="17">
        <f>STDEV(FZ23,FZ25:FZ26)/SQRT(COUNT(FZ23,FZ25:FZ26))</f>
        <v>153.64408894544084</v>
      </c>
      <c r="HT23" s="17">
        <f>STDEV(GA23,GA25:GA26)/SQRT(COUNT(GA23,GA25:GA26))</f>
        <v>164.84159198619668</v>
      </c>
      <c r="HU23" s="17">
        <f>STDEV(GB23,GB25:GB26)/SQRT(COUNT(GB23,GB25:GB26))</f>
        <v>179.16586664626777</v>
      </c>
    </row>
    <row r="24" spans="1:229">
      <c r="A24" s="2">
        <v>22</v>
      </c>
      <c r="B24" s="2" t="s">
        <v>7</v>
      </c>
      <c r="C24" s="2" t="s">
        <v>4</v>
      </c>
      <c r="D24" s="1" t="s">
        <v>10</v>
      </c>
      <c r="E24" s="18">
        <v>51.3</v>
      </c>
      <c r="F24" s="27">
        <f>AVERAGE(G24:S24,E24)</f>
        <v>51.25714285714286</v>
      </c>
      <c r="G24" s="20">
        <v>51.5</v>
      </c>
      <c r="H24" s="16">
        <v>51.1</v>
      </c>
      <c r="I24" s="16">
        <v>52.1</v>
      </c>
      <c r="J24" s="16">
        <v>51</v>
      </c>
      <c r="K24" s="16">
        <v>51.8</v>
      </c>
      <c r="L24" s="16">
        <v>51.6</v>
      </c>
      <c r="M24" s="16">
        <v>51.3</v>
      </c>
      <c r="N24" s="16">
        <v>51.1</v>
      </c>
      <c r="O24" s="16">
        <v>52.3</v>
      </c>
      <c r="P24" s="16">
        <v>50.9</v>
      </c>
      <c r="Q24" s="16">
        <v>50.8</v>
      </c>
      <c r="R24" s="16">
        <v>50.7</v>
      </c>
      <c r="S24" s="16">
        <v>50.1</v>
      </c>
      <c r="T24" s="16">
        <v>445.18959597000003</v>
      </c>
      <c r="U24" s="16">
        <v>794.04383927000003</v>
      </c>
      <c r="V24" s="16">
        <v>653.23380980000002</v>
      </c>
      <c r="W24" s="16">
        <v>465.2685462</v>
      </c>
      <c r="X24" s="16">
        <v>590.85043886000005</v>
      </c>
      <c r="Y24" s="16">
        <v>710.21613043000002</v>
      </c>
      <c r="Z24" s="16">
        <v>2193.1073846999998</v>
      </c>
      <c r="AA24" s="16">
        <v>2785.6896329000001</v>
      </c>
      <c r="AB24" s="16">
        <v>2500.1062262</v>
      </c>
      <c r="AC24" s="16">
        <v>2222.6997683999998</v>
      </c>
      <c r="AD24" s="16">
        <v>1702.0387204000001</v>
      </c>
      <c r="AE24" s="16">
        <v>1657.030323</v>
      </c>
      <c r="AF24" s="16">
        <v>1575.7696464999999</v>
      </c>
      <c r="AG24" s="16">
        <v>1811.9037820999999</v>
      </c>
      <c r="AH24" s="16">
        <v>1008.4212384</v>
      </c>
      <c r="AI24" s="16">
        <f>T24-$T$62</f>
        <v>141.3232237266667</v>
      </c>
      <c r="AJ24" s="16">
        <f>U24-$U$62</f>
        <v>456.27545786333332</v>
      </c>
      <c r="AK24" s="16">
        <f>V24-$V$62</f>
        <v>346.74925159666668</v>
      </c>
      <c r="AL24" s="16">
        <f>W24-$W$62</f>
        <v>163.05364896666663</v>
      </c>
      <c r="AM24" s="16">
        <f>X24-$X$62</f>
        <v>282.42439802666672</v>
      </c>
      <c r="AN24" s="16">
        <f>Y24-$Y$62</f>
        <v>406.0647760766667</v>
      </c>
      <c r="AO24" s="16">
        <f>Z24-$Z$62</f>
        <v>1882.0361002833331</v>
      </c>
      <c r="AP24" s="16">
        <f>AA24-$AA$62</f>
        <v>2477.3164722766669</v>
      </c>
      <c r="AQ24" s="16">
        <f>AB24-$AB$62</f>
        <v>2193.1270222066669</v>
      </c>
      <c r="AR24" s="16">
        <f>AC24-$AC$62</f>
        <v>1915.8062891433331</v>
      </c>
      <c r="AS24" s="16">
        <f>AD24-$AD$62</f>
        <v>1389.2300420533334</v>
      </c>
      <c r="AT24" s="16">
        <f>AE24-$AE$62</f>
        <v>1346.8648739</v>
      </c>
      <c r="AU24" s="16">
        <f>AF24-$AF$62</f>
        <v>1270.7443068766665</v>
      </c>
      <c r="AV24" s="16">
        <f>AG24-$AG$62</f>
        <v>1501.6723481166666</v>
      </c>
      <c r="AW24" s="16">
        <f>AH24-$AH$62</f>
        <v>708.14037764666659</v>
      </c>
      <c r="AX24" s="16">
        <f>IF(AI24&lt;0,0,AI24)</f>
        <v>141.3232237266667</v>
      </c>
      <c r="AY24" s="16">
        <f>IF(AJ24&lt;0,0,AJ24)</f>
        <v>456.27545786333332</v>
      </c>
      <c r="AZ24" s="16">
        <f>IF(AK24&lt;0,0,AK24)</f>
        <v>346.74925159666668</v>
      </c>
      <c r="BA24" s="16">
        <f>IF(AL24&lt;0,0,AL24)</f>
        <v>163.05364896666663</v>
      </c>
      <c r="BB24" s="16">
        <f>IF(AM24&lt;0,0,AM24)</f>
        <v>282.42439802666672</v>
      </c>
      <c r="BC24" s="16">
        <f>IF(AN24&lt;0,0,AN24)</f>
        <v>406.0647760766667</v>
      </c>
      <c r="BD24" s="16">
        <f>IF(AO24&lt;0,0,AO24)</f>
        <v>1882.0361002833331</v>
      </c>
      <c r="BE24" s="16">
        <f>IF(AP24&lt;0,0,AP24)</f>
        <v>2477.3164722766669</v>
      </c>
      <c r="BF24" s="16">
        <f>IF(AQ24&lt;0,0,AQ24)</f>
        <v>2193.1270222066669</v>
      </c>
      <c r="BG24" s="16">
        <f>IF(AR24&lt;0,0,AR24)</f>
        <v>1915.8062891433331</v>
      </c>
      <c r="BH24" s="16">
        <f>IF(AS24&lt;0,0,AS24)</f>
        <v>1389.2300420533334</v>
      </c>
      <c r="BI24" s="16">
        <f>IF(AT24&lt;0,0,AT24)</f>
        <v>1346.8648739</v>
      </c>
      <c r="BJ24" s="16">
        <f>IF(AU24&lt;0,0,AU24)</f>
        <v>1270.7443068766665</v>
      </c>
      <c r="BK24" s="16">
        <f>IF(AV24&lt;0,0,AV24)</f>
        <v>1501.6723481166666</v>
      </c>
      <c r="BL24" s="16">
        <f>IF(AW24&lt;0,0,AW24)</f>
        <v>708.14037764666659</v>
      </c>
      <c r="BM24" s="16">
        <f>(AX24*10^-9)*E24*$BN$59</f>
        <v>0.85445030516740739</v>
      </c>
      <c r="BN24" s="16">
        <f>(AY24*10^-9)*F24*$BN$59</f>
        <v>2.756369352696435</v>
      </c>
      <c r="BO24" s="16">
        <f>(AZ24*10^-9)*G24*$BN$59</f>
        <v>2.10464411817334</v>
      </c>
      <c r="BP24" s="16">
        <f>(BA24*10^-9)*H24*$BN$59</f>
        <v>0.98199060090174983</v>
      </c>
      <c r="BQ24" s="16">
        <f>(BB24*10^-9)*I24*$BN$59</f>
        <v>1.7341866697401722</v>
      </c>
      <c r="BR24" s="16">
        <f>(BC24*10^-9)*J24*$BN$59</f>
        <v>2.4407393504893937</v>
      </c>
      <c r="BS24" s="16">
        <f>(BD24*10^-9)*K24*$BN$59</f>
        <v>11.48983039222975</v>
      </c>
      <c r="BT24" s="16">
        <f>(BE24*10^-9)*L24*$BN$59</f>
        <v>15.065623174973963</v>
      </c>
      <c r="BU24" s="16">
        <f>(BF24*10^-9)*M24*$BN$59</f>
        <v>13.259802628191666</v>
      </c>
      <c r="BV24" s="16">
        <f>(BG24*10^-9)*N24*$BN$59</f>
        <v>11.537943376365723</v>
      </c>
      <c r="BW24" s="16">
        <f>(BH24*10^-9)*O24*$BN$59</f>
        <v>8.5631147484994585</v>
      </c>
      <c r="BX24" s="16">
        <f>(BI24*10^-9)*P24*$BN$59</f>
        <v>8.0797461738922518</v>
      </c>
      <c r="BY24" s="16">
        <f>(BJ24*10^-9)*Q24*$BN$59</f>
        <v>7.6081277001715852</v>
      </c>
      <c r="BZ24" s="16">
        <f>(BK24*10^-9)*R24*$BN$59</f>
        <v>8.9730285915499834</v>
      </c>
      <c r="CA24" s="16">
        <f>(BL24*10^-9)*S24*$BN$59</f>
        <v>4.1813160227258361</v>
      </c>
      <c r="CB24" s="16">
        <f>BM24/1.08</f>
        <v>0.79115768996982161</v>
      </c>
      <c r="CC24" s="16">
        <f>BN24/1.08</f>
        <v>2.5521938450892914</v>
      </c>
      <c r="CD24" s="16">
        <f>BO24/1.08</f>
        <v>1.9487445538642036</v>
      </c>
      <c r="CE24" s="16">
        <f>BP24/1.08</f>
        <v>0.909250556390509</v>
      </c>
      <c r="CF24" s="16">
        <f>BQ24/1.08</f>
        <v>1.6057283979075667</v>
      </c>
      <c r="CG24" s="16">
        <f>BR24/1.08</f>
        <v>2.2599438430457348</v>
      </c>
      <c r="CH24" s="16">
        <f>BS24/1.08</f>
        <v>10.638731844657176</v>
      </c>
      <c r="CI24" s="16">
        <f>BT24/1.08</f>
        <v>13.949651087938854</v>
      </c>
      <c r="CJ24" s="16">
        <f>BU24/1.08</f>
        <v>12.277595026103395</v>
      </c>
      <c r="CK24" s="16">
        <f>BV24/1.08</f>
        <v>10.683280904042336</v>
      </c>
      <c r="CL24" s="16">
        <f>BW24/1.08</f>
        <v>7.928809952314313</v>
      </c>
      <c r="CM24" s="16">
        <f>BX24/1.08</f>
        <v>7.4812464573076403</v>
      </c>
      <c r="CN24" s="16">
        <f>BY24/1.08</f>
        <v>7.0445626853440597</v>
      </c>
      <c r="CO24" s="16">
        <f>BZ24/1.08</f>
        <v>8.3083598069907243</v>
      </c>
      <c r="CP24" s="16">
        <f>CA24/1.08</f>
        <v>3.8715889099313294</v>
      </c>
      <c r="CQ24" s="21">
        <f>CB24*(28/44)</f>
        <v>0.50346398452625007</v>
      </c>
      <c r="CR24" s="21">
        <f>CC24*(28/44)</f>
        <v>1.6241233559659127</v>
      </c>
      <c r="CS24" s="21">
        <f>CD24*(28/44)</f>
        <v>1.2401101706408568</v>
      </c>
      <c r="CT24" s="21">
        <f>CE24*(28/44)</f>
        <v>0.57861399043032391</v>
      </c>
      <c r="CU24" s="21">
        <f>CF24*(28/44)</f>
        <v>1.0218271623048152</v>
      </c>
      <c r="CV24" s="21">
        <f>CG24*(28/44)</f>
        <v>1.4381460819381948</v>
      </c>
      <c r="CW24" s="21">
        <f>CH24*(28/44)</f>
        <v>6.7701020829636578</v>
      </c>
      <c r="CX24" s="21">
        <f>CI24*(28/44)</f>
        <v>8.8770506923247243</v>
      </c>
      <c r="CY24" s="21">
        <f>CJ24*(28/44)</f>
        <v>7.8130150166112511</v>
      </c>
      <c r="CZ24" s="21">
        <f>CK24*(28/44)</f>
        <v>6.7984514843905774</v>
      </c>
      <c r="DA24" s="21">
        <f>CL24*(28/44)</f>
        <v>5.0456063332909267</v>
      </c>
      <c r="DB24" s="21">
        <f>CM24*(28/44)</f>
        <v>4.7607932001048621</v>
      </c>
      <c r="DC24" s="21">
        <f>CN24*(28/44)</f>
        <v>4.4829035270371289</v>
      </c>
      <c r="DD24" s="21">
        <f>CO24*(28/44)</f>
        <v>5.2871380589940973</v>
      </c>
      <c r="DE24" s="21">
        <f>CP24*(28/44)</f>
        <v>2.4637383972290277</v>
      </c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Z24" s="6">
        <f>((EZ$2-EY$2)*24*CQ24+0.5*((EZ$2-EY$2)*24)*(CR24-CQ24))</f>
        <v>51.062096171811902</v>
      </c>
      <c r="FA24" s="6">
        <f>((FA$2-EZ$2)*24*CR24+0.5*((FA$2-EZ$2)*24)*(CS24-CR24))</f>
        <v>68.741604638562464</v>
      </c>
      <c r="FB24" s="6">
        <f>((FB$2-FA$2)*24*CS24+0.5*((FB$2-FA$2)*24)*(CT24-CS24))</f>
        <v>43.64937986570834</v>
      </c>
      <c r="FC24" s="6">
        <f>((FC$2-FB$2)*24*CT24+0.5*((FC$2-FB$2)*24)*(CU24-CT24))</f>
        <v>76.821175331286682</v>
      </c>
      <c r="FD24" s="6">
        <f>((FD$2-FC$2)*24*CU24+0.5*((FD$2-FC$2)*24)*(CV24-CU24))</f>
        <v>118.07871572366449</v>
      </c>
      <c r="FE24" s="6">
        <f>((FE$2-FD$2)*24*CV24+0.5*((FE$2-FD$2)*24)*(CW24-CV24))</f>
        <v>295.49693393646669</v>
      </c>
      <c r="FF24" s="6">
        <f>((FF$2-FE$2)*24*CW24+0.5*((FF$2-FE$2)*24)*(CX24-CW24))</f>
        <v>563.29749991038182</v>
      </c>
      <c r="FG24" s="6">
        <f>((FG$2-FF$2)*24*CX24+0.5*((FG$2-FF$2)*24)*(CY24-CX24))</f>
        <v>801.12315402892682</v>
      </c>
      <c r="FH24" s="6">
        <f>((FH$2-FG$2)*24*CY24+0.5*((FH$2-FG$2)*24)*(CZ24-CY24))</f>
        <v>526.01279403606577</v>
      </c>
      <c r="FI24" s="6">
        <f>((FI$2-FH$2)*24*CZ24+0.5*((FI$2-FH$2)*24)*(DA24-CZ24))</f>
        <v>568.51477524871223</v>
      </c>
      <c r="FJ24" s="6">
        <f>((FJ$2-FI$2)*24*DA24+0.5*((FJ$2-FI$2)*24)*(DB24-DA24))</f>
        <v>353.0303832022484</v>
      </c>
      <c r="FK24" s="6">
        <f>((FK$2-FJ$2)*24*DB24+0.5*((FK$2-FJ$2)*24)*(DC24-DB24))</f>
        <v>443.69744290281557</v>
      </c>
      <c r="FL24" s="6">
        <f>((FL$2-FK$2)*24*DC24+0.5*((FL$2-FK$2)*24)*(DD24-DC24))</f>
        <v>351.72149709712414</v>
      </c>
      <c r="FM24" s="6">
        <f>((FM$2-FL$2)*24*DD24+0.5*((FM$2-FL$2)*24)*(DE24-DD24))</f>
        <v>558.063104848065</v>
      </c>
      <c r="FO24" s="6">
        <f>EZ24</f>
        <v>51.062096171811902</v>
      </c>
      <c r="FP24" s="6">
        <f>FO24+FA24</f>
        <v>119.80370081037437</v>
      </c>
      <c r="FQ24" s="6">
        <f>FP24+FB24</f>
        <v>163.45308067608272</v>
      </c>
      <c r="FR24" s="6">
        <f>FQ24+FC24</f>
        <v>240.27425600736939</v>
      </c>
      <c r="FS24" s="6">
        <f>FR24+FD24</f>
        <v>358.3529717310339</v>
      </c>
      <c r="FT24" s="6">
        <f>FS24+FE24</f>
        <v>653.84990566750059</v>
      </c>
      <c r="FU24" s="6">
        <f>FT24+FF24</f>
        <v>1217.1474055778824</v>
      </c>
      <c r="FV24" s="6">
        <f>FU24+FG24</f>
        <v>2018.2705596068092</v>
      </c>
      <c r="FW24" s="6">
        <f>FV24+FH24</f>
        <v>2544.2833536428752</v>
      </c>
      <c r="FX24" s="6">
        <f>FW24+FI24</f>
        <v>3112.7981288915876</v>
      </c>
      <c r="FY24" s="6">
        <f>FX24+FJ24</f>
        <v>3465.8285120938358</v>
      </c>
      <c r="FZ24" s="6">
        <f>FY24+FK24</f>
        <v>3909.5259549966513</v>
      </c>
      <c r="GA24" s="6">
        <f>FZ24+FL24</f>
        <v>4261.2474520937758</v>
      </c>
      <c r="GB24" s="6">
        <f>GA24+FM24</f>
        <v>4819.3105569418403</v>
      </c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</row>
    <row r="25" spans="1:229">
      <c r="A25" s="10">
        <v>23</v>
      </c>
      <c r="B25" s="10" t="s">
        <v>7</v>
      </c>
      <c r="C25" s="10" t="s">
        <v>4</v>
      </c>
      <c r="D25" s="11" t="s">
        <v>10</v>
      </c>
      <c r="E25" s="18">
        <v>47.8</v>
      </c>
      <c r="F25" s="27">
        <f>AVERAGE(G25:S25,E25)</f>
        <v>48</v>
      </c>
      <c r="G25" s="20">
        <v>47.8</v>
      </c>
      <c r="H25" s="16">
        <v>47.6</v>
      </c>
      <c r="I25" s="16">
        <v>48.3</v>
      </c>
      <c r="J25" s="16">
        <v>47.6</v>
      </c>
      <c r="K25" s="16">
        <v>47.9</v>
      </c>
      <c r="L25" s="16">
        <v>49.8</v>
      </c>
      <c r="M25" s="16">
        <v>49.6</v>
      </c>
      <c r="N25" s="16">
        <v>43.7</v>
      </c>
      <c r="O25" s="16">
        <v>44.8</v>
      </c>
      <c r="P25" s="28">
        <v>49.4</v>
      </c>
      <c r="Q25" s="28">
        <v>49.5</v>
      </c>
      <c r="R25" s="28">
        <v>49.2</v>
      </c>
      <c r="S25" s="28">
        <v>49</v>
      </c>
      <c r="T25" s="28">
        <v>335.14329685000001</v>
      </c>
      <c r="U25" s="28">
        <v>562.64324897999995</v>
      </c>
      <c r="V25" s="28">
        <v>388.39780225999999</v>
      </c>
      <c r="W25" s="28">
        <v>354.63407733999998</v>
      </c>
      <c r="X25" s="28">
        <v>357.75933080999999</v>
      </c>
      <c r="Y25" s="28">
        <v>391.25400466999997</v>
      </c>
      <c r="Z25" s="28">
        <v>443.40762322</v>
      </c>
      <c r="AA25" s="28">
        <v>483.67407197</v>
      </c>
      <c r="AB25" s="28">
        <v>668.86931874000004</v>
      </c>
      <c r="AC25" s="28">
        <v>773.33953555999994</v>
      </c>
      <c r="AD25" s="28">
        <v>878.76381527000001</v>
      </c>
      <c r="AE25" s="28">
        <v>552.57627690000004</v>
      </c>
      <c r="AF25" s="28">
        <v>568.50603632000002</v>
      </c>
      <c r="AG25" s="28">
        <v>503.36804766</v>
      </c>
      <c r="AH25" s="28">
        <v>431.87721041999998</v>
      </c>
      <c r="AI25" s="28">
        <f>T25-$T$62</f>
        <v>31.276924606666682</v>
      </c>
      <c r="AJ25" s="28">
        <f>U25-$U$62</f>
        <v>224.87486757333323</v>
      </c>
      <c r="AK25" s="28">
        <f>V25-$V$62</f>
        <v>81.913244056666656</v>
      </c>
      <c r="AL25" s="28">
        <f>W25-$W$62</f>
        <v>52.419180106666602</v>
      </c>
      <c r="AM25" s="28">
        <f>X25-$X$62</f>
        <v>49.333289976666663</v>
      </c>
      <c r="AN25" s="28">
        <f>Y25-$Y$62</f>
        <v>87.102650316666654</v>
      </c>
      <c r="AO25" s="28">
        <f>Z25-$Z$62</f>
        <v>132.33633880333332</v>
      </c>
      <c r="AP25" s="28">
        <f>AA25-$AA$62</f>
        <v>175.30091134666662</v>
      </c>
      <c r="AQ25" s="28">
        <f>AB25-$AB$62</f>
        <v>361.89011474666671</v>
      </c>
      <c r="AR25" s="28">
        <f>AC25-$AC$62</f>
        <v>466.44605630333325</v>
      </c>
      <c r="AS25" s="28">
        <f>AD25-$AD$62</f>
        <v>565.95513692333338</v>
      </c>
      <c r="AT25" s="28">
        <f>AE25-$AE$62</f>
        <v>242.41082780000005</v>
      </c>
      <c r="AU25" s="28">
        <f>AF25-$AF$62</f>
        <v>263.48069669666671</v>
      </c>
      <c r="AV25" s="28">
        <f>AG25-$AG$62</f>
        <v>193.13661367666668</v>
      </c>
      <c r="AW25" s="28">
        <f>AH25-$AH$62</f>
        <v>131.59634966666664</v>
      </c>
      <c r="AX25" s="28">
        <f>IF(AI25&lt;0,0,AI25)</f>
        <v>31.276924606666682</v>
      </c>
      <c r="AY25" s="28">
        <f>IF(AJ25&lt;0,0,AJ25)</f>
        <v>224.87486757333323</v>
      </c>
      <c r="AZ25" s="28">
        <f>IF(AK25&lt;0,0,AK25)</f>
        <v>81.913244056666656</v>
      </c>
      <c r="BA25" s="28">
        <f>IF(AL25&lt;0,0,AL25)</f>
        <v>52.419180106666602</v>
      </c>
      <c r="BB25" s="28">
        <f>IF(AM25&lt;0,0,AM25)</f>
        <v>49.333289976666663</v>
      </c>
      <c r="BC25" s="28">
        <f>IF(AN25&lt;0,0,AN25)</f>
        <v>87.102650316666654</v>
      </c>
      <c r="BD25" s="28">
        <f>IF(AO25&lt;0,0,AO25)</f>
        <v>132.33633880333332</v>
      </c>
      <c r="BE25" s="28">
        <f>IF(AP25&lt;0,0,AP25)</f>
        <v>175.30091134666662</v>
      </c>
      <c r="BF25" s="28">
        <f>IF(AQ25&lt;0,0,AQ25)</f>
        <v>361.89011474666671</v>
      </c>
      <c r="BG25" s="28">
        <f>IF(AR25&lt;0,0,AR25)</f>
        <v>466.44605630333325</v>
      </c>
      <c r="BH25" s="28">
        <f>IF(AS25&lt;0,0,AS25)</f>
        <v>565.95513692333338</v>
      </c>
      <c r="BI25" s="28">
        <f>IF(AT25&lt;0,0,AT25)</f>
        <v>242.41082780000005</v>
      </c>
      <c r="BJ25" s="28">
        <f>IF(AU25&lt;0,0,AU25)</f>
        <v>263.48069669666671</v>
      </c>
      <c r="BK25" s="28">
        <f>IF(AV25&lt;0,0,AV25)</f>
        <v>193.13661367666668</v>
      </c>
      <c r="BL25" s="28">
        <f>IF(AW25&lt;0,0,AW25)</f>
        <v>131.59634966666664</v>
      </c>
      <c r="BM25" s="28">
        <f>(AX25*10^-9)*E25*$BN$59</f>
        <v>0.17620078883770013</v>
      </c>
      <c r="BN25" s="28">
        <f>(AY25*10^-9)*F25*$BN$59</f>
        <v>1.2721492508434282</v>
      </c>
      <c r="BO25" s="28">
        <f>(AZ25*10^-9)*G25*$BN$59</f>
        <v>0.46146411133923571</v>
      </c>
      <c r="BP25" s="28">
        <f>(BA25*10^-9)*H25*$BN$59</f>
        <v>0.29407160039839969</v>
      </c>
      <c r="BQ25" s="28">
        <f>(BB25*10^-9)*I25*$BN$59</f>
        <v>0.28082975319217501</v>
      </c>
      <c r="BR25" s="28">
        <f>(BC25*10^-9)*J25*$BN$59</f>
        <v>0.48864586827650008</v>
      </c>
      <c r="BS25" s="28">
        <f>(BD25*10^-9)*K25*$BN$59</f>
        <v>0.74708589552296079</v>
      </c>
      <c r="BT25" s="28">
        <f>(BE25*10^-9)*L25*$BN$59</f>
        <v>1.028891134668257</v>
      </c>
      <c r="BU25" s="28">
        <f>(BF25*10^-9)*M25*$BN$59</f>
        <v>2.1155062136333722</v>
      </c>
      <c r="BV25" s="28">
        <f>(BG25*10^-9)*N25*$BN$59</f>
        <v>2.402363777839418</v>
      </c>
      <c r="BW25" s="28">
        <f>(BH25*10^-9)*O25*$BN$59</f>
        <v>2.9882431229552004</v>
      </c>
      <c r="BX25" s="28">
        <f>(BI25*10^-9)*P25*$BN$59</f>
        <v>1.4113504695698575</v>
      </c>
      <c r="BY25" s="28">
        <f>(BJ25*10^-9)*Q25*$BN$59</f>
        <v>1.5371275644785898</v>
      </c>
      <c r="BZ25" s="28">
        <f>(BK25*10^-9)*R25*$BN$59</f>
        <v>1.1199164498765575</v>
      </c>
      <c r="CA25" s="28">
        <f>(BL25*10^-9)*S25*$BN$59</f>
        <v>0.7599689193250001</v>
      </c>
      <c r="CB25" s="28">
        <f>BM25/1.08</f>
        <v>0.16314887855342602</v>
      </c>
      <c r="CC25" s="28">
        <f>BN25/1.08</f>
        <v>1.1779159730031743</v>
      </c>
      <c r="CD25" s="28">
        <f>BO25/1.08</f>
        <v>0.42728158457336635</v>
      </c>
      <c r="CE25" s="28">
        <f>BP25/1.08</f>
        <v>0.27228851888740713</v>
      </c>
      <c r="CF25" s="28">
        <f>BQ25/1.08</f>
        <v>0.26002754925201388</v>
      </c>
      <c r="CG25" s="28">
        <f>BR25/1.08</f>
        <v>0.45244987803379633</v>
      </c>
      <c r="CH25" s="28">
        <f>BS25/1.08</f>
        <v>0.69174619955829697</v>
      </c>
      <c r="CI25" s="28">
        <f>BT25/1.08</f>
        <v>0.95267697654468231</v>
      </c>
      <c r="CJ25" s="28">
        <f>BU25/1.08</f>
        <v>1.9588020496605296</v>
      </c>
      <c r="CK25" s="28">
        <f>BV25/1.08</f>
        <v>2.2244109054068684</v>
      </c>
      <c r="CL25" s="28">
        <f>BW25/1.08</f>
        <v>2.7668917805140745</v>
      </c>
      <c r="CM25" s="28">
        <f>BX25/1.08</f>
        <v>1.3068059903424607</v>
      </c>
      <c r="CN25" s="28">
        <f>BY25/1.08</f>
        <v>1.4232662634061015</v>
      </c>
      <c r="CO25" s="28">
        <f>BZ25/1.08</f>
        <v>1.0369596758116273</v>
      </c>
      <c r="CP25" s="28">
        <f>CA25/1.08</f>
        <v>0.70367492530092601</v>
      </c>
      <c r="CQ25" s="29">
        <f>CB25*(28/44)</f>
        <v>0.10382201362490746</v>
      </c>
      <c r="CR25" s="29">
        <f>CC25*(28/44)</f>
        <v>0.74958289191111094</v>
      </c>
      <c r="CS25" s="29">
        <f>CD25*(28/44)</f>
        <v>0.27190646291032405</v>
      </c>
      <c r="CT25" s="29">
        <f>CE25*(28/44)</f>
        <v>0.17327451201925909</v>
      </c>
      <c r="CU25" s="29">
        <f>CF25*(28/44)</f>
        <v>0.16547207679673609</v>
      </c>
      <c r="CV25" s="29">
        <f>CG25*(28/44)</f>
        <v>0.2879226496578704</v>
      </c>
      <c r="CW25" s="29">
        <f>CH25*(28/44)</f>
        <v>0.44020212699164352</v>
      </c>
      <c r="CX25" s="29">
        <f>CI25*(28/44)</f>
        <v>0.60624898507388869</v>
      </c>
      <c r="CY25" s="29">
        <f>CJ25*(28/44)</f>
        <v>1.2465103952385188</v>
      </c>
      <c r="CZ25" s="29">
        <f>CK25*(28/44)</f>
        <v>1.4155342125316435</v>
      </c>
      <c r="DA25" s="29">
        <f>CL25*(28/44)</f>
        <v>1.7607493148725928</v>
      </c>
      <c r="DB25" s="29">
        <f>CM25*(28/44)</f>
        <v>0.83160381203611133</v>
      </c>
      <c r="DC25" s="29">
        <f>CN25*(28/44)</f>
        <v>0.90571489489479184</v>
      </c>
      <c r="DD25" s="29">
        <f>CO25*(28/44)</f>
        <v>0.65988343006194461</v>
      </c>
      <c r="DE25" s="29">
        <f>CP25*(28/44)</f>
        <v>0.44779313428240747</v>
      </c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Z25" s="6">
        <f>((EZ$2-EY$2)*24*CQ25+0.5*((EZ$2-EY$2)*24)*(CR25-CQ25))</f>
        <v>20.481717732864439</v>
      </c>
      <c r="FA25" s="6">
        <f>((FA$2-EZ$2)*24*CR25+0.5*((FA$2-EZ$2)*24)*(CS25-CR25))</f>
        <v>24.515744515714438</v>
      </c>
      <c r="FB25" s="6">
        <f>((FB$2-FA$2)*24*CS25+0.5*((FB$2-FA$2)*24)*(CT25-CS25))</f>
        <v>10.684343398309995</v>
      </c>
      <c r="FC25" s="6">
        <f>((FC$2-FB$2)*24*CT25+0.5*((FC$2-FB$2)*24)*(CU25-CT25))</f>
        <v>16.259836263167767</v>
      </c>
      <c r="FD25" s="6">
        <f>((FD$2-FC$2)*24*CU25+0.5*((FD$2-FC$2)*24)*(CV25-CU25))</f>
        <v>21.762946869821111</v>
      </c>
      <c r="FE25" s="6">
        <f>((FE$2-FD$2)*24*CV25+0.5*((FE$2-FD$2)*24)*(CW25-CV25))</f>
        <v>26.212491959382504</v>
      </c>
      <c r="FF25" s="6">
        <f>((FF$2-FE$2)*24*CW25+0.5*((FF$2-FE$2)*24)*(CX25-CW25))</f>
        <v>37.672240034359163</v>
      </c>
      <c r="FG25" s="6">
        <f>((FG$2-FF$2)*24*CX25+0.5*((FG$2-FF$2)*24)*(CY25-CX25))</f>
        <v>88.932450254995558</v>
      </c>
      <c r="FH25" s="6">
        <f>((FH$2-FG$2)*24*CY25+0.5*((FH$2-FG$2)*24)*(CZ25-CY25))</f>
        <v>95.833605879725837</v>
      </c>
      <c r="FI25" s="6">
        <f>((FI$2-FH$2)*24*CZ25+0.5*((FI$2-FH$2)*24)*(DA25-CZ25))</f>
        <v>152.46160931540336</v>
      </c>
      <c r="FJ25" s="6">
        <f>((FJ$2-FI$2)*24*DA25+0.5*((FJ$2-FI$2)*24)*(DB25-DA25))</f>
        <v>93.324712568713352</v>
      </c>
      <c r="FK25" s="6">
        <f>((FK$2-FJ$2)*24*DB25+0.5*((FK$2-FJ$2)*24)*(DC25-DB25))</f>
        <v>83.391297932683344</v>
      </c>
      <c r="FL25" s="6">
        <f>((FL$2-FK$2)*24*DC25+0.5*((FL$2-FK$2)*24)*(DD25-DC25))</f>
        <v>56.361539698442513</v>
      </c>
      <c r="FM25" s="6">
        <f>((FM$2-FL$2)*24*DD25+0.5*((FM$2-FL$2)*24)*(DE25-DD25))</f>
        <v>79.752712632793362</v>
      </c>
      <c r="FO25" s="6">
        <f>EZ25</f>
        <v>20.481717732864439</v>
      </c>
      <c r="FP25" s="6">
        <f>FO25+FA25</f>
        <v>44.997462248578877</v>
      </c>
      <c r="FQ25" s="6">
        <f>FP25+FB25</f>
        <v>55.681805646888876</v>
      </c>
      <c r="FR25" s="6">
        <f>FQ25+FC25</f>
        <v>71.941641910056646</v>
      </c>
      <c r="FS25" s="6">
        <f>FR25+FD25</f>
        <v>93.704588779877753</v>
      </c>
      <c r="FT25" s="6">
        <f>FS25+FE25</f>
        <v>119.91708073926026</v>
      </c>
      <c r="FU25" s="6">
        <f>FT25+FF25</f>
        <v>157.58932077361942</v>
      </c>
      <c r="FV25" s="6">
        <f>FU25+FG25</f>
        <v>246.52177102861498</v>
      </c>
      <c r="FW25" s="6">
        <f>FV25+FH25</f>
        <v>342.35537690834082</v>
      </c>
      <c r="FX25" s="6">
        <f>FW25+FI25</f>
        <v>494.81698622374415</v>
      </c>
      <c r="FY25" s="6">
        <f>FX25+FJ25</f>
        <v>588.14169879245753</v>
      </c>
      <c r="FZ25" s="6">
        <f>FY25+FK25</f>
        <v>671.53299672514083</v>
      </c>
      <c r="GA25" s="6">
        <f>FZ25+FL25</f>
        <v>727.8945364235833</v>
      </c>
      <c r="GB25" s="6">
        <f>GA25+FM25</f>
        <v>807.64724905637672</v>
      </c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</row>
    <row r="26" spans="1:229">
      <c r="A26" s="10">
        <v>24</v>
      </c>
      <c r="B26" s="10" t="s">
        <v>7</v>
      </c>
      <c r="C26" s="10" t="s">
        <v>4</v>
      </c>
      <c r="D26" s="11" t="s">
        <v>10</v>
      </c>
      <c r="E26" s="18">
        <v>47.7</v>
      </c>
      <c r="F26" s="27">
        <f>AVERAGE(G26:S26,E26)</f>
        <v>47.728571428571449</v>
      </c>
      <c r="G26" s="24">
        <v>47.8</v>
      </c>
      <c r="H26" s="25">
        <v>47.6</v>
      </c>
      <c r="I26" s="25">
        <v>48.2</v>
      </c>
      <c r="J26" s="25">
        <v>47.6</v>
      </c>
      <c r="K26" s="25">
        <v>48.2</v>
      </c>
      <c r="L26" s="25">
        <v>48.1</v>
      </c>
      <c r="M26" s="25">
        <v>47.8</v>
      </c>
      <c r="N26" s="25">
        <v>47.7</v>
      </c>
      <c r="O26" s="25">
        <v>48.6</v>
      </c>
      <c r="P26" s="25">
        <v>47.5</v>
      </c>
      <c r="Q26" s="25">
        <v>47.5</v>
      </c>
      <c r="R26" s="25">
        <v>47.2</v>
      </c>
      <c r="S26" s="25">
        <v>46.7</v>
      </c>
      <c r="T26" s="25">
        <v>338.22377583999997</v>
      </c>
      <c r="U26" s="25">
        <v>368.23944376999998</v>
      </c>
      <c r="V26" s="25">
        <v>345.80618998</v>
      </c>
      <c r="W26" s="25">
        <v>364.75746528000002</v>
      </c>
      <c r="X26" s="25">
        <v>359.78537427999998</v>
      </c>
      <c r="Y26" s="25">
        <v>368.31984346000002</v>
      </c>
      <c r="Z26" s="25">
        <v>530.56810087999997</v>
      </c>
      <c r="AA26" s="25">
        <v>566.18982416999995</v>
      </c>
      <c r="AB26" s="25">
        <v>503.05329074000002</v>
      </c>
      <c r="AC26" s="25">
        <v>721.94941988999994</v>
      </c>
      <c r="AD26" s="25">
        <v>1005.4574906</v>
      </c>
      <c r="AE26" s="25">
        <v>848.66043960000002</v>
      </c>
      <c r="AF26" s="25">
        <v>729.11044146999996</v>
      </c>
      <c r="AG26" s="25">
        <v>504.11463775999999</v>
      </c>
      <c r="AH26" s="25">
        <v>409.94251113000001</v>
      </c>
      <c r="AI26" s="25">
        <f>T26-$T$62</f>
        <v>34.357403596666643</v>
      </c>
      <c r="AJ26" s="25">
        <f>U26-$U$62</f>
        <v>30.47106236333326</v>
      </c>
      <c r="AK26" s="25">
        <f>V26-$V$62</f>
        <v>39.321631776666663</v>
      </c>
      <c r="AL26" s="25">
        <f>W26-$W$62</f>
        <v>62.542568046666645</v>
      </c>
      <c r="AM26" s="25">
        <f>X26-$X$62</f>
        <v>51.359333446666653</v>
      </c>
      <c r="AN26" s="25">
        <f>Y26-$Y$62</f>
        <v>64.168489106666698</v>
      </c>
      <c r="AO26" s="25">
        <f>Z26-$Z$62</f>
        <v>219.49681646333329</v>
      </c>
      <c r="AP26" s="25">
        <f>AA26-$AA$62</f>
        <v>257.81666354666658</v>
      </c>
      <c r="AQ26" s="25">
        <f>AB26-$AB$62</f>
        <v>196.07408674666669</v>
      </c>
      <c r="AR26" s="25">
        <f>AC26-$AC$62</f>
        <v>415.05594063333325</v>
      </c>
      <c r="AS26" s="25">
        <f>AD26-$AD$62</f>
        <v>692.64881225333329</v>
      </c>
      <c r="AT26" s="25">
        <f>AE26-$AE$62</f>
        <v>538.49499050000009</v>
      </c>
      <c r="AU26" s="25">
        <f>AF26-$AF$62</f>
        <v>424.08510184666665</v>
      </c>
      <c r="AV26" s="25">
        <f>AG26-$AG$62</f>
        <v>193.88320377666668</v>
      </c>
      <c r="AW26" s="25">
        <f>AH26-$AH$62</f>
        <v>109.66165037666667</v>
      </c>
      <c r="AX26" s="25">
        <f>IF(AI26&lt;0,0,AI26)</f>
        <v>34.357403596666643</v>
      </c>
      <c r="AY26" s="25">
        <f>IF(AJ26&lt;0,0,AJ26)</f>
        <v>30.47106236333326</v>
      </c>
      <c r="AZ26" s="25">
        <f>IF(AK26&lt;0,0,AK26)</f>
        <v>39.321631776666663</v>
      </c>
      <c r="BA26" s="25">
        <f>IF(AL26&lt;0,0,AL26)</f>
        <v>62.542568046666645</v>
      </c>
      <c r="BB26" s="25">
        <f>IF(AM26&lt;0,0,AM26)</f>
        <v>51.359333446666653</v>
      </c>
      <c r="BC26" s="25">
        <f>IF(AN26&lt;0,0,AN26)</f>
        <v>64.168489106666698</v>
      </c>
      <c r="BD26" s="25">
        <f>IF(AO26&lt;0,0,AO26)</f>
        <v>219.49681646333329</v>
      </c>
      <c r="BE26" s="25">
        <f>IF(AP26&lt;0,0,AP26)</f>
        <v>257.81666354666658</v>
      </c>
      <c r="BF26" s="25">
        <f>IF(AQ26&lt;0,0,AQ26)</f>
        <v>196.07408674666669</v>
      </c>
      <c r="BG26" s="25">
        <f>IF(AR26&lt;0,0,AR26)</f>
        <v>415.05594063333325</v>
      </c>
      <c r="BH26" s="25">
        <f>IF(AS26&lt;0,0,AS26)</f>
        <v>692.64881225333329</v>
      </c>
      <c r="BI26" s="25">
        <f>IF(AT26&lt;0,0,AT26)</f>
        <v>538.49499050000009</v>
      </c>
      <c r="BJ26" s="25">
        <f>IF(AU26&lt;0,0,AU26)</f>
        <v>424.08510184666665</v>
      </c>
      <c r="BK26" s="25">
        <f>IF(AV26&lt;0,0,AV26)</f>
        <v>193.88320377666668</v>
      </c>
      <c r="BL26" s="25">
        <f>IF(AW26&lt;0,0,AW26)</f>
        <v>109.66165037666667</v>
      </c>
      <c r="BM26" s="25">
        <f>(AX26*10^-9)*E26*$BN$59</f>
        <v>0.19314996071968918</v>
      </c>
      <c r="BN26" s="25">
        <f>(AY26*10^-9)*F26*$BN$59</f>
        <v>0.17140438973186653</v>
      </c>
      <c r="BO26" s="25">
        <f>(AZ26*10^-9)*G26*$BN$59</f>
        <v>0.22152122130183571</v>
      </c>
      <c r="BP26" s="25">
        <f>(BA26*10^-9)*H26*$BN$59</f>
        <v>0.35086380674179996</v>
      </c>
      <c r="BQ26" s="25">
        <f>(BB26*10^-9)*I26*$BN$59</f>
        <v>0.29175769921524286</v>
      </c>
      <c r="BR26" s="25">
        <f>(BC26*10^-9)*J26*$BN$59</f>
        <v>0.35998522388840021</v>
      </c>
      <c r="BS26" s="25">
        <f>(BD26*10^-9)*K26*$BN$59</f>
        <v>1.2468987009520645</v>
      </c>
      <c r="BT26" s="25">
        <f>(BE26*10^-9)*L26*$BN$59</f>
        <v>1.4615442501700855</v>
      </c>
      <c r="BU26" s="25">
        <f>(BF26*10^-9)*M26*$BN$59</f>
        <v>1.1045973729792573</v>
      </c>
      <c r="BV26" s="25">
        <f>(BG26*10^-9)*N26*$BN$59</f>
        <v>2.3333555576818927</v>
      </c>
      <c r="BW26" s="25">
        <f>(BH26*10^-9)*O26*$BN$59</f>
        <v>3.967393446756772</v>
      </c>
      <c r="BX26" s="25">
        <f>(BI26*10^-9)*P26*$BN$59</f>
        <v>3.0146103486026794</v>
      </c>
      <c r="BY26" s="25">
        <f>(BJ26*10^-9)*Q26*$BN$59</f>
        <v>2.3741192755166072</v>
      </c>
      <c r="BZ26" s="25">
        <f>(BK26*10^-9)*R26*$BN$59</f>
        <v>1.0785445650090573</v>
      </c>
      <c r="CA26" s="25">
        <f>(BL26*10^-9)*S26*$BN$59</f>
        <v>0.60356989069814659</v>
      </c>
      <c r="CB26" s="25">
        <f>BM26/1.08</f>
        <v>0.1788425562219344</v>
      </c>
      <c r="CC26" s="25">
        <f>BN26/1.08</f>
        <v>0.15870776827024677</v>
      </c>
      <c r="CD26" s="25">
        <f>BO26/1.08</f>
        <v>0.20511224194614416</v>
      </c>
      <c r="CE26" s="25">
        <f>BP26/1.08</f>
        <v>0.32487389513129622</v>
      </c>
      <c r="CF26" s="25">
        <f>BQ26/1.08</f>
        <v>0.27014601779189151</v>
      </c>
      <c r="CG26" s="25">
        <f>BR26/1.08</f>
        <v>0.33331965174851869</v>
      </c>
      <c r="CH26" s="25">
        <f>BS26/1.08</f>
        <v>1.1545358342148744</v>
      </c>
      <c r="CI26" s="25">
        <f>BT26/1.08</f>
        <v>1.3532817131204495</v>
      </c>
      <c r="CJ26" s="25">
        <f>BU26/1.08</f>
        <v>1.0227753453511641</v>
      </c>
      <c r="CK26" s="25">
        <f>BV26/1.08</f>
        <v>2.1605144052610115</v>
      </c>
      <c r="CL26" s="25">
        <f>BW26/1.08</f>
        <v>3.6735124507007146</v>
      </c>
      <c r="CM26" s="25">
        <f>BX26/1.08</f>
        <v>2.7913058783358142</v>
      </c>
      <c r="CN26" s="25">
        <f>BY26/1.08</f>
        <v>2.1982585884413028</v>
      </c>
      <c r="CO26" s="25">
        <f>BZ26/1.08</f>
        <v>0.99865237500838633</v>
      </c>
      <c r="CP26" s="25">
        <f>CA26/1.08</f>
        <v>0.55886100990569121</v>
      </c>
      <c r="CQ26" s="26">
        <f>CB26*(28/44)</f>
        <v>0.11380889941395825</v>
      </c>
      <c r="CR26" s="26">
        <f>CC26*(28/44)</f>
        <v>0.10099585253561158</v>
      </c>
      <c r="CS26" s="26">
        <f>CD26*(28/44)</f>
        <v>0.13052597214754627</v>
      </c>
      <c r="CT26" s="26">
        <f>CE26*(28/44)</f>
        <v>0.20673793326537032</v>
      </c>
      <c r="CU26" s="26">
        <f>CF26*(28/44)</f>
        <v>0.17191110223120368</v>
      </c>
      <c r="CV26" s="26">
        <f>CG26*(28/44)</f>
        <v>0.21211250565814826</v>
      </c>
      <c r="CW26" s="26">
        <f>CH26*(28/44)</f>
        <v>0.73470462177310192</v>
      </c>
      <c r="CX26" s="26">
        <f>CI26*(28/44)</f>
        <v>0.86117927198574062</v>
      </c>
      <c r="CY26" s="26">
        <f>CJ26*(28/44)</f>
        <v>0.65085703795074079</v>
      </c>
      <c r="CZ26" s="26">
        <f>CK26*(28/44)</f>
        <v>1.3748728033479163</v>
      </c>
      <c r="DA26" s="26">
        <f>CL26*(28/44)</f>
        <v>2.3376897413550002</v>
      </c>
      <c r="DB26" s="26">
        <f>CM26*(28/44)</f>
        <v>1.7762855589409727</v>
      </c>
      <c r="DC26" s="26">
        <f>CN26*(28/44)</f>
        <v>1.3988918290081018</v>
      </c>
      <c r="DD26" s="26">
        <f>CO26*(28/44)</f>
        <v>0.63550605682351857</v>
      </c>
      <c r="DE26" s="26">
        <f>CP26*(28/44)</f>
        <v>0.35563882448543988</v>
      </c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Z26" s="6">
        <f>((EZ$2-EY$2)*24*CQ26+0.5*((EZ$2-EY$2)*24)*(CR26-CQ26))</f>
        <v>5.1553140467896768</v>
      </c>
      <c r="FA26" s="6">
        <f>((FA$2-EZ$2)*24*CR26+0.5*((FA$2-EZ$2)*24)*(CS26-CR26))</f>
        <v>5.5565237923957884</v>
      </c>
      <c r="FB26" s="6">
        <f>((FB$2-FA$2)*24*CS26+0.5*((FB$2-FA$2)*24)*(CT26-CS26))</f>
        <v>8.094333729909998</v>
      </c>
      <c r="FC26" s="6">
        <f>((FC$2-FB$2)*24*CT26+0.5*((FC$2-FB$2)*24)*(CU26-CT26))</f>
        <v>18.175153703835555</v>
      </c>
      <c r="FD26" s="6">
        <f>((FD$2-FC$2)*24*CU26+0.5*((FD$2-FC$2)*24)*(CV26-CU26))</f>
        <v>18.433133178688895</v>
      </c>
      <c r="FE26" s="6">
        <f>((FE$2-FD$2)*24*CV26+0.5*((FE$2-FD$2)*24)*(CW26-CV26))</f>
        <v>34.085416587525003</v>
      </c>
      <c r="FF26" s="6">
        <f>((FF$2-FE$2)*24*CW26+0.5*((FF$2-FE$2)*24)*(CX26-CW26))</f>
        <v>57.451820175318332</v>
      </c>
      <c r="FG26" s="6">
        <f>((FG$2-FF$2)*24*CX26+0.5*((FG$2-FF$2)*24)*(CY26-CX26))</f>
        <v>72.577742876951106</v>
      </c>
      <c r="FH26" s="6">
        <f>((FH$2-FG$2)*24*CY26+0.5*((FH$2-FG$2)*24)*(CZ26-CY26))</f>
        <v>72.926274286751649</v>
      </c>
      <c r="FI26" s="6">
        <f>((FI$2-FH$2)*24*CZ26+0.5*((FI$2-FH$2)*24)*(DA26-CZ26))</f>
        <v>178.20300214574002</v>
      </c>
      <c r="FJ26" s="6">
        <f>((FJ$2-FI$2)*24*DA26+0.5*((FJ$2-FI$2)*24)*(DB26-DA26))</f>
        <v>148.10311081065501</v>
      </c>
      <c r="FK26" s="6">
        <f>((FK$2-FJ$2)*24*DB26+0.5*((FK$2-FJ$2)*24)*(DC26-DB26))</f>
        <v>152.40851462155555</v>
      </c>
      <c r="FL26" s="6">
        <f>((FL$2-FK$2)*24*DC26+0.5*((FL$2-FK$2)*24)*(DD26-DC26))</f>
        <v>73.238323889938329</v>
      </c>
      <c r="FM26" s="6">
        <f>((FM$2-FL$2)*24*DD26+0.5*((FM$2-FL$2)*24)*(DE26-DD26))</f>
        <v>71.362431454245012</v>
      </c>
      <c r="FO26" s="6">
        <f>EZ26</f>
        <v>5.1553140467896768</v>
      </c>
      <c r="FP26" s="6">
        <f>FO26+FA26</f>
        <v>10.711837839185465</v>
      </c>
      <c r="FQ26" s="6">
        <f>FP26+FB26</f>
        <v>18.806171569095461</v>
      </c>
      <c r="FR26" s="6">
        <f>FQ26+FC26</f>
        <v>36.981325272931016</v>
      </c>
      <c r="FS26" s="6">
        <f>FR26+FD26</f>
        <v>55.414458451619907</v>
      </c>
      <c r="FT26" s="6">
        <f>FS26+FE26</f>
        <v>89.499875039144911</v>
      </c>
      <c r="FU26" s="6">
        <f>FT26+FF26</f>
        <v>146.95169521446326</v>
      </c>
      <c r="FV26" s="6">
        <f>FU26+FG26</f>
        <v>219.52943809141436</v>
      </c>
      <c r="FW26" s="6">
        <f>FV26+FH26</f>
        <v>292.45571237816603</v>
      </c>
      <c r="FX26" s="6">
        <f>FW26+FI26</f>
        <v>470.65871452390604</v>
      </c>
      <c r="FY26" s="6">
        <f>FX26+FJ26</f>
        <v>618.76182533456108</v>
      </c>
      <c r="FZ26" s="6">
        <f>FY26+FK26</f>
        <v>771.17033995611666</v>
      </c>
      <c r="GA26" s="6">
        <f>FZ26+FL26</f>
        <v>844.40866384605499</v>
      </c>
      <c r="GB26" s="6">
        <f>GA26+FM26</f>
        <v>915.77109530029998</v>
      </c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</row>
    <row r="27" spans="1:229">
      <c r="A27" s="10">
        <v>25</v>
      </c>
      <c r="B27" s="10" t="s">
        <v>6</v>
      </c>
      <c r="C27" s="10" t="s">
        <v>4</v>
      </c>
      <c r="D27" s="11" t="s">
        <v>10</v>
      </c>
      <c r="E27" s="12">
        <v>51.3</v>
      </c>
      <c r="F27" s="13">
        <f>AVERAGE(G27:S27,E27)</f>
        <v>51.142857142857132</v>
      </c>
      <c r="G27" s="14">
        <v>51.4</v>
      </c>
      <c r="H27" s="15">
        <v>50.9</v>
      </c>
      <c r="I27" s="15">
        <v>51.9</v>
      </c>
      <c r="J27" s="15">
        <v>51.1</v>
      </c>
      <c r="K27" s="15">
        <v>51.4</v>
      </c>
      <c r="L27" s="15">
        <v>51.5</v>
      </c>
      <c r="M27" s="15">
        <v>51.3</v>
      </c>
      <c r="N27" s="15">
        <v>51.1</v>
      </c>
      <c r="O27" s="15">
        <v>52.3</v>
      </c>
      <c r="P27" s="15">
        <v>50.6</v>
      </c>
      <c r="Q27" s="15">
        <v>50.8</v>
      </c>
      <c r="R27" s="15">
        <v>50.5</v>
      </c>
      <c r="S27" s="15">
        <v>49.9</v>
      </c>
      <c r="T27" s="15">
        <v>335.20829873000002</v>
      </c>
      <c r="U27" s="15">
        <v>344.55588719999997</v>
      </c>
      <c r="V27" s="15">
        <v>311.89725328999998</v>
      </c>
      <c r="W27" s="15">
        <v>310.48502965</v>
      </c>
      <c r="X27" s="15">
        <v>308.31840116000001</v>
      </c>
      <c r="Y27" s="15">
        <v>345.83769939000001</v>
      </c>
      <c r="Z27" s="15">
        <v>406.42478355999998</v>
      </c>
      <c r="AA27" s="15">
        <v>403.89312917000001</v>
      </c>
      <c r="AB27" s="15">
        <v>667.95329320999997</v>
      </c>
      <c r="AC27" s="15">
        <v>722.51986121000004</v>
      </c>
      <c r="AD27" s="15">
        <v>599.40296254999998</v>
      </c>
      <c r="AE27" s="15">
        <v>483.6098551</v>
      </c>
      <c r="AF27" s="15">
        <v>389.97591858999999</v>
      </c>
      <c r="AG27" s="15">
        <v>334.97045323999998</v>
      </c>
      <c r="AH27" s="15">
        <v>329.25862819999998</v>
      </c>
      <c r="AI27" s="15">
        <f>T27-$T$62</f>
        <v>31.341926486666694</v>
      </c>
      <c r="AJ27" s="15">
        <f>U27-$U$62</f>
        <v>6.7875057933332528</v>
      </c>
      <c r="AK27" s="15">
        <f>V27-$V$62</f>
        <v>5.4126950866666448</v>
      </c>
      <c r="AL27" s="15">
        <f>W27-$W$62</f>
        <v>8.2701324166666268</v>
      </c>
      <c r="AM27" s="15">
        <f>X27-$X$62</f>
        <v>-0.10763967333332403</v>
      </c>
      <c r="AN27" s="15">
        <f>Y27-$Y$62</f>
        <v>41.686345036666694</v>
      </c>
      <c r="AO27" s="15">
        <f>Z27-$Z$62</f>
        <v>95.353499143333295</v>
      </c>
      <c r="AP27" s="15">
        <f>AA27-$AA$62</f>
        <v>95.519968546666632</v>
      </c>
      <c r="AQ27" s="15">
        <f>AB27-$AB$62</f>
        <v>360.97408921666664</v>
      </c>
      <c r="AR27" s="15">
        <f>AC27-$AC$62</f>
        <v>415.62638195333335</v>
      </c>
      <c r="AS27" s="15">
        <f>AD27-$AD$62</f>
        <v>286.5942842033333</v>
      </c>
      <c r="AT27" s="15">
        <f>AE27-$AE$62</f>
        <v>173.44440600000001</v>
      </c>
      <c r="AU27" s="15">
        <f>AF27-$AF$62</f>
        <v>84.950578966666683</v>
      </c>
      <c r="AV27" s="15">
        <f>AG27-$AG$62</f>
        <v>24.739019256666666</v>
      </c>
      <c r="AW27" s="15">
        <f>AH27-$AH$62</f>
        <v>28.977767446666633</v>
      </c>
      <c r="AX27" s="15">
        <f>IF(AI27&lt;0,0,AI27)</f>
        <v>31.341926486666694</v>
      </c>
      <c r="AY27" s="15">
        <f>IF(AJ27&lt;0,0,AJ27)</f>
        <v>6.7875057933332528</v>
      </c>
      <c r="AZ27" s="15">
        <f>IF(AK27&lt;0,0,AK27)</f>
        <v>5.4126950866666448</v>
      </c>
      <c r="BA27" s="15">
        <f>IF(AL27&lt;0,0,AL27)</f>
        <v>8.2701324166666268</v>
      </c>
      <c r="BB27" s="15">
        <f>IF(AM27&lt;0,0,AM27)</f>
        <v>0</v>
      </c>
      <c r="BC27" s="15">
        <f>IF(AN27&lt;0,0,AN27)</f>
        <v>41.686345036666694</v>
      </c>
      <c r="BD27" s="15">
        <f>IF(AO27&lt;0,0,AO27)</f>
        <v>95.353499143333295</v>
      </c>
      <c r="BE27" s="15">
        <f>IF(AP27&lt;0,0,AP27)</f>
        <v>95.519968546666632</v>
      </c>
      <c r="BF27" s="15">
        <f>IF(AQ27&lt;0,0,AQ27)</f>
        <v>360.97408921666664</v>
      </c>
      <c r="BG27" s="15">
        <f>IF(AR27&lt;0,0,AR27)</f>
        <v>415.62638195333335</v>
      </c>
      <c r="BH27" s="15">
        <f>IF(AS27&lt;0,0,AS27)</f>
        <v>286.5942842033333</v>
      </c>
      <c r="BI27" s="15">
        <f>IF(AT27&lt;0,0,AT27)</f>
        <v>173.44440600000001</v>
      </c>
      <c r="BJ27" s="15">
        <f>IF(AU27&lt;0,0,AU27)</f>
        <v>84.950578966666683</v>
      </c>
      <c r="BK27" s="15">
        <f>IF(AV27&lt;0,0,AV27)</f>
        <v>24.739019256666666</v>
      </c>
      <c r="BL27" s="15">
        <f>IF(AW27&lt;0,0,AW27)</f>
        <v>28.977767446666633</v>
      </c>
      <c r="BM27" s="15">
        <f>(AX27*10^-9)*E27*$BN$59</f>
        <v>0.18949552624742164</v>
      </c>
      <c r="BN27" s="15">
        <f>(AY27*10^-9)*F27*$BN$59</f>
        <v>4.0912037470632164E-2</v>
      </c>
      <c r="BO27" s="15">
        <f>(AZ27*10^-9)*G27*$BN$59</f>
        <v>3.2789333592871298E-2</v>
      </c>
      <c r="BP27" s="15">
        <f>(BA27*10^-9)*H27*$BN$59</f>
        <v>4.9611933643839048E-2</v>
      </c>
      <c r="BQ27" s="15">
        <f>(BB27*10^-9)*I27*$BN$59</f>
        <v>0</v>
      </c>
      <c r="BR27" s="15">
        <f>(BC27*10^-9)*J27*$BN$59</f>
        <v>0.25105601298332519</v>
      </c>
      <c r="BS27" s="15">
        <f>(BD27*10^-9)*K27*$BN$59</f>
        <v>0.5776378758818641</v>
      </c>
      <c r="BT27" s="15">
        <f>(BE27*10^-9)*L27*$BN$59</f>
        <v>0.57977209480378566</v>
      </c>
      <c r="BU27" s="15">
        <f>(BF27*10^-9)*M27*$BN$59</f>
        <v>2.1824751272674825</v>
      </c>
      <c r="BV27" s="15">
        <f>(BG27*10^-9)*N27*$BN$59</f>
        <v>2.5031098853139504</v>
      </c>
      <c r="BW27" s="15">
        <f>(BH27*10^-9)*O27*$BN$59</f>
        <v>1.7665466968090464</v>
      </c>
      <c r="BX27" s="15">
        <f>(BI27*10^-9)*P27*$BN$59</f>
        <v>1.0343481040671432</v>
      </c>
      <c r="BY27" s="15">
        <f>(BJ27*10^-9)*Q27*$BN$59</f>
        <v>0.50861125207042868</v>
      </c>
      <c r="BZ27" s="15">
        <f>(BK27*10^-9)*R27*$BN$59</f>
        <v>0.14724134139726786</v>
      </c>
      <c r="CA27" s="15">
        <f>(BL27*10^-9)*S27*$BN$59</f>
        <v>0.17042032019437839</v>
      </c>
      <c r="CB27" s="15">
        <f>BM27/1.08</f>
        <v>0.17545882059946447</v>
      </c>
      <c r="CC27" s="15">
        <f>BN27/1.08</f>
        <v>3.7881516176511261E-2</v>
      </c>
      <c r="CD27" s="15">
        <f>BO27/1.08</f>
        <v>3.0360494067473421E-2</v>
      </c>
      <c r="CE27" s="15">
        <f>BP27/1.08</f>
        <v>4.5936975596147261E-2</v>
      </c>
      <c r="CF27" s="15">
        <f>BQ27/1.08</f>
        <v>0</v>
      </c>
      <c r="CG27" s="15">
        <f>BR27/1.08</f>
        <v>0.23245927128085664</v>
      </c>
      <c r="CH27" s="15">
        <f>BS27/1.08</f>
        <v>0.53484988507580011</v>
      </c>
      <c r="CI27" s="15">
        <f>BT27/1.08</f>
        <v>0.53682601370720895</v>
      </c>
      <c r="CJ27" s="15">
        <f>BU27/1.08</f>
        <v>2.0208103030254465</v>
      </c>
      <c r="CK27" s="15">
        <f>BV27/1.08</f>
        <v>2.3176943382536574</v>
      </c>
      <c r="CL27" s="15">
        <f>BW27/1.08</f>
        <v>1.6356913859343021</v>
      </c>
      <c r="CM27" s="15">
        <f>BX27/1.08</f>
        <v>0.95772972598809547</v>
      </c>
      <c r="CN27" s="15">
        <f>BY27/1.08</f>
        <v>0.47093634450965616</v>
      </c>
      <c r="CO27" s="15">
        <f>BZ27/1.08</f>
        <v>0.1363345753678406</v>
      </c>
      <c r="CP27" s="15">
        <f>CA27/1.08</f>
        <v>0.15779659277257257</v>
      </c>
      <c r="CQ27" s="17">
        <f>CB27*(28/44)</f>
        <v>0.11165561310875011</v>
      </c>
      <c r="CR27" s="17">
        <f>CC27*(28/44)</f>
        <v>2.4106419385052619E-2</v>
      </c>
      <c r="CS27" s="17">
        <f>CD27*(28/44)</f>
        <v>1.9320314406573995E-2</v>
      </c>
      <c r="CT27" s="17">
        <f>CE27*(28/44)</f>
        <v>2.9232620833911892E-2</v>
      </c>
      <c r="CU27" s="17">
        <f>CF27*(28/44)</f>
        <v>0</v>
      </c>
      <c r="CV27" s="17">
        <f>CG27*(28/44)</f>
        <v>0.14792862717872696</v>
      </c>
      <c r="CW27" s="17">
        <f>CH27*(28/44)</f>
        <v>0.34035901777550914</v>
      </c>
      <c r="CX27" s="17">
        <f>CI27*(28/44)</f>
        <v>0.34161655417731479</v>
      </c>
      <c r="CY27" s="17">
        <f>CJ27*(28/44)</f>
        <v>1.285970192834375</v>
      </c>
      <c r="CZ27" s="17">
        <f>CK27*(28/44)</f>
        <v>1.4748963970705093</v>
      </c>
      <c r="DA27" s="17">
        <f>CL27*(28/44)</f>
        <v>1.0408945183218286</v>
      </c>
      <c r="DB27" s="17">
        <f>CM27*(28/44)</f>
        <v>0.60946437108333351</v>
      </c>
      <c r="DC27" s="17">
        <f>CN27*(28/44)</f>
        <v>0.29968676468796301</v>
      </c>
      <c r="DD27" s="17">
        <f>CO27*(28/44)</f>
        <v>8.6758366143171298E-2</v>
      </c>
      <c r="DE27" s="17">
        <f>CP27*(28/44)</f>
        <v>0.10041601358254618</v>
      </c>
      <c r="DF27" s="17">
        <f>AVERAGE(CQ27:CQ30)</f>
        <v>0.11467507683628476</v>
      </c>
      <c r="DG27" s="17">
        <f>AVERAGE(CR27:CR30)</f>
        <v>1.9791176549658746E-2</v>
      </c>
      <c r="DH27" s="17">
        <f>AVERAGE(CS27:CS30)</f>
        <v>1.7738226918912012E-2</v>
      </c>
      <c r="DI27" s="17">
        <f>AVERAGE(CT27:CT30)</f>
        <v>2.2680909422638756E-2</v>
      </c>
      <c r="DJ27" s="17">
        <f>AVERAGE(CU27:CU30)</f>
        <v>1.157321940671285E-3</v>
      </c>
      <c r="DK27" s="17">
        <f>AVERAGE(CV27:CV30)</f>
        <v>9.1030683156354264E-2</v>
      </c>
      <c r="DL27" s="17">
        <f>AVERAGE(CW27:CW30)</f>
        <v>0.15877241070713538</v>
      </c>
      <c r="DM27" s="17">
        <f>AVERAGE(CX27:CX30)</f>
        <v>0.28168315012877881</v>
      </c>
      <c r="DN27" s="17">
        <f>AVERAGE(CY27:CY30)</f>
        <v>1.1767355546912905</v>
      </c>
      <c r="DO27" s="17">
        <f>AVERAGE(CZ27:CZ30)</f>
        <v>2.1411216261034145</v>
      </c>
      <c r="DP27" s="17">
        <f>AVERAGE(DA27:DA30)</f>
        <v>1.3588121094920083</v>
      </c>
      <c r="DQ27" s="17">
        <f>AVERAGE(DB27:DB30)</f>
        <v>0.6949363546243057</v>
      </c>
      <c r="DR27" s="17">
        <f>AVERAGE(DC27:DC30)</f>
        <v>0.31025041708872692</v>
      </c>
      <c r="DS27" s="17">
        <f>AVERAGE(DD27:DD30)</f>
        <v>0.12361556596196188</v>
      </c>
      <c r="DT27" s="17">
        <f>AVERAGE(DE27:DE30)</f>
        <v>8.3086855440370283E-2</v>
      </c>
      <c r="DU27" s="17">
        <f>STDEV(CQ27:CQ30)</f>
        <v>3.0205968539804381E-2</v>
      </c>
      <c r="DV27" s="17">
        <f>STDEV(CR27:CR30)</f>
        <v>6.5868931171842969E-3</v>
      </c>
      <c r="DW27" s="17">
        <f>STDEV(CS27:CS30)</f>
        <v>6.6831373478737806E-3</v>
      </c>
      <c r="DX27" s="17">
        <f>STDEV(CT27:CT30)</f>
        <v>6.5230447080507868E-3</v>
      </c>
      <c r="DY27" s="17">
        <f>STDEV(CU27:CU30)</f>
        <v>2.31464388134257E-3</v>
      </c>
      <c r="DZ27" s="17">
        <f>STDEV(CV27:CV30)</f>
        <v>6.4108235909787439E-2</v>
      </c>
      <c r="EA27" s="17">
        <f>STDEV(CW27:CW30)</f>
        <v>0.12108438093010039</v>
      </c>
      <c r="EB27" s="17">
        <f>STDEV(CX27:CX30)</f>
        <v>0.14026669768431824</v>
      </c>
      <c r="EC27" s="17">
        <f>STDEV(CY27:CY30)</f>
        <v>0.54764851333654274</v>
      </c>
      <c r="ED27" s="17">
        <f>STDEV(CZ27:CZ30)</f>
        <v>0.5106619344824217</v>
      </c>
      <c r="EE27" s="17">
        <f>STDEV(DA27:DA30)</f>
        <v>0.21725774514099427</v>
      </c>
      <c r="EF27" s="17">
        <f>STDEV(DB27:DB30)</f>
        <v>9.6081974078002425E-2</v>
      </c>
      <c r="EG27" s="17">
        <f>STDEV(DC27:DC30)</f>
        <v>0.11215536269936494</v>
      </c>
      <c r="EH27" s="17">
        <f>STDEV(DD27:DD30)</f>
        <v>7.1405324302675641E-2</v>
      </c>
      <c r="EI27" s="17">
        <f>STDEV(DE27:DE30)</f>
        <v>4.5710142237760501E-2</v>
      </c>
      <c r="EJ27" s="17">
        <f>STDEV(CQ27:CQ30)/SQRT(COUNT(CQ27:CQ30))</f>
        <v>1.5102984269902191E-2</v>
      </c>
      <c r="EK27" s="17">
        <f>STDEV(CR27:CR30)/SQRT(COUNT(CR27:CR30))</f>
        <v>3.2934465585921485E-3</v>
      </c>
      <c r="EL27" s="17">
        <f>STDEV(CS27:CS30)/SQRT(COUNT(CS27:CS30))</f>
        <v>3.3415686739368903E-3</v>
      </c>
      <c r="EM27" s="17">
        <f>STDEV(CT27:CT30)/SQRT(COUNT(CT27:CT30))</f>
        <v>3.2615223540253934E-3</v>
      </c>
      <c r="EN27" s="17">
        <f>STDEV(CU27:CU30)/SQRT(COUNT(CU27:CU30))</f>
        <v>1.157321940671285E-3</v>
      </c>
      <c r="EO27" s="17">
        <f>STDEV(CV27:CV30)/SQRT(COUNT(CV27:CV30))</f>
        <v>3.205411795489372E-2</v>
      </c>
      <c r="EP27" s="17">
        <f>STDEV(CW27:CW30)/SQRT(COUNT(CW27:CW30))</f>
        <v>6.0542190465050195E-2</v>
      </c>
      <c r="EQ27" s="17">
        <f>STDEV(CX27:CX30)/SQRT(COUNT(CX27:CX30))</f>
        <v>7.0133348842159118E-2</v>
      </c>
      <c r="ER27" s="17">
        <f>STDEV(CY27:CY30)/SQRT(COUNT(CY27:CY30))</f>
        <v>0.27382425666827137</v>
      </c>
      <c r="ES27" s="17">
        <f>STDEV(CZ27:CZ30)/SQRT(COUNT(CZ27:CZ30))</f>
        <v>0.25533096724121085</v>
      </c>
      <c r="ET27" s="17">
        <f>STDEV(DA27:DA30)/SQRT(COUNT(DA27:DA30))</f>
        <v>0.10862887257049714</v>
      </c>
      <c r="EU27" s="17">
        <f>STDEV(DB27:DB30)/SQRT(COUNT(DB27:DB30))</f>
        <v>4.8040987039001212E-2</v>
      </c>
      <c r="EV27" s="17">
        <f>STDEV(DC27:DC30)/SQRT(COUNT(DC27:DC30))</f>
        <v>5.6077681349682468E-2</v>
      </c>
      <c r="EW27" s="17">
        <f>STDEV(DD27:DD30)/SQRT(COUNT(DD27:DD30))</f>
        <v>3.570266215133782E-2</v>
      </c>
      <c r="EX27" s="17">
        <f>STDEV(DE27:DE30)/SQRT(COUNT(DE27:DE30))</f>
        <v>2.2855071118880251E-2</v>
      </c>
      <c r="EZ27" s="6">
        <f>((EZ$2-EY$2)*24*CQ27+0.5*((EZ$2-EY$2)*24)*(CR27-CQ27))</f>
        <v>3.2582887798512656</v>
      </c>
      <c r="FA27" s="6">
        <f>((FA$2-EZ$2)*24*CR27+0.5*((FA$2-EZ$2)*24)*(CS27-CR27))</f>
        <v>1.0422416109990387</v>
      </c>
      <c r="FB27" s="6">
        <f>((FB$2-FA$2)*24*CS27+0.5*((FB$2-FA$2)*24)*(CT27-CS27))</f>
        <v>1.1652704457716614</v>
      </c>
      <c r="FC27" s="6">
        <f>((FC$2-FB$2)*24*CT27+0.5*((FC$2-FB$2)*24)*(CU27-CT27))</f>
        <v>1.4031658000277707</v>
      </c>
      <c r="FD27" s="6">
        <f>((FD$2-FC$2)*24*CU27+0.5*((FD$2-FC$2)*24)*(CV27-CU27))</f>
        <v>7.1005741045788939</v>
      </c>
      <c r="FE27" s="6">
        <f>((FE$2-FD$2)*24*CV27+0.5*((FE$2-FD$2)*24)*(CW27-CV27))</f>
        <v>17.578355218352499</v>
      </c>
      <c r="FF27" s="6">
        <f>((FF$2-FE$2)*24*CW27+0.5*((FF$2-FE$2)*24)*(CX27-CW27))</f>
        <v>24.551120590301664</v>
      </c>
      <c r="FG27" s="6">
        <f>((FG$2-FF$2)*24*CX27+0.5*((FG$2-FF$2)*24)*(CY27-CX27))</f>
        <v>78.124163856561097</v>
      </c>
      <c r="FH27" s="6">
        <f>((FH$2-FG$2)*24*CY27+0.5*((FH$2-FG$2)*24)*(CZ27-CY27))</f>
        <v>99.391197236575834</v>
      </c>
      <c r="FI27" s="6">
        <f>((FI$2-FH$2)*24*CZ27+0.5*((FI$2-FH$2)*24)*(DA27-CZ27))</f>
        <v>120.75796393883223</v>
      </c>
      <c r="FJ27" s="6">
        <f>((FJ$2-FI$2)*24*DA27+0.5*((FJ$2-FI$2)*24)*(DB27-DA27))</f>
        <v>59.412920018585829</v>
      </c>
      <c r="FK27" s="6">
        <f>((FK$2-FJ$2)*24*DB27+0.5*((FK$2-FJ$2)*24)*(DC27-DB27))</f>
        <v>43.639254517022238</v>
      </c>
      <c r="FL27" s="6">
        <f>((FL$2-FK$2)*24*DC27+0.5*((FL$2-FK$2)*24)*(DD27-DC27))</f>
        <v>13.912024709920836</v>
      </c>
      <c r="FM27" s="6">
        <f>((FM$2-FL$2)*24*DD27+0.5*((FM$2-FL$2)*24)*(DE27-DD27))</f>
        <v>13.476555340251659</v>
      </c>
      <c r="FO27" s="6">
        <f>EZ27</f>
        <v>3.2582887798512656</v>
      </c>
      <c r="FP27" s="6">
        <f>FO27+FA27</f>
        <v>4.3005303908503043</v>
      </c>
      <c r="FQ27" s="6">
        <f>FP27+FB27</f>
        <v>5.4658008366219661</v>
      </c>
      <c r="FR27" s="6">
        <f>FQ27+FC27</f>
        <v>6.8689666366497368</v>
      </c>
      <c r="FS27" s="6">
        <f>FR27+FD27</f>
        <v>13.969540741228631</v>
      </c>
      <c r="FT27" s="6">
        <f>FS27+FE27</f>
        <v>31.54789595958113</v>
      </c>
      <c r="FU27" s="6">
        <f>FT27+FF27</f>
        <v>56.099016549882791</v>
      </c>
      <c r="FV27" s="6">
        <f>FU27+FG27</f>
        <v>134.22318040644387</v>
      </c>
      <c r="FW27" s="6">
        <f>FV27+FH27</f>
        <v>233.61437764301971</v>
      </c>
      <c r="FX27" s="6">
        <f>FW27+FI27</f>
        <v>354.37234158185197</v>
      </c>
      <c r="FY27" s="6">
        <f>FX27+FJ27</f>
        <v>413.78526160043782</v>
      </c>
      <c r="FZ27" s="6">
        <f>FY27+FK27</f>
        <v>457.42451611746003</v>
      </c>
      <c r="GA27" s="6">
        <f>FZ27+FL27</f>
        <v>471.33654082738087</v>
      </c>
      <c r="GB27" s="6">
        <f>GA27+FM27</f>
        <v>484.81309616763252</v>
      </c>
      <c r="GC27" s="17" t="e">
        <f>AVERAGE(FN27:FN30)</f>
        <v>#DIV/0!</v>
      </c>
      <c r="GD27" s="17">
        <f>AVERAGE(FO27:FO30)</f>
        <v>3.2271900812626444</v>
      </c>
      <c r="GE27" s="17">
        <f>AVERAGE(FP27:FP30)</f>
        <v>4.1278957645083434</v>
      </c>
      <c r="GF27" s="17">
        <f>AVERAGE(FQ27:FQ30)</f>
        <v>5.097955036705561</v>
      </c>
      <c r="GG27" s="17">
        <f>AVERAGE(FR27:FR30)</f>
        <v>6.2421901421444437</v>
      </c>
      <c r="GH27" s="17">
        <f>AVERAGE(FS27:FS30)</f>
        <v>10.667214386801671</v>
      </c>
      <c r="GI27" s="17">
        <f>AVERAGE(FT27:FT30)</f>
        <v>19.660125765887294</v>
      </c>
      <c r="GJ27" s="17">
        <f>AVERAGE(FU27:FU30)</f>
        <v>35.516525955980207</v>
      </c>
      <c r="GK27" s="17">
        <f>AVERAGE(FV27:FV30)</f>
        <v>105.52062378734354</v>
      </c>
      <c r="GL27" s="17">
        <f>AVERAGE(FW27:FW30)</f>
        <v>224.96348229595293</v>
      </c>
      <c r="GM27" s="17">
        <f>AVERAGE(FX27:FX30)</f>
        <v>392.96030160453324</v>
      </c>
      <c r="GN27" s="17">
        <f>AVERAGE(FY27:FY30)</f>
        <v>466.89524631272053</v>
      </c>
      <c r="GO27" s="17">
        <f>AVERAGE(FZ27:FZ30)</f>
        <v>515.14421135494615</v>
      </c>
      <c r="GP27" s="17">
        <f>AVERAGE(GA27:GA30)</f>
        <v>530.76338674477097</v>
      </c>
      <c r="GQ27" s="17">
        <f>AVERAGE(GB27:GB30)</f>
        <v>545.6459610857388</v>
      </c>
      <c r="GR27" s="17" t="e">
        <f>STDEV(FN27:FN30)</f>
        <v>#DIV/0!</v>
      </c>
      <c r="GS27" s="17">
        <f>STDEV(FO27:FO30)</f>
        <v>0.83090723105643227</v>
      </c>
      <c r="GT27" s="17">
        <f>STDEV(FP27:FP30)</f>
        <v>0.81990790475990083</v>
      </c>
      <c r="GU27" s="17">
        <f>STDEV(FQ27:FQ30)</f>
        <v>0.72644040941500676</v>
      </c>
      <c r="GV27" s="17">
        <f>STDEV(FR27:FR30)</f>
        <v>0.76052667775836547</v>
      </c>
      <c r="GW27" s="17">
        <f>STDEV(FS27:FS30)</f>
        <v>3.1654435778417889</v>
      </c>
      <c r="GX27" s="17">
        <f>STDEV(FT27:FT30)</f>
        <v>8.9013044390218905</v>
      </c>
      <c r="GY27" s="17">
        <f>STDEV(FU27:FU30)</f>
        <v>16.088989796192553</v>
      </c>
      <c r="GZ27" s="17">
        <f>STDEV(FV27:FV30)</f>
        <v>44.570235245475175</v>
      </c>
      <c r="HA27" s="17">
        <f>STDEV(FW27:FW30)</f>
        <v>68.972073938697378</v>
      </c>
      <c r="HB27" s="17">
        <f>STDEV(FX27:FX30)</f>
        <v>84.361804827822453</v>
      </c>
      <c r="HC27" s="17">
        <f>STDEV(FY27:FY30)</f>
        <v>90.057006366999715</v>
      </c>
      <c r="HD27" s="17">
        <f>STDEV(FZ27:FZ30)</f>
        <v>97.925205407041986</v>
      </c>
      <c r="HE27" s="17">
        <f>STDEV(GA27:GA30)</f>
        <v>102.88185494148362</v>
      </c>
      <c r="HF27" s="17">
        <f>STDEV(GB27:GB30)</f>
        <v>110.11356513652434</v>
      </c>
      <c r="HG27" s="17" t="e">
        <f>STDEV(FN27:FN30)/SQRT(COUNT(FN27:FN30))</f>
        <v>#DIV/0!</v>
      </c>
      <c r="HH27" s="17">
        <f>STDEV(FO27:FO30)/SQRT(COUNT(FO27:FO30))</f>
        <v>0.41545361552821614</v>
      </c>
      <c r="HI27" s="17">
        <f>STDEV(FP27:FP30)/SQRT(COUNT(FP27:FP30))</f>
        <v>0.40995395237995041</v>
      </c>
      <c r="HJ27" s="17">
        <f>STDEV(FQ27:FQ30)/SQRT(COUNT(FQ27:FQ30))</f>
        <v>0.36322020470750338</v>
      </c>
      <c r="HK27" s="17">
        <f>STDEV(FR27:FR30)/SQRT(COUNT(FR27:FR30))</f>
        <v>0.38026333887918273</v>
      </c>
      <c r="HL27" s="17">
        <f>STDEV(FS27:FS30)/SQRT(COUNT(FS27:FS30))</f>
        <v>1.5827217889208944</v>
      </c>
      <c r="HM27" s="17">
        <f>STDEV(FT27:FT30)/SQRT(COUNT(FT27:FT30))</f>
        <v>4.4506522195109453</v>
      </c>
      <c r="HN27" s="17">
        <f>STDEV(FU27:FU30)/SQRT(COUNT(FU27:FU30))</f>
        <v>8.0444948980962767</v>
      </c>
      <c r="HO27" s="17">
        <f>STDEV(FV27:FV30)/SQRT(COUNT(FV27:FV30))</f>
        <v>22.285117622737587</v>
      </c>
      <c r="HP27" s="17">
        <f>STDEV(FW27:FW30)/SQRT(COUNT(FW27:FW30))</f>
        <v>34.486036969348689</v>
      </c>
      <c r="HQ27" s="17">
        <f>STDEV(FX27:FX30)/SQRT(COUNT(FX27:FX30))</f>
        <v>42.180902413911227</v>
      </c>
      <c r="HR27" s="17">
        <f>STDEV(FY27:FY30)/SQRT(COUNT(FY27:FY30))</f>
        <v>45.028503183499858</v>
      </c>
      <c r="HS27" s="17">
        <f>STDEV(FZ27:FZ30)/SQRT(COUNT(FZ27:FZ30))</f>
        <v>48.962602703520993</v>
      </c>
      <c r="HT27" s="17">
        <f>STDEV(GA27:GA30)/SQRT(COUNT(GA27:GA30))</f>
        <v>51.440927470741812</v>
      </c>
      <c r="HU27" s="17">
        <f>STDEV(GB27:GB30)/SQRT(COUNT(GB27:GB30))</f>
        <v>55.056782568262172</v>
      </c>
    </row>
    <row r="28" spans="1:229">
      <c r="A28" s="10">
        <v>26</v>
      </c>
      <c r="B28" s="10" t="s">
        <v>6</v>
      </c>
      <c r="C28" s="10" t="s">
        <v>4</v>
      </c>
      <c r="D28" s="11" t="s">
        <v>10</v>
      </c>
      <c r="E28" s="18">
        <v>50.9</v>
      </c>
      <c r="F28" s="19">
        <f>AVERAGE(G28:S28,E28)</f>
        <v>50.73571428571428</v>
      </c>
      <c r="G28" s="20">
        <v>51.1</v>
      </c>
      <c r="H28" s="16">
        <v>50.6</v>
      </c>
      <c r="I28" s="16">
        <v>51.6</v>
      </c>
      <c r="J28" s="16">
        <v>50.4</v>
      </c>
      <c r="K28" s="16">
        <v>51</v>
      </c>
      <c r="L28" s="16">
        <v>51.1</v>
      </c>
      <c r="M28" s="16">
        <v>50.8</v>
      </c>
      <c r="N28" s="16">
        <v>50.9</v>
      </c>
      <c r="O28" s="16">
        <v>51.9</v>
      </c>
      <c r="P28" s="16">
        <v>50.1</v>
      </c>
      <c r="Q28" s="16">
        <v>50.3</v>
      </c>
      <c r="R28" s="16">
        <v>50</v>
      </c>
      <c r="S28" s="16">
        <v>49.6</v>
      </c>
      <c r="T28" s="16">
        <v>344.75857062</v>
      </c>
      <c r="U28" s="16">
        <v>342.89609539999998</v>
      </c>
      <c r="V28" s="16">
        <v>311.25245696000002</v>
      </c>
      <c r="W28" s="16">
        <v>306.49399955000001</v>
      </c>
      <c r="X28" s="16">
        <v>299.88212985000001</v>
      </c>
      <c r="Y28" s="16">
        <v>305.00693653000002</v>
      </c>
      <c r="Z28" s="16">
        <v>339.30194520999999</v>
      </c>
      <c r="AA28" s="16">
        <v>345.41831252999998</v>
      </c>
      <c r="AB28" s="16">
        <v>509.71952633000001</v>
      </c>
      <c r="AC28" s="16">
        <v>905.14221169999996</v>
      </c>
      <c r="AD28" s="16">
        <v>735.78186900000003</v>
      </c>
      <c r="AE28" s="16">
        <v>503.50585519999998</v>
      </c>
      <c r="AF28" s="16">
        <v>349.65140258000002</v>
      </c>
      <c r="AG28" s="16">
        <v>323.66191504</v>
      </c>
      <c r="AH28" s="16">
        <v>309.24954303999999</v>
      </c>
      <c r="AI28" s="16">
        <f>T28-$T$62</f>
        <v>40.89219837666667</v>
      </c>
      <c r="AJ28" s="16">
        <f>U28-$U$62</f>
        <v>5.1277139933332592</v>
      </c>
      <c r="AK28" s="16">
        <f>V28-$V$62</f>
        <v>4.7678987566666819</v>
      </c>
      <c r="AL28" s="16">
        <f>W28-$W$62</f>
        <v>4.2791023166666378</v>
      </c>
      <c r="AM28" s="16">
        <f>X28-$X$62</f>
        <v>-8.5439109833333191</v>
      </c>
      <c r="AN28" s="16">
        <f>Y28-$Y$62</f>
        <v>0.85558217666670089</v>
      </c>
      <c r="AO28" s="16">
        <f>Z28-$Z$62</f>
        <v>28.2306607933333</v>
      </c>
      <c r="AP28" s="16">
        <f>AA28-$AA$62</f>
        <v>37.045151906666604</v>
      </c>
      <c r="AQ28" s="16">
        <f>AB28-$AB$62</f>
        <v>202.74032233666668</v>
      </c>
      <c r="AR28" s="16">
        <f>AC28-$AC$62</f>
        <v>598.24873244333321</v>
      </c>
      <c r="AS28" s="16">
        <f>AD28-$AD$62</f>
        <v>422.97319065333335</v>
      </c>
      <c r="AT28" s="16">
        <f>AE28-$AE$62</f>
        <v>193.3404061</v>
      </c>
      <c r="AU28" s="16">
        <f>AF28-$AF$62</f>
        <v>44.626062956666715</v>
      </c>
      <c r="AV28" s="16">
        <f>AG28-$AG$62</f>
        <v>13.430481056666679</v>
      </c>
      <c r="AW28" s="16">
        <f>AH28-$AH$62</f>
        <v>8.9686822866666489</v>
      </c>
      <c r="AX28" s="16">
        <f>IF(AI28&lt;0,0,AI28)</f>
        <v>40.89219837666667</v>
      </c>
      <c r="AY28" s="16">
        <f>IF(AJ28&lt;0,0,AJ28)</f>
        <v>5.1277139933332592</v>
      </c>
      <c r="AZ28" s="16">
        <f>IF(AK28&lt;0,0,AK28)</f>
        <v>4.7678987566666819</v>
      </c>
      <c r="BA28" s="16">
        <f>IF(AL28&lt;0,0,AL28)</f>
        <v>4.2791023166666378</v>
      </c>
      <c r="BB28" s="16">
        <f>IF(AM28&lt;0,0,AM28)</f>
        <v>0</v>
      </c>
      <c r="BC28" s="16">
        <f>IF(AN28&lt;0,0,AN28)</f>
        <v>0.85558217666670089</v>
      </c>
      <c r="BD28" s="16">
        <f>IF(AO28&lt;0,0,AO28)</f>
        <v>28.2306607933333</v>
      </c>
      <c r="BE28" s="16">
        <f>IF(AP28&lt;0,0,AP28)</f>
        <v>37.045151906666604</v>
      </c>
      <c r="BF28" s="16">
        <f>IF(AQ28&lt;0,0,AQ28)</f>
        <v>202.74032233666668</v>
      </c>
      <c r="BG28" s="16">
        <f>IF(AR28&lt;0,0,AR28)</f>
        <v>598.24873244333321</v>
      </c>
      <c r="BH28" s="16">
        <f>IF(AS28&lt;0,0,AS28)</f>
        <v>422.97319065333335</v>
      </c>
      <c r="BI28" s="16">
        <f>IF(AT28&lt;0,0,AT28)</f>
        <v>193.3404061</v>
      </c>
      <c r="BJ28" s="16">
        <f>IF(AU28&lt;0,0,AU28)</f>
        <v>44.626062956666715</v>
      </c>
      <c r="BK28" s="16">
        <f>IF(AV28&lt;0,0,AV28)</f>
        <v>13.430481056666679</v>
      </c>
      <c r="BL28" s="16">
        <f>IF(AW28&lt;0,0,AW28)</f>
        <v>8.9686822866666489</v>
      </c>
      <c r="BM28" s="16">
        <f>(AX28*10^-9)*E28*$BN$59</f>
        <v>0.24530937719031079</v>
      </c>
      <c r="BN28" s="16">
        <f>(AY28*10^-9)*F28*$BN$59</f>
        <v>3.0661505926615373E-2</v>
      </c>
      <c r="BO28" s="16">
        <f>(AZ28*10^-9)*G28*$BN$59</f>
        <v>2.8714670262025097E-2</v>
      </c>
      <c r="BP28" s="16">
        <f>(BA28*10^-9)*H28*$BN$59</f>
        <v>2.5518732315606977E-2</v>
      </c>
      <c r="BQ28" s="16">
        <f>(BB28*10^-9)*I28*$BN$59</f>
        <v>0</v>
      </c>
      <c r="BR28" s="16">
        <f>(BC28*10^-9)*J28*$BN$59</f>
        <v>5.0821581294002039E-3</v>
      </c>
      <c r="BS28" s="16">
        <f>(BD28*10^-9)*K28*$BN$59</f>
        <v>0.16968643612564269</v>
      </c>
      <c r="BT28" s="16">
        <f>(BE28*10^-9)*L28*$BN$59</f>
        <v>0.22310442735789965</v>
      </c>
      <c r="BU28" s="16">
        <f>(BF28*10^-9)*M28*$BN$59</f>
        <v>1.2138352727328146</v>
      </c>
      <c r="BV28" s="16">
        <f>(BG28*10^-9)*N28*$BN$59</f>
        <v>3.588851413875239</v>
      </c>
      <c r="BW28" s="16">
        <f>(BH28*10^-9)*O28*$BN$59</f>
        <v>2.5872363701141579</v>
      </c>
      <c r="BX28" s="16">
        <f>(BI28*10^-9)*P28*$BN$59</f>
        <v>1.1416060478754644</v>
      </c>
      <c r="BY28" s="16">
        <f>(BJ28*10^-9)*Q28*$BN$59</f>
        <v>0.26455286393489674</v>
      </c>
      <c r="BZ28" s="16">
        <f>(BK28*10^-9)*R28*$BN$59</f>
        <v>7.9143906226785798E-2</v>
      </c>
      <c r="CA28" s="16">
        <f>(BL28*10^-9)*S28*$BN$59</f>
        <v>5.242835416719991E-2</v>
      </c>
      <c r="CB28" s="16">
        <f>BM28/1.08</f>
        <v>0.2271383122132507</v>
      </c>
      <c r="CC28" s="16">
        <f>BN28/1.08</f>
        <v>2.8390283265384602E-2</v>
      </c>
      <c r="CD28" s="16">
        <f>BO28/1.08</f>
        <v>2.6587657650023237E-2</v>
      </c>
      <c r="CE28" s="16">
        <f>BP28/1.08</f>
        <v>2.3628455847784235E-2</v>
      </c>
      <c r="CF28" s="16">
        <f>BQ28/1.08</f>
        <v>0</v>
      </c>
      <c r="CG28" s="16">
        <f>BR28/1.08</f>
        <v>4.7057019716668551E-3</v>
      </c>
      <c r="CH28" s="16">
        <f>BS28/1.08</f>
        <v>0.15711707048670617</v>
      </c>
      <c r="CI28" s="16">
        <f>BT28/1.08</f>
        <v>0.20657817347953669</v>
      </c>
      <c r="CJ28" s="16">
        <f>BU28/1.08</f>
        <v>1.1239215488266801</v>
      </c>
      <c r="CK28" s="16">
        <f>BV28/1.08</f>
        <v>3.3230105684029989</v>
      </c>
      <c r="CL28" s="16">
        <f>BW28/1.08</f>
        <v>2.395589231587183</v>
      </c>
      <c r="CM28" s="16">
        <f>BX28/1.08</f>
        <v>1.0570426369217263</v>
      </c>
      <c r="CN28" s="16">
        <f>BY28/1.08</f>
        <v>0.24495635549527475</v>
      </c>
      <c r="CO28" s="16">
        <f>BZ28/1.08</f>
        <v>7.3281394654431287E-2</v>
      </c>
      <c r="CP28" s="16">
        <f>CA28/1.08</f>
        <v>4.854477237703695E-2</v>
      </c>
      <c r="CQ28" s="21">
        <f>CB28*(28/44)</f>
        <v>0.14454256231752316</v>
      </c>
      <c r="CR28" s="21">
        <f>CC28*(28/44)</f>
        <v>1.8066543896153836E-2</v>
      </c>
      <c r="CS28" s="21">
        <f>CD28*(28/44)</f>
        <v>1.6919418504560243E-2</v>
      </c>
      <c r="CT28" s="21">
        <f>CE28*(28/44)</f>
        <v>1.5036290084953604E-2</v>
      </c>
      <c r="CU28" s="21">
        <f>CF28*(28/44)</f>
        <v>0</v>
      </c>
      <c r="CV28" s="21">
        <f>CG28*(28/44)</f>
        <v>2.9945376183334533E-3</v>
      </c>
      <c r="CW28" s="21">
        <f>CH28*(28/44)</f>
        <v>9.9983590309722106E-2</v>
      </c>
      <c r="CX28" s="21">
        <f>CI28*(28/44)</f>
        <v>0.13145883766879607</v>
      </c>
      <c r="CY28" s="21">
        <f>CJ28*(28/44)</f>
        <v>0.71522280379879644</v>
      </c>
      <c r="CZ28" s="21">
        <f>CK28*(28/44)</f>
        <v>2.1146430889837267</v>
      </c>
      <c r="DA28" s="21">
        <f>CL28*(28/44)</f>
        <v>1.5244658746463891</v>
      </c>
      <c r="DB28" s="21">
        <f>CM28*(28/44)</f>
        <v>0.67266349622291677</v>
      </c>
      <c r="DC28" s="21">
        <f>CN28*(28/44)</f>
        <v>0.15588131713335665</v>
      </c>
      <c r="DD28" s="21">
        <f>CO28*(28/44)</f>
        <v>4.6633614780092633E-2</v>
      </c>
      <c r="DE28" s="21">
        <f>CP28*(28/44)</f>
        <v>3.0892127876296239E-2</v>
      </c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Z28" s="6">
        <f>((EZ$2-EY$2)*24*CQ28+0.5*((EZ$2-EY$2)*24)*(CR28-CQ28))</f>
        <v>3.9026185491282481</v>
      </c>
      <c r="FA28" s="6">
        <f>((FA$2-EZ$2)*24*CR28+0.5*((FA$2-EZ$2)*24)*(CS28-CR28))</f>
        <v>0.83966309761713787</v>
      </c>
      <c r="FB28" s="6">
        <f>((FB$2-FA$2)*24*CS28+0.5*((FB$2-FA$2)*24)*(CT28-CS28))</f>
        <v>0.76693700614833227</v>
      </c>
      <c r="FC28" s="6">
        <f>((FC$2-FB$2)*24*CT28+0.5*((FC$2-FB$2)*24)*(CU28-CT28))</f>
        <v>0.72174192407777293</v>
      </c>
      <c r="FD28" s="6">
        <f>((FD$2-FC$2)*24*CU28+0.5*((FD$2-FC$2)*24)*(CV28-CU28))</f>
        <v>0.14373780568000577</v>
      </c>
      <c r="FE28" s="6">
        <f>((FE$2-FD$2)*24*CV28+0.5*((FE$2-FD$2)*24)*(CW28-CV28))</f>
        <v>3.7072126054100001</v>
      </c>
      <c r="FF28" s="6">
        <f>((FF$2-FE$2)*24*CW28+0.5*((FF$2-FE$2)*24)*(CX28-CW28))</f>
        <v>8.3319274072266545</v>
      </c>
      <c r="FG28" s="6">
        <f>((FG$2-FF$2)*24*CX28+0.5*((FG$2-FF$2)*24)*(CY28-CX28))</f>
        <v>40.640718790444438</v>
      </c>
      <c r="FH28" s="6">
        <f>((FH$2-FG$2)*24*CY28+0.5*((FH$2-FG$2)*24)*(CZ28-CY28))</f>
        <v>101.87517214017083</v>
      </c>
      <c r="FI28" s="6">
        <f>((FI$2-FH$2)*24*CZ28+0.5*((FI$2-FH$2)*24)*(DA28-CZ28))</f>
        <v>174.67723025424556</v>
      </c>
      <c r="FJ28" s="6">
        <f>((FJ$2-FI$2)*24*DA28+0.5*((FJ$2-FI$2)*24)*(DB28-DA28))</f>
        <v>79.096657351295008</v>
      </c>
      <c r="FK28" s="6">
        <f>((FK$2-FJ$2)*24*DB28+0.5*((FK$2-FJ$2)*24)*(DC28-DB28))</f>
        <v>39.770151041101116</v>
      </c>
      <c r="FL28" s="6">
        <f>((FL$2-FK$2)*24*DC28+0.5*((FL$2-FK$2)*24)*(DD28-DC28))</f>
        <v>7.2905375488841742</v>
      </c>
      <c r="FM28" s="6">
        <f>((FM$2-FL$2)*24*DD28+0.5*((FM$2-FL$2)*24)*(DE28-DD28))</f>
        <v>5.5818534712599988</v>
      </c>
      <c r="FO28" s="6">
        <f>EZ28</f>
        <v>3.9026185491282481</v>
      </c>
      <c r="FP28" s="6">
        <f>FO28+FA28</f>
        <v>4.7422816467453863</v>
      </c>
      <c r="FQ28" s="6">
        <f>FP28+FB28</f>
        <v>5.5092186528937184</v>
      </c>
      <c r="FR28" s="6">
        <f>FQ28+FC28</f>
        <v>6.2309605769714915</v>
      </c>
      <c r="FS28" s="6">
        <f>FR28+FD28</f>
        <v>6.3746983826514976</v>
      </c>
      <c r="FT28" s="6">
        <f>FS28+FE28</f>
        <v>10.081910988061498</v>
      </c>
      <c r="FU28" s="6">
        <f>FT28+FF28</f>
        <v>18.413838395288153</v>
      </c>
      <c r="FV28" s="6">
        <f>FU28+FG28</f>
        <v>59.054557185732591</v>
      </c>
      <c r="FW28" s="6">
        <f>FV28+FH28</f>
        <v>160.92972932590342</v>
      </c>
      <c r="FX28" s="6">
        <f>FW28+FI28</f>
        <v>335.60695958014901</v>
      </c>
      <c r="FY28" s="6">
        <f>FX28+FJ28</f>
        <v>414.703616931444</v>
      </c>
      <c r="FZ28" s="6">
        <f>FY28+FK28</f>
        <v>454.47376797254515</v>
      </c>
      <c r="GA28" s="6">
        <f>FZ28+FL28</f>
        <v>461.76430552142932</v>
      </c>
      <c r="GB28" s="6">
        <f>GA28+FM28</f>
        <v>467.34615899268931</v>
      </c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</row>
    <row r="29" spans="1:229">
      <c r="A29" s="10">
        <v>27</v>
      </c>
      <c r="B29" s="10" t="s">
        <v>6</v>
      </c>
      <c r="C29" s="10" t="s">
        <v>4</v>
      </c>
      <c r="D29" s="11" t="s">
        <v>10</v>
      </c>
      <c r="E29" s="18">
        <v>51</v>
      </c>
      <c r="F29" s="19">
        <f>AVERAGE(G29:S29,E29)</f>
        <v>51.15</v>
      </c>
      <c r="G29" s="20">
        <v>51.1</v>
      </c>
      <c r="H29" s="16">
        <v>50.8</v>
      </c>
      <c r="I29" s="16">
        <v>52</v>
      </c>
      <c r="J29" s="16">
        <v>51</v>
      </c>
      <c r="K29" s="16">
        <v>51.5</v>
      </c>
      <c r="L29" s="16">
        <v>51.7</v>
      </c>
      <c r="M29" s="16">
        <v>51.3</v>
      </c>
      <c r="N29" s="16">
        <v>51.2</v>
      </c>
      <c r="O29" s="16">
        <v>52.3</v>
      </c>
      <c r="P29" s="16">
        <v>50.5</v>
      </c>
      <c r="Q29" s="16">
        <v>50.9</v>
      </c>
      <c r="R29" s="16">
        <v>50.7</v>
      </c>
      <c r="S29" s="16">
        <v>50.1</v>
      </c>
      <c r="T29" s="16">
        <v>340.12433797</v>
      </c>
      <c r="U29" s="16">
        <v>345.01731266000002</v>
      </c>
      <c r="V29" s="16">
        <v>309.09909281</v>
      </c>
      <c r="W29" s="16">
        <v>309.8149267</v>
      </c>
      <c r="X29" s="16">
        <v>304.29783322999998</v>
      </c>
      <c r="Y29" s="16">
        <v>328.4051212</v>
      </c>
      <c r="Z29" s="16">
        <v>339.05899984000001</v>
      </c>
      <c r="AA29" s="16">
        <v>365.98770963999999</v>
      </c>
      <c r="AB29" s="16">
        <v>531.35795705999999</v>
      </c>
      <c r="AC29" s="16">
        <v>944.28559566000001</v>
      </c>
      <c r="AD29" s="16">
        <v>700.36340383000004</v>
      </c>
      <c r="AE29" s="16">
        <v>499.75402300000002</v>
      </c>
      <c r="AF29" s="16">
        <v>413.34405500999998</v>
      </c>
      <c r="AG29" s="16">
        <v>353.64733310000003</v>
      </c>
      <c r="AH29" s="16">
        <v>318.73825419999997</v>
      </c>
      <c r="AI29" s="16">
        <f>T29-$T$62</f>
        <v>36.257965726666669</v>
      </c>
      <c r="AJ29" s="16">
        <f>U29-$U$62</f>
        <v>7.2489312533332964</v>
      </c>
      <c r="AK29" s="16">
        <f>V29-$V$62</f>
        <v>2.6145346066666661</v>
      </c>
      <c r="AL29" s="16">
        <f>W29-$W$62</f>
        <v>7.6000294666666264</v>
      </c>
      <c r="AM29" s="16">
        <f>X29-$X$62</f>
        <v>-4.128207603333351</v>
      </c>
      <c r="AN29" s="16">
        <f>Y29-$Y$62</f>
        <v>24.253766846666679</v>
      </c>
      <c r="AO29" s="16">
        <f>Z29-$Z$62</f>
        <v>27.987715423333327</v>
      </c>
      <c r="AP29" s="16">
        <f>AA29-$AA$62</f>
        <v>57.614549016666615</v>
      </c>
      <c r="AQ29" s="16">
        <f>AB29-$AB$62</f>
        <v>224.37875306666666</v>
      </c>
      <c r="AR29" s="16">
        <f>AC29-$AC$62</f>
        <v>637.39211640333338</v>
      </c>
      <c r="AS29" s="16">
        <f>AD29-$AD$62</f>
        <v>387.55472548333336</v>
      </c>
      <c r="AT29" s="16">
        <f>AE29-$AE$62</f>
        <v>189.58857390000003</v>
      </c>
      <c r="AU29" s="16">
        <f>AF29-$AF$62</f>
        <v>108.31871538666667</v>
      </c>
      <c r="AV29" s="16">
        <f>AG29-$AG$62</f>
        <v>43.415899116666708</v>
      </c>
      <c r="AW29" s="16">
        <f>AH29-$AH$62</f>
        <v>18.457393446666629</v>
      </c>
      <c r="AX29" s="16">
        <f>IF(AI29&lt;0,0,AI29)</f>
        <v>36.257965726666669</v>
      </c>
      <c r="AY29" s="16">
        <f>IF(AJ29&lt;0,0,AJ29)</f>
        <v>7.2489312533332964</v>
      </c>
      <c r="AZ29" s="16">
        <f>IF(AK29&lt;0,0,AK29)</f>
        <v>2.6145346066666661</v>
      </c>
      <c r="BA29" s="16">
        <f>IF(AL29&lt;0,0,AL29)</f>
        <v>7.6000294666666264</v>
      </c>
      <c r="BB29" s="16">
        <f>IF(AM29&lt;0,0,AM29)</f>
        <v>0</v>
      </c>
      <c r="BC29" s="16">
        <f>IF(AN29&lt;0,0,AN29)</f>
        <v>24.253766846666679</v>
      </c>
      <c r="BD29" s="16">
        <f>IF(AO29&lt;0,0,AO29)</f>
        <v>27.987715423333327</v>
      </c>
      <c r="BE29" s="16">
        <f>IF(AP29&lt;0,0,AP29)</f>
        <v>57.614549016666615</v>
      </c>
      <c r="BF29" s="16">
        <f>IF(AQ29&lt;0,0,AQ29)</f>
        <v>224.37875306666666</v>
      </c>
      <c r="BG29" s="16">
        <f>IF(AR29&lt;0,0,AR29)</f>
        <v>637.39211640333338</v>
      </c>
      <c r="BH29" s="16">
        <f>IF(AS29&lt;0,0,AS29)</f>
        <v>387.55472548333336</v>
      </c>
      <c r="BI29" s="16">
        <f>IF(AT29&lt;0,0,AT29)</f>
        <v>189.58857390000003</v>
      </c>
      <c r="BJ29" s="16">
        <f>IF(AU29&lt;0,0,AU29)</f>
        <v>108.31871538666667</v>
      </c>
      <c r="BK29" s="16">
        <f>IF(AV29&lt;0,0,AV29)</f>
        <v>43.415899116666708</v>
      </c>
      <c r="BL29" s="16">
        <f>IF(AW29&lt;0,0,AW29)</f>
        <v>18.457393446666629</v>
      </c>
      <c r="BM29" s="16">
        <f>(AX29*10^-9)*E29*$BN$59</f>
        <v>0.21793627256421436</v>
      </c>
      <c r="BN29" s="16">
        <f>(AY29*10^-9)*F29*$BN$59</f>
        <v>4.369940538951407E-2</v>
      </c>
      <c r="BO29" s="16">
        <f>(AZ29*10^-9)*G29*$BN$59</f>
        <v>1.5746034668649999E-2</v>
      </c>
      <c r="BP29" s="16">
        <f>(BA29*10^-9)*H29*$BN$59</f>
        <v>4.5502462135428336E-2</v>
      </c>
      <c r="BQ29" s="16">
        <f>(BB29*10^-9)*I29*$BN$59</f>
        <v>0</v>
      </c>
      <c r="BR29" s="16">
        <f>(BC29*10^-9)*J29*$BN$59</f>
        <v>0.14578246286764293</v>
      </c>
      <c r="BS29" s="16">
        <f>(BD29*10^-9)*K29*$BN$59</f>
        <v>0.16987543700698216</v>
      </c>
      <c r="BT29" s="16">
        <f>(BE29*10^-9)*L29*$BN$59</f>
        <v>0.35105779313333907</v>
      </c>
      <c r="BU29" s="16">
        <f>(BF29*10^-9)*M29*$BN$59</f>
        <v>1.3566099680948573</v>
      </c>
      <c r="BV29" s="16">
        <f>(BG29*10^-9)*N29*$BN$59</f>
        <v>3.8462061424109728</v>
      </c>
      <c r="BW29" s="16">
        <f>(BH29*10^-9)*O29*$BN$59</f>
        <v>2.3888596453988753</v>
      </c>
      <c r="BX29" s="16">
        <f>(BI29*10^-9)*P29*$BN$59</f>
        <v>1.1283905657298219</v>
      </c>
      <c r="BY29" s="16">
        <f>(BJ29*10^-9)*Q29*$BN$59</f>
        <v>0.64979623655351437</v>
      </c>
      <c r="BZ29" s="16">
        <f>(BK29*10^-9)*R29*$BN$59</f>
        <v>0.25942550290033961</v>
      </c>
      <c r="CA29" s="16">
        <f>(BL29*10^-9)*S29*$BN$59</f>
        <v>0.1089843163763355</v>
      </c>
      <c r="CB29" s="16">
        <f>BM29/1.08</f>
        <v>0.20179284496686514</v>
      </c>
      <c r="CC29" s="16">
        <f>BN29/1.08</f>
        <v>4.0462412397698211E-2</v>
      </c>
      <c r="CD29" s="16">
        <f>BO29/1.08</f>
        <v>1.457966173023148E-2</v>
      </c>
      <c r="CE29" s="16">
        <f>BP29/1.08</f>
        <v>4.2131909384655865E-2</v>
      </c>
      <c r="CF29" s="16">
        <f>BQ29/1.08</f>
        <v>0</v>
      </c>
      <c r="CG29" s="16">
        <f>BR29/1.08</f>
        <v>0.13498376191448419</v>
      </c>
      <c r="CH29" s="16">
        <f>BS29/1.08</f>
        <v>0.15729207130276124</v>
      </c>
      <c r="CI29" s="16">
        <f>BT29/1.08</f>
        <v>0.3250535121604991</v>
      </c>
      <c r="CJ29" s="16">
        <f>BU29/1.08</f>
        <v>1.2561203408285715</v>
      </c>
      <c r="CK29" s="16">
        <f>BV29/1.08</f>
        <v>3.5613019837138635</v>
      </c>
      <c r="CL29" s="16">
        <f>BW29/1.08</f>
        <v>2.2119070790730326</v>
      </c>
      <c r="CM29" s="16">
        <f>BX29/1.08</f>
        <v>1.0448060793794647</v>
      </c>
      <c r="CN29" s="16">
        <f>BY29/1.08</f>
        <v>0.60166318199399471</v>
      </c>
      <c r="CO29" s="16">
        <f>BZ29/1.08</f>
        <v>0.24020879898179592</v>
      </c>
      <c r="CP29" s="16">
        <f>CA29/1.08</f>
        <v>0.10091140405216249</v>
      </c>
      <c r="CQ29" s="21">
        <f>CB29*(28/44)</f>
        <v>0.1284136286152778</v>
      </c>
      <c r="CR29" s="21">
        <f>CC29*(28/44)</f>
        <v>2.5748807889444315E-2</v>
      </c>
      <c r="CS29" s="21">
        <f>CD29*(28/44)</f>
        <v>9.2779665556018513E-3</v>
      </c>
      <c r="CT29" s="21">
        <f>CE29*(28/44)</f>
        <v>2.6811215062962822E-2</v>
      </c>
      <c r="CU29" s="21">
        <f>CF29*(28/44)</f>
        <v>0</v>
      </c>
      <c r="CV29" s="21">
        <f>CG29*(28/44)</f>
        <v>8.5898757581944485E-2</v>
      </c>
      <c r="CW29" s="21">
        <f>CH29*(28/44)</f>
        <v>0.10009495446539352</v>
      </c>
      <c r="CX29" s="21">
        <f>CI29*(28/44)</f>
        <v>0.20685223501122671</v>
      </c>
      <c r="CY29" s="21">
        <f>CJ29*(28/44)</f>
        <v>0.79934930780000002</v>
      </c>
      <c r="CZ29" s="21">
        <f>CK29*(28/44)</f>
        <v>2.2662830805451857</v>
      </c>
      <c r="DA29" s="21">
        <f>CL29*(28/44)</f>
        <v>1.4075772321373843</v>
      </c>
      <c r="DB29" s="21">
        <f>CM29*(28/44)</f>
        <v>0.66487659596875026</v>
      </c>
      <c r="DC29" s="21">
        <f>CN29*(28/44)</f>
        <v>0.38287657035981482</v>
      </c>
      <c r="DD29" s="21">
        <f>CO29*(28/44)</f>
        <v>0.1528601448065974</v>
      </c>
      <c r="DE29" s="21">
        <f>CP29*(28/44)</f>
        <v>6.4216348033194315E-2</v>
      </c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Z29" s="6">
        <f>((EZ$2-EY$2)*24*CQ29+0.5*((EZ$2-EY$2)*24)*(CR29-CQ29))</f>
        <v>3.6998984761133302</v>
      </c>
      <c r="FA29" s="6">
        <f>((FA$2-EZ$2)*24*CR29+0.5*((FA$2-EZ$2)*24)*(CS29-CR29))</f>
        <v>0.84064258668110814</v>
      </c>
      <c r="FB29" s="6">
        <f>((FB$2-FA$2)*24*CS29+0.5*((FB$2-FA$2)*24)*(CT29-CS29))</f>
        <v>0.86614035884555207</v>
      </c>
      <c r="FC29" s="6">
        <f>((FC$2-FB$2)*24*CT29+0.5*((FC$2-FB$2)*24)*(CU29-CT29))</f>
        <v>1.2869383230222153</v>
      </c>
      <c r="FD29" s="6">
        <f>((FD$2-FC$2)*24*CU29+0.5*((FD$2-FC$2)*24)*(CV29-CU29))</f>
        <v>4.1231403639333353</v>
      </c>
      <c r="FE29" s="6">
        <f>((FE$2-FD$2)*24*CV29+0.5*((FE$2-FD$2)*24)*(CW29-CV29))</f>
        <v>6.6957736337041682</v>
      </c>
      <c r="FF29" s="6">
        <f>((FF$2-FE$2)*24*CW29+0.5*((FF$2-FE$2)*24)*(CX29-CW29))</f>
        <v>11.050098821158329</v>
      </c>
      <c r="FG29" s="6">
        <f>((FG$2-FF$2)*24*CX29+0.5*((FG$2-FF$2)*24)*(CY29-CX29))</f>
        <v>48.297674054938881</v>
      </c>
      <c r="FH29" s="6">
        <f>((FH$2-FG$2)*24*CY29+0.5*((FH$2-FG$2)*24)*(CZ29-CY29))</f>
        <v>110.36276598042669</v>
      </c>
      <c r="FI29" s="6">
        <f>((FI$2-FH$2)*24*CZ29+0.5*((FI$2-FH$2)*24)*(DA29-CZ29))</f>
        <v>176.34529500876334</v>
      </c>
      <c r="FJ29" s="6">
        <f>((FJ$2-FI$2)*24*DA29+0.5*((FJ$2-FI$2)*24)*(DB29-DA29))</f>
        <v>74.608337811820846</v>
      </c>
      <c r="FK29" s="6">
        <f>((FK$2-FJ$2)*24*DB29+0.5*((FK$2-FJ$2)*24)*(DC29-DB29))</f>
        <v>50.29215198377112</v>
      </c>
      <c r="FL29" s="6">
        <f>((FL$2-FK$2)*24*DC29+0.5*((FL$2-FK$2)*24)*(DD29-DC29))</f>
        <v>19.286521745990839</v>
      </c>
      <c r="FM29" s="6">
        <f>((FM$2-FL$2)*24*DD29+0.5*((FM$2-FL$2)*24)*(DE29-DD29))</f>
        <v>15.629507484465003</v>
      </c>
      <c r="FO29" s="6">
        <f>EZ29</f>
        <v>3.6998984761133302</v>
      </c>
      <c r="FP29" s="6">
        <f>FO29+FA29</f>
        <v>4.5405410627944383</v>
      </c>
      <c r="FQ29" s="6">
        <f>FP29+FB29</f>
        <v>5.4066814216399903</v>
      </c>
      <c r="FR29" s="6">
        <f>FQ29+FC29</f>
        <v>6.6936197446622057</v>
      </c>
      <c r="FS29" s="6">
        <f>FR29+FD29</f>
        <v>10.816760108595542</v>
      </c>
      <c r="FT29" s="6">
        <f>FS29+FE29</f>
        <v>17.512533742299709</v>
      </c>
      <c r="FU29" s="6">
        <f>FT29+FF29</f>
        <v>28.562632563458038</v>
      </c>
      <c r="FV29" s="6">
        <f>FU29+FG29</f>
        <v>76.860306618396919</v>
      </c>
      <c r="FW29" s="6">
        <f>FV29+FH29</f>
        <v>187.22307259882359</v>
      </c>
      <c r="FX29" s="6">
        <f>FW29+FI29</f>
        <v>363.56836760758694</v>
      </c>
      <c r="FY29" s="6">
        <f>FX29+FJ29</f>
        <v>438.17670541940777</v>
      </c>
      <c r="FZ29" s="6">
        <f>FY29+FK29</f>
        <v>488.4688574031789</v>
      </c>
      <c r="GA29" s="6">
        <f>FZ29+FL29</f>
        <v>507.75537914916976</v>
      </c>
      <c r="GB29" s="6">
        <f>GA29+FM29</f>
        <v>523.38488663363478</v>
      </c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</row>
    <row r="30" spans="1:229">
      <c r="A30" s="10">
        <v>28</v>
      </c>
      <c r="B30" s="10" t="s">
        <v>6</v>
      </c>
      <c r="C30" s="10" t="s">
        <v>4</v>
      </c>
      <c r="D30" s="11" t="s">
        <v>10</v>
      </c>
      <c r="E30" s="22">
        <v>52.3</v>
      </c>
      <c r="F30" s="23">
        <f>AVERAGE(G30:S30,E30)</f>
        <v>52.49285714285714</v>
      </c>
      <c r="G30" s="24">
        <v>52.7</v>
      </c>
      <c r="H30" s="25">
        <v>52.3</v>
      </c>
      <c r="I30" s="25">
        <v>53.2</v>
      </c>
      <c r="J30" s="25">
        <v>52.7</v>
      </c>
      <c r="K30" s="25">
        <v>53.1</v>
      </c>
      <c r="L30" s="25">
        <v>52.8</v>
      </c>
      <c r="M30" s="25">
        <v>52.6</v>
      </c>
      <c r="N30" s="25">
        <v>52.5</v>
      </c>
      <c r="O30" s="25">
        <v>53.7</v>
      </c>
      <c r="P30" s="25">
        <v>52</v>
      </c>
      <c r="Q30" s="25">
        <v>52.1</v>
      </c>
      <c r="R30" s="25">
        <v>51.9</v>
      </c>
      <c r="S30" s="25">
        <v>51</v>
      </c>
      <c r="T30" s="25">
        <v>324.26550126000001</v>
      </c>
      <c r="U30" s="25">
        <v>340.85257748999999</v>
      </c>
      <c r="V30" s="25">
        <v>313.43459611999998</v>
      </c>
      <c r="W30" s="25">
        <v>307.62343583000001</v>
      </c>
      <c r="X30" s="25">
        <v>309.67908112999999</v>
      </c>
      <c r="Y30" s="25">
        <v>338.93563647000002</v>
      </c>
      <c r="Z30" s="25">
        <v>336.73964517000002</v>
      </c>
      <c r="AA30" s="25">
        <v>430.22906253000002</v>
      </c>
      <c r="AB30" s="25">
        <v>828.88336304999996</v>
      </c>
      <c r="AC30" s="25">
        <v>1049.8413022</v>
      </c>
      <c r="AD30" s="25">
        <v>704.93671755000003</v>
      </c>
      <c r="AE30" s="25">
        <v>540.77063669999995</v>
      </c>
      <c r="AF30" s="25">
        <v>416.28869917999998</v>
      </c>
      <c r="AG30" s="25">
        <v>368.00072086</v>
      </c>
      <c r="AH30" s="25">
        <v>338.91321809999999</v>
      </c>
      <c r="AI30" s="25">
        <f>T30-$T$62</f>
        <v>20.399129016666677</v>
      </c>
      <c r="AJ30" s="25">
        <f>U30-$U$62</f>
        <v>3.0841960833332678</v>
      </c>
      <c r="AK30" s="25">
        <f>V30-$V$62</f>
        <v>6.9500379166666448</v>
      </c>
      <c r="AL30" s="25">
        <f>W30-$W$62</f>
        <v>5.4085385966666308</v>
      </c>
      <c r="AM30" s="25">
        <f>X30-$X$62</f>
        <v>1.2530402966666543</v>
      </c>
      <c r="AN30" s="25">
        <f>Y30-$Y$62</f>
        <v>34.784282116666702</v>
      </c>
      <c r="AO30" s="25">
        <f>Z30-$Z$62</f>
        <v>25.668360753333332</v>
      </c>
      <c r="AP30" s="25">
        <f>AA30-$AA$62</f>
        <v>121.85590190666665</v>
      </c>
      <c r="AQ30" s="25">
        <f>AB30-$AB$62</f>
        <v>521.90415905666669</v>
      </c>
      <c r="AR30" s="25">
        <f>AC30-$AC$62</f>
        <v>742.94782294333322</v>
      </c>
      <c r="AS30" s="25">
        <f>AD30-$AD$62</f>
        <v>392.12803920333334</v>
      </c>
      <c r="AT30" s="25">
        <f>AE30-$AE$62</f>
        <v>230.60518759999997</v>
      </c>
      <c r="AU30" s="25">
        <f>AF30-$AF$62</f>
        <v>111.26335955666667</v>
      </c>
      <c r="AV30" s="25">
        <f>AG30-$AG$62</f>
        <v>57.769286876666683</v>
      </c>
      <c r="AW30" s="25">
        <f>AH30-$AH$62</f>
        <v>38.632357346666652</v>
      </c>
      <c r="AX30" s="25">
        <f>IF(AI30&lt;0,0,AI30)</f>
        <v>20.399129016666677</v>
      </c>
      <c r="AY30" s="25">
        <f>IF(AJ30&lt;0,0,AJ30)</f>
        <v>3.0841960833332678</v>
      </c>
      <c r="AZ30" s="25">
        <f>IF(AK30&lt;0,0,AK30)</f>
        <v>6.9500379166666448</v>
      </c>
      <c r="BA30" s="25">
        <f>IF(AL30&lt;0,0,AL30)</f>
        <v>5.4085385966666308</v>
      </c>
      <c r="BB30" s="25">
        <f>IF(AM30&lt;0,0,AM30)</f>
        <v>1.2530402966666543</v>
      </c>
      <c r="BC30" s="25">
        <f>IF(AN30&lt;0,0,AN30)</f>
        <v>34.784282116666702</v>
      </c>
      <c r="BD30" s="25">
        <f>IF(AO30&lt;0,0,AO30)</f>
        <v>25.668360753333332</v>
      </c>
      <c r="BE30" s="25">
        <f>IF(AP30&lt;0,0,AP30)</f>
        <v>121.85590190666665</v>
      </c>
      <c r="BF30" s="25">
        <f>IF(AQ30&lt;0,0,AQ30)</f>
        <v>521.90415905666669</v>
      </c>
      <c r="BG30" s="25">
        <f>IF(AR30&lt;0,0,AR30)</f>
        <v>742.94782294333322</v>
      </c>
      <c r="BH30" s="25">
        <f>IF(AS30&lt;0,0,AS30)</f>
        <v>392.12803920333334</v>
      </c>
      <c r="BI30" s="25">
        <f>IF(AT30&lt;0,0,AT30)</f>
        <v>230.60518759999997</v>
      </c>
      <c r="BJ30" s="25">
        <f>IF(AU30&lt;0,0,AU30)</f>
        <v>111.26335955666667</v>
      </c>
      <c r="BK30" s="25">
        <f>IF(AV30&lt;0,0,AV30)</f>
        <v>57.769286876666683</v>
      </c>
      <c r="BL30" s="25">
        <f>IF(AW30&lt;0,0,AW30)</f>
        <v>38.632357346666652</v>
      </c>
      <c r="BM30" s="25">
        <f>(AX30*10^-9)*E30*$BN$59</f>
        <v>0.12573877417808937</v>
      </c>
      <c r="BN30" s="25">
        <f>(AY30*10^-9)*F30*$BN$59</f>
        <v>1.9080866876064646E-2</v>
      </c>
      <c r="BO30" s="25">
        <f>(AZ30*10^-9)*G30*$BN$59</f>
        <v>4.3167181931696302E-2</v>
      </c>
      <c r="BP30" s="25">
        <f>(BA30*10^-9)*H30*$BN$59</f>
        <v>3.3337845585667644E-2</v>
      </c>
      <c r="BQ30" s="25">
        <f>(BB30*10^-9)*I30*$BN$59</f>
        <v>7.8565626600999236E-3</v>
      </c>
      <c r="BR30" s="25">
        <f>(BC30*10^-9)*J30*$BN$59</f>
        <v>0.21604766081819671</v>
      </c>
      <c r="BS30" s="25">
        <f>(BD30*10^-9)*K30*$BN$59</f>
        <v>0.16063810195737857</v>
      </c>
      <c r="BT30" s="25">
        <f>(BE30*10^-9)*L30*$BN$59</f>
        <v>0.75829186957919992</v>
      </c>
      <c r="BU30" s="25">
        <f>(BF30*10^-9)*M30*$BN$59</f>
        <v>3.2354329974662934</v>
      </c>
      <c r="BV30" s="25">
        <f>(BG30*10^-9)*N30*$BN$59</f>
        <v>4.5969896544618747</v>
      </c>
      <c r="BW30" s="25">
        <f>(BH30*10^-9)*O30*$BN$59</f>
        <v>2.4817503509722396</v>
      </c>
      <c r="BX30" s="25">
        <f>(BI30*10^-9)*P30*$BN$59</f>
        <v>1.4132803640057143</v>
      </c>
      <c r="BY30" s="25">
        <f>(BJ30*10^-9)*Q30*$BN$59</f>
        <v>0.68319676459206091</v>
      </c>
      <c r="BZ30" s="25">
        <f>(BK30*10^-9)*R30*$BN$59</f>
        <v>0.35336234869166799</v>
      </c>
      <c r="CA30" s="25">
        <f>(BL30*10^-9)*S30*$BN$59</f>
        <v>0.23220806219442849</v>
      </c>
      <c r="CB30" s="25">
        <f>BM30/1.08</f>
        <v>0.1164247909056383</v>
      </c>
      <c r="CC30" s="25">
        <f>BN30/1.08</f>
        <v>1.7667469329689486E-2</v>
      </c>
      <c r="CD30" s="25">
        <f>BO30/1.08</f>
        <v>3.9969612899718794E-2</v>
      </c>
      <c r="CE30" s="25">
        <f>BP30/1.08</f>
        <v>3.0868375542284852E-2</v>
      </c>
      <c r="CF30" s="25">
        <f>BQ30/1.08</f>
        <v>7.2745950556480773E-3</v>
      </c>
      <c r="CG30" s="25">
        <f>BR30/1.08</f>
        <v>0.20004413038721916</v>
      </c>
      <c r="CH30" s="25">
        <f>BS30/1.08</f>
        <v>0.14873898329386903</v>
      </c>
      <c r="CI30" s="25">
        <f>BT30/1.08</f>
        <v>0.70212210146222209</v>
      </c>
      <c r="CJ30" s="25">
        <f>BU30/1.08</f>
        <v>2.9957712939502716</v>
      </c>
      <c r="CK30" s="25">
        <f>BV30/1.08</f>
        <v>4.2564719022795137</v>
      </c>
      <c r="CL30" s="25">
        <f>BW30/1.08</f>
        <v>2.2979169916409625</v>
      </c>
      <c r="CM30" s="25">
        <f>BX30/1.08</f>
        <v>1.3085929296349206</v>
      </c>
      <c r="CN30" s="25">
        <f>BY30/1.08</f>
        <v>0.63258959684450078</v>
      </c>
      <c r="CO30" s="25">
        <f>BZ30/1.08</f>
        <v>0.32718735989969255</v>
      </c>
      <c r="CP30" s="25">
        <f>CA30/1.08</f>
        <v>0.21500746499484119</v>
      </c>
      <c r="CQ30" s="26">
        <f>CB30*(28/44)</f>
        <v>7.4088503303588002E-2</v>
      </c>
      <c r="CR30" s="26">
        <f>CC30*(28/44)</f>
        <v>1.1242935027984218E-2</v>
      </c>
      <c r="CS30" s="26">
        <f>CD30*(28/44)</f>
        <v>2.5435208208911958E-2</v>
      </c>
      <c r="CT30" s="26">
        <f>CE30*(28/44)</f>
        <v>1.9643511708726726E-2</v>
      </c>
      <c r="CU30" s="26">
        <f>CF30*(28/44)</f>
        <v>4.62928776268514E-3</v>
      </c>
      <c r="CV30" s="26">
        <f>CG30*(28/44)</f>
        <v>0.12730081024641218</v>
      </c>
      <c r="CW30" s="26">
        <f>CH30*(28/44)</f>
        <v>9.4652080277916661E-2</v>
      </c>
      <c r="CX30" s="26">
        <f>CI30*(28/44)</f>
        <v>0.44680497365777772</v>
      </c>
      <c r="CY30" s="26">
        <f>CJ30*(28/44)</f>
        <v>1.906399914331991</v>
      </c>
      <c r="CZ30" s="26">
        <f>CK30*(28/44)</f>
        <v>2.7086639378142361</v>
      </c>
      <c r="DA30" s="26">
        <f>CL30*(28/44)</f>
        <v>1.4623108128624307</v>
      </c>
      <c r="DB30" s="26">
        <f>CM30*(28/44)</f>
        <v>0.83274095522222213</v>
      </c>
      <c r="DC30" s="26">
        <f>CN30*(28/44)</f>
        <v>0.40255701617377321</v>
      </c>
      <c r="DD30" s="26">
        <f>CO30*(28/44)</f>
        <v>0.20821013811798617</v>
      </c>
      <c r="DE30" s="26">
        <f>CP30*(28/44)</f>
        <v>0.13682293226944439</v>
      </c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Z30" s="6">
        <f>((EZ$2-EY$2)*24*CQ30+0.5*((EZ$2-EY$2)*24)*(CR30-CQ30))</f>
        <v>2.0479545199577331</v>
      </c>
      <c r="FA30" s="6">
        <f>((FA$2-EZ$2)*24*CR30+0.5*((FA$2-EZ$2)*24)*(CS30-CR30))</f>
        <v>0.8802754376855082</v>
      </c>
      <c r="FB30" s="6">
        <f>((FB$2-FA$2)*24*CS30+0.5*((FB$2-FA$2)*24)*(CT30-CS30))</f>
        <v>1.0818892780233285</v>
      </c>
      <c r="FC30" s="6">
        <f>((FC$2-FB$2)*24*CT30+0.5*((FC$2-FB$2)*24)*(CU30-CT30))</f>
        <v>1.1650943746277695</v>
      </c>
      <c r="FD30" s="6">
        <f>((FD$2-FC$2)*24*CU30+0.5*((FD$2-FC$2)*24)*(CV30-CU30))</f>
        <v>6.3326447044366709</v>
      </c>
      <c r="FE30" s="6">
        <f>((FE$2-FD$2)*24*CV30+0.5*((FE$2-FD$2)*24)*(CW30-CV30))</f>
        <v>7.9903040588758376</v>
      </c>
      <c r="FF30" s="6">
        <f>((FF$2-FE$2)*24*CW30+0.5*((FF$2-FE$2)*24)*(CX30-CW30))</f>
        <v>19.492453941685</v>
      </c>
      <c r="FG30" s="6">
        <f>((FG$2-FF$2)*24*CX30+0.5*((FG$2-FF$2)*24)*(CY30-CX30))</f>
        <v>112.9538346235089</v>
      </c>
      <c r="FH30" s="6">
        <f>((FH$2-FG$2)*24*CY30+0.5*((FH$2-FG$2)*24)*(CZ30-CY30))</f>
        <v>166.14229867726419</v>
      </c>
      <c r="FI30" s="6">
        <f>((FI$2-FH$2)*24*CZ30+0.5*((FI$2-FH$2)*24)*(DA30-CZ30))</f>
        <v>200.20678803248001</v>
      </c>
      <c r="FJ30" s="6">
        <f>((FJ$2-FI$2)*24*DA30+0.5*((FJ$2-FI$2)*24)*(DB30-DA30))</f>
        <v>82.621863651047505</v>
      </c>
      <c r="FK30" s="6">
        <f>((FK$2-FJ$2)*24*DB30+0.5*((FK$2-FJ$2)*24)*(DC30-DB30))</f>
        <v>59.294302627007781</v>
      </c>
      <c r="FL30" s="6">
        <f>((FL$2-FK$2)*24*DC30+0.5*((FL$2-FK$2)*24)*(DD30-DC30))</f>
        <v>21.987617554503338</v>
      </c>
      <c r="FM30" s="6">
        <f>((FM$2-FL$2)*24*DD30+0.5*((FM$2-FL$2)*24)*(DE30-DD30))</f>
        <v>24.842381067895001</v>
      </c>
      <c r="FO30" s="6">
        <f>EZ30</f>
        <v>2.0479545199577331</v>
      </c>
      <c r="FP30" s="6">
        <f>FO30+FA30</f>
        <v>2.9282299576432411</v>
      </c>
      <c r="FQ30" s="6">
        <f>FP30+FB30</f>
        <v>4.0101192356665694</v>
      </c>
      <c r="FR30" s="6">
        <f>FQ30+FC30</f>
        <v>5.1752136102943389</v>
      </c>
      <c r="FS30" s="6">
        <f>FR30+FD30</f>
        <v>11.50785831473101</v>
      </c>
      <c r="FT30" s="6">
        <f>FS30+FE30</f>
        <v>19.498162373606846</v>
      </c>
      <c r="FU30" s="6">
        <f>FT30+FF30</f>
        <v>38.990616315291845</v>
      </c>
      <c r="FV30" s="6">
        <f>FU30+FG30</f>
        <v>151.94445093880074</v>
      </c>
      <c r="FW30" s="6">
        <f>FV30+FH30</f>
        <v>318.08674961606494</v>
      </c>
      <c r="FX30" s="6">
        <f>FW30+FI30</f>
        <v>518.293537648545</v>
      </c>
      <c r="FY30" s="6">
        <f>FX30+FJ30</f>
        <v>600.91540129959253</v>
      </c>
      <c r="FZ30" s="6">
        <f>FY30+FK30</f>
        <v>660.20970392660035</v>
      </c>
      <c r="GA30" s="6">
        <f>FZ30+FL30</f>
        <v>682.1973214811037</v>
      </c>
      <c r="GB30" s="6">
        <f>GA30+FM30</f>
        <v>707.03970254899866</v>
      </c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  <c r="HN30" s="26"/>
      <c r="HO30" s="26"/>
      <c r="HP30" s="26"/>
      <c r="HQ30" s="26"/>
      <c r="HR30" s="26"/>
      <c r="HS30" s="26"/>
      <c r="HT30" s="26"/>
      <c r="HU30" s="26"/>
    </row>
    <row r="31" spans="1:229">
      <c r="A31" s="10">
        <v>29</v>
      </c>
      <c r="B31" s="10" t="s">
        <v>5</v>
      </c>
      <c r="C31" s="10" t="s">
        <v>4</v>
      </c>
      <c r="D31" s="11" t="s">
        <v>10</v>
      </c>
      <c r="E31" s="18">
        <v>52.2</v>
      </c>
      <c r="F31" s="27">
        <f>AVERAGE(G31:S31,E31)</f>
        <v>52.192857142857143</v>
      </c>
      <c r="G31" s="14">
        <v>52.5</v>
      </c>
      <c r="H31" s="15">
        <v>52.1</v>
      </c>
      <c r="I31" s="15">
        <v>52.7</v>
      </c>
      <c r="J31" s="15">
        <v>52.2</v>
      </c>
      <c r="K31" s="15">
        <v>52.4</v>
      </c>
      <c r="L31" s="15">
        <v>52.6</v>
      </c>
      <c r="M31" s="15">
        <v>52.1</v>
      </c>
      <c r="N31" s="15">
        <v>52.1</v>
      </c>
      <c r="O31" s="15">
        <v>53.4</v>
      </c>
      <c r="P31" s="15">
        <v>51.8</v>
      </c>
      <c r="Q31" s="15">
        <v>52.1</v>
      </c>
      <c r="R31" s="15">
        <v>51.4</v>
      </c>
      <c r="S31" s="15">
        <v>51.1</v>
      </c>
      <c r="T31" s="15">
        <v>312.32830368999998</v>
      </c>
      <c r="U31" s="15">
        <v>336.02340199000002</v>
      </c>
      <c r="V31" s="15">
        <v>308.65338086000003</v>
      </c>
      <c r="W31" s="15">
        <v>310.61989384999998</v>
      </c>
      <c r="X31" s="15">
        <v>319.53341927999998</v>
      </c>
      <c r="Y31" s="15">
        <v>331.39634825000002</v>
      </c>
      <c r="Z31" s="15">
        <v>329.09696556</v>
      </c>
      <c r="AA31" s="15">
        <v>378.36220200000002</v>
      </c>
      <c r="AB31" s="15">
        <v>580.06261702999996</v>
      </c>
      <c r="AC31" s="15">
        <v>605.19946211000001</v>
      </c>
      <c r="AD31" s="15">
        <v>573.44472783000003</v>
      </c>
      <c r="AE31" s="15">
        <v>531.2659357</v>
      </c>
      <c r="AF31" s="15">
        <v>471.89518686000002</v>
      </c>
      <c r="AG31" s="15">
        <v>450.75482033999998</v>
      </c>
      <c r="AH31" s="15">
        <v>402.66422088000002</v>
      </c>
      <c r="AI31" s="15">
        <f>T31-$T$62</f>
        <v>8.4619314466666538</v>
      </c>
      <c r="AJ31" s="15">
        <f>U31-$U$62</f>
        <v>-1.7449794166666948</v>
      </c>
      <c r="AK31" s="15">
        <f>V31-$V$62</f>
        <v>2.1688226566666913</v>
      </c>
      <c r="AL31" s="15">
        <f>W31-$W$62</f>
        <v>8.4049966166666081</v>
      </c>
      <c r="AM31" s="15">
        <f>X31-$X$62</f>
        <v>11.107378446666644</v>
      </c>
      <c r="AN31" s="15">
        <f>Y31-$Y$62</f>
        <v>27.244993896666699</v>
      </c>
      <c r="AO31" s="15">
        <f>Z31-$Z$62</f>
        <v>18.025681143333316</v>
      </c>
      <c r="AP31" s="15">
        <f>AA31-$AA$62</f>
        <v>69.989041376666648</v>
      </c>
      <c r="AQ31" s="15">
        <f>AB31-$AB$62</f>
        <v>273.08341303666663</v>
      </c>
      <c r="AR31" s="15">
        <f>AC31-$AC$62</f>
        <v>298.30598285333332</v>
      </c>
      <c r="AS31" s="15">
        <f>AD31-$AD$62</f>
        <v>260.63604948333335</v>
      </c>
      <c r="AT31" s="15">
        <f>AE31-$AE$62</f>
        <v>221.10048660000001</v>
      </c>
      <c r="AU31" s="15">
        <f>AF31-$AF$62</f>
        <v>166.86984723666671</v>
      </c>
      <c r="AV31" s="15">
        <f>AG31-$AG$62</f>
        <v>140.52338635666666</v>
      </c>
      <c r="AW31" s="15">
        <f>AH31-$AH$62</f>
        <v>102.38336012666667</v>
      </c>
      <c r="AX31" s="15">
        <f>IF(AI31&lt;0,0,AI31)</f>
        <v>8.4619314466666538</v>
      </c>
      <c r="AY31" s="15">
        <f>IF(AJ31&lt;0,0,AJ31)</f>
        <v>0</v>
      </c>
      <c r="AZ31" s="15">
        <f>IF(AK31&lt;0,0,AK31)</f>
        <v>2.1688226566666913</v>
      </c>
      <c r="BA31" s="15">
        <f>IF(AL31&lt;0,0,AL31)</f>
        <v>8.4049966166666081</v>
      </c>
      <c r="BB31" s="15">
        <f>IF(AM31&lt;0,0,AM31)</f>
        <v>11.107378446666644</v>
      </c>
      <c r="BC31" s="15">
        <f>IF(AN31&lt;0,0,AN31)</f>
        <v>27.244993896666699</v>
      </c>
      <c r="BD31" s="15">
        <f>IF(AO31&lt;0,0,AO31)</f>
        <v>18.025681143333316</v>
      </c>
      <c r="BE31" s="15">
        <f>IF(AP31&lt;0,0,AP31)</f>
        <v>69.989041376666648</v>
      </c>
      <c r="BF31" s="15">
        <f>IF(AQ31&lt;0,0,AQ31)</f>
        <v>273.08341303666663</v>
      </c>
      <c r="BG31" s="15">
        <f>IF(AR31&lt;0,0,AR31)</f>
        <v>298.30598285333332</v>
      </c>
      <c r="BH31" s="15">
        <f>IF(AS31&lt;0,0,AS31)</f>
        <v>260.63604948333335</v>
      </c>
      <c r="BI31" s="15">
        <f>IF(AT31&lt;0,0,AT31)</f>
        <v>221.10048660000001</v>
      </c>
      <c r="BJ31" s="15">
        <f>IF(AU31&lt;0,0,AU31)</f>
        <v>166.86984723666671</v>
      </c>
      <c r="BK31" s="15">
        <f>IF(AV31&lt;0,0,AV31)</f>
        <v>140.52338635666666</v>
      </c>
      <c r="BL31" s="15">
        <f>IF(AW31&lt;0,0,AW31)</f>
        <v>102.38336012666667</v>
      </c>
      <c r="BM31" s="15">
        <f>(AX31*10^-9)*E31*$BN$59</f>
        <v>5.2059011107242786E-2</v>
      </c>
      <c r="BN31" s="15">
        <f>(AY31*10^-9)*F31*$BN$59</f>
        <v>0</v>
      </c>
      <c r="BO31" s="15">
        <f>(AZ31*10^-9)*G31*$BN$59</f>
        <v>1.3419590188125156E-2</v>
      </c>
      <c r="BP31" s="15">
        <f>(BA31*10^-9)*H31*$BN$59</f>
        <v>5.1609681010838938E-2</v>
      </c>
      <c r="BQ31" s="15">
        <f>(BB31*10^-9)*I31*$BN$59</f>
        <v>6.8988720916421303E-2</v>
      </c>
      <c r="BR31" s="15">
        <f>(BC31*10^-9)*J31*$BN$59</f>
        <v>0.16761509459427879</v>
      </c>
      <c r="BS31" s="15">
        <f>(BD31*10^-9)*K31*$BN$59</f>
        <v>0.11132145654661418</v>
      </c>
      <c r="BT31" s="15">
        <f>(BE31*10^-9)*L31*$BN$59</f>
        <v>0.43388206436292137</v>
      </c>
      <c r="BU31" s="15">
        <f>(BF31*10^-9)*M31*$BN$59</f>
        <v>1.6768296858355034</v>
      </c>
      <c r="BV31" s="15">
        <f>(BG31*10^-9)*N31*$BN$59</f>
        <v>1.8317052725704861</v>
      </c>
      <c r="BW31" s="15">
        <f>(BH31*10^-9)*O31*$BN$59</f>
        <v>1.6403315942840362</v>
      </c>
      <c r="BX31" s="15">
        <f>(BI31*10^-9)*P31*$BN$59</f>
        <v>1.3498184706930003</v>
      </c>
      <c r="BY31" s="15">
        <f>(BJ31*10^-9)*Q31*$BN$59</f>
        <v>1.0246404584071469</v>
      </c>
      <c r="BZ31" s="15">
        <f>(BK31*10^-9)*R31*$BN$59</f>
        <v>0.85127059977920716</v>
      </c>
      <c r="CA31" s="15">
        <f>(BL31*10^-9)*S31*$BN$59</f>
        <v>0.61660378636285007</v>
      </c>
      <c r="CB31" s="15">
        <f>BM31/1.08</f>
        <v>4.8202788062261838E-2</v>
      </c>
      <c r="CC31" s="15">
        <f>BN31/1.08</f>
        <v>0</v>
      </c>
      <c r="CD31" s="15">
        <f>BO31/1.08</f>
        <v>1.2425546470486255E-2</v>
      </c>
      <c r="CE31" s="15">
        <f>BP31/1.08</f>
        <v>4.7786741676702715E-2</v>
      </c>
      <c r="CF31" s="15">
        <f>BQ31/1.08</f>
        <v>6.3878445292982686E-2</v>
      </c>
      <c r="CG31" s="15">
        <f>BR31/1.08</f>
        <v>0.15519916166136924</v>
      </c>
      <c r="CH31" s="15">
        <f>BS31/1.08</f>
        <v>0.10307542272834647</v>
      </c>
      <c r="CI31" s="15">
        <f>BT31/1.08</f>
        <v>0.40174265218789013</v>
      </c>
      <c r="CJ31" s="15">
        <f>BU31/1.08</f>
        <v>1.5526200794773179</v>
      </c>
      <c r="CK31" s="15">
        <f>BV31/1.08</f>
        <v>1.6960234005282278</v>
      </c>
      <c r="CL31" s="15">
        <f>BW31/1.08</f>
        <v>1.5188255502629964</v>
      </c>
      <c r="CM31" s="15">
        <f>BX31/1.08</f>
        <v>1.2498319173083337</v>
      </c>
      <c r="CN31" s="15">
        <f>BY31/1.08</f>
        <v>0.94874116519180263</v>
      </c>
      <c r="CO31" s="15">
        <f>BZ31/1.08</f>
        <v>0.7882135183140806</v>
      </c>
      <c r="CP31" s="15">
        <f>CA31/1.08</f>
        <v>0.5709294318174537</v>
      </c>
      <c r="CQ31" s="17">
        <f>CB31*(28/44)</f>
        <v>3.0674501494166624E-2</v>
      </c>
      <c r="CR31" s="17">
        <f>CC31*(28/44)</f>
        <v>0</v>
      </c>
      <c r="CS31" s="17">
        <f>CD31*(28/44)</f>
        <v>7.9071659357639809E-3</v>
      </c>
      <c r="CT31" s="17">
        <f>CE31*(28/44)</f>
        <v>3.0409744703356272E-2</v>
      </c>
      <c r="CU31" s="17">
        <f>CF31*(28/44)</f>
        <v>4.064991973189807E-2</v>
      </c>
      <c r="CV31" s="17">
        <f>CG31*(28/44)</f>
        <v>9.8763102875416786E-2</v>
      </c>
      <c r="CW31" s="17">
        <f>CH31*(28/44)</f>
        <v>6.5593450827129571E-2</v>
      </c>
      <c r="CX31" s="17">
        <f>CI31*(28/44)</f>
        <v>0.25565441502865732</v>
      </c>
      <c r="CY31" s="17">
        <f>CJ31*(28/44)</f>
        <v>0.98803095966738408</v>
      </c>
      <c r="CZ31" s="17">
        <f>CK31*(28/44)</f>
        <v>1.0792876185179632</v>
      </c>
      <c r="DA31" s="17">
        <f>CL31*(28/44)</f>
        <v>0.9665253501673613</v>
      </c>
      <c r="DB31" s="17">
        <f>CM31*(28/44)</f>
        <v>0.79534758374166681</v>
      </c>
      <c r="DC31" s="17">
        <f>CN31*(28/44)</f>
        <v>0.60374437784932888</v>
      </c>
      <c r="DD31" s="17">
        <f>CO31*(28/44)</f>
        <v>0.50159042074532401</v>
      </c>
      <c r="DE31" s="17">
        <f>CP31*(28/44)</f>
        <v>0.36331872933837961</v>
      </c>
      <c r="DF31" s="17">
        <f>AVERAGE(CQ31:CQ34)</f>
        <v>5.4926859118726801E-2</v>
      </c>
      <c r="DG31" s="17">
        <f>AVERAGE(CR31:CR34)</f>
        <v>5.2104478648572691E-3</v>
      </c>
      <c r="DH31" s="17">
        <f>AVERAGE(CS31:CS34)</f>
        <v>1.3550385576099567E-2</v>
      </c>
      <c r="DI31" s="17">
        <f>AVERAGE(CT31:CT34)</f>
        <v>1.443562970174171E-2</v>
      </c>
      <c r="DJ31" s="17">
        <f>AVERAGE(CU31:CU34)</f>
        <v>1.0162479932974517E-2</v>
      </c>
      <c r="DK31" s="17">
        <f>AVERAGE(CV31:CV34)</f>
        <v>4.1799755371446812E-2</v>
      </c>
      <c r="DL31" s="17">
        <f>AVERAGE(CW31:CW34)</f>
        <v>4.6776390918888862E-2</v>
      </c>
      <c r="DM31" s="17">
        <f>AVERAGE(CX31:CX34)</f>
        <v>0.17671463297436329</v>
      </c>
      <c r="DN31" s="17">
        <f>AVERAGE(CY31:CY34)</f>
        <v>0.8513951703103646</v>
      </c>
      <c r="DO31" s="17">
        <f>AVERAGE(CZ31:CZ34)</f>
        <v>0.96052458299274301</v>
      </c>
      <c r="DP31" s="17">
        <f>AVERAGE(DA31:DA34)</f>
        <v>1.0892025333415569</v>
      </c>
      <c r="DQ31" s="17">
        <f>AVERAGE(DB31:DB34)</f>
        <v>0.83050392184461819</v>
      </c>
      <c r="DR31" s="17">
        <f>AVERAGE(DC31:DC34)</f>
        <v>0.53314266105936359</v>
      </c>
      <c r="DS31" s="17">
        <f>AVERAGE(DD31:DD34)</f>
        <v>0.34046145760570606</v>
      </c>
      <c r="DT31" s="17">
        <f>AVERAGE(DE31:DE34)</f>
        <v>0.17401659662446178</v>
      </c>
      <c r="DU31" s="17">
        <f>STDEV(CQ31:CQ34)</f>
        <v>2.8671701230696331E-2</v>
      </c>
      <c r="DV31" s="17">
        <f>STDEV(CR31:CR34)</f>
        <v>6.5586642933227902E-3</v>
      </c>
      <c r="DW31" s="17">
        <f>STDEV(CS31:CS34)</f>
        <v>8.3072803127011239E-3</v>
      </c>
      <c r="DX31" s="17">
        <f>STDEV(CT31:CT34)</f>
        <v>1.3125338760882666E-2</v>
      </c>
      <c r="DY31" s="17">
        <f>STDEV(CU31:CU34)</f>
        <v>2.0324959865949035E-2</v>
      </c>
      <c r="DZ31" s="17">
        <f>STDEV(CV31:CV34)</f>
        <v>4.4581180395374786E-2</v>
      </c>
      <c r="EA31" s="17">
        <f>STDEV(CW31:CW34)</f>
        <v>3.7702997984252702E-2</v>
      </c>
      <c r="EB31" s="17">
        <f>STDEV(CX31:CX34)</f>
        <v>6.3493311950648487E-2</v>
      </c>
      <c r="EC31" s="17">
        <f>STDEV(CY31:CY34)</f>
        <v>0.21190649758092567</v>
      </c>
      <c r="ED31" s="17">
        <f>STDEV(CZ31:CZ34)</f>
        <v>0.30338442384961967</v>
      </c>
      <c r="EE31" s="17">
        <f>STDEV(DA31:DA34)</f>
        <v>0.46162490114899046</v>
      </c>
      <c r="EF31" s="17">
        <f>STDEV(DB31:DB34)</f>
        <v>0.33188496973178833</v>
      </c>
      <c r="EG31" s="17">
        <f>STDEV(DC31:DC34)</f>
        <v>0.21383144439226062</v>
      </c>
      <c r="EH31" s="17">
        <f>STDEV(DD31:DD34)</f>
        <v>0.16006563985785227</v>
      </c>
      <c r="EI31" s="17">
        <f>STDEV(DE31:DE34)</f>
        <v>0.13085031492470017</v>
      </c>
      <c r="EJ31" s="17">
        <f>STDEV(CQ31:CQ34)/SQRT(COUNT(CQ31:CQ34))</f>
        <v>1.4335850615348165E-2</v>
      </c>
      <c r="EK31" s="17">
        <f>STDEV(CR31:CR34)/SQRT(COUNT(CR31:CR34))</f>
        <v>3.2793321466613951E-3</v>
      </c>
      <c r="EL31" s="17">
        <f>STDEV(CS31:CS34)/SQRT(COUNT(CS31:CS34))</f>
        <v>4.1536401563505619E-3</v>
      </c>
      <c r="EM31" s="17">
        <f>STDEV(CT31:CT34)/SQRT(COUNT(CT31:CT34))</f>
        <v>6.5626693804413331E-3</v>
      </c>
      <c r="EN31" s="17">
        <f>STDEV(CU31:CU34)/SQRT(COUNT(CU31:CU34))</f>
        <v>1.0162479932974517E-2</v>
      </c>
      <c r="EO31" s="17">
        <f>STDEV(CV31:CV34)/SQRT(COUNT(CV31:CV34))</f>
        <v>2.2290590197687393E-2</v>
      </c>
      <c r="EP31" s="17">
        <f>STDEV(CW31:CW34)/SQRT(COUNT(CW31:CW34))</f>
        <v>1.8851498992126351E-2</v>
      </c>
      <c r="EQ31" s="17">
        <f>STDEV(CX31:CX34)/SQRT(COUNT(CX31:CX34))</f>
        <v>3.1746655975324244E-2</v>
      </c>
      <c r="ER31" s="17">
        <f>STDEV(CY31:CY34)/SQRT(COUNT(CY31:CY34))</f>
        <v>0.10595324879046283</v>
      </c>
      <c r="ES31" s="17">
        <f>STDEV(CZ31:CZ34)/SQRT(COUNT(CZ31:CZ34))</f>
        <v>0.15169221192480983</v>
      </c>
      <c r="ET31" s="17">
        <f>STDEV(DA31:DA34)/SQRT(COUNT(DA31:DA34))</f>
        <v>0.23081245057449523</v>
      </c>
      <c r="EU31" s="17">
        <f>STDEV(DB31:DB34)/SQRT(COUNT(DB31:DB34))</f>
        <v>0.16594248486589416</v>
      </c>
      <c r="EV31" s="17">
        <f>STDEV(DC31:DC34)/SQRT(COUNT(DC31:DC34))</f>
        <v>0.10691572219613031</v>
      </c>
      <c r="EW31" s="17">
        <f>STDEV(DD31:DD34)/SQRT(COUNT(DD31:DD34))</f>
        <v>8.0032819928926135E-2</v>
      </c>
      <c r="EX31" s="17">
        <f>STDEV(DE31:DE34)/SQRT(COUNT(DE31:DE34))</f>
        <v>6.5425157462350086E-2</v>
      </c>
      <c r="EZ31" s="6">
        <f>((EZ$2-EY$2)*24*CQ31+0.5*((EZ$2-EY$2)*24)*(CR31-CQ31))</f>
        <v>0.73618803585999903</v>
      </c>
      <c r="FA31" s="6">
        <f>((FA$2-EZ$2)*24*CR31+0.5*((FA$2-EZ$2)*24)*(CS31-CR31))</f>
        <v>0.18977198245833554</v>
      </c>
      <c r="FB31" s="6">
        <f>((FB$2-FA$2)*24*CS31+0.5*((FB$2-FA$2)*24)*(CT31-CS31))</f>
        <v>0.91960585533888606</v>
      </c>
      <c r="FC31" s="6">
        <f>((FC$2-FB$2)*24*CT31+0.5*((FC$2-FB$2)*24)*(CU31-CT31))</f>
        <v>3.4108638928922081</v>
      </c>
      <c r="FD31" s="6">
        <f>((FD$2-FC$2)*24*CU31+0.5*((FD$2-FC$2)*24)*(CV31-CU31))</f>
        <v>6.6918250851511125</v>
      </c>
      <c r="FE31" s="6">
        <f>((FE$2-FD$2)*24*CV31+0.5*((FE$2-FD$2)*24)*(CW31-CV31))</f>
        <v>5.9168359332916687</v>
      </c>
      <c r="FF31" s="6">
        <f>((FF$2-FE$2)*24*CW31+0.5*((FF$2-FE$2)*24)*(CX31-CW31))</f>
        <v>11.564923170808328</v>
      </c>
      <c r="FG31" s="6">
        <f>((FG$2-FF$2)*24*CX31+0.5*((FG$2-FF$2)*24)*(CY31-CX31))</f>
        <v>59.69689798540999</v>
      </c>
      <c r="FH31" s="6">
        <f>((FH$2-FG$2)*24*CY31+0.5*((FH$2-FG$2)*24)*(CZ31-CY31))</f>
        <v>74.423468814672503</v>
      </c>
      <c r="FI31" s="6">
        <f>((FI$2-FH$2)*24*CZ31+0.5*((FI$2-FH$2)*24)*(DA31-CZ31))</f>
        <v>98.19902249689558</v>
      </c>
      <c r="FJ31" s="6">
        <f>((FJ$2-FI$2)*24*DA31+0.5*((FJ$2-FI$2)*24)*(DB31-DA31))</f>
        <v>63.427425620725018</v>
      </c>
      <c r="FK31" s="6">
        <f>((FK$2-FJ$2)*24*DB31+0.5*((FK$2-FJ$2)*24)*(DC31-DB31))</f>
        <v>67.156414156367788</v>
      </c>
      <c r="FL31" s="6">
        <f>((FL$2-FK$2)*24*DC31+0.5*((FL$2-FK$2)*24)*(DD31-DC31))</f>
        <v>39.792052749407503</v>
      </c>
      <c r="FM31" s="6">
        <f>((FM$2-FL$2)*24*DD31+0.5*((FM$2-FL$2)*24)*(DE31-DD31))</f>
        <v>62.27345880602666</v>
      </c>
      <c r="FO31" s="6">
        <f>EZ31</f>
        <v>0.73618803585999903</v>
      </c>
      <c r="FP31" s="6">
        <f>FO31+FA31</f>
        <v>0.92596001831833452</v>
      </c>
      <c r="FQ31" s="6">
        <f>FP31+FB31</f>
        <v>1.8455658736572205</v>
      </c>
      <c r="FR31" s="6">
        <f>FQ31+FC31</f>
        <v>5.2564297665494291</v>
      </c>
      <c r="FS31" s="6">
        <f>FR31+FD31</f>
        <v>11.948254851700542</v>
      </c>
      <c r="FT31" s="6">
        <f>FS31+FE31</f>
        <v>17.865090784992212</v>
      </c>
      <c r="FU31" s="6">
        <f>FT31+FF31</f>
        <v>29.43001395580054</v>
      </c>
      <c r="FV31" s="6">
        <f>FU31+FG31</f>
        <v>89.126911941210523</v>
      </c>
      <c r="FW31" s="6">
        <f>FV31+FH31</f>
        <v>163.55038075588303</v>
      </c>
      <c r="FX31" s="6">
        <f>FW31+FI31</f>
        <v>261.74940325277862</v>
      </c>
      <c r="FY31" s="6">
        <f>FX31+FJ31</f>
        <v>325.17682887350361</v>
      </c>
      <c r="FZ31" s="6">
        <f>FY31+FK31</f>
        <v>392.33324302987137</v>
      </c>
      <c r="GA31" s="6">
        <f>FZ31+FL31</f>
        <v>432.12529577927887</v>
      </c>
      <c r="GB31" s="6">
        <f>GA31+FM31</f>
        <v>494.39875458530554</v>
      </c>
      <c r="GC31" s="17" t="e">
        <f>AVERAGE(FN31:FN34)</f>
        <v>#DIV/0!</v>
      </c>
      <c r="GD31" s="17">
        <f>AVERAGE(FO31:FO34)</f>
        <v>1.4432953676060178</v>
      </c>
      <c r="GE31" s="17">
        <f>AVERAGE(FP31:FP34)</f>
        <v>1.8935553701889818</v>
      </c>
      <c r="GF31" s="17">
        <f>AVERAGE(FQ31:FQ34)</f>
        <v>2.5652197368571725</v>
      </c>
      <c r="GG31" s="17">
        <f>AVERAGE(FR31:FR34)</f>
        <v>3.7459289993235512</v>
      </c>
      <c r="GH31" s="17">
        <f>AVERAGE(FS31:FS34)</f>
        <v>6.2401162939357748</v>
      </c>
      <c r="GI31" s="17">
        <f>AVERAGE(FT31:FT34)</f>
        <v>9.4288575603878595</v>
      </c>
      <c r="GJ31" s="17">
        <f>AVERAGE(FU31:FU34)</f>
        <v>17.474534420544938</v>
      </c>
      <c r="GK31" s="17">
        <f>AVERAGE(FV31:FV34)</f>
        <v>66.823804978211882</v>
      </c>
      <c r="GL31" s="17">
        <f>AVERAGE(FW31:FW34)</f>
        <v>132.05291609712376</v>
      </c>
      <c r="GM31" s="17">
        <f>AVERAGE(FX31:FX34)</f>
        <v>230.43981768117015</v>
      </c>
      <c r="GN31" s="17">
        <f>AVERAGE(FY31:FY34)</f>
        <v>299.54925006787244</v>
      </c>
      <c r="GO31" s="17">
        <f>AVERAGE(FZ31:FZ34)</f>
        <v>365.00428604726358</v>
      </c>
      <c r="GP31" s="17">
        <f>AVERAGE(GA31:GA34)</f>
        <v>396.45403431920607</v>
      </c>
      <c r="GQ31" s="17">
        <f>AVERAGE(GB31:GB34)</f>
        <v>433.49645422377813</v>
      </c>
      <c r="GR31" s="17" t="e">
        <f>STDEV(FN31:FN34)</f>
        <v>#DIV/0!</v>
      </c>
      <c r="GS31" s="17">
        <f>STDEV(FO31:FO34)</f>
        <v>0.79783844240945112</v>
      </c>
      <c r="GT31" s="17">
        <f>STDEV(FP31:FP34)</f>
        <v>1.0574899032658758</v>
      </c>
      <c r="GU31" s="17">
        <f>STDEV(FQ31:FQ34)</f>
        <v>0.98146980564115105</v>
      </c>
      <c r="GV31" s="17">
        <f>STDEV(FR31:FR34)</f>
        <v>1.2507701982548953</v>
      </c>
      <c r="GW31" s="17">
        <f>STDEV(FS31:FS34)</f>
        <v>4.1148320623107821</v>
      </c>
      <c r="GX31" s="17">
        <f>STDEV(FT31:FT34)</f>
        <v>6.6190488965526058</v>
      </c>
      <c r="GY31" s="17">
        <f>STDEV(FU31:FU34)</f>
        <v>8.9358706004228363</v>
      </c>
      <c r="GZ31" s="17">
        <f>STDEV(FV31:FV34)</f>
        <v>19.180008427449813</v>
      </c>
      <c r="HA31" s="17">
        <f>STDEV(FW31:FW34)</f>
        <v>34.81237393249814</v>
      </c>
      <c r="HB31" s="17">
        <f>STDEV(FX31:FX34)</f>
        <v>65.47773612768394</v>
      </c>
      <c r="HC31" s="17">
        <f>STDEV(FY31:FY34)</f>
        <v>89.641275110371808</v>
      </c>
      <c r="HD31" s="17">
        <f>STDEV(FZ31:FZ34)</f>
        <v>110.18529701033755</v>
      </c>
      <c r="HE31" s="17">
        <f>STDEV(GA31:GA34)</f>
        <v>120.56297889423153</v>
      </c>
      <c r="HF31" s="17">
        <f>STDEV(GB31:GB34)</f>
        <v>135.08145270704017</v>
      </c>
      <c r="HG31" s="17" t="e">
        <f>STDEV(FN31:FN34)/SQRT(COUNT(FN31:FN34))</f>
        <v>#DIV/0!</v>
      </c>
      <c r="HH31" s="17">
        <f>STDEV(FO31:FO34)/SQRT(COUNT(FO31:FO34))</f>
        <v>0.39891922120472556</v>
      </c>
      <c r="HI31" s="17">
        <f>STDEV(FP31:FP34)/SQRT(COUNT(FP31:FP34))</f>
        <v>0.52874495163293789</v>
      </c>
      <c r="HJ31" s="17">
        <f>STDEV(FQ31:FQ34)/SQRT(COUNT(FQ31:FQ34))</f>
        <v>0.49073490282057552</v>
      </c>
      <c r="HK31" s="17">
        <f>STDEV(FR31:FR34)/SQRT(COUNT(FR31:FR34))</f>
        <v>0.62538509912744766</v>
      </c>
      <c r="HL31" s="17">
        <f>STDEV(FS31:FS34)/SQRT(COUNT(FS31:FS34))</f>
        <v>2.0574160311553911</v>
      </c>
      <c r="HM31" s="17">
        <f>STDEV(FT31:FT34)/SQRT(COUNT(FT31:FT34))</f>
        <v>3.3095244482763029</v>
      </c>
      <c r="HN31" s="17">
        <f>STDEV(FU31:FU34)/SQRT(COUNT(FU31:FU34))</f>
        <v>4.4679353002114182</v>
      </c>
      <c r="HO31" s="17">
        <f>STDEV(FV31:FV34)/SQRT(COUNT(FV31:FV34))</f>
        <v>9.5900042137249066</v>
      </c>
      <c r="HP31" s="17">
        <f>STDEV(FW31:FW34)/SQRT(COUNT(FW31:FW34))</f>
        <v>17.40618696624907</v>
      </c>
      <c r="HQ31" s="17">
        <f>STDEV(FX31:FX34)/SQRT(COUNT(FX31:FX34))</f>
        <v>32.73886806384197</v>
      </c>
      <c r="HR31" s="17">
        <f>STDEV(FY31:FY34)/SQRT(COUNT(FY31:FY34))</f>
        <v>44.820637555185904</v>
      </c>
      <c r="HS31" s="17">
        <f>STDEV(FZ31:FZ34)/SQRT(COUNT(FZ31:FZ34))</f>
        <v>55.092648505168775</v>
      </c>
      <c r="HT31" s="17">
        <f>STDEV(GA31:GA34)/SQRT(COUNT(GA31:GA34))</f>
        <v>60.281489447115767</v>
      </c>
      <c r="HU31" s="17">
        <f>STDEV(GB31:GB34)/SQRT(COUNT(GB31:GB34))</f>
        <v>67.540726353520085</v>
      </c>
    </row>
    <row r="32" spans="1:229">
      <c r="A32" s="10">
        <v>30</v>
      </c>
      <c r="B32" s="10" t="s">
        <v>5</v>
      </c>
      <c r="C32" s="10" t="s">
        <v>4</v>
      </c>
      <c r="D32" s="11" t="s">
        <v>10</v>
      </c>
      <c r="E32" s="18">
        <v>52.2</v>
      </c>
      <c r="F32" s="27">
        <f>AVERAGE(G32:S32,E32)</f>
        <v>52.164285714285725</v>
      </c>
      <c r="G32" s="20">
        <v>52.5</v>
      </c>
      <c r="H32" s="16">
        <v>52</v>
      </c>
      <c r="I32" s="16">
        <v>52.9</v>
      </c>
      <c r="J32" s="16">
        <v>52</v>
      </c>
      <c r="K32" s="16">
        <v>52.6</v>
      </c>
      <c r="L32" s="16">
        <v>52.6</v>
      </c>
      <c r="M32" s="16">
        <v>52.2</v>
      </c>
      <c r="N32" s="16">
        <v>52.1</v>
      </c>
      <c r="O32" s="16">
        <v>53.3</v>
      </c>
      <c r="P32" s="16">
        <v>51.7</v>
      </c>
      <c r="Q32" s="16">
        <v>51.7</v>
      </c>
      <c r="R32" s="16">
        <v>51.5</v>
      </c>
      <c r="S32" s="16">
        <v>51</v>
      </c>
      <c r="T32" s="16">
        <v>328.17294129999999</v>
      </c>
      <c r="U32" s="16">
        <v>341.7327363</v>
      </c>
      <c r="V32" s="16">
        <v>312.99772433999999</v>
      </c>
      <c r="W32" s="16">
        <v>302.64961555999997</v>
      </c>
      <c r="X32" s="16">
        <v>306.09823311000002</v>
      </c>
      <c r="Y32" s="16">
        <v>307.89995823999999</v>
      </c>
      <c r="Z32" s="16">
        <v>314.68406582</v>
      </c>
      <c r="AA32" s="16">
        <v>341.65936023</v>
      </c>
      <c r="AB32" s="16">
        <v>455.86901137000001</v>
      </c>
      <c r="AC32" s="16">
        <v>471.29694189000003</v>
      </c>
      <c r="AD32" s="16">
        <v>479.60506986000001</v>
      </c>
      <c r="AE32" s="16">
        <v>490.69682280000001</v>
      </c>
      <c r="AF32" s="16">
        <v>441.97753697000002</v>
      </c>
      <c r="AG32" s="16">
        <v>369.25984301</v>
      </c>
      <c r="AH32" s="16">
        <v>322.58837004999998</v>
      </c>
      <c r="AI32" s="16">
        <f>T32-$T$62</f>
        <v>24.30656905666666</v>
      </c>
      <c r="AJ32" s="16">
        <f>U32-$U$62</f>
        <v>3.9643548933332795</v>
      </c>
      <c r="AK32" s="16">
        <f>V32-$V$62</f>
        <v>6.5131661366666549</v>
      </c>
      <c r="AL32" s="16">
        <f>W32-$W$62</f>
        <v>0.43471832666659793</v>
      </c>
      <c r="AM32" s="16">
        <f>X32-$X$62</f>
        <v>-2.3278077233333079</v>
      </c>
      <c r="AN32" s="16">
        <f>Y32-$Y$62</f>
        <v>3.7486038866666718</v>
      </c>
      <c r="AO32" s="16">
        <f>Z32-$Z$62</f>
        <v>3.6127814033333152</v>
      </c>
      <c r="AP32" s="16">
        <f>AA32-$AA$62</f>
        <v>33.286199606666628</v>
      </c>
      <c r="AQ32" s="16">
        <f>AB32-$AB$62</f>
        <v>148.88980737666668</v>
      </c>
      <c r="AR32" s="16">
        <f>AC32-$AC$62</f>
        <v>164.40346263333333</v>
      </c>
      <c r="AS32" s="16">
        <f>AD32-$AD$62</f>
        <v>166.79639151333333</v>
      </c>
      <c r="AT32" s="16">
        <f>AE32-$AE$62</f>
        <v>180.53137370000002</v>
      </c>
      <c r="AU32" s="16">
        <f>AF32-$AF$62</f>
        <v>136.95219734666671</v>
      </c>
      <c r="AV32" s="16">
        <f>AG32-$AG$62</f>
        <v>59.028409026666679</v>
      </c>
      <c r="AW32" s="16">
        <f>AH32-$AH$62</f>
        <v>22.307509296666638</v>
      </c>
      <c r="AX32" s="16">
        <f>IF(AI32&lt;0,0,AI32)</f>
        <v>24.30656905666666</v>
      </c>
      <c r="AY32" s="16">
        <f>IF(AJ32&lt;0,0,AJ32)</f>
        <v>3.9643548933332795</v>
      </c>
      <c r="AZ32" s="16">
        <f>IF(AK32&lt;0,0,AK32)</f>
        <v>6.5131661366666549</v>
      </c>
      <c r="BA32" s="16">
        <f>IF(AL32&lt;0,0,AL32)</f>
        <v>0.43471832666659793</v>
      </c>
      <c r="BB32" s="16">
        <f>IF(AM32&lt;0,0,AM32)</f>
        <v>0</v>
      </c>
      <c r="BC32" s="16">
        <f>IF(AN32&lt;0,0,AN32)</f>
        <v>3.7486038866666718</v>
      </c>
      <c r="BD32" s="16">
        <f>IF(AO32&lt;0,0,AO32)</f>
        <v>3.6127814033333152</v>
      </c>
      <c r="BE32" s="16">
        <f>IF(AP32&lt;0,0,AP32)</f>
        <v>33.286199606666628</v>
      </c>
      <c r="BF32" s="16">
        <f>IF(AQ32&lt;0,0,AQ32)</f>
        <v>148.88980737666668</v>
      </c>
      <c r="BG32" s="16">
        <f>IF(AR32&lt;0,0,AR32)</f>
        <v>164.40346263333333</v>
      </c>
      <c r="BH32" s="16">
        <f>IF(AS32&lt;0,0,AS32)</f>
        <v>166.79639151333333</v>
      </c>
      <c r="BI32" s="16">
        <f>IF(AT32&lt;0,0,AT32)</f>
        <v>180.53137370000002</v>
      </c>
      <c r="BJ32" s="16">
        <f>IF(AU32&lt;0,0,AU32)</f>
        <v>136.95219734666671</v>
      </c>
      <c r="BK32" s="16">
        <f>IF(AV32&lt;0,0,AV32)</f>
        <v>59.028409026666679</v>
      </c>
      <c r="BL32" s="16">
        <f>IF(AW32&lt;0,0,AW32)</f>
        <v>22.307509296666638</v>
      </c>
      <c r="BM32" s="16">
        <f>(AX32*10^-9)*E32*$BN$59</f>
        <v>0.14953748520362142</v>
      </c>
      <c r="BN32" s="16">
        <f>(AY32*10^-9)*F32*$BN$59</f>
        <v>2.4372590942306819E-2</v>
      </c>
      <c r="BO32" s="16">
        <f>(AZ32*10^-9)*G32*$BN$59</f>
        <v>4.0300215470624928E-2</v>
      </c>
      <c r="BP32" s="16">
        <f>(BA32*10^-9)*H32*$BN$59</f>
        <v>2.6642023162852936E-3</v>
      </c>
      <c r="BQ32" s="16">
        <f>(BB32*10^-9)*I32*$BN$59</f>
        <v>0</v>
      </c>
      <c r="BR32" s="16">
        <f>(BC32*10^-9)*J32*$BN$59</f>
        <v>2.2973586676857179E-2</v>
      </c>
      <c r="BS32" s="16">
        <f>(BD32*10^-9)*K32*$BN$59</f>
        <v>2.2396664142521321E-2</v>
      </c>
      <c r="BT32" s="16">
        <f>(BE32*10^-9)*L32*$BN$59</f>
        <v>0.20635066170447122</v>
      </c>
      <c r="BU32" s="16">
        <f>(BF32*10^-9)*M32*$BN$59</f>
        <v>0.9159913649537359</v>
      </c>
      <c r="BV32" s="16">
        <f>(BG32*10^-9)*N32*$BN$59</f>
        <v>1.0094959760910358</v>
      </c>
      <c r="BW32" s="16">
        <f>(BH32*10^-9)*O32*$BN$59</f>
        <v>1.0477791894028645</v>
      </c>
      <c r="BX32" s="16">
        <f>(BI32*10^-9)*P32*$BN$59</f>
        <v>1.1000163452484648</v>
      </c>
      <c r="BY32" s="16">
        <f>(BJ32*10^-9)*Q32*$BN$59</f>
        <v>0.83447908533267179</v>
      </c>
      <c r="BZ32" s="16">
        <f>(BK32*10^-9)*R32*$BN$59</f>
        <v>0.35828136121721443</v>
      </c>
      <c r="CA32" s="16">
        <f>(BL32*10^-9)*S32*$BN$59</f>
        <v>0.13408406480817842</v>
      </c>
      <c r="CB32" s="16">
        <f>BM32/1.08</f>
        <v>0.1384606344477976</v>
      </c>
      <c r="CC32" s="16">
        <f>BN32/1.08</f>
        <v>2.2567213835469276E-2</v>
      </c>
      <c r="CD32" s="16">
        <f>BO32/1.08</f>
        <v>3.7315014324652708E-2</v>
      </c>
      <c r="CE32" s="16">
        <f>BP32/1.08</f>
        <v>2.4668539965604567E-3</v>
      </c>
      <c r="CF32" s="16">
        <f>BQ32/1.08</f>
        <v>0</v>
      </c>
      <c r="CG32" s="16">
        <f>BR32/1.08</f>
        <v>2.1271839515608498E-2</v>
      </c>
      <c r="CH32" s="16">
        <f>BS32/1.08</f>
        <v>2.0737651983816038E-2</v>
      </c>
      <c r="CI32" s="16">
        <f>BT32/1.08</f>
        <v>0.19106542750414002</v>
      </c>
      <c r="CJ32" s="16">
        <f>BU32/1.08</f>
        <v>0.84814015273494059</v>
      </c>
      <c r="CK32" s="16">
        <f>BV32/1.08</f>
        <v>0.93471849638058868</v>
      </c>
      <c r="CL32" s="16">
        <f>BW32/1.08</f>
        <v>0.97016591611376335</v>
      </c>
      <c r="CM32" s="16">
        <f>BX32/1.08</f>
        <v>1.0185336530078377</v>
      </c>
      <c r="CN32" s="16">
        <f>BY32/1.08</f>
        <v>0.77266581975247384</v>
      </c>
      <c r="CO32" s="16">
        <f>BZ32/1.08</f>
        <v>0.33174200112705038</v>
      </c>
      <c r="CP32" s="16">
        <f>CA32/1.08</f>
        <v>0.12415191185942445</v>
      </c>
      <c r="CQ32" s="21">
        <f>CB32*(28/44)</f>
        <v>8.8111312830416649E-2</v>
      </c>
      <c r="CR32" s="21">
        <f>CC32*(28/44)</f>
        <v>1.4360954258934994E-2</v>
      </c>
      <c r="CS32" s="21">
        <f>CD32*(28/44)</f>
        <v>2.3745918206597178E-2</v>
      </c>
      <c r="CT32" s="21">
        <f>CE32*(28/44)</f>
        <v>1.5698161796293816E-3</v>
      </c>
      <c r="CU32" s="21">
        <f>CF32*(28/44)</f>
        <v>0</v>
      </c>
      <c r="CV32" s="21">
        <f>CG32*(28/44)</f>
        <v>1.3536625146296317E-2</v>
      </c>
      <c r="CW32" s="21">
        <f>CH32*(28/44)</f>
        <v>1.3196687626064751E-2</v>
      </c>
      <c r="CX32" s="21">
        <f>CI32*(28/44)</f>
        <v>0.12158709022990728</v>
      </c>
      <c r="CY32" s="21">
        <f>CJ32*(28/44)</f>
        <v>0.5397255517404167</v>
      </c>
      <c r="CZ32" s="21">
        <f>CK32*(28/44)</f>
        <v>0.59482086133310186</v>
      </c>
      <c r="DA32" s="21">
        <f>CL32*(28/44)</f>
        <v>0.61737831025421308</v>
      </c>
      <c r="DB32" s="21">
        <f>CM32*(28/44)</f>
        <v>0.64815777918680584</v>
      </c>
      <c r="DC32" s="21">
        <f>CN32*(28/44)</f>
        <v>0.49169643075157426</v>
      </c>
      <c r="DD32" s="21">
        <f>CO32*(28/44)</f>
        <v>0.21110854617175934</v>
      </c>
      <c r="DE32" s="21">
        <f>CP32*(28/44)</f>
        <v>7.9005762092361015E-2</v>
      </c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Z32" s="6">
        <f>((EZ$2-EY$2)*24*CQ32+0.5*((EZ$2-EY$2)*24)*(CR32-CQ32))</f>
        <v>2.4593344101444399</v>
      </c>
      <c r="FA32" s="6">
        <f>((FA$2-EZ$2)*24*CR32+0.5*((FA$2-EZ$2)*24)*(CS32-CR32))</f>
        <v>0.91456493917277215</v>
      </c>
      <c r="FB32" s="6">
        <f>((FB$2-FA$2)*24*CS32+0.5*((FB$2-FA$2)*24)*(CT32-CS32))</f>
        <v>0.60757762526943748</v>
      </c>
      <c r="FC32" s="6">
        <f>((FC$2-FB$2)*24*CT32+0.5*((FC$2-FB$2)*24)*(CU32-CT32))</f>
        <v>7.5351176622210317E-2</v>
      </c>
      <c r="FD32" s="6">
        <f>((FD$2-FC$2)*24*CU32+0.5*((FD$2-FC$2)*24)*(CV32-CU32))</f>
        <v>0.64975800702222319</v>
      </c>
      <c r="FE32" s="6">
        <f>((FE$2-FD$2)*24*CV32+0.5*((FE$2-FD$2)*24)*(CW32-CV32))</f>
        <v>0.96239925980499841</v>
      </c>
      <c r="FF32" s="6">
        <f>((FF$2-FE$2)*24*CW32+0.5*((FF$2-FE$2)*24)*(CX32-CW32))</f>
        <v>4.852216002814993</v>
      </c>
      <c r="FG32" s="6">
        <f>((FG$2-FF$2)*24*CX32+0.5*((FG$2-FF$2)*24)*(CY32-CX32))</f>
        <v>31.743006814575551</v>
      </c>
      <c r="FH32" s="6">
        <f>((FH$2-FG$2)*24*CY32+0.5*((FH$2-FG$2)*24)*(CZ32-CY32))</f>
        <v>40.843670870646669</v>
      </c>
      <c r="FI32" s="6">
        <f>((FI$2-FH$2)*24*CZ32+0.5*((FI$2-FH$2)*24)*(DA32-CZ32))</f>
        <v>58.185560236191115</v>
      </c>
      <c r="FJ32" s="6">
        <f>((FJ$2-FI$2)*24*DA32+0.5*((FJ$2-FI$2)*24)*(DB32-DA32))</f>
        <v>45.559299219876678</v>
      </c>
      <c r="FK32" s="6">
        <f>((FK$2-FJ$2)*24*DB32+0.5*((FK$2-FJ$2)*24)*(DC32-DB32))</f>
        <v>54.713002077042248</v>
      </c>
      <c r="FL32" s="6">
        <f>((FL$2-FK$2)*24*DC32+0.5*((FL$2-FK$2)*24)*(DD32-DC32))</f>
        <v>25.300979169240012</v>
      </c>
      <c r="FM32" s="6">
        <f>((FM$2-FL$2)*24*DD32+0.5*((FM$2-FL$2)*24)*(DE32-DD32))</f>
        <v>20.888230195016664</v>
      </c>
      <c r="FO32" s="6">
        <f>EZ32</f>
        <v>2.4593344101444399</v>
      </c>
      <c r="FP32" s="6">
        <f>FO32+FA32</f>
        <v>3.3738993493172122</v>
      </c>
      <c r="FQ32" s="6">
        <f>FP32+FB32</f>
        <v>3.9814769745866498</v>
      </c>
      <c r="FR32" s="6">
        <f>FQ32+FC32</f>
        <v>4.05682815120886</v>
      </c>
      <c r="FS32" s="6">
        <f>FR32+FD32</f>
        <v>4.7065861582310831</v>
      </c>
      <c r="FT32" s="6">
        <f>FS32+FE32</f>
        <v>5.6689854180360815</v>
      </c>
      <c r="FU32" s="6">
        <f>FT32+FF32</f>
        <v>10.521201420851074</v>
      </c>
      <c r="FV32" s="6">
        <f>FU32+FG32</f>
        <v>42.264208235426622</v>
      </c>
      <c r="FW32" s="6">
        <f>FV32+FH32</f>
        <v>83.107879106073284</v>
      </c>
      <c r="FX32" s="6">
        <f>FW32+FI32</f>
        <v>141.29343934226441</v>
      </c>
      <c r="FY32" s="6">
        <f>FX32+FJ32</f>
        <v>186.8527385621411</v>
      </c>
      <c r="FZ32" s="6">
        <f>FY32+FK32</f>
        <v>241.56574063918333</v>
      </c>
      <c r="GA32" s="6">
        <f>FZ32+FL32</f>
        <v>266.86671980842334</v>
      </c>
      <c r="GB32" s="6">
        <f>GA32+FM32</f>
        <v>287.75495000344</v>
      </c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</row>
    <row r="33" spans="1:229">
      <c r="A33" s="10">
        <v>31</v>
      </c>
      <c r="B33" s="10" t="s">
        <v>5</v>
      </c>
      <c r="C33" s="10" t="s">
        <v>4</v>
      </c>
      <c r="D33" s="11" t="s">
        <v>10</v>
      </c>
      <c r="E33" s="18">
        <v>52.1</v>
      </c>
      <c r="F33" s="27">
        <f>AVERAGE(G33:S33,E33)</f>
        <v>52.021428571428579</v>
      </c>
      <c r="G33" s="20">
        <v>52.2</v>
      </c>
      <c r="H33" s="16">
        <v>51.8</v>
      </c>
      <c r="I33" s="16">
        <v>53</v>
      </c>
      <c r="J33" s="16">
        <v>51.7</v>
      </c>
      <c r="K33" s="16">
        <v>52.4</v>
      </c>
      <c r="L33" s="16">
        <v>52.4</v>
      </c>
      <c r="M33" s="16">
        <v>52.2</v>
      </c>
      <c r="N33" s="16">
        <v>52</v>
      </c>
      <c r="O33" s="16">
        <v>53.1</v>
      </c>
      <c r="P33" s="16">
        <v>51.6</v>
      </c>
      <c r="Q33" s="16">
        <v>51.6</v>
      </c>
      <c r="R33" s="16">
        <v>51.5</v>
      </c>
      <c r="S33" s="16">
        <v>50.7</v>
      </c>
      <c r="T33" s="16">
        <v>323.11874848999997</v>
      </c>
      <c r="U33" s="16">
        <v>338.03396485000002</v>
      </c>
      <c r="V33" s="16">
        <v>308.07273995000003</v>
      </c>
      <c r="W33" s="16">
        <v>307.67400799000001</v>
      </c>
      <c r="X33" s="16">
        <v>308.40615208000003</v>
      </c>
      <c r="Y33" s="16">
        <v>319.4424535</v>
      </c>
      <c r="Z33" s="16">
        <v>336.00253592000001</v>
      </c>
      <c r="AA33" s="16">
        <v>343.87035973000002</v>
      </c>
      <c r="AB33" s="16">
        <v>554.30612953000002</v>
      </c>
      <c r="AC33" s="16">
        <v>668.31132772000001</v>
      </c>
      <c r="AD33" s="16">
        <v>779.73627781000005</v>
      </c>
      <c r="AE33" s="16">
        <v>675.25634909999997</v>
      </c>
      <c r="AF33" s="16">
        <v>520.90234710000004</v>
      </c>
      <c r="AG33" s="16">
        <v>437.26196225000001</v>
      </c>
      <c r="AH33" s="16">
        <v>345.42532261000002</v>
      </c>
      <c r="AI33" s="16">
        <f>T33-$T$62</f>
        <v>19.252376246666643</v>
      </c>
      <c r="AJ33" s="16">
        <f>U33-$U$62</f>
        <v>0.26558344333329842</v>
      </c>
      <c r="AK33" s="16">
        <f>V33-$V$62</f>
        <v>1.5881817466666917</v>
      </c>
      <c r="AL33" s="16">
        <f>W33-$W$62</f>
        <v>5.4591107566666324</v>
      </c>
      <c r="AM33" s="16">
        <f>X33-$X$62</f>
        <v>-1.9888753333304976E-2</v>
      </c>
      <c r="AN33" s="16">
        <f>Y33-$Y$62</f>
        <v>15.291099146666681</v>
      </c>
      <c r="AO33" s="16">
        <f>Z33-$Z$62</f>
        <v>24.931251503333328</v>
      </c>
      <c r="AP33" s="16">
        <f>AA33-$AA$62</f>
        <v>35.497199106666642</v>
      </c>
      <c r="AQ33" s="16">
        <f>AB33-$AB$62</f>
        <v>247.32692553666669</v>
      </c>
      <c r="AR33" s="16">
        <f>AC33-$AC$62</f>
        <v>361.41784846333331</v>
      </c>
      <c r="AS33" s="16">
        <f>AD33-$AD$62</f>
        <v>466.92759946333337</v>
      </c>
      <c r="AT33" s="16">
        <f>AE33-$AE$62</f>
        <v>365.09089999999998</v>
      </c>
      <c r="AU33" s="16">
        <f>AF33-$AF$62</f>
        <v>215.87700747666673</v>
      </c>
      <c r="AV33" s="16">
        <f>AG33-$AG$62</f>
        <v>127.03052826666669</v>
      </c>
      <c r="AW33" s="16">
        <f>AH33-$AH$62</f>
        <v>45.14446185666668</v>
      </c>
      <c r="AX33" s="16">
        <f>IF(AI33&lt;0,0,AI33)</f>
        <v>19.252376246666643</v>
      </c>
      <c r="AY33" s="16">
        <f>IF(AJ33&lt;0,0,AJ33)</f>
        <v>0.26558344333329842</v>
      </c>
      <c r="AZ33" s="16">
        <f>IF(AK33&lt;0,0,AK33)</f>
        <v>1.5881817466666917</v>
      </c>
      <c r="BA33" s="16">
        <f>IF(AL33&lt;0,0,AL33)</f>
        <v>5.4591107566666324</v>
      </c>
      <c r="BB33" s="16">
        <f>IF(AM33&lt;0,0,AM33)</f>
        <v>0</v>
      </c>
      <c r="BC33" s="16">
        <f>IF(AN33&lt;0,0,AN33)</f>
        <v>15.291099146666681</v>
      </c>
      <c r="BD33" s="16">
        <f>IF(AO33&lt;0,0,AO33)</f>
        <v>24.931251503333328</v>
      </c>
      <c r="BE33" s="16">
        <f>IF(AP33&lt;0,0,AP33)</f>
        <v>35.497199106666642</v>
      </c>
      <c r="BF33" s="16">
        <f>IF(AQ33&lt;0,0,AQ33)</f>
        <v>247.32692553666669</v>
      </c>
      <c r="BG33" s="16">
        <f>IF(AR33&lt;0,0,AR33)</f>
        <v>361.41784846333331</v>
      </c>
      <c r="BH33" s="16">
        <f>IF(AS33&lt;0,0,AS33)</f>
        <v>466.92759946333337</v>
      </c>
      <c r="BI33" s="16">
        <f>IF(AT33&lt;0,0,AT33)</f>
        <v>365.09089999999998</v>
      </c>
      <c r="BJ33" s="16">
        <f>IF(AU33&lt;0,0,AU33)</f>
        <v>215.87700747666673</v>
      </c>
      <c r="BK33" s="16">
        <f>IF(AV33&lt;0,0,AV33)</f>
        <v>127.03052826666669</v>
      </c>
      <c r="BL33" s="16">
        <f>IF(AW33&lt;0,0,AW33)</f>
        <v>45.14446185666668</v>
      </c>
      <c r="BM33" s="16">
        <f>(AX33*10^-9)*E33*$BN$59</f>
        <v>0.11821646600319273</v>
      </c>
      <c r="BN33" s="16">
        <f>(AY33*10^-9)*F33*$BN$59</f>
        <v>1.6283178364102458E-3</v>
      </c>
      <c r="BO33" s="16">
        <f>(AZ33*10^-9)*G33*$BN$59</f>
        <v>9.7707209886001567E-3</v>
      </c>
      <c r="BP33" s="16">
        <f>(BA33*10^-9)*H33*$BN$59</f>
        <v>3.3327871169449796E-2</v>
      </c>
      <c r="BQ33" s="16">
        <f>(BB33*10^-9)*I33*$BN$59</f>
        <v>0</v>
      </c>
      <c r="BR33" s="16">
        <f>(BC33*10^-9)*J33*$BN$59</f>
        <v>9.317194376474297E-2</v>
      </c>
      <c r="BS33" s="16">
        <f>(BD33*10^-9)*K33*$BN$59</f>
        <v>0.15396828606987142</v>
      </c>
      <c r="BT33" s="16">
        <f>(BE33*10^-9)*L33*$BN$59</f>
        <v>0.21922055962588557</v>
      </c>
      <c r="BU33" s="16">
        <f>(BF33*10^-9)*M33*$BN$59</f>
        <v>1.5215905783195078</v>
      </c>
      <c r="BV33" s="16">
        <f>(BG33*10^-9)*N33*$BN$59</f>
        <v>2.214975099868143</v>
      </c>
      <c r="BW33" s="16">
        <f>(BH33*10^-9)*O33*$BN$59</f>
        <v>2.9221329733557115</v>
      </c>
      <c r="BX33" s="16">
        <f>(BI33*10^-9)*P33*$BN$59</f>
        <v>2.2202742304285716</v>
      </c>
      <c r="BY33" s="16">
        <f>(BJ33*10^-9)*Q33*$BN$59</f>
        <v>1.3128406011831006</v>
      </c>
      <c r="BZ33" s="16">
        <f>(BK33*10^-9)*R33*$BN$59</f>
        <v>0.7710299385328574</v>
      </c>
      <c r="CA33" s="16">
        <f>(BL33*10^-9)*S33*$BN$59</f>
        <v>0.26975428261567513</v>
      </c>
      <c r="CB33" s="16">
        <f>BM33/1.08</f>
        <v>0.10945969074369696</v>
      </c>
      <c r="CC33" s="16">
        <f>BN33/1.08</f>
        <v>1.5077017003798572E-3</v>
      </c>
      <c r="CD33" s="16">
        <f>BO33/1.08</f>
        <v>9.046963878333477E-3</v>
      </c>
      <c r="CE33" s="16">
        <f>BP33/1.08</f>
        <v>3.0859139971712773E-2</v>
      </c>
      <c r="CF33" s="16">
        <f>BQ33/1.08</f>
        <v>0</v>
      </c>
      <c r="CG33" s="16">
        <f>BR33/1.08</f>
        <v>8.6270318300687932E-2</v>
      </c>
      <c r="CH33" s="16">
        <f>BS33/1.08</f>
        <v>0.14256322784247352</v>
      </c>
      <c r="CI33" s="16">
        <f>BT33/1.08</f>
        <v>0.20298199965359773</v>
      </c>
      <c r="CJ33" s="16">
        <f>BU33/1.08</f>
        <v>1.4088801651106553</v>
      </c>
      <c r="CK33" s="16">
        <f>BV33/1.08</f>
        <v>2.0509028702482803</v>
      </c>
      <c r="CL33" s="16">
        <f>BW33/1.08</f>
        <v>2.705678679033066</v>
      </c>
      <c r="CM33" s="16">
        <f>BX33/1.08</f>
        <v>2.0558094726190479</v>
      </c>
      <c r="CN33" s="16">
        <f>BY33/1.08</f>
        <v>1.2155931492436116</v>
      </c>
      <c r="CO33" s="16">
        <f>BZ33/1.08</f>
        <v>0.7139166097526457</v>
      </c>
      <c r="CP33" s="16">
        <f>CA33/1.08</f>
        <v>0.2497724839034029</v>
      </c>
      <c r="CQ33" s="21">
        <f>CB33*(28/44)</f>
        <v>6.965616683689807E-2</v>
      </c>
      <c r="CR33" s="21">
        <f>CC33*(28/44)</f>
        <v>9.5944653660536363E-4</v>
      </c>
      <c r="CS33" s="21">
        <f>CD33*(28/44)</f>
        <v>5.7571588316667581E-3</v>
      </c>
      <c r="CT33" s="21">
        <f>CE33*(28/44)</f>
        <v>1.9637634527453582E-2</v>
      </c>
      <c r="CU33" s="21">
        <f>CF33*(28/44)</f>
        <v>0</v>
      </c>
      <c r="CV33" s="21">
        <f>CG33*(28/44)</f>
        <v>5.4899293464074135E-2</v>
      </c>
      <c r="CW33" s="21">
        <f>CH33*(28/44)</f>
        <v>9.0722054081574063E-2</v>
      </c>
      <c r="CX33" s="21">
        <f>CI33*(28/44)</f>
        <v>0.12917036341592583</v>
      </c>
      <c r="CY33" s="21">
        <f>CJ33*(28/44)</f>
        <v>0.89656010507041695</v>
      </c>
      <c r="CZ33" s="21">
        <f>CK33*(28/44)</f>
        <v>1.3051200083398147</v>
      </c>
      <c r="DA33" s="21">
        <f>CL33*(28/44)</f>
        <v>1.721795523021042</v>
      </c>
      <c r="DB33" s="21">
        <f>CM33*(28/44)</f>
        <v>1.3082423916666668</v>
      </c>
      <c r="DC33" s="21">
        <f>CN33*(28/44)</f>
        <v>0.77355927679138925</v>
      </c>
      <c r="DD33" s="21">
        <f>CO33*(28/44)</f>
        <v>0.45431056984259272</v>
      </c>
      <c r="DE33" s="21">
        <f>CP33*(28/44)</f>
        <v>0.15894612612034731</v>
      </c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Z33" s="6">
        <f>((EZ$2-EY$2)*24*CQ33+0.5*((EZ$2-EY$2)*24)*(CR33-CQ33))</f>
        <v>1.6947747209640824</v>
      </c>
      <c r="FA33" s="6">
        <f>((FA$2-EZ$2)*24*CR33+0.5*((FA$2-EZ$2)*24)*(CS33-CR33))</f>
        <v>0.16119852883853092</v>
      </c>
      <c r="FB33" s="6">
        <f>((FB$2-FA$2)*24*CS33+0.5*((FB$2-FA$2)*24)*(CT33-CS33))</f>
        <v>0.60947504061888824</v>
      </c>
      <c r="FC33" s="6">
        <f>((FC$2-FB$2)*24*CT33+0.5*((FC$2-FB$2)*24)*(CU33-CT33))</f>
        <v>0.94260645731777193</v>
      </c>
      <c r="FD33" s="6">
        <f>((FD$2-FC$2)*24*CU33+0.5*((FD$2-FC$2)*24)*(CV33-CU33))</f>
        <v>2.6351660862755586</v>
      </c>
      <c r="FE33" s="6">
        <f>((FE$2-FD$2)*24*CV33+0.5*((FE$2-FD$2)*24)*(CW33-CV33))</f>
        <v>5.2423685116433347</v>
      </c>
      <c r="FF33" s="6">
        <f>((FF$2-FE$2)*24*CW33+0.5*((FF$2-FE$2)*24)*(CX33-CW33))</f>
        <v>7.9161270299099966</v>
      </c>
      <c r="FG33" s="6">
        <f>((FG$2-FF$2)*24*CX33+0.5*((FG$2-FF$2)*24)*(CY33-CX33))</f>
        <v>49.23506248734445</v>
      </c>
      <c r="FH33" s="6">
        <f>((FH$2-FG$2)*24*CY33+0.5*((FH$2-FG$2)*24)*(CZ33-CY33))</f>
        <v>79.260484082768329</v>
      </c>
      <c r="FI33" s="6">
        <f>((FI$2-FH$2)*24*CZ33+0.5*((FI$2-FH$2)*24)*(DA33-CZ33))</f>
        <v>145.29194550532111</v>
      </c>
      <c r="FJ33" s="6">
        <f>((FJ$2-FI$2)*24*DA33+0.5*((FJ$2-FI$2)*24)*(DB33-DA33))</f>
        <v>109.08136492875751</v>
      </c>
      <c r="FK33" s="6">
        <f>((FK$2-FJ$2)*24*DB33+0.5*((FK$2-FJ$2)*24)*(DC33-DB33))</f>
        <v>99.926480085986682</v>
      </c>
      <c r="FL33" s="6">
        <f>((FL$2-FK$2)*24*DC33+0.5*((FL$2-FK$2)*24)*(DD33-DC33))</f>
        <v>44.203314478823351</v>
      </c>
      <c r="FM33" s="6">
        <f>((FM$2-FL$2)*24*DD33+0.5*((FM$2-FL$2)*24)*(DE33-DD33))</f>
        <v>44.154482109331681</v>
      </c>
      <c r="FO33" s="6">
        <f>EZ33</f>
        <v>1.6947747209640824</v>
      </c>
      <c r="FP33" s="6">
        <f>FO33+FA33</f>
        <v>1.8559732498026134</v>
      </c>
      <c r="FQ33" s="6">
        <f>FP33+FB33</f>
        <v>2.4654482904215014</v>
      </c>
      <c r="FR33" s="6">
        <f>FQ33+FC33</f>
        <v>3.4080547477392731</v>
      </c>
      <c r="FS33" s="6">
        <f>FR33+FD33</f>
        <v>6.0432208340148321</v>
      </c>
      <c r="FT33" s="6">
        <f>FS33+FE33</f>
        <v>11.285589345658167</v>
      </c>
      <c r="FU33" s="6">
        <f>FT33+FF33</f>
        <v>19.201716375568164</v>
      </c>
      <c r="FV33" s="6">
        <f>FU33+FG33</f>
        <v>68.436778862912618</v>
      </c>
      <c r="FW33" s="6">
        <f>FV33+FH33</f>
        <v>147.69726294568096</v>
      </c>
      <c r="FX33" s="6">
        <f>FW33+FI33</f>
        <v>292.98920845100207</v>
      </c>
      <c r="FY33" s="6">
        <f>FX33+FJ33</f>
        <v>402.07057337975959</v>
      </c>
      <c r="FZ33" s="6">
        <f>FY33+FK33</f>
        <v>501.99705346574626</v>
      </c>
      <c r="GA33" s="6">
        <f>FZ33+FL33</f>
        <v>546.20036794456962</v>
      </c>
      <c r="GB33" s="6">
        <f>GA33+FM33</f>
        <v>590.35485005390126</v>
      </c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</row>
    <row r="34" spans="1:229">
      <c r="A34" s="10">
        <v>32</v>
      </c>
      <c r="B34" s="10" t="s">
        <v>5</v>
      </c>
      <c r="C34" s="10" t="s">
        <v>4</v>
      </c>
      <c r="D34" s="11" t="s">
        <v>10</v>
      </c>
      <c r="E34" s="18">
        <v>50.9</v>
      </c>
      <c r="F34" s="27">
        <f>AVERAGE(G34:S34,E34)</f>
        <v>51</v>
      </c>
      <c r="G34" s="24">
        <v>51.2</v>
      </c>
      <c r="H34" s="25">
        <v>51</v>
      </c>
      <c r="I34" s="25">
        <v>51.6</v>
      </c>
      <c r="J34" s="25">
        <v>51</v>
      </c>
      <c r="K34" s="25">
        <v>51.1</v>
      </c>
      <c r="L34" s="25">
        <v>51.4</v>
      </c>
      <c r="M34" s="25">
        <v>51.1</v>
      </c>
      <c r="N34" s="25">
        <v>50.8</v>
      </c>
      <c r="O34" s="25">
        <v>52.5</v>
      </c>
      <c r="P34" s="25">
        <v>50.8</v>
      </c>
      <c r="Q34" s="25">
        <v>50.9</v>
      </c>
      <c r="R34" s="25">
        <v>49.7</v>
      </c>
      <c r="S34" s="25">
        <v>50</v>
      </c>
      <c r="T34" s="25">
        <v>312.71160910999998</v>
      </c>
      <c r="U34" s="25">
        <v>339.3273623</v>
      </c>
      <c r="V34" s="25">
        <v>311.20711113999999</v>
      </c>
      <c r="W34" s="25">
        <v>303.94440030999999</v>
      </c>
      <c r="X34" s="25">
        <v>305.62143458999998</v>
      </c>
      <c r="Y34" s="25">
        <v>302.82280672000002</v>
      </c>
      <c r="Z34" s="25">
        <v>316.02910329000002</v>
      </c>
      <c r="AA34" s="25">
        <v>364.52942424999998</v>
      </c>
      <c r="AB34" s="25">
        <v>583.49980149999999</v>
      </c>
      <c r="AC34" s="25">
        <v>551.48650583999995</v>
      </c>
      <c r="AD34" s="25">
        <v>601.11339604</v>
      </c>
      <c r="AE34" s="25">
        <v>471.81620170000002</v>
      </c>
      <c r="AF34" s="25">
        <v>379.59147022000002</v>
      </c>
      <c r="AG34" s="25">
        <v>366.68299593</v>
      </c>
      <c r="AH34" s="25">
        <v>327.58204221</v>
      </c>
      <c r="AI34" s="25">
        <f>T34-$T$62</f>
        <v>8.845236866666653</v>
      </c>
      <c r="AJ34" s="25">
        <f>U34-$U$62</f>
        <v>1.5589808933332847</v>
      </c>
      <c r="AK34" s="25">
        <f>V34-$V$62</f>
        <v>4.7225529366666592</v>
      </c>
      <c r="AL34" s="25">
        <f>W34-$W$62</f>
        <v>1.7295030766666173</v>
      </c>
      <c r="AM34" s="25">
        <f>X34-$X$62</f>
        <v>-2.8046062433333532</v>
      </c>
      <c r="AN34" s="25">
        <f>Y34-$Y$62</f>
        <v>-1.3285476333333008</v>
      </c>
      <c r="AO34" s="25">
        <f>Z34-$Z$62</f>
        <v>4.9578188733333377</v>
      </c>
      <c r="AP34" s="25">
        <f>AA34-$AA$62</f>
        <v>56.1562636266666</v>
      </c>
      <c r="AQ34" s="25">
        <f>AB34-$AB$62</f>
        <v>276.52059750666666</v>
      </c>
      <c r="AR34" s="25">
        <f>AC34-$AC$62</f>
        <v>244.59302658333326</v>
      </c>
      <c r="AS34" s="25">
        <f>AD34-$AD$62</f>
        <v>288.30471769333332</v>
      </c>
      <c r="AT34" s="25">
        <f>AE34-$AE$62</f>
        <v>161.65075260000003</v>
      </c>
      <c r="AU34" s="25">
        <f>AF34-$AF$62</f>
        <v>74.56613059666671</v>
      </c>
      <c r="AV34" s="25">
        <f>AG34-$AG$62</f>
        <v>56.451561946666686</v>
      </c>
      <c r="AW34" s="25">
        <f>AH34-$AH$62</f>
        <v>27.301181456666654</v>
      </c>
      <c r="AX34" s="25">
        <f>IF(AI34&lt;0,0,AI34)</f>
        <v>8.845236866666653</v>
      </c>
      <c r="AY34" s="25">
        <f>IF(AJ34&lt;0,0,AJ34)</f>
        <v>1.5589808933332847</v>
      </c>
      <c r="AZ34" s="25">
        <f>IF(AK34&lt;0,0,AK34)</f>
        <v>4.7225529366666592</v>
      </c>
      <c r="BA34" s="25">
        <f>IF(AL34&lt;0,0,AL34)</f>
        <v>1.7295030766666173</v>
      </c>
      <c r="BB34" s="25">
        <f>IF(AM34&lt;0,0,AM34)</f>
        <v>0</v>
      </c>
      <c r="BC34" s="25">
        <f>IF(AN34&lt;0,0,AN34)</f>
        <v>0</v>
      </c>
      <c r="BD34" s="25">
        <f>IF(AO34&lt;0,0,AO34)</f>
        <v>4.9578188733333377</v>
      </c>
      <c r="BE34" s="25">
        <f>IF(AP34&lt;0,0,AP34)</f>
        <v>56.1562636266666</v>
      </c>
      <c r="BF34" s="25">
        <f>IF(AQ34&lt;0,0,AQ34)</f>
        <v>276.52059750666666</v>
      </c>
      <c r="BG34" s="25">
        <f>IF(AR34&lt;0,0,AR34)</f>
        <v>244.59302658333326</v>
      </c>
      <c r="BH34" s="25">
        <f>IF(AS34&lt;0,0,AS34)</f>
        <v>288.30471769333332</v>
      </c>
      <c r="BI34" s="25">
        <f>IF(AT34&lt;0,0,AT34)</f>
        <v>161.65075260000003</v>
      </c>
      <c r="BJ34" s="25">
        <f>IF(AU34&lt;0,0,AU34)</f>
        <v>74.56613059666671</v>
      </c>
      <c r="BK34" s="25">
        <f>IF(AV34&lt;0,0,AV34)</f>
        <v>56.451561946666686</v>
      </c>
      <c r="BL34" s="25">
        <f>IF(AW34&lt;0,0,AW34)</f>
        <v>27.301181456666654</v>
      </c>
      <c r="BM34" s="25">
        <f>(AX34*10^-9)*E34*$BN$59</f>
        <v>5.3061944160499926E-2</v>
      </c>
      <c r="BN34" s="25">
        <f>(AY34*10^-9)*F34*$BN$59</f>
        <v>9.3705887267139954E-3</v>
      </c>
      <c r="BO34" s="25">
        <f>(AZ34*10^-9)*G34*$BN$59</f>
        <v>2.8497233720685671E-2</v>
      </c>
      <c r="BP34" s="25">
        <f>(BA34*10^-9)*H34*$BN$59</f>
        <v>1.0395548850106847E-2</v>
      </c>
      <c r="BQ34" s="25">
        <f>(BB34*10^-9)*I34*$BN$59</f>
        <v>0</v>
      </c>
      <c r="BR34" s="25">
        <f>(BC34*10^-9)*J34*$BN$59</f>
        <v>0</v>
      </c>
      <c r="BS34" s="25">
        <f>(BD34*10^-9)*K34*$BN$59</f>
        <v>2.9858464164650031E-2</v>
      </c>
      <c r="BT34" s="25">
        <f>(BE34*10^-9)*L34*$BN$59</f>
        <v>0.34018662272697109</v>
      </c>
      <c r="BU34" s="25">
        <f>(BF34*10^-9)*M34*$BN$59</f>
        <v>1.6653452984839003</v>
      </c>
      <c r="BV34" s="25">
        <f>(BG34*10^-9)*N34*$BN$59</f>
        <v>1.4644133920153568</v>
      </c>
      <c r="BW34" s="25">
        <f>(BH34*10^-9)*O34*$BN$59</f>
        <v>1.7838854407275002</v>
      </c>
      <c r="BX34" s="25">
        <f>(BI34*10^-9)*P34*$BN$59</f>
        <v>0.96782614878085749</v>
      </c>
      <c r="BY34" s="25">
        <f>(BJ34*10^-9)*Q34*$BN$59</f>
        <v>0.44731689129721813</v>
      </c>
      <c r="BZ34" s="25">
        <f>(BK34*10^-9)*R34*$BN$59</f>
        <v>0.33066502410260024</v>
      </c>
      <c r="CA34" s="25">
        <f>(BL34*10^-9)*S34*$BN$59</f>
        <v>0.16088196215535711</v>
      </c>
      <c r="CB34" s="25">
        <f>BM34/1.08</f>
        <v>4.9131429778240671E-2</v>
      </c>
      <c r="CC34" s="25">
        <f>BN34/1.08</f>
        <v>8.6764710432536991E-3</v>
      </c>
      <c r="CD34" s="25">
        <f>BO34/1.08</f>
        <v>2.6386327519153398E-2</v>
      </c>
      <c r="CE34" s="25">
        <f>BP34/1.08</f>
        <v>9.6255081945433758E-3</v>
      </c>
      <c r="CF34" s="25">
        <f>BQ34/1.08</f>
        <v>0</v>
      </c>
      <c r="CG34" s="25">
        <f>BR34/1.08</f>
        <v>0</v>
      </c>
      <c r="CH34" s="25">
        <f>BS34/1.08</f>
        <v>2.7646726078379657E-2</v>
      </c>
      <c r="CI34" s="25">
        <f>BT34/1.08</f>
        <v>0.3149876136360843</v>
      </c>
      <c r="CJ34" s="25">
        <f>BU34/1.08</f>
        <v>1.5419863874850928</v>
      </c>
      <c r="CK34" s="25">
        <f>BV34/1.08</f>
        <v>1.3559383259401452</v>
      </c>
      <c r="CL34" s="25">
        <f>BW34/1.08</f>
        <v>1.6517457784513889</v>
      </c>
      <c r="CM34" s="25">
        <f>BX34/1.08</f>
        <v>0.89613532294523834</v>
      </c>
      <c r="CN34" s="25">
        <f>BY34/1.08</f>
        <v>0.41418230675668344</v>
      </c>
      <c r="CO34" s="25">
        <f>BZ34/1.08</f>
        <v>0.30617131861351871</v>
      </c>
      <c r="CP34" s="25">
        <f>CA34/1.08</f>
        <v>0.1489647797734788</v>
      </c>
      <c r="CQ34" s="26">
        <f>CB34*(28/44)</f>
        <v>3.126545531342588E-2</v>
      </c>
      <c r="CR34" s="26">
        <f>CC34*(28/44)</f>
        <v>5.5213906638887176E-3</v>
      </c>
      <c r="CS34" s="26">
        <f>CD34*(28/44)</f>
        <v>1.6791299330370345E-2</v>
      </c>
      <c r="CT34" s="26">
        <f>CE34*(28/44)</f>
        <v>6.1253233965276026E-3</v>
      </c>
      <c r="CU34" s="26">
        <f>CF34*(28/44)</f>
        <v>0</v>
      </c>
      <c r="CV34" s="26">
        <f>CG34*(28/44)</f>
        <v>0</v>
      </c>
      <c r="CW34" s="26">
        <f>CH34*(28/44)</f>
        <v>1.7593371140787056E-2</v>
      </c>
      <c r="CX34" s="26">
        <f>CI34*(28/44)</f>
        <v>0.20044666322296273</v>
      </c>
      <c r="CY34" s="26">
        <f>CJ34*(28/44)</f>
        <v>0.9812640647632408</v>
      </c>
      <c r="CZ34" s="26">
        <f>CK34*(28/44)</f>
        <v>0.86286984378009235</v>
      </c>
      <c r="DA34" s="26">
        <f>CL34*(28/44)</f>
        <v>1.0511109499236111</v>
      </c>
      <c r="DB34" s="26">
        <f>CM34*(28/44)</f>
        <v>0.57026793278333343</v>
      </c>
      <c r="DC34" s="26">
        <f>CN34*(28/44)</f>
        <v>0.26357055884516217</v>
      </c>
      <c r="DD34" s="26">
        <f>CO34*(28/44)</f>
        <v>0.19483629366314825</v>
      </c>
      <c r="DE34" s="26">
        <f>CP34*(28/44)</f>
        <v>9.4795768946759229E-2</v>
      </c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Z34" s="6">
        <f>((EZ$2-EY$2)*24*CQ34+0.5*((EZ$2-EY$2)*24)*(CR34-CQ34))</f>
        <v>0.88288430345555025</v>
      </c>
      <c r="FA34" s="6">
        <f>((FA$2-EZ$2)*24*CR34+0.5*((FA$2-EZ$2)*24)*(CS34-CR34))</f>
        <v>0.53550455986221746</v>
      </c>
      <c r="FB34" s="6">
        <f>((FB$2-FA$2)*24*CS34+0.5*((FB$2-FA$2)*24)*(CT34-CS34))</f>
        <v>0.54999894544555072</v>
      </c>
      <c r="FC34" s="6">
        <f>((FC$2-FB$2)*24*CT34+0.5*((FC$2-FB$2)*24)*(CU34-CT34))</f>
        <v>0.2940155230333249</v>
      </c>
      <c r="FD34" s="6">
        <f>((FD$2-FC$2)*24*CU34+0.5*((FD$2-FC$2)*24)*(CV34-CU34))</f>
        <v>0</v>
      </c>
      <c r="FE34" s="6">
        <f>((FE$2-FD$2)*24*CV34+0.5*((FE$2-FD$2)*24)*(CW34-CV34))</f>
        <v>0.63336136106833396</v>
      </c>
      <c r="FF34" s="6">
        <f>((FF$2-FE$2)*24*CW34+0.5*((FF$2-FE$2)*24)*(CX34-CW34))</f>
        <v>7.8494412370949931</v>
      </c>
      <c r="FG34" s="6">
        <f>((FG$2-FF$2)*24*CX34+0.5*((FG$2-FF$2)*24)*(CY34-CX34))</f>
        <v>56.722114943337765</v>
      </c>
      <c r="FH34" s="6">
        <f>((FH$2-FG$2)*24*CY34+0.5*((FH$2-FG$2)*24)*(CZ34-CY34))</f>
        <v>66.388820707559987</v>
      </c>
      <c r="FI34" s="6">
        <f>((FI$2-FH$2)*24*CZ34+0.5*((FI$2-FH$2)*24)*(DA34-CZ34))</f>
        <v>91.871078097777769</v>
      </c>
      <c r="FJ34" s="6">
        <f>((FJ$2-FI$2)*24*DA34+0.5*((FJ$2-FI$2)*24)*(DB34-DA34))</f>
        <v>58.369639777450004</v>
      </c>
      <c r="FK34" s="6">
        <f>((FK$2-FJ$2)*24*DB34+0.5*((FK$2-FJ$2)*24)*(DC34-DB34))</f>
        <v>40.02424759816779</v>
      </c>
      <c r="FL34" s="6">
        <f>((FL$2-FK$2)*24*DC34+0.5*((FL$2-FK$2)*24)*(DD34-DC34))</f>
        <v>16.502646690299176</v>
      </c>
      <c r="FM34" s="6">
        <f>((FM$2-FL$2)*24*DD34+0.5*((FM$2-FL$2)*24)*(DE34-DD34))</f>
        <v>20.85350850791334</v>
      </c>
      <c r="FO34" s="6">
        <f>EZ34</f>
        <v>0.88288430345555025</v>
      </c>
      <c r="FP34" s="6">
        <f>FO34+FA34</f>
        <v>1.4183888633177677</v>
      </c>
      <c r="FQ34" s="6">
        <f>FP34+FB34</f>
        <v>1.9683878087633184</v>
      </c>
      <c r="FR34" s="6">
        <f>FQ34+FC34</f>
        <v>2.2624033317966434</v>
      </c>
      <c r="FS34" s="6">
        <f>FR34+FD34</f>
        <v>2.2624033317966434</v>
      </c>
      <c r="FT34" s="6">
        <f>FS34+FE34</f>
        <v>2.8957646928649776</v>
      </c>
      <c r="FU34" s="6">
        <f>FT34+FF34</f>
        <v>10.745205929959971</v>
      </c>
      <c r="FV34" s="6">
        <f>FU34+FG34</f>
        <v>67.467320873297737</v>
      </c>
      <c r="FW34" s="6">
        <f>FV34+FH34</f>
        <v>133.85614158085772</v>
      </c>
      <c r="FX34" s="6">
        <f>FW34+FI34</f>
        <v>225.72721967863549</v>
      </c>
      <c r="FY34" s="6">
        <f>FX34+FJ34</f>
        <v>284.0968594560855</v>
      </c>
      <c r="FZ34" s="6">
        <f>FY34+FK34</f>
        <v>324.12110705425329</v>
      </c>
      <c r="GA34" s="6">
        <f>FZ34+FL34</f>
        <v>340.62375374455246</v>
      </c>
      <c r="GB34" s="6">
        <f>GA34+FM34</f>
        <v>361.47726225246578</v>
      </c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</row>
    <row r="35" spans="1:229">
      <c r="A35" s="10">
        <v>33</v>
      </c>
      <c r="B35" s="10" t="s">
        <v>8</v>
      </c>
      <c r="C35" s="10" t="s">
        <v>9</v>
      </c>
      <c r="D35" s="11" t="s">
        <v>3</v>
      </c>
      <c r="E35" s="12">
        <v>52.4</v>
      </c>
      <c r="F35" s="13">
        <f>AVERAGE(G35:S35,E35)</f>
        <v>52.378571428571426</v>
      </c>
      <c r="G35" s="14">
        <v>52.6</v>
      </c>
      <c r="H35" s="15">
        <v>52.2</v>
      </c>
      <c r="I35" s="15">
        <v>52.9</v>
      </c>
      <c r="J35" s="15">
        <v>52.1</v>
      </c>
      <c r="K35" s="15">
        <v>52.6</v>
      </c>
      <c r="L35" s="15">
        <v>52.7</v>
      </c>
      <c r="M35" s="15">
        <v>52.2</v>
      </c>
      <c r="N35" s="15">
        <v>52</v>
      </c>
      <c r="O35" s="15">
        <v>53.9</v>
      </c>
      <c r="P35" s="15">
        <v>52.3</v>
      </c>
      <c r="Q35" s="15">
        <v>52.2</v>
      </c>
      <c r="R35" s="15">
        <v>51.9</v>
      </c>
      <c r="S35" s="15">
        <v>51.3</v>
      </c>
      <c r="T35" s="15">
        <v>2228.3522975929982</v>
      </c>
      <c r="U35" s="15">
        <v>3766.1859956236326</v>
      </c>
      <c r="V35" s="15">
        <v>4592.9037199124732</v>
      </c>
      <c r="W35" s="15">
        <v>2445.7494600431964</v>
      </c>
      <c r="X35" s="15">
        <v>1838.1036717062636</v>
      </c>
      <c r="Y35" s="15">
        <v>2228.0225113000001</v>
      </c>
      <c r="Z35" s="15">
        <v>2271.3000123000002</v>
      </c>
      <c r="AA35" s="15">
        <v>2271.3748270000001</v>
      </c>
      <c r="AB35" s="15">
        <v>1939.1378996000001</v>
      </c>
      <c r="AC35" s="15">
        <v>1480.1257602999999</v>
      </c>
      <c r="AD35" s="15">
        <v>1093.9355585999999</v>
      </c>
      <c r="AE35" s="15">
        <v>681.20933950000006</v>
      </c>
      <c r="AF35" s="15">
        <v>587.18692254999996</v>
      </c>
      <c r="AG35" s="15">
        <v>498.43287805</v>
      </c>
      <c r="AH35" s="15">
        <v>492.89121413999999</v>
      </c>
      <c r="AI35" s="15">
        <f>T35-$T$62</f>
        <v>1924.4859253496647</v>
      </c>
      <c r="AJ35" s="15">
        <f>U35-$U$62</f>
        <v>3428.4176142169658</v>
      </c>
      <c r="AK35" s="15">
        <f>V35-$V$62</f>
        <v>4286.4191617091401</v>
      </c>
      <c r="AL35" s="15">
        <f>W35-$W$62</f>
        <v>2143.534562809863</v>
      </c>
      <c r="AM35" s="15">
        <f>X35-$X$62</f>
        <v>1529.6776308729304</v>
      </c>
      <c r="AN35" s="15">
        <f>Y35-$Y$62</f>
        <v>1923.8711569466668</v>
      </c>
      <c r="AO35" s="15">
        <f>Z35-$Z$62</f>
        <v>1960.2287278833335</v>
      </c>
      <c r="AP35" s="15">
        <f>AA35-$AA$62</f>
        <v>1963.0016663766667</v>
      </c>
      <c r="AQ35" s="15">
        <f>AB35-$AB$62</f>
        <v>1632.1586956066667</v>
      </c>
      <c r="AR35" s="15">
        <f>AC35-$AC$62</f>
        <v>1173.2322810433332</v>
      </c>
      <c r="AS35" s="15">
        <f>AD35-$AD$62</f>
        <v>781.12688025333318</v>
      </c>
      <c r="AT35" s="15">
        <f>AE35-$AE$62</f>
        <v>371.04389040000007</v>
      </c>
      <c r="AU35" s="15">
        <f>AF35-$AF$62</f>
        <v>282.16158292666665</v>
      </c>
      <c r="AV35" s="15">
        <f>AG35-$AG$62</f>
        <v>188.20144406666668</v>
      </c>
      <c r="AW35" s="15">
        <f>AH35-$AH$62</f>
        <v>192.61035338666665</v>
      </c>
      <c r="AX35" s="15">
        <f>IF(AI35&lt;0,0,AI35)</f>
        <v>1924.4859253496647</v>
      </c>
      <c r="AY35" s="15">
        <f>IF(AJ35&lt;0,0,AJ35)</f>
        <v>3428.4176142169658</v>
      </c>
      <c r="AZ35" s="15">
        <f>IF(AK35&lt;0,0,AK35)</f>
        <v>4286.4191617091401</v>
      </c>
      <c r="BA35" s="15">
        <f>IF(AL35&lt;0,0,AL35)</f>
        <v>2143.534562809863</v>
      </c>
      <c r="BB35" s="15">
        <f>IF(AM35&lt;0,0,AM35)</f>
        <v>1529.6776308729304</v>
      </c>
      <c r="BC35" s="15">
        <f>IF(AN35&lt;0,0,AN35)</f>
        <v>1923.8711569466668</v>
      </c>
      <c r="BD35" s="15">
        <f>IF(AO35&lt;0,0,AO35)</f>
        <v>1960.2287278833335</v>
      </c>
      <c r="BE35" s="15">
        <f>IF(AP35&lt;0,0,AP35)</f>
        <v>1963.0016663766667</v>
      </c>
      <c r="BF35" s="15">
        <f>IF(AQ35&lt;0,0,AQ35)</f>
        <v>1632.1586956066667</v>
      </c>
      <c r="BG35" s="15">
        <f>IF(AR35&lt;0,0,AR35)</f>
        <v>1173.2322810433332</v>
      </c>
      <c r="BH35" s="15">
        <f>IF(AS35&lt;0,0,AS35)</f>
        <v>781.12688025333318</v>
      </c>
      <c r="BI35" s="15">
        <f>IF(AT35&lt;0,0,AT35)</f>
        <v>371.04389040000007</v>
      </c>
      <c r="BJ35" s="15">
        <f>IF(AU35&lt;0,0,AU35)</f>
        <v>282.16158292666665</v>
      </c>
      <c r="BK35" s="15">
        <f>IF(AV35&lt;0,0,AV35)</f>
        <v>188.20144406666668</v>
      </c>
      <c r="BL35" s="15">
        <f>IF(AW35&lt;0,0,AW35)</f>
        <v>192.61035338666665</v>
      </c>
      <c r="BM35" s="15">
        <f>(AX35*10^-9)*E35*$BN$59</f>
        <v>11.885075221838003</v>
      </c>
      <c r="BN35" s="15">
        <f>(AY35*10^-9)*F35*$BN$59</f>
        <v>21.164269133845647</v>
      </c>
      <c r="BO35" s="15">
        <f>(AZ35*10^-9)*G35*$BN$59</f>
        <v>26.572737074624026</v>
      </c>
      <c r="BP35" s="15">
        <f>(BA35*10^-9)*H35*$BN$59</f>
        <v>13.187330849629539</v>
      </c>
      <c r="BQ35" s="15">
        <f>(BB35*10^-9)*I35*$BN$59</f>
        <v>9.536993715053125</v>
      </c>
      <c r="BR35" s="15">
        <f>(BC35*10^-9)*J35*$BN$59</f>
        <v>11.813256000494302</v>
      </c>
      <c r="BS35" s="15">
        <f>(BD35*10^-9)*K35*$BN$59</f>
        <v>12.15201794949961</v>
      </c>
      <c r="BT35" s="15">
        <f>(BE35*10^-9)*L35*$BN$59</f>
        <v>12.192343564270221</v>
      </c>
      <c r="BU35" s="15">
        <f>(BF35*10^-9)*M35*$BN$59</f>
        <v>10.041273460900159</v>
      </c>
      <c r="BV35" s="15">
        <f>(BG35*10^-9)*N35*$BN$59</f>
        <v>7.1902378366798576</v>
      </c>
      <c r="BW35" s="15">
        <f>(BH35*10^-9)*O35*$BN$59</f>
        <v>4.9621085068093</v>
      </c>
      <c r="BX35" s="15">
        <f>(BI35*10^-9)*P35*$BN$59</f>
        <v>2.2870880372905722</v>
      </c>
      <c r="BY35" s="15">
        <f>(BJ35*10^-9)*Q35*$BN$59</f>
        <v>1.7358983669624144</v>
      </c>
      <c r="BZ35" s="15">
        <f>(BK35*10^-9)*R35*$BN$59</f>
        <v>1.1511879044749287</v>
      </c>
      <c r="CA35" s="15">
        <f>(BL35*10^-9)*S35*$BN$59</f>
        <v>1.1645359544581715</v>
      </c>
      <c r="CB35" s="15">
        <f>BM35/1.08</f>
        <v>11.004699279479631</v>
      </c>
      <c r="CC35" s="15">
        <f>BN35/1.08</f>
        <v>19.596545494301523</v>
      </c>
      <c r="CD35" s="15">
        <f>BO35/1.08</f>
        <v>24.604386180207431</v>
      </c>
      <c r="CE35" s="15">
        <f>BP35/1.08</f>
        <v>12.210491527434758</v>
      </c>
      <c r="CF35" s="15">
        <f>BQ35/1.08</f>
        <v>8.8305497361603003</v>
      </c>
      <c r="CG35" s="15">
        <f>BR35/1.08</f>
        <v>10.938200000457687</v>
      </c>
      <c r="CH35" s="15">
        <f>BS35/1.08</f>
        <v>11.251868471758899</v>
      </c>
      <c r="CI35" s="15">
        <f>BT35/1.08</f>
        <v>11.289207003953907</v>
      </c>
      <c r="CJ35" s="15">
        <f>BU35/1.08</f>
        <v>9.2974754267594069</v>
      </c>
      <c r="CK35" s="15">
        <f>BV35/1.08</f>
        <v>6.6576276265554233</v>
      </c>
      <c r="CL35" s="15">
        <f>BW35/1.08</f>
        <v>4.5945449137123147</v>
      </c>
      <c r="CM35" s="15">
        <f>BX35/1.08</f>
        <v>2.1176741086023814</v>
      </c>
      <c r="CN35" s="15">
        <f>BY35/1.08</f>
        <v>1.6073133027429762</v>
      </c>
      <c r="CO35" s="15">
        <f>BZ35/1.08</f>
        <v>1.0659147263656747</v>
      </c>
      <c r="CP35" s="15">
        <f>CA35/1.08</f>
        <v>1.0782740319057142</v>
      </c>
      <c r="CQ35" s="17">
        <f>CB35*(28/44)</f>
        <v>7.002990450577947</v>
      </c>
      <c r="CR35" s="17">
        <f>CC35*(28/44)</f>
        <v>12.470528950919151</v>
      </c>
      <c r="CS35" s="17">
        <f>CD35*(28/44)</f>
        <v>15.657336660132001</v>
      </c>
      <c r="CT35" s="17">
        <f>CE35*(28/44)</f>
        <v>7.7703127901857547</v>
      </c>
      <c r="CU35" s="17">
        <f>CF35*(28/44)</f>
        <v>5.6194407411929186</v>
      </c>
      <c r="CV35" s="17">
        <f>CG35*(28/44)</f>
        <v>6.960672727563983</v>
      </c>
      <c r="CW35" s="17">
        <f>CH35*(28/44)</f>
        <v>7.1602799365738443</v>
      </c>
      <c r="CX35" s="17">
        <f>CI35*(28/44)</f>
        <v>7.1840408206979403</v>
      </c>
      <c r="CY35" s="17">
        <f>CJ35*(28/44)</f>
        <v>5.9165752715741675</v>
      </c>
      <c r="CZ35" s="17">
        <f>CK35*(28/44)</f>
        <v>4.2366721259898146</v>
      </c>
      <c r="DA35" s="17">
        <f>CL35*(28/44)</f>
        <v>2.9238013087260182</v>
      </c>
      <c r="DB35" s="17">
        <f>CM35*(28/44)</f>
        <v>1.3476107963833335</v>
      </c>
      <c r="DC35" s="17">
        <f>CN35*(28/44)</f>
        <v>1.0228357381091666</v>
      </c>
      <c r="DD35" s="17">
        <f>CO35*(28/44)</f>
        <v>0.67830937132361124</v>
      </c>
      <c r="DE35" s="17">
        <f>CP35*(28/44)</f>
        <v>0.68617438393999997</v>
      </c>
      <c r="DF35" s="17">
        <f>AVERAGE(CQ35:CQ37)</f>
        <v>8.4809444473778814</v>
      </c>
      <c r="DG35" s="17">
        <f>AVERAGE(CR35:CR37)</f>
        <v>13.466635034298617</v>
      </c>
      <c r="DH35" s="17">
        <f>AVERAGE(CS35:CS37)</f>
        <v>10.380267234795644</v>
      </c>
      <c r="DI35" s="17">
        <f>AVERAGE(CT35:CT37)</f>
        <v>5.6660847333528723</v>
      </c>
      <c r="DJ35" s="17">
        <f>AVERAGE(CU35:CU37)</f>
        <v>4.8420476400719492</v>
      </c>
      <c r="DK35" s="17">
        <f>AVERAGE(CV35:CV37)</f>
        <v>6.3019239444459574</v>
      </c>
      <c r="DL35" s="17">
        <f>AVERAGE(CW35:CW37)</f>
        <v>7.4624768243213753</v>
      </c>
      <c r="DM35" s="17">
        <f>AVERAGE(CX35:CX37)</f>
        <v>6.2076986801460565</v>
      </c>
      <c r="DN35" s="17">
        <f>AVERAGE(CY35:CY37)</f>
        <v>3.9055892439884103</v>
      </c>
      <c r="DO35" s="17">
        <f>AVERAGE(CZ35:CZ37)</f>
        <v>2.5673593743818288</v>
      </c>
      <c r="DP35" s="17">
        <f>AVERAGE(DA35:DA37)</f>
        <v>2.2896127231848609</v>
      </c>
      <c r="DQ35" s="17">
        <f>AVERAGE(DB35:DB37)</f>
        <v>1.3766447883847224</v>
      </c>
      <c r="DR35" s="17">
        <f>AVERAGE(DC35:DC37)</f>
        <v>1.5286521035151852</v>
      </c>
      <c r="DS35" s="17">
        <f>AVERAGE(DD35:DD37)</f>
        <v>0.97903573737814809</v>
      </c>
      <c r="DT35" s="17">
        <f>AVERAGE(DE35:DE37)</f>
        <v>0.95534792259698287</v>
      </c>
      <c r="DU35" s="17">
        <f>STDEV(CQ35:CQ37)</f>
        <v>1.5225139475644209</v>
      </c>
      <c r="DV35" s="17">
        <f>STDEV(CR35:CR37)</f>
        <v>2.4821945051249501</v>
      </c>
      <c r="DW35" s="17">
        <f>STDEV(CS35:CS37)</f>
        <v>4.5981324403498238</v>
      </c>
      <c r="DX35" s="17">
        <f>STDEV(CT35:CT37)</f>
        <v>1.9081673011609988</v>
      </c>
      <c r="DY35" s="17">
        <f>STDEV(CU35:CU37)</f>
        <v>0.75444895908272025</v>
      </c>
      <c r="DZ35" s="17">
        <f>STDEV(CV35:CV37)</f>
        <v>0.59353985535616194</v>
      </c>
      <c r="EA35" s="17">
        <f>STDEV(CW35:CW37)</f>
        <v>0.92767888274076837</v>
      </c>
      <c r="EB35" s="17">
        <f>STDEV(CX35:CX37)</f>
        <v>0.99387595528206052</v>
      </c>
      <c r="EC35" s="17">
        <f>STDEV(CY35:CY37)</f>
        <v>1.7551767402492295</v>
      </c>
      <c r="ED35" s="17">
        <f>STDEV(CZ35:CZ37)</f>
        <v>1.4554472457028189</v>
      </c>
      <c r="EE35" s="17">
        <f>STDEV(DA35:DA37)</f>
        <v>0.61887915651017256</v>
      </c>
      <c r="EF35" s="17">
        <f>STDEV(DB35:DB37)</f>
        <v>9.0756557882529093E-2</v>
      </c>
      <c r="EG35" s="17">
        <f>STDEV(DC35:DC37)</f>
        <v>0.45975808580050198</v>
      </c>
      <c r="EH35" s="17">
        <f>STDEV(DD35:DD37)</f>
        <v>0.41882482746745603</v>
      </c>
      <c r="EI35" s="17">
        <f>STDEV(DE35:DE37)</f>
        <v>0.23386446012882914</v>
      </c>
      <c r="EJ35" s="17">
        <f>STDEV(CQ35:CQ37)/SQRT(COUNT(CQ35:CQ37))</f>
        <v>0.87902383747127821</v>
      </c>
      <c r="EK35" s="17">
        <f>STDEV(CR35:CR37)/SQRT(COUNT(CR35:CR37))</f>
        <v>1.4330956657148999</v>
      </c>
      <c r="EL35" s="17">
        <f>STDEV(CS35:CS37)/SQRT(COUNT(CS35:CS37))</f>
        <v>2.6547330022055218</v>
      </c>
      <c r="EM35" s="17">
        <f>STDEV(CT35:CT37)/SQRT(COUNT(CT35:CT37))</f>
        <v>1.1016809049841443</v>
      </c>
      <c r="EN35" s="17">
        <f>STDEV(CU35:CU37)/SQRT(COUNT(CU35:CU37))</f>
        <v>0.43558130961624153</v>
      </c>
      <c r="EO35" s="17">
        <f>STDEV(CV35:CV37)/SQRT(COUNT(CV35:CV37))</f>
        <v>0.34268039526465166</v>
      </c>
      <c r="EP35" s="17">
        <f>STDEV(CW35:CW37)/SQRT(COUNT(CW35:CW37))</f>
        <v>0.53559565267191389</v>
      </c>
      <c r="EQ35" s="17">
        <f>STDEV(CX35:CX37)/SQRT(COUNT(CX35:CX37))</f>
        <v>0.57381455032319417</v>
      </c>
      <c r="ER35" s="17">
        <f>STDEV(CY35:CY37)/SQRT(COUNT(CY35:CY37))</f>
        <v>1.0133517634582625</v>
      </c>
      <c r="ES35" s="17">
        <f>STDEV(CZ35:CZ37)/SQRT(COUNT(CZ35:CZ37))</f>
        <v>0.84030285909782199</v>
      </c>
      <c r="ET35" s="17">
        <f>STDEV(DA35:DA37)/SQRT(COUNT(DA35:DA37))</f>
        <v>0.35731004760699669</v>
      </c>
      <c r="EU35" s="17">
        <f>STDEV(DB35:DB37)/SQRT(COUNT(DB35:DB37))</f>
        <v>5.2398323124202027E-2</v>
      </c>
      <c r="EV35" s="17">
        <f>STDEV(DC35:DC37)/SQRT(COUNT(DC35:DC37))</f>
        <v>0.2654414545990269</v>
      </c>
      <c r="EW35" s="17">
        <f>STDEV(DD35:DD37)/SQRT(COUNT(DD35:DD37))</f>
        <v>0.24180862688163432</v>
      </c>
      <c r="EX35" s="17">
        <f>STDEV(DE35:DE37)/SQRT(COUNT(DE35:DE37))</f>
        <v>0.13502170900926602</v>
      </c>
      <c r="EZ35" s="6">
        <f>((EZ$2-EY$2)*24*CQ35+0.5*((EZ$2-EY$2)*24)*(CR35-CQ35))</f>
        <v>467.36446563593034</v>
      </c>
      <c r="FA35" s="6">
        <f>((FA$2-EZ$2)*24*CR35+0.5*((FA$2-EZ$2)*24)*(CS35-CR35))</f>
        <v>675.06877466522769</v>
      </c>
      <c r="FB35" s="6">
        <f>((FB$2-FA$2)*24*CS35+0.5*((FB$2-FA$2)*24)*(CT35-CS35))</f>
        <v>562.2635868076261</v>
      </c>
      <c r="FC35" s="6">
        <f>((FC$2-FB$2)*24*CT35+0.5*((FC$2-FB$2)*24)*(CU35-CT35))</f>
        <v>642.70816950617632</v>
      </c>
      <c r="FD35" s="6">
        <f>((FD$2-FC$2)*24*CU35+0.5*((FD$2-FC$2)*24)*(CV35-CU35))</f>
        <v>603.84544650033126</v>
      </c>
      <c r="FE35" s="6">
        <f>((FE$2-FD$2)*24*CV35+0.5*((FE$2-FD$2)*24)*(CW35-CV35))</f>
        <v>508.35429590896177</v>
      </c>
      <c r="FF35" s="6">
        <f>((FF$2-FE$2)*24*CW35+0.5*((FF$2-FE$2)*24)*(CX35-CW35))</f>
        <v>516.39554726178426</v>
      </c>
      <c r="FG35" s="6">
        <f>((FG$2-FF$2)*24*CX35+0.5*((FG$2-FF$2)*24)*(CY35-CX35))</f>
        <v>628.82957242906116</v>
      </c>
      <c r="FH35" s="6">
        <f>((FH$2-FG$2)*24*CY35+0.5*((FH$2-FG$2)*24)*(CZ35-CY35))</f>
        <v>365.51690631230338</v>
      </c>
      <c r="FI35" s="6">
        <f>((FI$2-FH$2)*24*CZ35+0.5*((FI$2-FH$2)*24)*(DA35-CZ35))</f>
        <v>343.70272486635997</v>
      </c>
      <c r="FJ35" s="6">
        <f>((FJ$2-FI$2)*24*DA35+0.5*((FJ$2-FI$2)*24)*(DB35-DA35))</f>
        <v>153.77083578393666</v>
      </c>
      <c r="FK35" s="6">
        <f>((FK$2-FJ$2)*24*DB35+0.5*((FK$2-FJ$2)*24)*(DC35-DB35))</f>
        <v>113.78143365563999</v>
      </c>
      <c r="FL35" s="6">
        <f>((FL$2-FK$2)*24*DC35+0.5*((FL$2-FK$2)*24)*(DD35-DC35))</f>
        <v>61.24122393958001</v>
      </c>
      <c r="FM35" s="6">
        <f>((FM$2-FL$2)*24*DD35+0.5*((FM$2-FL$2)*24)*(DE35-DD35))</f>
        <v>98.242830378980017</v>
      </c>
      <c r="FO35" s="6">
        <f>EZ35</f>
        <v>467.36446563593034</v>
      </c>
      <c r="FP35" s="6">
        <f>FO35+FA35</f>
        <v>1142.4332403011581</v>
      </c>
      <c r="FQ35" s="6">
        <f>FP35+FB35</f>
        <v>1704.6968271087842</v>
      </c>
      <c r="FR35" s="6">
        <f>FQ35+FC35</f>
        <v>2347.4049966149605</v>
      </c>
      <c r="FS35" s="6">
        <f>FR35+FD35</f>
        <v>2951.250443115292</v>
      </c>
      <c r="FT35" s="6">
        <f>FS35+FE35</f>
        <v>3459.6047390242538</v>
      </c>
      <c r="FU35" s="6">
        <f>FT35+FF35</f>
        <v>3976.0002862860383</v>
      </c>
      <c r="FV35" s="6">
        <f>FU35+FG35</f>
        <v>4604.8298587150994</v>
      </c>
      <c r="FW35" s="6">
        <f>FV35+FH35</f>
        <v>4970.3467650274024</v>
      </c>
      <c r="FX35" s="6">
        <f>FW35+FI35</f>
        <v>5314.0494898937623</v>
      </c>
      <c r="FY35" s="6">
        <f>FX35+FJ35</f>
        <v>5467.8203256776987</v>
      </c>
      <c r="FZ35" s="6">
        <f>FY35+FK35</f>
        <v>5581.601759333339</v>
      </c>
      <c r="GA35" s="6">
        <f>FZ35+FL35</f>
        <v>5642.8429832729189</v>
      </c>
      <c r="GB35" s="6">
        <f>GA35+FM35</f>
        <v>5741.0858136518991</v>
      </c>
      <c r="GC35" s="17" t="e">
        <f>AVERAGE(FN35:FN37)</f>
        <v>#DIV/0!</v>
      </c>
      <c r="GD35" s="17">
        <f>AVERAGE(FO35:FO37)</f>
        <v>526.74190756023597</v>
      </c>
      <c r="GE35" s="17">
        <f>AVERAGE(FP35:FP37)</f>
        <v>1099.0675620184982</v>
      </c>
      <c r="GF35" s="17">
        <f>AVERAGE(FQ35:FQ37)</f>
        <v>1484.1800092540627</v>
      </c>
      <c r="GG35" s="17">
        <f>AVERAGE(FR35:FR37)</f>
        <v>1988.5703631784538</v>
      </c>
      <c r="GH35" s="17">
        <f>AVERAGE(FS35:FS37)</f>
        <v>2523.4809992353134</v>
      </c>
      <c r="GI35" s="17">
        <f>AVERAGE(FT35:FT37)</f>
        <v>3018.9994269109375</v>
      </c>
      <c r="GJ35" s="17">
        <f>AVERAGE(FU35:FU37)</f>
        <v>3511.1257450717653</v>
      </c>
      <c r="GK35" s="17">
        <f>AVERAGE(FV35:FV37)</f>
        <v>3996.56356543022</v>
      </c>
      <c r="GL35" s="17">
        <f>AVERAGE(FW35:FW37)</f>
        <v>4229.589715691548</v>
      </c>
      <c r="GM35" s="17">
        <f>AVERAGE(FX35:FX37)</f>
        <v>4462.7243763747492</v>
      </c>
      <c r="GN35" s="17">
        <f>AVERAGE(FY35:FY37)</f>
        <v>4594.7096467912534</v>
      </c>
      <c r="GO35" s="17">
        <f>AVERAGE(FZ35:FZ37)</f>
        <v>4734.1638976024497</v>
      </c>
      <c r="GP35" s="17">
        <f>AVERAGE(GA35:GA37)</f>
        <v>4824.44065987461</v>
      </c>
      <c r="GQ35" s="17">
        <f>AVERAGE(GB35:GB37)</f>
        <v>4963.7162833928196</v>
      </c>
      <c r="GR35" s="17" t="e">
        <f>STDEV(FN35:FN37)</f>
        <v>#DIV/0!</v>
      </c>
      <c r="GS35" s="17">
        <f>STDEV(FO35:FO37)</f>
        <v>91.469917091657209</v>
      </c>
      <c r="GT35" s="17">
        <f>STDEV(FP35:FP37)</f>
        <v>148.50579721517533</v>
      </c>
      <c r="GU35" s="17">
        <f>STDEV(FQ35:FQ37)</f>
        <v>255.30036459287399</v>
      </c>
      <c r="GV35" s="17">
        <f>STDEV(FR35:FR37)</f>
        <v>376.71696481017204</v>
      </c>
      <c r="GW35" s="17">
        <f>STDEV(FS35:FS37)</f>
        <v>439.86213955642967</v>
      </c>
      <c r="GX35" s="17">
        <f>STDEV(FT35:FT37)</f>
        <v>470.39409609903055</v>
      </c>
      <c r="GY35" s="17">
        <f>STDEV(FU35:FU37)</f>
        <v>517.98682878220211</v>
      </c>
      <c r="GZ35" s="17">
        <f>STDEV(FV35:FV37)</f>
        <v>638.86914020392976</v>
      </c>
      <c r="HA35" s="17">
        <f>STDEV(FW35:FW37)</f>
        <v>743.27602732978471</v>
      </c>
      <c r="HB35" s="17">
        <f>STDEV(FX35:FX37)</f>
        <v>824.80693077137346</v>
      </c>
      <c r="HC35" s="17">
        <f>STDEV(FY35:FY37)</f>
        <v>838.60622535092</v>
      </c>
      <c r="HD35" s="17">
        <f>STDEV(FZ35:FZ37)</f>
        <v>817.50465278212357</v>
      </c>
      <c r="HE35" s="17">
        <f>STDEV(GA35:GA37)</f>
        <v>787.52501085873178</v>
      </c>
      <c r="HF35" s="17">
        <f>STDEV(GB35:GB37)</f>
        <v>744.6927421436892</v>
      </c>
      <c r="HG35" s="17" t="e">
        <f>STDEV(FN35:FN37)/SQRT(COUNT(FN35:FN37))</f>
        <v>#DIV/0!</v>
      </c>
      <c r="HH35" s="17">
        <f>STDEV(FO35:FO37)/SQRT(COUNT(FO35:FO37))</f>
        <v>52.810181255621046</v>
      </c>
      <c r="HI35" s="17">
        <f>STDEV(FP35:FP37)/SQRT(COUNT(FP35:FP37))</f>
        <v>85.739861998401466</v>
      </c>
      <c r="HJ35" s="17">
        <f>STDEV(FQ35:FQ37)/SQRT(COUNT(FQ35:FQ37))</f>
        <v>147.39773422190541</v>
      </c>
      <c r="HK35" s="17">
        <f>STDEV(FR35:FR37)/SQRT(COUNT(FR35:FR37))</f>
        <v>217.49764104145163</v>
      </c>
      <c r="HL35" s="17">
        <f>STDEV(FS35:FS37)/SQRT(COUNT(FS35:FS37))</f>
        <v>253.95452467922942</v>
      </c>
      <c r="HM35" s="17">
        <f>STDEV(FT35:FT37)/SQRT(COUNT(FT35:FT37))</f>
        <v>271.58215800798598</v>
      </c>
      <c r="HN35" s="17">
        <f>STDEV(FU35:FU37)/SQRT(COUNT(FU35:FU37))</f>
        <v>299.05983503408498</v>
      </c>
      <c r="HO35" s="17">
        <f>STDEV(FV35:FV37)/SQRT(COUNT(FV35:FV37))</f>
        <v>368.85127007368362</v>
      </c>
      <c r="HP35" s="17">
        <f>STDEV(FW35:FW37)/SQRT(COUNT(FW35:FW37))</f>
        <v>429.13061446104689</v>
      </c>
      <c r="HQ35" s="17">
        <f>STDEV(FX35:FX37)/SQRT(COUNT(FX35:FX37))</f>
        <v>476.20250351032149</v>
      </c>
      <c r="HR35" s="17">
        <f>STDEV(FY35:FY37)/SQRT(COUNT(FY35:FY37))</f>
        <v>484.16952995044966</v>
      </c>
      <c r="HS35" s="17">
        <f>STDEV(FZ35:FZ37)/SQRT(COUNT(FZ35:FZ37))</f>
        <v>471.98653134753062</v>
      </c>
      <c r="HT35" s="17">
        <f>STDEV(GA35:GA37)/SQRT(COUNT(GA35:GA37))</f>
        <v>454.67777701285178</v>
      </c>
      <c r="HU35" s="17">
        <f>STDEV(GB35:GB37)/SQRT(COUNT(GB35:GB37))</f>
        <v>429.94855514021953</v>
      </c>
    </row>
    <row r="36" spans="1:229">
      <c r="A36" s="10">
        <v>34</v>
      </c>
      <c r="B36" s="10" t="s">
        <v>8</v>
      </c>
      <c r="C36" s="10" t="s">
        <v>9</v>
      </c>
      <c r="D36" s="11" t="s">
        <v>3</v>
      </c>
      <c r="E36" s="18">
        <v>53</v>
      </c>
      <c r="F36" s="19">
        <f>AVERAGE(G36:S36,E36)</f>
        <v>52.899999999999991</v>
      </c>
      <c r="G36" s="20">
        <v>53.2</v>
      </c>
      <c r="H36" s="16">
        <v>52.6</v>
      </c>
      <c r="I36" s="16">
        <v>53.8</v>
      </c>
      <c r="J36" s="16">
        <v>52.7</v>
      </c>
      <c r="K36" s="16">
        <v>53.3</v>
      </c>
      <c r="L36" s="16">
        <v>53</v>
      </c>
      <c r="M36" s="16">
        <v>52.6</v>
      </c>
      <c r="N36" s="16">
        <v>52.6</v>
      </c>
      <c r="O36" s="16">
        <v>54.2</v>
      </c>
      <c r="P36" s="16">
        <v>52.5</v>
      </c>
      <c r="Q36" s="16">
        <v>52.8</v>
      </c>
      <c r="R36" s="16">
        <v>52.4</v>
      </c>
      <c r="S36" s="16">
        <v>51.9</v>
      </c>
      <c r="T36" s="16">
        <v>3032.91466083151</v>
      </c>
      <c r="U36" s="16">
        <v>4772.6849015317284</v>
      </c>
      <c r="V36" s="16">
        <v>2539.2713347921226</v>
      </c>
      <c r="W36" s="16">
        <v>1720.2850971922248</v>
      </c>
      <c r="X36" s="16">
        <v>1591.5377969762421</v>
      </c>
      <c r="Y36" s="16">
        <v>1980.874055</v>
      </c>
      <c r="Z36" s="16">
        <v>2608.4718588000001</v>
      </c>
      <c r="AA36" s="16">
        <v>2004.2813272999999</v>
      </c>
      <c r="AB36" s="16">
        <v>1160.6481921</v>
      </c>
      <c r="AC36" s="16">
        <v>827.35917700000005</v>
      </c>
      <c r="AD36" s="16">
        <v>761.08781299999998</v>
      </c>
      <c r="AE36" s="16">
        <v>715.66004169999997</v>
      </c>
      <c r="AF36" s="16">
        <v>752.83103882</v>
      </c>
      <c r="AG36" s="16">
        <v>530.46195181999997</v>
      </c>
      <c r="AH36" s="16">
        <v>597.48648910999998</v>
      </c>
      <c r="AI36" s="16">
        <f>T36-$T$62</f>
        <v>2729.0482885881765</v>
      </c>
      <c r="AJ36" s="16">
        <f>U36-$U$62</f>
        <v>4434.9165201250617</v>
      </c>
      <c r="AK36" s="16">
        <f>V36-$V$62</f>
        <v>2232.7867765887895</v>
      </c>
      <c r="AL36" s="16">
        <f>W36-$W$62</f>
        <v>1418.0701999588914</v>
      </c>
      <c r="AM36" s="16">
        <f>X36-$X$62</f>
        <v>1283.1117561429087</v>
      </c>
      <c r="AN36" s="16">
        <f>Y36-$Y$62</f>
        <v>1676.7227006466667</v>
      </c>
      <c r="AO36" s="16">
        <f>Z36-$Z$62</f>
        <v>2297.4005743833332</v>
      </c>
      <c r="AP36" s="16">
        <f>AA36-$AA$62</f>
        <v>1695.9081666766665</v>
      </c>
      <c r="AQ36" s="16">
        <f>AB36-$AB$62</f>
        <v>853.66898810666657</v>
      </c>
      <c r="AR36" s="16">
        <f>AC36-$AC$62</f>
        <v>520.46569774333329</v>
      </c>
      <c r="AS36" s="16">
        <f>AD36-$AD$62</f>
        <v>448.2791346533333</v>
      </c>
      <c r="AT36" s="16">
        <f>AE36-$AE$62</f>
        <v>405.49459259999998</v>
      </c>
      <c r="AU36" s="16">
        <f>AF36-$AF$62</f>
        <v>447.80569919666669</v>
      </c>
      <c r="AV36" s="16">
        <f>AG36-$AG$62</f>
        <v>220.23051783666665</v>
      </c>
      <c r="AW36" s="16">
        <f>AH36-$AH$62</f>
        <v>297.20562835666664</v>
      </c>
      <c r="AX36" s="16">
        <f>IF(AI36&lt;0,0,AI36)</f>
        <v>2729.0482885881765</v>
      </c>
      <c r="AY36" s="16">
        <f>IF(AJ36&lt;0,0,AJ36)</f>
        <v>4434.9165201250617</v>
      </c>
      <c r="AZ36" s="16">
        <f>IF(AK36&lt;0,0,AK36)</f>
        <v>2232.7867765887895</v>
      </c>
      <c r="BA36" s="16">
        <f>IF(AL36&lt;0,0,AL36)</f>
        <v>1418.0701999588914</v>
      </c>
      <c r="BB36" s="16">
        <f>IF(AM36&lt;0,0,AM36)</f>
        <v>1283.1117561429087</v>
      </c>
      <c r="BC36" s="16">
        <f>IF(AN36&lt;0,0,AN36)</f>
        <v>1676.7227006466667</v>
      </c>
      <c r="BD36" s="16">
        <f>IF(AO36&lt;0,0,AO36)</f>
        <v>2297.4005743833332</v>
      </c>
      <c r="BE36" s="16">
        <f>IF(AP36&lt;0,0,AP36)</f>
        <v>1695.9081666766665</v>
      </c>
      <c r="BF36" s="16">
        <f>IF(AQ36&lt;0,0,AQ36)</f>
        <v>853.66898810666657</v>
      </c>
      <c r="BG36" s="16">
        <f>IF(AR36&lt;0,0,AR36)</f>
        <v>520.46569774333329</v>
      </c>
      <c r="BH36" s="16">
        <f>IF(AS36&lt;0,0,AS36)</f>
        <v>448.2791346533333</v>
      </c>
      <c r="BI36" s="16">
        <f>IF(AT36&lt;0,0,AT36)</f>
        <v>405.49459259999998</v>
      </c>
      <c r="BJ36" s="16">
        <f>IF(AU36&lt;0,0,AU36)</f>
        <v>447.80569919666669</v>
      </c>
      <c r="BK36" s="16">
        <f>IF(AV36&lt;0,0,AV36)</f>
        <v>220.23051783666665</v>
      </c>
      <c r="BL36" s="16">
        <f>IF(AW36&lt;0,0,AW36)</f>
        <v>297.20562835666664</v>
      </c>
      <c r="BM36" s="16">
        <f>(AX36*10^-9)*E36*$BN$59</f>
        <v>17.046805202645434</v>
      </c>
      <c r="BN36" s="16">
        <f>(AY36*10^-9)*F36*$BN$59</f>
        <v>27.650120604222572</v>
      </c>
      <c r="BO36" s="16">
        <f>(AZ36*10^-9)*G36*$BN$59</f>
        <v>13.999573089211712</v>
      </c>
      <c r="BP36" s="16">
        <f>(BA36*10^-9)*H36*$BN$59</f>
        <v>8.7910223324594448</v>
      </c>
      <c r="BQ36" s="16">
        <f>(BB36*10^-9)*I36*$BN$59</f>
        <v>8.135845042343286</v>
      </c>
      <c r="BR36" s="16">
        <f>(BC36*10^-9)*J36*$BN$59</f>
        <v>10.414244459623639</v>
      </c>
      <c r="BS36" s="16">
        <f>(BD36*10^-9)*K36*$BN$59</f>
        <v>14.431778108153019</v>
      </c>
      <c r="BT36" s="16">
        <f>(BE36*10^-9)*L36*$BN$59</f>
        <v>10.593369226848178</v>
      </c>
      <c r="BU36" s="16">
        <f>(BF36*10^-9)*M36*$BN$59</f>
        <v>5.2921379626984004</v>
      </c>
      <c r="BV36" s="16">
        <f>(BG36*10^-9)*N36*$BN$59</f>
        <v>3.2265155647959936</v>
      </c>
      <c r="BW36" s="16">
        <f>(BH36*10^-9)*O36*$BN$59</f>
        <v>2.8635430722891146</v>
      </c>
      <c r="BX36" s="16">
        <f>(BI36*10^-9)*P36*$BN$59</f>
        <v>2.5089977917125004</v>
      </c>
      <c r="BY36" s="16">
        <f>(BJ36*10^-9)*Q36*$BN$59</f>
        <v>2.7866308938581148</v>
      </c>
      <c r="BZ36" s="16">
        <f>(BK36*10^-9)*R36*$BN$59</f>
        <v>1.3600807551541572</v>
      </c>
      <c r="CA36" s="16">
        <f>(BL36*10^-9)*S36*$BN$59</f>
        <v>1.8179431417373677</v>
      </c>
      <c r="CB36" s="16">
        <f>BM36/1.08</f>
        <v>15.784078891338364</v>
      </c>
      <c r="CC36" s="16">
        <f>BN36/1.08</f>
        <v>25.601963522428306</v>
      </c>
      <c r="CD36" s="16">
        <f>BO36/1.08</f>
        <v>12.962567675196029</v>
      </c>
      <c r="CE36" s="16">
        <f>BP36/1.08</f>
        <v>8.139835493018003</v>
      </c>
      <c r="CF36" s="16">
        <f>BQ36/1.08</f>
        <v>7.5331898540215603</v>
      </c>
      <c r="CG36" s="16">
        <f>BR36/1.08</f>
        <v>9.6428189440959606</v>
      </c>
      <c r="CH36" s="16">
        <f>BS36/1.08</f>
        <v>13.362757507549091</v>
      </c>
      <c r="CI36" s="16">
        <f>BT36/1.08</f>
        <v>9.8086752100446084</v>
      </c>
      <c r="CJ36" s="16">
        <f>BU36/1.08</f>
        <v>4.9001277432392589</v>
      </c>
      <c r="CK36" s="16">
        <f>BV36/1.08</f>
        <v>2.9875144118481418</v>
      </c>
      <c r="CL36" s="16">
        <f>BW36/1.08</f>
        <v>2.651428770638069</v>
      </c>
      <c r="CM36" s="16">
        <f>BX36/1.08</f>
        <v>2.3231461034375003</v>
      </c>
      <c r="CN36" s="16">
        <f>BY36/1.08</f>
        <v>2.5802137906093652</v>
      </c>
      <c r="CO36" s="16">
        <f>BZ36/1.08</f>
        <v>1.2593340325501454</v>
      </c>
      <c r="CP36" s="16">
        <f>CA36/1.08</f>
        <v>1.6832806867938588</v>
      </c>
      <c r="CQ36" s="21">
        <f>CB36*(28/44)</f>
        <v>10.044413839942596</v>
      </c>
      <c r="CR36" s="21">
        <f>CC36*(28/44)</f>
        <v>16.292158605181648</v>
      </c>
      <c r="CS36" s="21">
        <f>CD36*(28/44)</f>
        <v>8.2489067023974734</v>
      </c>
      <c r="CT36" s="21">
        <f>CE36*(28/44)</f>
        <v>5.1798953137387294</v>
      </c>
      <c r="CU36" s="21">
        <f>CF36*(28/44)</f>
        <v>4.793848088922811</v>
      </c>
      <c r="CV36" s="21">
        <f>CG36*(28/44)</f>
        <v>6.1363393280610659</v>
      </c>
      <c r="CW36" s="21">
        <f>CH36*(28/44)</f>
        <v>8.5035729593494214</v>
      </c>
      <c r="CX36" s="21">
        <f>CI36*(28/44)</f>
        <v>6.241884224573842</v>
      </c>
      <c r="CY36" s="21">
        <f>CJ36*(28/44)</f>
        <v>3.118263109334074</v>
      </c>
      <c r="CZ36" s="21">
        <f>CK36*(28/44)</f>
        <v>1.901145534812454</v>
      </c>
      <c r="DA36" s="21">
        <f>CL36*(28/44)</f>
        <v>1.6872728540424076</v>
      </c>
      <c r="DB36" s="21">
        <f>CM36*(28/44)</f>
        <v>1.4783657021875001</v>
      </c>
      <c r="DC36" s="21">
        <f>CN36*(28/44)</f>
        <v>1.6419542303877779</v>
      </c>
      <c r="DD36" s="21">
        <f>CO36*(28/44)</f>
        <v>0.80139438435009258</v>
      </c>
      <c r="DE36" s="21">
        <f>CP36*(28/44)</f>
        <v>1.0711786188688193</v>
      </c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Z36" s="6">
        <f>((EZ$2-EY$2)*24*CQ36+0.5*((EZ$2-EY$2)*24)*(CR36-CQ36))</f>
        <v>632.07773868298182</v>
      </c>
      <c r="FA36" s="6">
        <f>((FA$2-EZ$2)*24*CR36+0.5*((FA$2-EZ$2)*24)*(CS36-CR36))</f>
        <v>588.98556738189893</v>
      </c>
      <c r="FB36" s="6">
        <f>((FB$2-FA$2)*24*CS36+0.5*((FB$2-FA$2)*24)*(CT36-CS36))</f>
        <v>322.29124838726887</v>
      </c>
      <c r="FC36" s="6">
        <f>((FC$2-FB$2)*24*CT36+0.5*((FC$2-FB$2)*24)*(CU36-CT36))</f>
        <v>478.73968332775394</v>
      </c>
      <c r="FD36" s="6">
        <f>((FD$2-FC$2)*24*CU36+0.5*((FD$2-FC$2)*24)*(CV36-CU36))</f>
        <v>524.64899601522609</v>
      </c>
      <c r="FE36" s="6">
        <f>((FE$2-FD$2)*24*CV36+0.5*((FE$2-FD$2)*24)*(CW36-CV36))</f>
        <v>527.03684234677758</v>
      </c>
      <c r="FF36" s="6">
        <f>((FF$2-FE$2)*24*CW36+0.5*((FF$2-FE$2)*24)*(CX36-CW36))</f>
        <v>530.83645862123751</v>
      </c>
      <c r="FG36" s="6">
        <f>((FG$2-FF$2)*24*CX36+0.5*((FG$2-FF$2)*24)*(CY36-CX36))</f>
        <v>449.28707202758</v>
      </c>
      <c r="FH36" s="6">
        <f>((FH$2-FG$2)*24*CY36+0.5*((FH$2-FG$2)*24)*(CZ36-CY36))</f>
        <v>180.698711189275</v>
      </c>
      <c r="FI36" s="6">
        <f>((FI$2-FH$2)*24*CZ36+0.5*((FI$2-FH$2)*24)*(DA36-CZ36))</f>
        <v>172.24408266503337</v>
      </c>
      <c r="FJ36" s="6">
        <f>((FJ$2-FI$2)*24*DA36+0.5*((FJ$2-FI$2)*24)*(DB36-DA36))</f>
        <v>113.96298802427668</v>
      </c>
      <c r="FK36" s="6">
        <f>((FK$2-FJ$2)*24*DB36+0.5*((FK$2-FJ$2)*24)*(DC36-DB36))</f>
        <v>149.77535676361333</v>
      </c>
      <c r="FL36" s="6">
        <f>((FL$2-FK$2)*24*DC36+0.5*((FL$2-FK$2)*24)*(DD36-DC36))</f>
        <v>87.960550130563348</v>
      </c>
      <c r="FM36" s="6">
        <f>((FM$2-FL$2)*24*DD36+0.5*((FM$2-FL$2)*24)*(DE36-DD36))</f>
        <v>134.82525623176164</v>
      </c>
      <c r="FO36" s="6">
        <f>EZ36</f>
        <v>632.07773868298182</v>
      </c>
      <c r="FP36" s="6">
        <f>FO36+FA36</f>
        <v>1221.0633060648806</v>
      </c>
      <c r="FQ36" s="6">
        <f>FP36+FB36</f>
        <v>1543.3545544521494</v>
      </c>
      <c r="FR36" s="6">
        <f>FQ36+FC36</f>
        <v>2022.0942377799033</v>
      </c>
      <c r="FS36" s="6">
        <f>FR36+FD36</f>
        <v>2546.7432337951295</v>
      </c>
      <c r="FT36" s="6">
        <f>FS36+FE36</f>
        <v>3073.7800761419071</v>
      </c>
      <c r="FU36" s="6">
        <f>FT36+FF36</f>
        <v>3604.6165347631445</v>
      </c>
      <c r="FV36" s="6">
        <f>FU36+FG36</f>
        <v>4053.9036067907246</v>
      </c>
      <c r="FW36" s="6">
        <f>FV36+FH36</f>
        <v>4234.6023179799995</v>
      </c>
      <c r="FX36" s="6">
        <f>FW36+FI36</f>
        <v>4406.8464006450331</v>
      </c>
      <c r="FY36" s="6">
        <f>FX36+FJ36</f>
        <v>4520.8093886693096</v>
      </c>
      <c r="FZ36" s="6">
        <f>FY36+FK36</f>
        <v>4670.5847454329232</v>
      </c>
      <c r="GA36" s="6">
        <f>FZ36+FL36</f>
        <v>4758.5452955634864</v>
      </c>
      <c r="GB36" s="6">
        <f>GA36+FM36</f>
        <v>4893.3705517952485</v>
      </c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</row>
    <row r="37" spans="1:229">
      <c r="A37" s="10">
        <v>35</v>
      </c>
      <c r="B37" s="10" t="s">
        <v>8</v>
      </c>
      <c r="C37" s="10" t="s">
        <v>9</v>
      </c>
      <c r="D37" s="11" t="s">
        <v>3</v>
      </c>
      <c r="E37" s="18">
        <v>51.6</v>
      </c>
      <c r="F37" s="19">
        <f>AVERAGE(G37:S37,E37)</f>
        <v>51.350000000000009</v>
      </c>
      <c r="G37" s="20">
        <v>51.6</v>
      </c>
      <c r="H37" s="16">
        <v>51.2</v>
      </c>
      <c r="I37" s="16">
        <v>52.2</v>
      </c>
      <c r="J37" s="16">
        <v>51.1</v>
      </c>
      <c r="K37" s="16">
        <v>51.7</v>
      </c>
      <c r="L37" s="16">
        <v>51.6</v>
      </c>
      <c r="M37" s="16">
        <v>51.1</v>
      </c>
      <c r="N37" s="16">
        <v>51.1</v>
      </c>
      <c r="O37" s="16">
        <v>52.7</v>
      </c>
      <c r="P37" s="16">
        <v>51</v>
      </c>
      <c r="Q37" s="16">
        <v>51</v>
      </c>
      <c r="R37" s="16">
        <v>50.8</v>
      </c>
      <c r="S37" s="16">
        <v>50.2</v>
      </c>
      <c r="T37" s="16">
        <v>2646.7768052516412</v>
      </c>
      <c r="U37" s="16">
        <v>3601.1750547045954</v>
      </c>
      <c r="V37" s="16">
        <v>2325.4310722100658</v>
      </c>
      <c r="W37" s="16">
        <v>1440.7278617710585</v>
      </c>
      <c r="X37" s="16">
        <v>1443.0064794816415</v>
      </c>
      <c r="Y37" s="16">
        <v>1941.0621332000001</v>
      </c>
      <c r="Z37" s="16">
        <v>2183.7892169000002</v>
      </c>
      <c r="AA37" s="16">
        <v>1758.7464616</v>
      </c>
      <c r="AB37" s="16">
        <v>1062.7479447999999</v>
      </c>
      <c r="AC37" s="16">
        <v>747.70268978000001</v>
      </c>
      <c r="AD37" s="16">
        <v>929.73091169999998</v>
      </c>
      <c r="AE37" s="16">
        <v>678.34178789999999</v>
      </c>
      <c r="AF37" s="16">
        <v>847.47230678999995</v>
      </c>
      <c r="AG37" s="16">
        <v>723.35367360999999</v>
      </c>
      <c r="AH37" s="16">
        <v>618.31167779999998</v>
      </c>
      <c r="AI37" s="16">
        <f>T37-$T$62</f>
        <v>2342.9104330083078</v>
      </c>
      <c r="AJ37" s="16">
        <f>U37-$U$62</f>
        <v>3263.4066732979286</v>
      </c>
      <c r="AK37" s="16">
        <f>V37-$V$62</f>
        <v>2018.9465140067325</v>
      </c>
      <c r="AL37" s="16">
        <f>W37-$W$62</f>
        <v>1138.5129645377251</v>
      </c>
      <c r="AM37" s="16">
        <f>X37-$X$62</f>
        <v>1134.5804386483082</v>
      </c>
      <c r="AN37" s="16">
        <f>Y37-$Y$62</f>
        <v>1636.9107788466667</v>
      </c>
      <c r="AO37" s="16">
        <f>Z37-$Z$62</f>
        <v>1872.7179324833335</v>
      </c>
      <c r="AP37" s="16">
        <f>AA37-$AA$62</f>
        <v>1450.3733009766665</v>
      </c>
      <c r="AQ37" s="16">
        <f>AB37-$AB$62</f>
        <v>755.76874080666653</v>
      </c>
      <c r="AR37" s="16">
        <f>AC37-$AC$62</f>
        <v>440.80921052333332</v>
      </c>
      <c r="AS37" s="16">
        <f>AD37-$AD$62</f>
        <v>616.92223335333324</v>
      </c>
      <c r="AT37" s="16">
        <f>AE37-$AE$62</f>
        <v>368.1763388</v>
      </c>
      <c r="AU37" s="16">
        <f>AF37-$AF$62</f>
        <v>542.44696716666658</v>
      </c>
      <c r="AV37" s="16">
        <f>AG37-$AG$62</f>
        <v>413.12223962666667</v>
      </c>
      <c r="AW37" s="16">
        <f>AH37-$AH$62</f>
        <v>318.03081704666664</v>
      </c>
      <c r="AX37" s="16">
        <f>IF(AI37&lt;0,0,AI37)</f>
        <v>2342.9104330083078</v>
      </c>
      <c r="AY37" s="16">
        <f>IF(AJ37&lt;0,0,AJ37)</f>
        <v>3263.4066732979286</v>
      </c>
      <c r="AZ37" s="16">
        <f>IF(AK37&lt;0,0,AK37)</f>
        <v>2018.9465140067325</v>
      </c>
      <c r="BA37" s="16">
        <f>IF(AL37&lt;0,0,AL37)</f>
        <v>1138.5129645377251</v>
      </c>
      <c r="BB37" s="16">
        <f>IF(AM37&lt;0,0,AM37)</f>
        <v>1134.5804386483082</v>
      </c>
      <c r="BC37" s="16">
        <f>IF(AN37&lt;0,0,AN37)</f>
        <v>1636.9107788466667</v>
      </c>
      <c r="BD37" s="16">
        <f>IF(AO37&lt;0,0,AO37)</f>
        <v>1872.7179324833335</v>
      </c>
      <c r="BE37" s="16">
        <f>IF(AP37&lt;0,0,AP37)</f>
        <v>1450.3733009766665</v>
      </c>
      <c r="BF37" s="16">
        <f>IF(AQ37&lt;0,0,AQ37)</f>
        <v>755.76874080666653</v>
      </c>
      <c r="BG37" s="16">
        <f>IF(AR37&lt;0,0,AR37)</f>
        <v>440.80921052333332</v>
      </c>
      <c r="BH37" s="16">
        <f>IF(AS37&lt;0,0,AS37)</f>
        <v>616.92223335333324</v>
      </c>
      <c r="BI37" s="16">
        <f>IF(AT37&lt;0,0,AT37)</f>
        <v>368.1763388</v>
      </c>
      <c r="BJ37" s="16">
        <f>IF(AU37&lt;0,0,AU37)</f>
        <v>542.44696716666658</v>
      </c>
      <c r="BK37" s="16">
        <f>IF(AV37&lt;0,0,AV37)</f>
        <v>413.12223962666667</v>
      </c>
      <c r="BL37" s="16">
        <f>IF(AW37&lt;0,0,AW37)</f>
        <v>318.03081704666664</v>
      </c>
      <c r="BM37" s="16">
        <f>(AX37*10^-9)*E37*$BN$59</f>
        <v>14.24824244759481</v>
      </c>
      <c r="BN37" s="16">
        <f>(AY37*10^-9)*F37*$BN$59</f>
        <v>19.750020636560741</v>
      </c>
      <c r="BO37" s="16">
        <f>(AZ37*10^-9)*G37*$BN$59</f>
        <v>12.278079014466659</v>
      </c>
      <c r="BP37" s="16">
        <f>(BA37*10^-9)*H37*$BN$59</f>
        <v>6.8701125174390736</v>
      </c>
      <c r="BQ37" s="16">
        <f>(BB37*10^-9)*I37*$BN$59</f>
        <v>6.980100941484201</v>
      </c>
      <c r="BR37" s="16">
        <f>(BC37*10^-9)*J37*$BN$59</f>
        <v>9.8582951656040532</v>
      </c>
      <c r="BS37" s="16">
        <f>(BD37*10^-9)*K37*$BN$59</f>
        <v>11.410871659320772</v>
      </c>
      <c r="BT37" s="16">
        <f>(BE37*10^-9)*L37*$BN$59</f>
        <v>8.8203416317966727</v>
      </c>
      <c r="BU37" s="16">
        <f>(BF37*10^-9)*M37*$BN$59</f>
        <v>4.5516172415081506</v>
      </c>
      <c r="BV37" s="16">
        <f>(BG37*10^-9)*N37*$BN$59</f>
        <v>2.6547734703767758</v>
      </c>
      <c r="BW37" s="16">
        <f>(BH37*10^-9)*O37*$BN$59</f>
        <v>3.8317480572313647</v>
      </c>
      <c r="BX37" s="16">
        <f>(BI37*10^-9)*P37*$BN$59</f>
        <v>2.2130027792871432</v>
      </c>
      <c r="BY37" s="16">
        <f>(BJ37*10^-9)*Q37*$BN$59</f>
        <v>3.2604937347910719</v>
      </c>
      <c r="BZ37" s="16">
        <f>(BK37*10^-9)*R37*$BN$59</f>
        <v>2.4734218661076572</v>
      </c>
      <c r="CA37" s="16">
        <f>(BL37*10^-9)*S37*$BN$59</f>
        <v>1.8816066125696715</v>
      </c>
      <c r="CB37" s="16">
        <f>BM37/1.08</f>
        <v>13.192817081106305</v>
      </c>
      <c r="CC37" s="16">
        <f>BN37/1.08</f>
        <v>18.28705614496365</v>
      </c>
      <c r="CD37" s="16">
        <f>BO37/1.08</f>
        <v>11.368591680061721</v>
      </c>
      <c r="CE37" s="16">
        <f>BP37/1.08</f>
        <v>6.3612152939250679</v>
      </c>
      <c r="CF37" s="16">
        <f>BQ37/1.08</f>
        <v>6.4630564273001854</v>
      </c>
      <c r="CG37" s="16">
        <f>BR37/1.08</f>
        <v>9.1280510792630114</v>
      </c>
      <c r="CH37" s="16">
        <f>BS37/1.08</f>
        <v>10.565621906778492</v>
      </c>
      <c r="CI37" s="16">
        <f>BT37/1.08</f>
        <v>8.1669829924043267</v>
      </c>
      <c r="CJ37" s="16">
        <f>BU37/1.08</f>
        <v>4.2144604088038431</v>
      </c>
      <c r="CK37" s="16">
        <f>BV37/1.08</f>
        <v>2.4581235836821995</v>
      </c>
      <c r="CL37" s="16">
        <f>BW37/1.08</f>
        <v>3.5479148678068189</v>
      </c>
      <c r="CM37" s="16">
        <f>BX37/1.08</f>
        <v>2.0490766474880955</v>
      </c>
      <c r="CN37" s="16">
        <f>BY37/1.08</f>
        <v>3.0189756803621033</v>
      </c>
      <c r="CO37" s="16">
        <f>BZ37/1.08</f>
        <v>2.290205431581164</v>
      </c>
      <c r="CP37" s="16">
        <f>CA37/1.08</f>
        <v>1.742228344971918</v>
      </c>
      <c r="CQ37" s="21">
        <f>CB37*(28/44)</f>
        <v>8.3954290516131032</v>
      </c>
      <c r="CR37" s="21">
        <f>CC37*(28/44)</f>
        <v>11.63721754679505</v>
      </c>
      <c r="CS37" s="21">
        <f>CD37*(28/44)</f>
        <v>7.2345583418574586</v>
      </c>
      <c r="CT37" s="21">
        <f>CE37*(28/44)</f>
        <v>4.0480460961341338</v>
      </c>
      <c r="CU37" s="21">
        <f>CF37*(28/44)</f>
        <v>4.112854090100118</v>
      </c>
      <c r="CV37" s="21">
        <f>CG37*(28/44)</f>
        <v>5.808759777712825</v>
      </c>
      <c r="CW37" s="21">
        <f>CH37*(28/44)</f>
        <v>6.7235775770408583</v>
      </c>
      <c r="CX37" s="21">
        <f>CI37*(28/44)</f>
        <v>5.19717099516639</v>
      </c>
      <c r="CY37" s="21">
        <f>CJ37*(28/44)</f>
        <v>2.6819293510569908</v>
      </c>
      <c r="CZ37" s="21">
        <f>CK37*(28/44)</f>
        <v>1.5642604623432179</v>
      </c>
      <c r="DA37" s="21">
        <f>CL37*(28/44)</f>
        <v>2.2577640067861573</v>
      </c>
      <c r="DB37" s="21">
        <f>CM37*(28/44)</f>
        <v>1.3039578665833336</v>
      </c>
      <c r="DC37" s="21">
        <f>CN37*(28/44)</f>
        <v>1.9211663420486111</v>
      </c>
      <c r="DD37" s="21">
        <f>CO37*(28/44)</f>
        <v>1.4574034564607408</v>
      </c>
      <c r="DE37" s="21">
        <f>CP37*(28/44)</f>
        <v>1.1086907649821296</v>
      </c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Z37" s="6">
        <f>((EZ$2-EY$2)*24*CQ37+0.5*((EZ$2-EY$2)*24)*(CR37-CQ37))</f>
        <v>480.7835183617957</v>
      </c>
      <c r="FA37" s="6">
        <f>((FA$2-EZ$2)*24*CR37+0.5*((FA$2-EZ$2)*24)*(CS37-CR37))</f>
        <v>452.92262132766018</v>
      </c>
      <c r="FB37" s="6">
        <f>((FB$2-FA$2)*24*CS37+0.5*((FB$2-FA$2)*24)*(CT37-CS37))</f>
        <v>270.78250651179826</v>
      </c>
      <c r="FC37" s="6">
        <f>((FC$2-FB$2)*24*CT37+0.5*((FC$2-FB$2)*24)*(CU37-CT37))</f>
        <v>391.7232089392441</v>
      </c>
      <c r="FD37" s="6">
        <f>((FD$2-FC$2)*24*CU37+0.5*((FD$2-FC$2)*24)*(CV37-CU37))</f>
        <v>476.23746565502125</v>
      </c>
      <c r="FE37" s="6">
        <f>((FE$2-FD$2)*24*CV37+0.5*((FE$2-FD$2)*24)*(CW37-CV37))</f>
        <v>451.16414477113256</v>
      </c>
      <c r="FF37" s="6">
        <f>((FF$2-FE$2)*24*CW37+0.5*((FF$2-FE$2)*24)*(CX37-CW37))</f>
        <v>429.14694859946093</v>
      </c>
      <c r="FG37" s="6">
        <f>((FG$2-FF$2)*24*CX37+0.5*((FG$2-FF$2)*24)*(CY37-CX37))</f>
        <v>378.19681661872227</v>
      </c>
      <c r="FH37" s="6">
        <f>((FH$2-FG$2)*24*CY37+0.5*((FH$2-FG$2)*24)*(CZ37-CY37))</f>
        <v>152.86283328240751</v>
      </c>
      <c r="FI37" s="6">
        <f>((FI$2-FH$2)*24*CZ37+0.5*((FI$2-FH$2)*24)*(DA37-CZ37))</f>
        <v>183.45717451821002</v>
      </c>
      <c r="FJ37" s="6">
        <f>((FJ$2-FI$2)*24*DA37+0.5*((FJ$2-FI$2)*24)*(DB37-DA37))</f>
        <v>128.22198744130168</v>
      </c>
      <c r="FK37" s="6">
        <f>((FK$2-FJ$2)*24*DB37+0.5*((FK$2-FJ$2)*24)*(DC37-DB37))</f>
        <v>154.80596201433335</v>
      </c>
      <c r="FL37" s="6">
        <f>((FL$2-FK$2)*24*DC37+0.5*((FL$2-FK$2)*24)*(DD37-DC37))</f>
        <v>121.62851274633667</v>
      </c>
      <c r="FM37" s="6">
        <f>((FM$2-FL$2)*24*DD37+0.5*((FM$2-FL$2)*24)*(DE37-DD37))</f>
        <v>184.75878394388667</v>
      </c>
      <c r="FO37" s="6">
        <f>EZ37</f>
        <v>480.7835183617957</v>
      </c>
      <c r="FP37" s="6">
        <f>FO37+FA37</f>
        <v>933.70613968945588</v>
      </c>
      <c r="FQ37" s="6">
        <f>FP37+FB37</f>
        <v>1204.4886462012541</v>
      </c>
      <c r="FR37" s="6">
        <f>FQ37+FC37</f>
        <v>1596.2118551404983</v>
      </c>
      <c r="FS37" s="6">
        <f>FR37+FD37</f>
        <v>2072.4493207955197</v>
      </c>
      <c r="FT37" s="6">
        <f>FS37+FE37</f>
        <v>2523.6134655666524</v>
      </c>
      <c r="FU37" s="6">
        <f>FT37+FF37</f>
        <v>2952.7604141661132</v>
      </c>
      <c r="FV37" s="6">
        <f>FU37+FG37</f>
        <v>3330.9572307848352</v>
      </c>
      <c r="FW37" s="6">
        <f>FV37+FH37</f>
        <v>3483.8200640672426</v>
      </c>
      <c r="FX37" s="6">
        <f>FW37+FI37</f>
        <v>3667.2772385854528</v>
      </c>
      <c r="FY37" s="6">
        <f>FX37+FJ37</f>
        <v>3795.4992260267545</v>
      </c>
      <c r="FZ37" s="6">
        <f>FY37+FK37</f>
        <v>3950.3051880410881</v>
      </c>
      <c r="GA37" s="6">
        <f>FZ37+FL37</f>
        <v>4071.9337007874246</v>
      </c>
      <c r="GB37" s="6">
        <f>GA37+FM37</f>
        <v>4256.6924847313112</v>
      </c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</row>
    <row r="38" spans="1:229">
      <c r="A38" s="10">
        <v>36</v>
      </c>
      <c r="B38" s="10" t="s">
        <v>7</v>
      </c>
      <c r="C38" s="10" t="s">
        <v>9</v>
      </c>
      <c r="D38" s="11" t="s">
        <v>3</v>
      </c>
      <c r="E38" s="12">
        <v>51.8</v>
      </c>
      <c r="F38" s="13">
        <f>AVERAGE(G38:S38,E38)</f>
        <v>51.378571428571426</v>
      </c>
      <c r="G38" s="14">
        <v>51.8</v>
      </c>
      <c r="H38" s="15">
        <v>51.2</v>
      </c>
      <c r="I38" s="15">
        <v>52</v>
      </c>
      <c r="J38" s="15">
        <v>51.3</v>
      </c>
      <c r="K38" s="15">
        <v>51.5</v>
      </c>
      <c r="L38" s="15">
        <v>51.5</v>
      </c>
      <c r="M38" s="15">
        <v>51.1</v>
      </c>
      <c r="N38" s="15">
        <v>51.1</v>
      </c>
      <c r="O38" s="15">
        <v>52.9</v>
      </c>
      <c r="P38" s="15">
        <v>50.7</v>
      </c>
      <c r="Q38" s="15">
        <v>51.2</v>
      </c>
      <c r="R38" s="15">
        <v>50.9</v>
      </c>
      <c r="S38" s="15">
        <v>50.3</v>
      </c>
      <c r="T38" s="15">
        <v>6578.8993435448583</v>
      </c>
      <c r="U38" s="15">
        <v>8344.3698030634587</v>
      </c>
      <c r="V38" s="15">
        <v>3439.7964989059083</v>
      </c>
      <c r="W38" s="15">
        <v>1193.8812095032397</v>
      </c>
      <c r="X38" s="15">
        <v>1089.9395248380129</v>
      </c>
      <c r="Y38" s="15">
        <v>1193.8944495999999</v>
      </c>
      <c r="Z38" s="15">
        <v>1217.0449418000001</v>
      </c>
      <c r="AA38" s="15">
        <v>821.39715988</v>
      </c>
      <c r="AB38" s="15">
        <v>693.33915582999998</v>
      </c>
      <c r="AC38" s="15">
        <v>613.70795179000004</v>
      </c>
      <c r="AD38" s="15">
        <v>477.75262991</v>
      </c>
      <c r="AE38" s="15">
        <v>461.49588110000002</v>
      </c>
      <c r="AF38" s="15">
        <v>457.97460465</v>
      </c>
      <c r="AG38" s="15">
        <v>443.58844671000003</v>
      </c>
      <c r="AH38" s="15">
        <v>534.10759287999997</v>
      </c>
      <c r="AI38" s="15">
        <f>T38-$T$62</f>
        <v>6275.0329713015253</v>
      </c>
      <c r="AJ38" s="15">
        <f>U38-$U$62</f>
        <v>8006.6014216567919</v>
      </c>
      <c r="AK38" s="15">
        <f>V38-$V$62</f>
        <v>3133.3119407025752</v>
      </c>
      <c r="AL38" s="15">
        <f>W38-$W$62</f>
        <v>891.66631226990626</v>
      </c>
      <c r="AM38" s="15">
        <f>X38-$X$62</f>
        <v>781.51348400467953</v>
      </c>
      <c r="AN38" s="15">
        <f>Y38-$Y$62</f>
        <v>889.7430952466666</v>
      </c>
      <c r="AO38" s="15">
        <f>Z38-$Z$62</f>
        <v>905.97365738333338</v>
      </c>
      <c r="AP38" s="15">
        <f>AA38-$AA$62</f>
        <v>513.02399925666668</v>
      </c>
      <c r="AQ38" s="15">
        <f>AB38-$AB$62</f>
        <v>386.35995183666665</v>
      </c>
      <c r="AR38" s="15">
        <f>AC38-$AC$62</f>
        <v>306.81447253333334</v>
      </c>
      <c r="AS38" s="15">
        <f>AD38-$AD$62</f>
        <v>164.94395156333331</v>
      </c>
      <c r="AT38" s="15">
        <f>AE38-$AE$62</f>
        <v>151.33043200000003</v>
      </c>
      <c r="AU38" s="15">
        <f>AF38-$AF$62</f>
        <v>152.94926502666669</v>
      </c>
      <c r="AV38" s="15">
        <f>AG38-$AG$62</f>
        <v>133.35701272666671</v>
      </c>
      <c r="AW38" s="15">
        <f>AH38-$AH$62</f>
        <v>233.82673212666663</v>
      </c>
      <c r="AX38" s="15">
        <f>IF(AI38&lt;0,0,AI38)</f>
        <v>6275.0329713015253</v>
      </c>
      <c r="AY38" s="15">
        <f>IF(AJ38&lt;0,0,AJ38)</f>
        <v>8006.6014216567919</v>
      </c>
      <c r="AZ38" s="15">
        <f>IF(AK38&lt;0,0,AK38)</f>
        <v>3133.3119407025752</v>
      </c>
      <c r="BA38" s="15">
        <f>IF(AL38&lt;0,0,AL38)</f>
        <v>891.66631226990626</v>
      </c>
      <c r="BB38" s="15">
        <f>IF(AM38&lt;0,0,AM38)</f>
        <v>781.51348400467953</v>
      </c>
      <c r="BC38" s="15">
        <f>IF(AN38&lt;0,0,AN38)</f>
        <v>889.7430952466666</v>
      </c>
      <c r="BD38" s="15">
        <f>IF(AO38&lt;0,0,AO38)</f>
        <v>905.97365738333338</v>
      </c>
      <c r="BE38" s="15">
        <f>IF(AP38&lt;0,0,AP38)</f>
        <v>513.02399925666668</v>
      </c>
      <c r="BF38" s="15">
        <f>IF(AQ38&lt;0,0,AQ38)</f>
        <v>386.35995183666665</v>
      </c>
      <c r="BG38" s="15">
        <f>IF(AR38&lt;0,0,AR38)</f>
        <v>306.81447253333334</v>
      </c>
      <c r="BH38" s="15">
        <f>IF(AS38&lt;0,0,AS38)</f>
        <v>164.94395156333331</v>
      </c>
      <c r="BI38" s="15">
        <f>IF(AT38&lt;0,0,AT38)</f>
        <v>151.33043200000003</v>
      </c>
      <c r="BJ38" s="15">
        <f>IF(AU38&lt;0,0,AU38)</f>
        <v>152.94926502666669</v>
      </c>
      <c r="BK38" s="15">
        <f>IF(AV38&lt;0,0,AV38)</f>
        <v>133.35701272666671</v>
      </c>
      <c r="BL38" s="15">
        <f>IF(AW38&lt;0,0,AW38)</f>
        <v>233.82673212666663</v>
      </c>
      <c r="BM38" s="15">
        <f>(AX38*10^-9)*E38*$BN$59</f>
        <v>38.309076289795819</v>
      </c>
      <c r="BN38" s="15">
        <f>(AY38*10^-9)*F38*$BN$59</f>
        <v>48.482626858603346</v>
      </c>
      <c r="BO38" s="15">
        <f>(AZ38*10^-9)*G38*$BN$59</f>
        <v>19.128869397989227</v>
      </c>
      <c r="BP38" s="15">
        <f>(BA38*10^-9)*H38*$BN$59</f>
        <v>5.3805692900401212</v>
      </c>
      <c r="BQ38" s="15">
        <f>(BB38*10^-9)*I38*$BN$59</f>
        <v>4.7895612091143942</v>
      </c>
      <c r="BR38" s="15">
        <f>(BC38*10^-9)*J38*$BN$59</f>
        <v>5.3794503069395789</v>
      </c>
      <c r="BS38" s="15">
        <f>(BD38*10^-9)*K38*$BN$59</f>
        <v>5.4989365382963413</v>
      </c>
      <c r="BT38" s="15">
        <f>(BE38*10^-9)*L38*$BN$59</f>
        <v>3.1138724526310897</v>
      </c>
      <c r="BU38" s="15">
        <f>(BF38*10^-9)*M38*$BN$59</f>
        <v>2.3268528099363253</v>
      </c>
      <c r="BV38" s="15">
        <f>(BG38*10^-9)*N38*$BN$59</f>
        <v>1.8477901608320004</v>
      </c>
      <c r="BW38" s="15">
        <f>(BH38*10^-9)*O38*$BN$59</f>
        <v>1.0283666294432536</v>
      </c>
      <c r="BX38" s="15">
        <f>(BI38*10^-9)*P38*$BN$59</f>
        <v>0.90425337778285764</v>
      </c>
      <c r="BY38" s="15">
        <f>(BJ38*10^-9)*Q38*$BN$59</f>
        <v>0.92293956496091467</v>
      </c>
      <c r="BZ38" s="15">
        <f>(BK38*10^-9)*R38*$BN$59</f>
        <v>0.79999919384636464</v>
      </c>
      <c r="CA38" s="15">
        <f>(BL38*10^-9)*S38*$BN$59</f>
        <v>1.3861749737751927</v>
      </c>
      <c r="CB38" s="15">
        <f>BM38/1.08</f>
        <v>35.471366934996126</v>
      </c>
      <c r="CC38" s="15">
        <f>BN38/1.08</f>
        <v>44.891321165373469</v>
      </c>
      <c r="CD38" s="15">
        <f>BO38/1.08</f>
        <v>17.711916109249284</v>
      </c>
      <c r="CE38" s="15">
        <f>BP38/1.08</f>
        <v>4.9820086018890004</v>
      </c>
      <c r="CF38" s="15">
        <f>BQ38/1.08</f>
        <v>4.4347788973281421</v>
      </c>
      <c r="CG38" s="15">
        <f>BR38/1.08</f>
        <v>4.9809725064255357</v>
      </c>
      <c r="CH38" s="15">
        <f>BS38/1.08</f>
        <v>5.091607905829945</v>
      </c>
      <c r="CI38" s="15">
        <f>BT38/1.08</f>
        <v>2.8832152339176753</v>
      </c>
      <c r="CJ38" s="15">
        <f>BU38/1.08</f>
        <v>2.1544933425336343</v>
      </c>
      <c r="CK38" s="15">
        <f>BV38/1.08</f>
        <v>1.7109168155851855</v>
      </c>
      <c r="CL38" s="15">
        <f>BW38/1.08</f>
        <v>0.95219132355856817</v>
      </c>
      <c r="CM38" s="15">
        <f>BX38/1.08</f>
        <v>0.83727164609523852</v>
      </c>
      <c r="CN38" s="15">
        <f>BY38/1.08</f>
        <v>0.85457367126010608</v>
      </c>
      <c r="CO38" s="15">
        <f>BZ38/1.08</f>
        <v>0.7407399943021894</v>
      </c>
      <c r="CP38" s="15">
        <f>CA38/1.08</f>
        <v>1.2834953460881413</v>
      </c>
      <c r="CQ38" s="17">
        <f>CB38*(28/44)</f>
        <v>22.57268804954299</v>
      </c>
      <c r="CR38" s="17">
        <f>CC38*(28/44)</f>
        <v>28.567204377964934</v>
      </c>
      <c r="CS38" s="17">
        <f>CD38*(28/44)</f>
        <v>11.271219342249545</v>
      </c>
      <c r="CT38" s="17">
        <f>CE38*(28/44)</f>
        <v>3.1703691102930001</v>
      </c>
      <c r="CU38" s="17">
        <f>CF38*(28/44)</f>
        <v>2.8221320255724542</v>
      </c>
      <c r="CV38" s="17">
        <f>CG38*(28/44)</f>
        <v>3.1697097768162501</v>
      </c>
      <c r="CW38" s="17">
        <f>CH38*(28/44)</f>
        <v>3.240114121891783</v>
      </c>
      <c r="CX38" s="17">
        <f>CI38*(28/44)</f>
        <v>1.8347733306748844</v>
      </c>
      <c r="CY38" s="17">
        <f>CJ38*(28/44)</f>
        <v>1.371041217975949</v>
      </c>
      <c r="CZ38" s="17">
        <f>CK38*(28/44)</f>
        <v>1.0887652462814816</v>
      </c>
      <c r="DA38" s="17">
        <f>CL38*(28/44)</f>
        <v>0.60593993317363426</v>
      </c>
      <c r="DB38" s="17">
        <f>CM38*(28/44)</f>
        <v>0.53280922933333363</v>
      </c>
      <c r="DC38" s="17">
        <f>CN38*(28/44)</f>
        <v>0.54381960898370385</v>
      </c>
      <c r="DD38" s="17">
        <f>CO38*(28/44)</f>
        <v>0.47137999637412054</v>
      </c>
      <c r="DE38" s="17">
        <f>CP38*(28/44)</f>
        <v>0.81676976569245352</v>
      </c>
      <c r="DF38" s="17">
        <f>AVERAGE(CQ38:CQ40)</f>
        <v>23.504538689863406</v>
      </c>
      <c r="DG38" s="17">
        <f>AVERAGE(CR38:CR40)</f>
        <v>30.069461983921883</v>
      </c>
      <c r="DH38" s="17">
        <f>AVERAGE(CS38:CS40)</f>
        <v>11.124863524952316</v>
      </c>
      <c r="DI38" s="17">
        <f>AVERAGE(CT38:CT40)</f>
        <v>3.730928240820655</v>
      </c>
      <c r="DJ38" s="17">
        <f>AVERAGE(CU38:CU40)</f>
        <v>3.4364832332079058</v>
      </c>
      <c r="DK38" s="17">
        <f>AVERAGE(CV38:CV40)</f>
        <v>4.7564126922082561</v>
      </c>
      <c r="DL38" s="17">
        <f>AVERAGE(CW38:CW40)</f>
        <v>6.4085921187697155</v>
      </c>
      <c r="DM38" s="17">
        <f>AVERAGE(CX38:CX40)</f>
        <v>4.9933666557779164</v>
      </c>
      <c r="DN38" s="17">
        <f>AVERAGE(CY38:CY40)</f>
        <v>3.0364710943325548</v>
      </c>
      <c r="DO38" s="17">
        <f>AVERAGE(CZ38:CZ40)</f>
        <v>2.2864483808237499</v>
      </c>
      <c r="DP38" s="17">
        <f>AVERAGE(DA38:DA40)</f>
        <v>2.1733854220189119</v>
      </c>
      <c r="DQ38" s="17">
        <f>AVERAGE(DB38:DB40)</f>
        <v>1.5367969558585652</v>
      </c>
      <c r="DR38" s="17">
        <f>AVERAGE(DC38:DC40)</f>
        <v>1.5706340259916438</v>
      </c>
      <c r="DS38" s="17">
        <f>AVERAGE(DD38:DD40)</f>
        <v>1.0247178182588812</v>
      </c>
      <c r="DT38" s="17">
        <f>AVERAGE(DE38:DE40)</f>
        <v>0.92823987095065574</v>
      </c>
      <c r="DU38" s="17">
        <f>STDEV(CQ38:CQ40)</f>
        <v>1.5936012159060959</v>
      </c>
      <c r="DV38" s="17">
        <f>STDEV(CR38:CR40)</f>
        <v>1.3516478272854044</v>
      </c>
      <c r="DW38" s="17">
        <f>STDEV(CS38:CS40)</f>
        <v>0.23731805380620072</v>
      </c>
      <c r="DX38" s="17">
        <f>STDEV(CT38:CT40)</f>
        <v>0.59472948301185424</v>
      </c>
      <c r="DY38" s="17">
        <f>STDEV(CU38:CU40)</f>
        <v>0.64622234901211895</v>
      </c>
      <c r="DZ38" s="17">
        <f>STDEV(CV38:CV40)</f>
        <v>1.4396523541532502</v>
      </c>
      <c r="EA38" s="17">
        <f>STDEV(CW38:CW40)</f>
        <v>2.7531247576881124</v>
      </c>
      <c r="EB38" s="17">
        <f>STDEV(CX38:CX40)</f>
        <v>2.7749920999188951</v>
      </c>
      <c r="EC38" s="17">
        <f>STDEV(CY38:CY40)</f>
        <v>1.5314228884804595</v>
      </c>
      <c r="ED38" s="17">
        <f>STDEV(CZ38:CZ40)</f>
        <v>1.1417803348131672</v>
      </c>
      <c r="EE38" s="17">
        <f>STDEV(DA38:DA40)</f>
        <v>1.61133693619038</v>
      </c>
      <c r="EF38" s="17">
        <f>STDEV(DB38:DB40)</f>
        <v>1.114295514683771</v>
      </c>
      <c r="EG38" s="17">
        <f>STDEV(DC38:DC40)</f>
        <v>0.92464237152025408</v>
      </c>
      <c r="EH38" s="17">
        <f>STDEV(DD38:DD40)</f>
        <v>0.50365078972204169</v>
      </c>
      <c r="EI38" s="17">
        <f>STDEV(DE38:DE40)</f>
        <v>0.11261829461860517</v>
      </c>
      <c r="EJ38" s="17">
        <f>STDEV(CQ38:CQ40)/SQRT(COUNT(CQ38:CQ40))</f>
        <v>0.92006609098429948</v>
      </c>
      <c r="EK38" s="17">
        <f>STDEV(CR38:CR40)/SQRT(COUNT(CR38:CR40))</f>
        <v>0.78037423693280106</v>
      </c>
      <c r="EL38" s="17">
        <f>STDEV(CS38:CS40)/SQRT(COUNT(CS38:CS40))</f>
        <v>0.13701564224856808</v>
      </c>
      <c r="EM38" s="17">
        <f>STDEV(CT38:CT40)/SQRT(COUNT(CT38:CT40))</f>
        <v>0.34336722711190104</v>
      </c>
      <c r="EN38" s="17">
        <f>STDEV(CU38:CU40)/SQRT(COUNT(CU38:CU40))</f>
        <v>0.37309664715849916</v>
      </c>
      <c r="EO38" s="17">
        <f>STDEV(CV38:CV40)/SQRT(COUNT(CV38:CV40))</f>
        <v>0.8311836742098575</v>
      </c>
      <c r="EP38" s="17">
        <f>STDEV(CW38:CW40)/SQRT(COUNT(CW38:CW40))</f>
        <v>1.589517319963855</v>
      </c>
      <c r="EQ38" s="17">
        <f>STDEV(CX38:CX40)/SQRT(COUNT(CX38:CX40))</f>
        <v>1.6021424358872591</v>
      </c>
      <c r="ER38" s="17">
        <f>STDEV(CY38:CY40)/SQRT(COUNT(CY38:CY40))</f>
        <v>0.88416741690734757</v>
      </c>
      <c r="ES38" s="17">
        <f>STDEV(CZ38:CZ40)/SQRT(COUNT(CZ38:CZ40))</f>
        <v>0.65920718365980313</v>
      </c>
      <c r="ET38" s="17">
        <f>STDEV(DA38:DA40)/SQRT(COUNT(DA38:DA40))</f>
        <v>0.93030581386470279</v>
      </c>
      <c r="EU38" s="17">
        <f>STDEV(DB38:DB40)/SQRT(COUNT(DB38:DB40))</f>
        <v>0.6433388153594678</v>
      </c>
      <c r="EV38" s="17">
        <f>STDEV(DC38:DC40)/SQRT(COUNT(DC38:DC40))</f>
        <v>0.53384252210135263</v>
      </c>
      <c r="EW38" s="17">
        <f>STDEV(DD38:DD40)/SQRT(COUNT(DD38:DD40))</f>
        <v>0.29078291902358838</v>
      </c>
      <c r="EX38" s="17">
        <f>STDEV(DE38:DE40)/SQRT(COUNT(DE38:DE40))</f>
        <v>6.5020202713728284E-2</v>
      </c>
      <c r="EZ38" s="6">
        <f>((EZ$2-EY$2)*24*CQ38+0.5*((EZ$2-EY$2)*24)*(CR38-CQ38))</f>
        <v>1227.3574182601901</v>
      </c>
      <c r="FA38" s="6">
        <f>((FA$2-EZ$2)*24*CR38+0.5*((FA$2-EZ$2)*24)*(CS38-CR38))</f>
        <v>956.12216928514738</v>
      </c>
      <c r="FB38" s="6">
        <f>((FB$2-FA$2)*24*CS38+0.5*((FB$2-FA$2)*24)*(CT38-CS38))</f>
        <v>346.59812286102107</v>
      </c>
      <c r="FC38" s="6">
        <f>((FC$2-FB$2)*24*CT38+0.5*((FC$2-FB$2)*24)*(CU38-CT38))</f>
        <v>287.6400545215418</v>
      </c>
      <c r="FD38" s="6">
        <f>((FD$2-FC$2)*24*CU38+0.5*((FD$2-FC$2)*24)*(CV38-CU38))</f>
        <v>287.60840651465782</v>
      </c>
      <c r="FE38" s="6">
        <f>((FE$2-FD$2)*24*CV38+0.5*((FE$2-FD$2)*24)*(CW38-CV38))</f>
        <v>230.75366035348921</v>
      </c>
      <c r="FF38" s="6">
        <f>((FF$2-FE$2)*24*CW38+0.5*((FF$2-FE$2)*24)*(CX38-CW38))</f>
        <v>182.69594829240003</v>
      </c>
      <c r="FG38" s="6">
        <f>((FG$2-FF$2)*24*CX38+0.5*((FG$2-FF$2)*24)*(CY38-CX38))</f>
        <v>153.87909833524</v>
      </c>
      <c r="FH38" s="6">
        <f>((FH$2-FG$2)*24*CY38+0.5*((FH$2-FG$2)*24)*(CZ38-CY38))</f>
        <v>88.553032713267498</v>
      </c>
      <c r="FI38" s="6">
        <f>((FI$2-FH$2)*24*CZ38+0.5*((FI$2-FH$2)*24)*(DA38-CZ38))</f>
        <v>81.345848613845561</v>
      </c>
      <c r="FJ38" s="6">
        <f>((FJ$2-FI$2)*24*DA38+0.5*((FJ$2-FI$2)*24)*(DB38-DA38))</f>
        <v>40.994969850250847</v>
      </c>
      <c r="FK38" s="6">
        <f>((FK$2-FJ$2)*24*DB38+0.5*((FK$2-FJ$2)*24)*(DC38-DB38))</f>
        <v>51.678184239217799</v>
      </c>
      <c r="FL38" s="6">
        <f>((FL$2-FK$2)*24*DC38+0.5*((FL$2-FK$2)*24)*(DD38-DC38))</f>
        <v>36.547185792881677</v>
      </c>
      <c r="FM38" s="6">
        <f>((FM$2-FL$2)*24*DD38+0.5*((FM$2-FL$2)*24)*(DE38-DD38))</f>
        <v>92.746782868793332</v>
      </c>
      <c r="FO38" s="6">
        <f>EZ38</f>
        <v>1227.3574182601901</v>
      </c>
      <c r="FP38" s="6">
        <f>FO38+FA38</f>
        <v>2183.4795875453374</v>
      </c>
      <c r="FQ38" s="6">
        <f>FP38+FB38</f>
        <v>2530.0777104063586</v>
      </c>
      <c r="FR38" s="6">
        <f>FQ38+FC38</f>
        <v>2817.7177649279006</v>
      </c>
      <c r="FS38" s="6">
        <f>FR38+FD38</f>
        <v>3105.3261714425585</v>
      </c>
      <c r="FT38" s="6">
        <f>FS38+FE38</f>
        <v>3336.0798317960475</v>
      </c>
      <c r="FU38" s="6">
        <f>FT38+FF38</f>
        <v>3518.7757800884474</v>
      </c>
      <c r="FV38" s="6">
        <f>FU38+FG38</f>
        <v>3672.6548784236875</v>
      </c>
      <c r="FW38" s="6">
        <f>FV38+FH38</f>
        <v>3761.2079111369549</v>
      </c>
      <c r="FX38" s="6">
        <f>FW38+FI38</f>
        <v>3842.5537597508005</v>
      </c>
      <c r="FY38" s="6">
        <f>FX38+FJ38</f>
        <v>3883.5487296010515</v>
      </c>
      <c r="FZ38" s="6">
        <f>FY38+FK38</f>
        <v>3935.2269138402694</v>
      </c>
      <c r="GA38" s="6">
        <f>FZ38+FL38</f>
        <v>3971.7740996331509</v>
      </c>
      <c r="GB38" s="6">
        <f>GA38+FM38</f>
        <v>4064.520882501944</v>
      </c>
      <c r="GC38" s="17" t="e">
        <f>AVERAGE(FN38:FN40)</f>
        <v>#DIV/0!</v>
      </c>
      <c r="GD38" s="17">
        <f>AVERAGE(FO38:FO40)</f>
        <v>1285.7760161708468</v>
      </c>
      <c r="GE38" s="17">
        <f>AVERAGE(FP38:FP40)</f>
        <v>2274.4398283838277</v>
      </c>
      <c r="GF38" s="17">
        <f>AVERAGE(FQ38:FQ40)</f>
        <v>2630.9788307623789</v>
      </c>
      <c r="GG38" s="17">
        <f>AVERAGE(FR38:FR40)</f>
        <v>2975.0145815157498</v>
      </c>
      <c r="GH38" s="17">
        <f>AVERAGE(FS38:FS40)</f>
        <v>3368.2735859357258</v>
      </c>
      <c r="GI38" s="17">
        <f>AVERAGE(FT38:FT40)</f>
        <v>3770.2137591309329</v>
      </c>
      <c r="GJ38" s="17">
        <f>AVERAGE(FU38:FU40)</f>
        <v>4180.684275014647</v>
      </c>
      <c r="GK38" s="17">
        <f>AVERAGE(FV38:FV40)</f>
        <v>4566.1164870199509</v>
      </c>
      <c r="GL38" s="17">
        <f>AVERAGE(FW38:FW40)</f>
        <v>4757.7415881255774</v>
      </c>
      <c r="GM38" s="17">
        <f>AVERAGE(FX38:FX40)</f>
        <v>4971.813610662025</v>
      </c>
      <c r="GN38" s="17">
        <f>AVERAGE(FY38:FY40)</f>
        <v>5105.380176265614</v>
      </c>
      <c r="GO38" s="17">
        <f>AVERAGE(FZ38:FZ40)</f>
        <v>5254.5368633944245</v>
      </c>
      <c r="GP38" s="17">
        <f>AVERAGE(GA38:GA40)</f>
        <v>5347.9695297874432</v>
      </c>
      <c r="GQ38" s="17">
        <f>AVERAGE(GB38:GB40)</f>
        <v>5488.5824834105297</v>
      </c>
      <c r="GR38" s="17" t="e">
        <f>STDEV(FN38:FN40)</f>
        <v>#DIV/0!</v>
      </c>
      <c r="GS38" s="17">
        <f>STDEV(FO38:FO40)</f>
        <v>56.074327434984546</v>
      </c>
      <c r="GT38" s="17">
        <f>STDEV(FP38:FP40)</f>
        <v>79.47979373058071</v>
      </c>
      <c r="GU38" s="17">
        <f>STDEV(FQ38:FQ40)</f>
        <v>87.418438100999481</v>
      </c>
      <c r="GV38" s="17">
        <f>STDEV(FR38:FR40)</f>
        <v>141.05101688168645</v>
      </c>
      <c r="GW38" s="17">
        <f>STDEV(FS38:FS40)</f>
        <v>239.69090909431208</v>
      </c>
      <c r="GX38" s="17">
        <f>STDEV(FT38:FT40)</f>
        <v>384.85033006219174</v>
      </c>
      <c r="GY38" s="17">
        <f>STDEV(FU38:FU40)</f>
        <v>576.08744666784128</v>
      </c>
      <c r="GZ38" s="17">
        <f>STDEV(FV38:FV40)</f>
        <v>773.82751244206861</v>
      </c>
      <c r="HA38" s="17">
        <f>STDEV(FW38:FW40)</f>
        <v>863.40096627585081</v>
      </c>
      <c r="HB38" s="17">
        <f>STDEV(FX38:FX40)</f>
        <v>982.11052842474919</v>
      </c>
      <c r="HC38" s="17">
        <f>STDEV(FY38:FY40)</f>
        <v>1068.2243039919106</v>
      </c>
      <c r="HD38" s="17">
        <f>STDEV(FZ38:FZ40)</f>
        <v>1158.5872071549488</v>
      </c>
      <c r="HE38" s="17">
        <f>STDEV(GA38:GA40)</f>
        <v>1209.6236542794184</v>
      </c>
      <c r="HF38" s="17">
        <f>STDEV(GB38:GB40)</f>
        <v>1253.1141018652768</v>
      </c>
      <c r="HG38" s="17" t="e">
        <f>STDEV(FN38:FN40)/SQRT(COUNT(FN38:FN40))</f>
        <v>#DIV/0!</v>
      </c>
      <c r="HH38" s="17">
        <f>STDEV(FO38:FO40)/SQRT(COUNT(FO38:FO40))</f>
        <v>32.374528039215548</v>
      </c>
      <c r="HI38" s="17">
        <f>STDEV(FP38:FP40)/SQRT(COUNT(FP38:FP40))</f>
        <v>45.887680305486704</v>
      </c>
      <c r="HJ38" s="17">
        <f>STDEV(FQ38:FQ40)/SQRT(COUNT(FQ38:FQ40))</f>
        <v>50.471058769748687</v>
      </c>
      <c r="HK38" s="17">
        <f>STDEV(FR38:FR40)/SQRT(COUNT(FR38:FR40))</f>
        <v>81.435842566112129</v>
      </c>
      <c r="HL38" s="17">
        <f>STDEV(FS38:FS40)/SQRT(COUNT(FS38:FS40))</f>
        <v>138.38561088790721</v>
      </c>
      <c r="HM38" s="17">
        <f>STDEV(FT38:FT40)/SQRT(COUNT(FT38:FT40))</f>
        <v>222.19344165912275</v>
      </c>
      <c r="HN38" s="17">
        <f>STDEV(FU38:FU40)/SQRT(COUNT(FU38:FU40))</f>
        <v>332.60424241044234</v>
      </c>
      <c r="HO38" s="17">
        <f>STDEV(FV38:FV40)/SQRT(COUNT(FV38:FV40))</f>
        <v>446.7695226147668</v>
      </c>
      <c r="HP38" s="17">
        <f>STDEV(FW38:FW40)/SQRT(COUNT(FW38:FW40))</f>
        <v>498.48478029794546</v>
      </c>
      <c r="HQ38" s="17">
        <f>STDEV(FX38:FX40)/SQRT(COUNT(FX38:FX40))</f>
        <v>567.02177795999455</v>
      </c>
      <c r="HR38" s="17">
        <f>STDEV(FY38:FY40)/SQRT(COUNT(FY38:FY40))</f>
        <v>616.73958946463028</v>
      </c>
      <c r="HS38" s="17">
        <f>STDEV(FZ38:FZ40)/SQRT(COUNT(FZ38:FZ40))</f>
        <v>668.9106359305664</v>
      </c>
      <c r="HT38" s="17">
        <f>STDEV(GA38:GA40)/SQRT(COUNT(GA38:GA40))</f>
        <v>698.37654241636108</v>
      </c>
      <c r="HU38" s="17">
        <f>STDEV(GB38:GB40)/SQRT(COUNT(GB38:GB40))</f>
        <v>723.48576403723371</v>
      </c>
    </row>
    <row r="39" spans="1:229">
      <c r="A39" s="10">
        <v>37</v>
      </c>
      <c r="B39" s="10" t="s">
        <v>7</v>
      </c>
      <c r="C39" s="10" t="s">
        <v>9</v>
      </c>
      <c r="D39" s="11" t="s">
        <v>3</v>
      </c>
      <c r="E39" s="18">
        <v>52.6</v>
      </c>
      <c r="F39" s="19">
        <f>AVERAGE(G39:S39,E39)</f>
        <v>52.15</v>
      </c>
      <c r="G39" s="20">
        <v>52.2</v>
      </c>
      <c r="H39" s="16">
        <v>52.1</v>
      </c>
      <c r="I39" s="16">
        <v>52.6</v>
      </c>
      <c r="J39" s="16">
        <v>52.2</v>
      </c>
      <c r="K39" s="16">
        <v>52.3</v>
      </c>
      <c r="L39" s="16">
        <v>52.5</v>
      </c>
      <c r="M39" s="16">
        <v>51.9</v>
      </c>
      <c r="N39" s="16">
        <v>51.9</v>
      </c>
      <c r="O39" s="16">
        <v>53.7</v>
      </c>
      <c r="P39" s="16">
        <v>52</v>
      </c>
      <c r="Q39" s="16">
        <v>51.7</v>
      </c>
      <c r="R39" s="16">
        <v>51.8</v>
      </c>
      <c r="S39" s="16">
        <v>50.6</v>
      </c>
      <c r="T39" s="16">
        <v>6489.927789934356</v>
      </c>
      <c r="U39" s="16">
        <v>8949.3698030634587</v>
      </c>
      <c r="V39" s="16">
        <v>3410.5733041575495</v>
      </c>
      <c r="W39" s="16">
        <v>1505.8358531317494</v>
      </c>
      <c r="X39" s="16">
        <v>1433.7192224622031</v>
      </c>
      <c r="Y39" s="16">
        <v>1953.5743203</v>
      </c>
      <c r="Z39" s="16">
        <v>2450.0500118</v>
      </c>
      <c r="AA39" s="16">
        <v>1983.0816288000001</v>
      </c>
      <c r="AB39" s="16">
        <v>1237.6773837999999</v>
      </c>
      <c r="AC39" s="16">
        <v>975.00240984000004</v>
      </c>
      <c r="AD39" s="16">
        <v>872.96723083999996</v>
      </c>
      <c r="AE39" s="16">
        <v>681.76769869999998</v>
      </c>
      <c r="AF39" s="16">
        <v>814.91871523999998</v>
      </c>
      <c r="AG39" s="16">
        <v>628.91624579999996</v>
      </c>
      <c r="AH39" s="16">
        <v>563.80017169999996</v>
      </c>
      <c r="AI39" s="16">
        <f>T39-$T$62</f>
        <v>6186.0614176910231</v>
      </c>
      <c r="AJ39" s="16">
        <f>U39-$U$62</f>
        <v>8611.6014216567928</v>
      </c>
      <c r="AK39" s="16">
        <f>V39-$V$62</f>
        <v>3104.0887459542164</v>
      </c>
      <c r="AL39" s="16">
        <f>W39-$W$62</f>
        <v>1203.620955898416</v>
      </c>
      <c r="AM39" s="16">
        <f>X39-$X$62</f>
        <v>1125.2931816288697</v>
      </c>
      <c r="AN39" s="16">
        <f>Y39-$Y$62</f>
        <v>1649.4229659466666</v>
      </c>
      <c r="AO39" s="16">
        <f>Z39-$Z$62</f>
        <v>2138.9787273833335</v>
      </c>
      <c r="AP39" s="16">
        <f>AA39-$AA$62</f>
        <v>1674.7084681766667</v>
      </c>
      <c r="AQ39" s="16">
        <f>AB39-$AB$62</f>
        <v>930.69817980666653</v>
      </c>
      <c r="AR39" s="16">
        <f>AC39-$AC$62</f>
        <v>668.1089305833334</v>
      </c>
      <c r="AS39" s="16">
        <f>AD39-$AD$62</f>
        <v>560.15855249333322</v>
      </c>
      <c r="AT39" s="16">
        <f>AE39-$AE$62</f>
        <v>371.60224959999999</v>
      </c>
      <c r="AU39" s="16">
        <f>AF39-$AF$62</f>
        <v>509.89337561666667</v>
      </c>
      <c r="AV39" s="16">
        <f>AG39-$AG$62</f>
        <v>318.68481181666664</v>
      </c>
      <c r="AW39" s="16">
        <f>AH39-$AH$62</f>
        <v>263.51931094666662</v>
      </c>
      <c r="AX39" s="16">
        <f>IF(AI39&lt;0,0,AI39)</f>
        <v>6186.0614176910231</v>
      </c>
      <c r="AY39" s="16">
        <f>IF(AJ39&lt;0,0,AJ39)</f>
        <v>8611.6014216567928</v>
      </c>
      <c r="AZ39" s="16">
        <f>IF(AK39&lt;0,0,AK39)</f>
        <v>3104.0887459542164</v>
      </c>
      <c r="BA39" s="16">
        <f>IF(AL39&lt;0,0,AL39)</f>
        <v>1203.620955898416</v>
      </c>
      <c r="BB39" s="16">
        <f>IF(AM39&lt;0,0,AM39)</f>
        <v>1125.2931816288697</v>
      </c>
      <c r="BC39" s="16">
        <f>IF(AN39&lt;0,0,AN39)</f>
        <v>1649.4229659466666</v>
      </c>
      <c r="BD39" s="16">
        <f>IF(AO39&lt;0,0,AO39)</f>
        <v>2138.9787273833335</v>
      </c>
      <c r="BE39" s="16">
        <f>IF(AP39&lt;0,0,AP39)</f>
        <v>1674.7084681766667</v>
      </c>
      <c r="BF39" s="16">
        <f>IF(AQ39&lt;0,0,AQ39)</f>
        <v>930.69817980666653</v>
      </c>
      <c r="BG39" s="16">
        <f>IF(AR39&lt;0,0,AR39)</f>
        <v>668.1089305833334</v>
      </c>
      <c r="BH39" s="16">
        <f>IF(AS39&lt;0,0,AS39)</f>
        <v>560.15855249333322</v>
      </c>
      <c r="BI39" s="16">
        <f>IF(AT39&lt;0,0,AT39)</f>
        <v>371.60224959999999</v>
      </c>
      <c r="BJ39" s="16">
        <f>IF(AU39&lt;0,0,AU39)</f>
        <v>509.89337561666667</v>
      </c>
      <c r="BK39" s="16">
        <f>IF(AV39&lt;0,0,AV39)</f>
        <v>318.68481181666664</v>
      </c>
      <c r="BL39" s="16">
        <f>IF(AW39&lt;0,0,AW39)</f>
        <v>263.51931094666662</v>
      </c>
      <c r="BM39" s="16">
        <f>(AX39*10^-9)*E39*$BN$59</f>
        <v>38.349162174385995</v>
      </c>
      <c r="BN39" s="16">
        <f>(AY39*10^-9)*F39*$BN$59</f>
        <v>52.929055237858066</v>
      </c>
      <c r="BO39" s="16">
        <f>(AZ39*10^-9)*G39*$BN$59</f>
        <v>19.096797406359766</v>
      </c>
      <c r="BP39" s="16">
        <f>(BA39*10^-9)*H39*$BN$59</f>
        <v>7.3906625338433836</v>
      </c>
      <c r="BQ39" s="16">
        <f>(BB39*10^-9)*I39*$BN$59</f>
        <v>6.9760139452549721</v>
      </c>
      <c r="BR39" s="16">
        <f>(BC39*10^-9)*J39*$BN$59</f>
        <v>10.147485718356172</v>
      </c>
      <c r="BS39" s="16">
        <f>(BD39*10^-9)*K39*$BN$59</f>
        <v>13.184512091396059</v>
      </c>
      <c r="BT39" s="16">
        <f>(BE39*10^-9)*L39*$BN$59</f>
        <v>10.362258646843127</v>
      </c>
      <c r="BU39" s="16">
        <f>(BF39*10^-9)*M39*$BN$59</f>
        <v>5.6928813305531358</v>
      </c>
      <c r="BV39" s="16">
        <f>(BG39*10^-9)*N39*$BN$59</f>
        <v>4.0866791621788403</v>
      </c>
      <c r="BW39" s="16">
        <f>(BH39*10^-9)*O39*$BN$59</f>
        <v>3.5452034674051283</v>
      </c>
      <c r="BX39" s="16">
        <f>(BI39*10^-9)*P39*$BN$59</f>
        <v>2.2773909296914288</v>
      </c>
      <c r="BY39" s="16">
        <f>(BJ39*10^-9)*Q39*$BN$59</f>
        <v>3.1068896004985547</v>
      </c>
      <c r="BZ39" s="16">
        <f>(BK39*10^-9)*R39*$BN$59</f>
        <v>1.9455707761407501</v>
      </c>
      <c r="CA39" s="16">
        <f>(BL39*10^-9)*S39*$BN$59</f>
        <v>1.5715162336383715</v>
      </c>
      <c r="CB39" s="16">
        <f>BM39/1.08</f>
        <v>35.508483494801844</v>
      </c>
      <c r="CC39" s="16">
        <f>BN39/1.08</f>
        <v>49.008384479498204</v>
      </c>
      <c r="CD39" s="16">
        <f>BO39/1.08</f>
        <v>17.682219820703487</v>
      </c>
      <c r="CE39" s="16">
        <f>BP39/1.08</f>
        <v>6.8432060498549845</v>
      </c>
      <c r="CF39" s="16">
        <f>BQ39/1.08</f>
        <v>6.4592721715323815</v>
      </c>
      <c r="CG39" s="16">
        <f>BR39/1.08</f>
        <v>9.3958201095890477</v>
      </c>
      <c r="CH39" s="16">
        <f>BS39/1.08</f>
        <v>12.20788156610746</v>
      </c>
      <c r="CI39" s="16">
        <f>BT39/1.08</f>
        <v>9.5946839322621535</v>
      </c>
      <c r="CJ39" s="16">
        <f>BU39/1.08</f>
        <v>5.2711864171788294</v>
      </c>
      <c r="CK39" s="16">
        <f>BV39/1.08</f>
        <v>3.7839621872026297</v>
      </c>
      <c r="CL39" s="16">
        <f>BW39/1.08</f>
        <v>3.2825958031528963</v>
      </c>
      <c r="CM39" s="16">
        <f>BX39/1.08</f>
        <v>2.1086953052698414</v>
      </c>
      <c r="CN39" s="16">
        <f>BY39/1.08</f>
        <v>2.8767496300912541</v>
      </c>
      <c r="CO39" s="16">
        <f>BZ39/1.08</f>
        <v>1.8014544223525464</v>
      </c>
      <c r="CP39" s="16">
        <f>CA39/1.08</f>
        <v>1.4551076237392326</v>
      </c>
      <c r="CQ39" s="21">
        <f>CB39*(28/44)</f>
        <v>22.596307678510264</v>
      </c>
      <c r="CR39" s="21">
        <f>CC39*(28/44)</f>
        <v>31.187153759680676</v>
      </c>
      <c r="CS39" s="21">
        <f>CD39*(28/44)</f>
        <v>11.252321704084038</v>
      </c>
      <c r="CT39" s="21">
        <f>CE39*(28/44)</f>
        <v>4.3547674862713537</v>
      </c>
      <c r="CU39" s="21">
        <f>CF39*(28/44)</f>
        <v>4.1104459273387883</v>
      </c>
      <c r="CV39" s="21">
        <f>CG39*(28/44)</f>
        <v>5.979158251556667</v>
      </c>
      <c r="CW39" s="21">
        <f>CH39*(28/44)</f>
        <v>7.768651905704747</v>
      </c>
      <c r="CX39" s="21">
        <f>CI39*(28/44)</f>
        <v>6.105707956894098</v>
      </c>
      <c r="CY39" s="21">
        <f>CJ39*(28/44)</f>
        <v>3.354391356386528</v>
      </c>
      <c r="CZ39" s="21">
        <f>CK39*(28/44)</f>
        <v>2.4079759373107641</v>
      </c>
      <c r="DA39" s="21">
        <f>CL39*(28/44)</f>
        <v>2.0889246020063887</v>
      </c>
      <c r="DB39" s="21">
        <f>CM39*(28/44)</f>
        <v>1.3418970124444445</v>
      </c>
      <c r="DC39" s="21">
        <f>CN39*(28/44)</f>
        <v>1.8306588555126162</v>
      </c>
      <c r="DD39" s="21">
        <f>CO39*(28/44)</f>
        <v>1.1463800869516203</v>
      </c>
      <c r="DE39" s="21">
        <f>CP39*(28/44)</f>
        <v>0.92597757874314801</v>
      </c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Z39" s="6">
        <f>((EZ$2-EY$2)*24*CQ39+0.5*((EZ$2-EY$2)*24)*(CR39-CQ39))</f>
        <v>1290.8030745165825</v>
      </c>
      <c r="FA39" s="6">
        <f>((FA$2-EZ$2)*24*CR39+0.5*((FA$2-EZ$2)*24)*(CS39-CR39))</f>
        <v>1018.5474111303531</v>
      </c>
      <c r="FB39" s="6">
        <f>((FB$2-FA$2)*24*CS39+0.5*((FB$2-FA$2)*24)*(CT39-CS39))</f>
        <v>374.57014056852938</v>
      </c>
      <c r="FC39" s="6">
        <f>((FC$2-FB$2)*24*CT39+0.5*((FC$2-FB$2)*24)*(CU39-CT39))</f>
        <v>406.33024385328685</v>
      </c>
      <c r="FD39" s="6">
        <f>((FD$2-FC$2)*24*CU39+0.5*((FD$2-FC$2)*24)*(CV39-CU39))</f>
        <v>484.3010005869819</v>
      </c>
      <c r="FE39" s="6">
        <f>((FE$2-FD$2)*24*CV39+0.5*((FE$2-FD$2)*24)*(CW39-CV39))</f>
        <v>494.9211656614109</v>
      </c>
      <c r="FF39" s="6">
        <f>((FF$2-FE$2)*24*CW39+0.5*((FF$2-FE$2)*24)*(CX39-CW39))</f>
        <v>499.47695505355841</v>
      </c>
      <c r="FG39" s="6">
        <f>((FG$2-FF$2)*24*CX39+0.5*((FG$2-FF$2)*24)*(CY39-CX39))</f>
        <v>454.0847670374701</v>
      </c>
      <c r="FH39" s="6">
        <f>((FH$2-FG$2)*24*CY39+0.5*((FH$2-FG$2)*24)*(CZ39-CY39))</f>
        <v>207.44522257310251</v>
      </c>
      <c r="FI39" s="6">
        <f>((FI$2-FH$2)*24*CZ39+0.5*((FI$2-FH$2)*24)*(DA39-CZ39))</f>
        <v>215.85122588722334</v>
      </c>
      <c r="FJ39" s="6">
        <f>((FJ$2-FI$2)*24*DA39+0.5*((FJ$2-FI$2)*24)*(DB39-DA39))</f>
        <v>123.50957812023</v>
      </c>
      <c r="FK39" s="6">
        <f>((FK$2-FJ$2)*24*DB39+0.5*((FK$2-FJ$2)*24)*(DC39-DB39))</f>
        <v>152.28268166193891</v>
      </c>
      <c r="FL39" s="6">
        <f>((FL$2-FK$2)*24*DC39+0.5*((FL$2-FK$2)*24)*(DD39-DC39))</f>
        <v>107.17340192871251</v>
      </c>
      <c r="FM39" s="6">
        <f>((FM$2-FL$2)*24*DD39+0.5*((FM$2-FL$2)*24)*(DE39-DD39))</f>
        <v>149.20975193002332</v>
      </c>
      <c r="FO39" s="6">
        <f>EZ39</f>
        <v>1290.8030745165825</v>
      </c>
      <c r="FP39" s="6">
        <f>FO39+FA39</f>
        <v>2309.3504856469353</v>
      </c>
      <c r="FQ39" s="6">
        <f>FP39+FB39</f>
        <v>2683.9206262154648</v>
      </c>
      <c r="FR39" s="6">
        <f>FQ39+FC39</f>
        <v>3090.2508700687517</v>
      </c>
      <c r="FS39" s="6">
        <f>FR39+FD39</f>
        <v>3574.5518706557336</v>
      </c>
      <c r="FT39" s="6">
        <f>FS39+FE39</f>
        <v>4069.4730363171448</v>
      </c>
      <c r="FU39" s="6">
        <f>FT39+FF39</f>
        <v>4568.9499913707032</v>
      </c>
      <c r="FV39" s="6">
        <f>FU39+FG39</f>
        <v>5023.0347584081737</v>
      </c>
      <c r="FW39" s="6">
        <f>FV39+FH39</f>
        <v>5230.4799809812766</v>
      </c>
      <c r="FX39" s="6">
        <f>FW39+FI39</f>
        <v>5446.3312068685</v>
      </c>
      <c r="FY39" s="6">
        <f>FX39+FJ39</f>
        <v>5569.8407849887299</v>
      </c>
      <c r="FZ39" s="6">
        <f>FY39+FK39</f>
        <v>5722.1234666506689</v>
      </c>
      <c r="GA39" s="6">
        <f>FZ39+FL39</f>
        <v>5829.2968685793812</v>
      </c>
      <c r="GB39" s="6">
        <f>GA39+FM39</f>
        <v>5978.5066205094045</v>
      </c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</row>
    <row r="40" spans="1:229">
      <c r="A40" s="10">
        <v>38</v>
      </c>
      <c r="B40" s="10" t="s">
        <v>7</v>
      </c>
      <c r="C40" s="10" t="s">
        <v>9</v>
      </c>
      <c r="D40" s="11" t="s">
        <v>3</v>
      </c>
      <c r="E40" s="22">
        <v>52.2</v>
      </c>
      <c r="F40" s="23">
        <f>AVERAGE(G40:S40,E40)</f>
        <v>52.300000000000004</v>
      </c>
      <c r="G40" s="24">
        <v>52.5</v>
      </c>
      <c r="H40" s="25">
        <v>52.3</v>
      </c>
      <c r="I40" s="25">
        <v>52.9</v>
      </c>
      <c r="J40" s="25">
        <v>52</v>
      </c>
      <c r="K40" s="25">
        <v>52.7</v>
      </c>
      <c r="L40" s="25">
        <v>52.6</v>
      </c>
      <c r="M40" s="25">
        <v>52</v>
      </c>
      <c r="N40" s="25">
        <v>52.1</v>
      </c>
      <c r="O40" s="25">
        <v>53.9</v>
      </c>
      <c r="P40" s="25">
        <v>52.1</v>
      </c>
      <c r="Q40" s="25">
        <v>51.9</v>
      </c>
      <c r="R40" s="25">
        <v>51.9</v>
      </c>
      <c r="S40" s="25">
        <v>51.1</v>
      </c>
      <c r="T40" s="25">
        <v>7295.4857768052525</v>
      </c>
      <c r="U40" s="25">
        <v>8722.8161925601762</v>
      </c>
      <c r="V40" s="25">
        <v>3282.7724288840263</v>
      </c>
      <c r="W40" s="25">
        <v>1312.0453563714902</v>
      </c>
      <c r="X40" s="25">
        <v>1227.6501079913605</v>
      </c>
      <c r="Y40" s="25">
        <v>1722.0999830999999</v>
      </c>
      <c r="Z40" s="25">
        <v>2556.3264786</v>
      </c>
      <c r="AA40" s="25">
        <v>2235.5691489999999</v>
      </c>
      <c r="AB40" s="25">
        <v>1521.004631</v>
      </c>
      <c r="AC40" s="25">
        <v>1236.2888152999999</v>
      </c>
      <c r="AD40" s="25">
        <v>1334.7790109</v>
      </c>
      <c r="AE40" s="25">
        <v>1066.285576</v>
      </c>
      <c r="AF40" s="25">
        <v>953.55905897000002</v>
      </c>
      <c r="AG40" s="25">
        <v>714.31745611999997</v>
      </c>
      <c r="AH40" s="25">
        <v>593.90905381000005</v>
      </c>
      <c r="AI40" s="25">
        <f>T40-$T$62</f>
        <v>6991.6194045619195</v>
      </c>
      <c r="AJ40" s="25">
        <f>U40-$U$62</f>
        <v>8385.0478111535103</v>
      </c>
      <c r="AK40" s="25">
        <f>V40-$V$62</f>
        <v>2976.2878706806932</v>
      </c>
      <c r="AL40" s="25">
        <f>W40-$W$62</f>
        <v>1009.8304591381568</v>
      </c>
      <c r="AM40" s="25">
        <f>X40-$X$62</f>
        <v>919.2240671580272</v>
      </c>
      <c r="AN40" s="25">
        <f>Y40-$Y$62</f>
        <v>1417.9486287466666</v>
      </c>
      <c r="AO40" s="25">
        <f>Z40-$Z$62</f>
        <v>2245.2551941833335</v>
      </c>
      <c r="AP40" s="25">
        <f>AA40-$AA$62</f>
        <v>1927.1959883766665</v>
      </c>
      <c r="AQ40" s="25">
        <f>AB40-$AB$62</f>
        <v>1214.0254270066666</v>
      </c>
      <c r="AR40" s="25">
        <f>AC40-$AC$62</f>
        <v>929.39533604333315</v>
      </c>
      <c r="AS40" s="25">
        <f>AD40-$AD$62</f>
        <v>1021.9703325533333</v>
      </c>
      <c r="AT40" s="25">
        <f>AE40-$AE$62</f>
        <v>756.12012690000006</v>
      </c>
      <c r="AU40" s="25">
        <f>AF40-$AF$62</f>
        <v>648.53371934666666</v>
      </c>
      <c r="AV40" s="25">
        <f>AG40-$AG$62</f>
        <v>404.08602213666666</v>
      </c>
      <c r="AW40" s="25">
        <f>AH40-$AH$62</f>
        <v>293.6281930566667</v>
      </c>
      <c r="AX40" s="25">
        <f>IF(AI40&lt;0,0,AI40)</f>
        <v>6991.6194045619195</v>
      </c>
      <c r="AY40" s="25">
        <f>IF(AJ40&lt;0,0,AJ40)</f>
        <v>8385.0478111535103</v>
      </c>
      <c r="AZ40" s="25">
        <f>IF(AK40&lt;0,0,AK40)</f>
        <v>2976.2878706806932</v>
      </c>
      <c r="BA40" s="25">
        <f>IF(AL40&lt;0,0,AL40)</f>
        <v>1009.8304591381568</v>
      </c>
      <c r="BB40" s="25">
        <f>IF(AM40&lt;0,0,AM40)</f>
        <v>919.2240671580272</v>
      </c>
      <c r="BC40" s="25">
        <f>IF(AN40&lt;0,0,AN40)</f>
        <v>1417.9486287466666</v>
      </c>
      <c r="BD40" s="25">
        <f>IF(AO40&lt;0,0,AO40)</f>
        <v>2245.2551941833335</v>
      </c>
      <c r="BE40" s="25">
        <f>IF(AP40&lt;0,0,AP40)</f>
        <v>1927.1959883766665</v>
      </c>
      <c r="BF40" s="25">
        <f>IF(AQ40&lt;0,0,AQ40)</f>
        <v>1214.0254270066666</v>
      </c>
      <c r="BG40" s="25">
        <f>IF(AR40&lt;0,0,AR40)</f>
        <v>929.39533604333315</v>
      </c>
      <c r="BH40" s="25">
        <f>IF(AS40&lt;0,0,AS40)</f>
        <v>1021.9703325533333</v>
      </c>
      <c r="BI40" s="25">
        <f>IF(AT40&lt;0,0,AT40)</f>
        <v>756.12012690000006</v>
      </c>
      <c r="BJ40" s="25">
        <f>IF(AU40&lt;0,0,AU40)</f>
        <v>648.53371934666666</v>
      </c>
      <c r="BK40" s="25">
        <f>IF(AV40&lt;0,0,AV40)</f>
        <v>404.08602213666666</v>
      </c>
      <c r="BL40" s="25">
        <f>IF(AW40&lt;0,0,AW40)</f>
        <v>293.6281930566667</v>
      </c>
      <c r="BM40" s="25">
        <f>(AX40*10^-9)*E40*$BN$59</f>
        <v>43.013441379637015</v>
      </c>
      <c r="BN40" s="25">
        <f>(AY40*10^-9)*F40*$BN$59</f>
        <v>51.684835775963741</v>
      </c>
      <c r="BO40" s="25">
        <f>(AZ40*10^-9)*G40*$BN$59</f>
        <v>18.415781199836793</v>
      </c>
      <c r="BP40" s="25">
        <f>(BA40*10^-9)*H40*$BN$59</f>
        <v>6.2245228193805184</v>
      </c>
      <c r="BQ40" s="25">
        <f>(BB40*10^-9)*I40*$BN$59</f>
        <v>5.7310337644206006</v>
      </c>
      <c r="BR40" s="25">
        <f>(BC40*10^-9)*J40*$BN$59</f>
        <v>8.6899994533188583</v>
      </c>
      <c r="BS40" s="25">
        <f>(BD40*10^-9)*K40*$BN$59</f>
        <v>13.945440386443702</v>
      </c>
      <c r="BT40" s="25">
        <f>(BE40*10^-9)*L40*$BN$59</f>
        <v>11.947238559372208</v>
      </c>
      <c r="BU40" s="25">
        <f>(BF40*10^-9)*M40*$BN$59</f>
        <v>7.4402415455122872</v>
      </c>
      <c r="BV40" s="25">
        <f>(BG40*10^-9)*N40*$BN$59</f>
        <v>5.7068192902117962</v>
      </c>
      <c r="BW40" s="25">
        <f>(BH40*10^-9)*O40*$BN$59</f>
        <v>6.4920665375450497</v>
      </c>
      <c r="BX40" s="25">
        <f>(BI40*10^-9)*P40*$BN$59</f>
        <v>4.6428476220684658</v>
      </c>
      <c r="BY40" s="25">
        <f>(BJ40*10^-9)*Q40*$BN$59</f>
        <v>3.9669417897322723</v>
      </c>
      <c r="BZ40" s="25">
        <f>(BK40*10^-9)*R40*$BN$59</f>
        <v>2.4717076075481037</v>
      </c>
      <c r="CA40" s="25">
        <f>(BL40*10^-9)*S40*$BN$59</f>
        <v>1.7683757926837758</v>
      </c>
      <c r="CB40" s="25">
        <f>BM40/1.08</f>
        <v>39.82726053670094</v>
      </c>
      <c r="CC40" s="25">
        <f>BN40/1.08</f>
        <v>47.856329422188644</v>
      </c>
      <c r="CD40" s="25">
        <f>BO40/1.08</f>
        <v>17.051649259108142</v>
      </c>
      <c r="CE40" s="25">
        <f>BP40/1.08</f>
        <v>5.7634470549819614</v>
      </c>
      <c r="CF40" s="25">
        <f>BQ40/1.08</f>
        <v>5.3065127448338894</v>
      </c>
      <c r="CG40" s="25">
        <f>BR40/1.08</f>
        <v>8.0462957901100527</v>
      </c>
      <c r="CH40" s="25">
        <f>BS40/1.08</f>
        <v>12.912444802262685</v>
      </c>
      <c r="CI40" s="25">
        <f>BT40/1.08</f>
        <v>11.062257925344635</v>
      </c>
      <c r="CJ40" s="25">
        <f>BU40/1.08</f>
        <v>6.8891125421410067</v>
      </c>
      <c r="CK40" s="25">
        <f>BV40/1.08</f>
        <v>5.2840919353812925</v>
      </c>
      <c r="CL40" s="25">
        <f>BW40/1.08</f>
        <v>6.0111727199491201</v>
      </c>
      <c r="CM40" s="25">
        <f>BX40/1.08</f>
        <v>4.2989329833967274</v>
      </c>
      <c r="CN40" s="25">
        <f>BY40/1.08</f>
        <v>3.6730942497521037</v>
      </c>
      <c r="CO40" s="25">
        <f>BZ40/1.08</f>
        <v>2.288618155137133</v>
      </c>
      <c r="CP40" s="25">
        <f>CA40/1.08</f>
        <v>1.6373849932257183</v>
      </c>
      <c r="CQ40" s="26">
        <f>CB40*(28/44)</f>
        <v>25.344620341536963</v>
      </c>
      <c r="CR40" s="26">
        <f>CC40*(28/44)</f>
        <v>30.454027814120046</v>
      </c>
      <c r="CS40" s="26">
        <f>CD40*(28/44)</f>
        <v>10.851049528523363</v>
      </c>
      <c r="CT40" s="26">
        <f>CE40*(28/44)</f>
        <v>3.6676481258976117</v>
      </c>
      <c r="CU40" s="26">
        <f>CF40*(28/44)</f>
        <v>3.3768717467124749</v>
      </c>
      <c r="CV40" s="26">
        <f>CG40*(28/44)</f>
        <v>5.1203700482518517</v>
      </c>
      <c r="CW40" s="26">
        <f>CH40*(28/44)</f>
        <v>8.2170103287126182</v>
      </c>
      <c r="CX40" s="26">
        <f>CI40*(28/44)</f>
        <v>7.039618679764768</v>
      </c>
      <c r="CY40" s="26">
        <f>CJ40*(28/44)</f>
        <v>4.3839807086351863</v>
      </c>
      <c r="CZ40" s="26">
        <f>CK40*(28/44)</f>
        <v>3.3626039588790042</v>
      </c>
      <c r="DA40" s="26">
        <f>CL40*(28/44)</f>
        <v>3.8252917308767125</v>
      </c>
      <c r="DB40" s="26">
        <f>CM40*(28/44)</f>
        <v>2.7356846257979175</v>
      </c>
      <c r="DC40" s="26">
        <f>CN40*(28/44)</f>
        <v>2.3374236134786113</v>
      </c>
      <c r="DD40" s="26">
        <f>CO40*(28/44)</f>
        <v>1.4563933714509028</v>
      </c>
      <c r="DE40" s="26">
        <f>CP40*(28/44)</f>
        <v>1.0419722684163661</v>
      </c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Z40" s="6">
        <f>((EZ$2-EY$2)*24*CQ40+0.5*((EZ$2-EY$2)*24)*(CR40-CQ40))</f>
        <v>1339.1675557357682</v>
      </c>
      <c r="FA40" s="6">
        <f>((FA$2-EZ$2)*24*CR40+0.5*((FA$2-EZ$2)*24)*(CS40-CR40))</f>
        <v>991.32185622344173</v>
      </c>
      <c r="FB40" s="6">
        <f>((FB$2-FA$2)*24*CS40+0.5*((FB$2-FA$2)*24)*(CT40-CS40))</f>
        <v>348.44874370610341</v>
      </c>
      <c r="FC40" s="6">
        <f>((FC$2-FB$2)*24*CT40+0.5*((FC$2-FB$2)*24)*(CU40-CT40))</f>
        <v>338.13695388528413</v>
      </c>
      <c r="FD40" s="6">
        <f>((FD$2-FC$2)*24*CU40+0.5*((FD$2-FC$2)*24)*(CV40-CU40))</f>
        <v>407.86760615828769</v>
      </c>
      <c r="FE40" s="6">
        <f>((FE$2-FD$2)*24*CV40+0.5*((FE$2-FD$2)*24)*(CW40-CV40))</f>
        <v>480.14569357072094</v>
      </c>
      <c r="FF40" s="6">
        <f>((FF$2-FE$2)*24*CW40+0.5*((FF$2-FE$2)*24)*(CX40-CW40))</f>
        <v>549.23864430518586</v>
      </c>
      <c r="FG40" s="6">
        <f>((FG$2-FF$2)*24*CX40+0.5*((FG$2-FF$2)*24)*(CY40-CX40))</f>
        <v>548.33277064319782</v>
      </c>
      <c r="FH40" s="6">
        <f>((FH$2-FG$2)*24*CY40+0.5*((FH$2-FG$2)*24)*(CZ40-CY40))</f>
        <v>278.87704803051088</v>
      </c>
      <c r="FI40" s="6">
        <f>((FI$2-FH$2)*24*CZ40+0.5*((FI$2-FH$2)*24)*(DA40-CZ40))</f>
        <v>345.0189931082744</v>
      </c>
      <c r="FJ40" s="6">
        <f>((FJ$2-FI$2)*24*DA40+0.5*((FJ$2-FI$2)*24)*(DB40-DA40))</f>
        <v>236.19514884028666</v>
      </c>
      <c r="FK40" s="6">
        <f>((FK$2-FJ$2)*24*DB40+0.5*((FK$2-FJ$2)*24)*(DC40-DB40))</f>
        <v>243.50919548527338</v>
      </c>
      <c r="FL40" s="6">
        <f>((FL$2-FK$2)*24*DC40+0.5*((FL$2-FK$2)*24)*(DD40-DC40))</f>
        <v>136.57741145746252</v>
      </c>
      <c r="FM40" s="6">
        <f>((FM$2-FL$2)*24*DD40+0.5*((FM$2-FL$2)*24)*(DE40-DD40))</f>
        <v>179.88232607044336</v>
      </c>
      <c r="FO40" s="6">
        <f>EZ40</f>
        <v>1339.1675557357682</v>
      </c>
      <c r="FP40" s="6">
        <f>FO40+FA40</f>
        <v>2330.48941195921</v>
      </c>
      <c r="FQ40" s="6">
        <f>FP40+FB40</f>
        <v>2678.9381556653134</v>
      </c>
      <c r="FR40" s="6">
        <f>FQ40+FC40</f>
        <v>3017.0751095505975</v>
      </c>
      <c r="FS40" s="6">
        <f>FR40+FD40</f>
        <v>3424.9427157088853</v>
      </c>
      <c r="FT40" s="6">
        <f>FS40+FE40</f>
        <v>3905.0884092796064</v>
      </c>
      <c r="FU40" s="6">
        <f>FT40+FF40</f>
        <v>4454.3270535847923</v>
      </c>
      <c r="FV40" s="6">
        <f>FU40+FG40</f>
        <v>5002.6598242279906</v>
      </c>
      <c r="FW40" s="6">
        <f>FV40+FH40</f>
        <v>5281.5368722585017</v>
      </c>
      <c r="FX40" s="6">
        <f>FW40+FI40</f>
        <v>5626.5558653667758</v>
      </c>
      <c r="FY40" s="6">
        <f>FX40+FJ40</f>
        <v>5862.7510142070623</v>
      </c>
      <c r="FZ40" s="6">
        <f>FY40+FK40</f>
        <v>6106.2602096923356</v>
      </c>
      <c r="GA40" s="6">
        <f>FZ40+FL40</f>
        <v>6242.837621149798</v>
      </c>
      <c r="GB40" s="6">
        <f>GA40+FM40</f>
        <v>6422.719947220241</v>
      </c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</row>
    <row r="41" spans="1:229">
      <c r="A41" s="10">
        <v>39</v>
      </c>
      <c r="B41" s="10" t="s">
        <v>6</v>
      </c>
      <c r="C41" s="10" t="s">
        <v>9</v>
      </c>
      <c r="D41" s="11" t="s">
        <v>3</v>
      </c>
      <c r="E41" s="12">
        <v>52.1</v>
      </c>
      <c r="F41" s="13">
        <f>AVERAGE(G41:S41,E41)</f>
        <v>52.5</v>
      </c>
      <c r="G41" s="14">
        <v>52.8</v>
      </c>
      <c r="H41" s="15">
        <v>52.3</v>
      </c>
      <c r="I41" s="15">
        <v>53.5</v>
      </c>
      <c r="J41" s="15">
        <v>52.1</v>
      </c>
      <c r="K41" s="15">
        <v>53.1</v>
      </c>
      <c r="L41" s="15">
        <v>52.6</v>
      </c>
      <c r="M41" s="15">
        <v>52.3</v>
      </c>
      <c r="N41" s="15">
        <v>52.2</v>
      </c>
      <c r="O41" s="15">
        <v>54</v>
      </c>
      <c r="P41" s="15">
        <v>52.6</v>
      </c>
      <c r="Q41" s="15">
        <v>51.9</v>
      </c>
      <c r="R41" s="15">
        <v>52.3</v>
      </c>
      <c r="S41" s="15">
        <v>51.2</v>
      </c>
      <c r="T41" s="15">
        <v>6472.3457330415758</v>
      </c>
      <c r="U41" s="15">
        <v>13639.599562363239</v>
      </c>
      <c r="V41" s="15">
        <v>5166.3938730853397</v>
      </c>
      <c r="W41" s="15">
        <v>1439.4103671706264</v>
      </c>
      <c r="X41" s="15">
        <v>727.28293736501087</v>
      </c>
      <c r="Y41" s="15">
        <v>645.92131764999999</v>
      </c>
      <c r="Z41" s="15">
        <v>530.36399460999996</v>
      </c>
      <c r="AA41" s="15">
        <v>397.66368451</v>
      </c>
      <c r="AB41" s="15">
        <v>333.72270551999998</v>
      </c>
      <c r="AC41" s="15">
        <v>329.54683481000001</v>
      </c>
      <c r="AD41" s="15">
        <v>321.22352525000002</v>
      </c>
      <c r="AE41" s="15">
        <v>319.948441</v>
      </c>
      <c r="AF41" s="15">
        <v>305.91731435999998</v>
      </c>
      <c r="AG41" s="15">
        <v>313.99195293999998</v>
      </c>
      <c r="AH41" s="15">
        <v>315.02815707000002</v>
      </c>
      <c r="AI41" s="15">
        <f>T41-$T$62</f>
        <v>6168.4793607982429</v>
      </c>
      <c r="AJ41" s="15">
        <f>U41-$U$62</f>
        <v>13301.831180956573</v>
      </c>
      <c r="AK41" s="15">
        <f>V41-$V$62</f>
        <v>4859.9093148820066</v>
      </c>
      <c r="AL41" s="15">
        <f>W41-$W$62</f>
        <v>1137.195469937293</v>
      </c>
      <c r="AM41" s="15">
        <f>X41-$X$62</f>
        <v>418.85689653167753</v>
      </c>
      <c r="AN41" s="15">
        <f>Y41-$Y$62</f>
        <v>341.76996329666667</v>
      </c>
      <c r="AO41" s="15">
        <f>Z41-$Z$62</f>
        <v>219.29271019333328</v>
      </c>
      <c r="AP41" s="15">
        <f>AA41-$AA$62</f>
        <v>89.29052388666662</v>
      </c>
      <c r="AQ41" s="15">
        <f>AB41-$AB$62</f>
        <v>26.743501526666648</v>
      </c>
      <c r="AR41" s="15">
        <f>AC41-$AC$62</f>
        <v>22.653355553333313</v>
      </c>
      <c r="AS41" s="15">
        <f>AD41-$AD$62</f>
        <v>8.4148469033333413</v>
      </c>
      <c r="AT41" s="15">
        <f>AE41-$AE$62</f>
        <v>9.7829919000000132</v>
      </c>
      <c r="AU41" s="15">
        <f>AF41-$AF$62</f>
        <v>0.89197473666666838</v>
      </c>
      <c r="AV41" s="15">
        <f>AG41-$AG$62</f>
        <v>3.7605189566666581</v>
      </c>
      <c r="AW41" s="15">
        <f>AH41-$AH$62</f>
        <v>14.747296316666677</v>
      </c>
      <c r="AX41" s="15">
        <f>IF(AI41&lt;0,0,AI41)</f>
        <v>6168.4793607982429</v>
      </c>
      <c r="AY41" s="15">
        <f>IF(AJ41&lt;0,0,AJ41)</f>
        <v>13301.831180956573</v>
      </c>
      <c r="AZ41" s="15">
        <f>IF(AK41&lt;0,0,AK41)</f>
        <v>4859.9093148820066</v>
      </c>
      <c r="BA41" s="15">
        <f>IF(AL41&lt;0,0,AL41)</f>
        <v>1137.195469937293</v>
      </c>
      <c r="BB41" s="15">
        <f>IF(AM41&lt;0,0,AM41)</f>
        <v>418.85689653167753</v>
      </c>
      <c r="BC41" s="15">
        <f>IF(AN41&lt;0,0,AN41)</f>
        <v>341.76996329666667</v>
      </c>
      <c r="BD41" s="15">
        <f>IF(AO41&lt;0,0,AO41)</f>
        <v>219.29271019333328</v>
      </c>
      <c r="BE41" s="15">
        <f>IF(AP41&lt;0,0,AP41)</f>
        <v>89.29052388666662</v>
      </c>
      <c r="BF41" s="15">
        <f>IF(AQ41&lt;0,0,AQ41)</f>
        <v>26.743501526666648</v>
      </c>
      <c r="BG41" s="15">
        <f>IF(AR41&lt;0,0,AR41)</f>
        <v>22.653355553333313</v>
      </c>
      <c r="BH41" s="15">
        <f>IF(AS41&lt;0,0,AS41)</f>
        <v>8.4148469033333413</v>
      </c>
      <c r="BI41" s="15">
        <f>IF(AT41&lt;0,0,AT41)</f>
        <v>9.7829919000000132</v>
      </c>
      <c r="BJ41" s="15">
        <f>IF(AU41&lt;0,0,AU41)</f>
        <v>0.89197473666666838</v>
      </c>
      <c r="BK41" s="15">
        <f>IF(AV41&lt;0,0,AV41)</f>
        <v>3.7605189566666581</v>
      </c>
      <c r="BL41" s="15">
        <f>IF(AW41&lt;0,0,AW41)</f>
        <v>14.747296316666677</v>
      </c>
      <c r="BM41" s="15">
        <f>(AX41*10^-9)*E41*$BN$59</f>
        <v>37.876666303644363</v>
      </c>
      <c r="BN41" s="15">
        <f>(AY41*10^-9)*F41*$BN$59</f>
        <v>82.305080432168808</v>
      </c>
      <c r="BO41" s="15">
        <f>(AZ41*10^-9)*G41*$BN$59</f>
        <v>30.242521393751456</v>
      </c>
      <c r="BP41" s="15">
        <f>(BA41*10^-9)*H41*$BN$59</f>
        <v>7.009591648445622</v>
      </c>
      <c r="BQ41" s="15">
        <f>(BB41*10^-9)*I41*$BN$59</f>
        <v>2.6410423243809888</v>
      </c>
      <c r="BR41" s="15">
        <f>(BC41*10^-9)*J41*$BN$59</f>
        <v>2.0985896353427114</v>
      </c>
      <c r="BS41" s="15">
        <f>(BD41*10^-9)*K41*$BN$59</f>
        <v>1.3723807716849215</v>
      </c>
      <c r="BT41" s="15">
        <f>(BE41*10^-9)*L41*$BN$59</f>
        <v>0.55353746915169988</v>
      </c>
      <c r="BU41" s="15">
        <f>(BF41*10^-9)*M41*$BN$59</f>
        <v>0.16484503316026419</v>
      </c>
      <c r="BV41" s="15">
        <f>(BG41*10^-9)*N41*$BN$59</f>
        <v>0.13936667955775706</v>
      </c>
      <c r="BW41" s="15">
        <f>(BH41*10^-9)*O41*$BN$59</f>
        <v>5.3554489934785773E-2</v>
      </c>
      <c r="BX41" s="15">
        <f>(BI41*10^-9)*P41*$BN$59</f>
        <v>6.064756192864295E-2</v>
      </c>
      <c r="BY41" s="15">
        <f>(BJ41*10^-9)*Q41*$BN$59</f>
        <v>5.4560183267464389E-3</v>
      </c>
      <c r="BZ41" s="15">
        <f>(BK41*10^-9)*R41*$BN$59</f>
        <v>2.317957024039638E-2</v>
      </c>
      <c r="CA41" s="15">
        <f>(BL41*10^-9)*S41*$BN$59</f>
        <v>8.8989399488000082E-2</v>
      </c>
      <c r="CB41" s="15">
        <f>BM41/1.08</f>
        <v>35.070987318189225</v>
      </c>
      <c r="CC41" s="15">
        <f>BN41/1.08</f>
        <v>76.208407807563702</v>
      </c>
      <c r="CD41" s="15">
        <f>BO41/1.08</f>
        <v>28.002334623843939</v>
      </c>
      <c r="CE41" s="15">
        <f>BP41/1.08</f>
        <v>6.4903626374496497</v>
      </c>
      <c r="CF41" s="15">
        <f>BQ41/1.08</f>
        <v>2.4454095596120267</v>
      </c>
      <c r="CG41" s="15">
        <f>BR41/1.08</f>
        <v>1.9431385512432511</v>
      </c>
      <c r="CH41" s="15">
        <f>BS41/1.08</f>
        <v>1.2707229367452975</v>
      </c>
      <c r="CI41" s="15">
        <f>BT41/1.08</f>
        <v>0.5125346936589813</v>
      </c>
      <c r="CJ41" s="15">
        <f>BU41/1.08</f>
        <v>0.15263428996320758</v>
      </c>
      <c r="CK41" s="15">
        <f>BV41/1.08</f>
        <v>0.129043221812738</v>
      </c>
      <c r="CL41" s="15">
        <f>BW41/1.08</f>
        <v>4.9587490680357192E-2</v>
      </c>
      <c r="CM41" s="15">
        <f>BX41/1.08</f>
        <v>5.6155149933928651E-2</v>
      </c>
      <c r="CN41" s="15">
        <f>BY41/1.08</f>
        <v>5.0518688210615175E-3</v>
      </c>
      <c r="CO41" s="15">
        <f>BZ41/1.08</f>
        <v>2.1462565037404055E-2</v>
      </c>
      <c r="CP41" s="15">
        <f>CA41/1.08</f>
        <v>8.2397592118518589E-2</v>
      </c>
      <c r="CQ41" s="17">
        <f>CB41*(28/44)</f>
        <v>22.317901020665872</v>
      </c>
      <c r="CR41" s="17">
        <f>CC41*(28/44)</f>
        <v>48.496259513904171</v>
      </c>
      <c r="CS41" s="17">
        <f>CD41*(28/44)</f>
        <v>17.819667487900688</v>
      </c>
      <c r="CT41" s="17">
        <f>CE41*(28/44)</f>
        <v>4.1302307692861406</v>
      </c>
      <c r="CU41" s="17">
        <f>CF41*(28/44)</f>
        <v>1.5561697197531079</v>
      </c>
      <c r="CV41" s="17">
        <f>CG41*(28/44)</f>
        <v>1.2365427144275234</v>
      </c>
      <c r="CW41" s="17">
        <f>CH41*(28/44)</f>
        <v>0.80864186883791656</v>
      </c>
      <c r="CX41" s="17">
        <f>CI41*(28/44)</f>
        <v>0.32615844141935174</v>
      </c>
      <c r="CY41" s="17">
        <f>CJ41*(28/44)</f>
        <v>9.713091179476846E-2</v>
      </c>
      <c r="CZ41" s="17">
        <f>CK41*(28/44)</f>
        <v>8.2118413880833269E-2</v>
      </c>
      <c r="DA41" s="17">
        <f>CL41*(28/44)</f>
        <v>3.155567588750003E-2</v>
      </c>
      <c r="DB41" s="17">
        <f>CM41*(28/44)</f>
        <v>3.5735095412500049E-2</v>
      </c>
      <c r="DC41" s="17">
        <f>CN41*(28/44)</f>
        <v>3.214825613402784E-3</v>
      </c>
      <c r="DD41" s="17">
        <f>CO41*(28/44)</f>
        <v>1.3657995932893489E-2</v>
      </c>
      <c r="DE41" s="17">
        <f>CP41*(28/44)</f>
        <v>5.2434831348148192E-2</v>
      </c>
      <c r="DF41" s="17">
        <f>AVERAGE(CQ41:CQ43)</f>
        <v>27.464035585558808</v>
      </c>
      <c r="DG41" s="17">
        <f>AVERAGE(CR41:CR43)</f>
        <v>53.727022143249364</v>
      </c>
      <c r="DH41" s="17">
        <f>AVERAGE(CS41:CS43)</f>
        <v>19.943501315260495</v>
      </c>
      <c r="DI41" s="17">
        <f>AVERAGE(CT41:CT43)</f>
        <v>4.6246887899767231</v>
      </c>
      <c r="DJ41" s="17">
        <f>AVERAGE(CU41:CU43)</f>
        <v>1.420699722905322</v>
      </c>
      <c r="DK41" s="17">
        <f>AVERAGE(CV41:CV43)</f>
        <v>1.1427480917059647</v>
      </c>
      <c r="DL41" s="17">
        <f>AVERAGE(CW41:CW43)</f>
        <v>0.87228849716680557</v>
      </c>
      <c r="DM41" s="17">
        <f>AVERAGE(CX41:CX43)</f>
        <v>0.48829919328665888</v>
      </c>
      <c r="DN41" s="17">
        <f>AVERAGE(CY41:CY43)</f>
        <v>0.1773377164980324</v>
      </c>
      <c r="DO41" s="17">
        <f>AVERAGE(CZ41:CZ43)</f>
        <v>0.11003261586378855</v>
      </c>
      <c r="DP41" s="17">
        <f>AVERAGE(DA41:DA43)</f>
        <v>5.767009401698301E-2</v>
      </c>
      <c r="DQ41" s="17">
        <f>AVERAGE(DB41:DB43)</f>
        <v>4.4118193754166653E-2</v>
      </c>
      <c r="DR41" s="17">
        <f>AVERAGE(DC41:DC43)</f>
        <v>2.0388225858209947E-2</v>
      </c>
      <c r="DS41" s="17">
        <f>AVERAGE(DD41:DD43)</f>
        <v>1.7422214956412028E-2</v>
      </c>
      <c r="DT41" s="17">
        <f>AVERAGE(DE41:DE43)</f>
        <v>4.4087688015810166E-2</v>
      </c>
      <c r="DU41" s="17">
        <f>STDEV(CQ41:CQ43)</f>
        <v>6.6606353871968604</v>
      </c>
      <c r="DV41" s="17">
        <f>STDEV(CR41:CR43)</f>
        <v>11.030533344106788</v>
      </c>
      <c r="DW41" s="17">
        <f>STDEV(CS41:CS43)</f>
        <v>5.594787753501115</v>
      </c>
      <c r="DX41" s="17">
        <f>STDEV(CT41:CT43)</f>
        <v>1.1056219967782779</v>
      </c>
      <c r="DY41" s="17">
        <f>STDEV(CU41:CU43)</f>
        <v>0.13678886636481949</v>
      </c>
      <c r="DZ41" s="17">
        <f>STDEV(CV41:CV43)</f>
        <v>0.10782638834594421</v>
      </c>
      <c r="EA41" s="17">
        <f>STDEV(CW41:CW43)</f>
        <v>0.24223677384372366</v>
      </c>
      <c r="EB41" s="17">
        <f>STDEV(CX41:CX43)</f>
        <v>0.2714804567996516</v>
      </c>
      <c r="EC41" s="17">
        <f>STDEV(CY41:CY43)</f>
        <v>0.14188603350500309</v>
      </c>
      <c r="ED41" s="17">
        <f>STDEV(CZ41:CZ43)</f>
        <v>6.9271685451130285E-2</v>
      </c>
      <c r="EE41" s="17">
        <f>STDEV(DA41:DA43)</f>
        <v>5.2023024729120473E-2</v>
      </c>
      <c r="EF41" s="17">
        <f>STDEV(DB41:DB43)</f>
        <v>4.1185644717519079E-2</v>
      </c>
      <c r="EG41" s="17">
        <f>STDEV(DC41:DC43)</f>
        <v>1.8546411339760299E-2</v>
      </c>
      <c r="EH41" s="17">
        <f>STDEV(DD41:DD43)</f>
        <v>1.2827889761921191E-2</v>
      </c>
      <c r="EI41" s="17">
        <f>STDEV(DE41:DE43)</f>
        <v>8.8350238643852448E-3</v>
      </c>
      <c r="EJ41" s="17">
        <f>STDEV(CQ41:CQ43)/SQRT(COUNT(CQ41:CQ43))</f>
        <v>3.8455196337720547</v>
      </c>
      <c r="EK41" s="17">
        <f>STDEV(CR41:CR43)/SQRT(COUNT(CR41:CR43))</f>
        <v>6.3684813955251975</v>
      </c>
      <c r="EL41" s="17">
        <f>STDEV(CS41:CS43)/SQRT(COUNT(CS41:CS43))</f>
        <v>3.2301522155426907</v>
      </c>
      <c r="EM41" s="17">
        <f>STDEV(CT41:CT43)/SQRT(COUNT(CT41:CT43))</f>
        <v>0.63833115746191027</v>
      </c>
      <c r="EN41" s="17">
        <f>STDEV(CU41:CU43)/SQRT(COUNT(CU41:CU43))</f>
        <v>7.8975088817872283E-2</v>
      </c>
      <c r="EO41" s="17">
        <f>STDEV(CV41:CV43)/SQRT(COUNT(CV41:CV43))</f>
        <v>6.2253594337276022E-2</v>
      </c>
      <c r="EP41" s="17">
        <f>STDEV(CW41:CW43)/SQRT(COUNT(CW41:CW43))</f>
        <v>0.13985546658630035</v>
      </c>
      <c r="EQ41" s="17">
        <f>STDEV(CX41:CX43)/SQRT(COUNT(CX41:CX43))</f>
        <v>0.15673931481300143</v>
      </c>
      <c r="ER41" s="17">
        <f>STDEV(CY41:CY43)/SQRT(COUNT(CY41:CY43))</f>
        <v>8.1917939638361803E-2</v>
      </c>
      <c r="ES41" s="17">
        <f>STDEV(CZ41:CZ43)/SQRT(COUNT(CZ41:CZ43))</f>
        <v>3.9994026242429155E-2</v>
      </c>
      <c r="ET41" s="17">
        <f>STDEV(DA41:DA43)/SQRT(COUNT(DA41:DA43))</f>
        <v>3.0035507331416265E-2</v>
      </c>
      <c r="EU41" s="17">
        <f>STDEV(DB41:DB43)/SQRT(COUNT(DB41:DB43))</f>
        <v>2.377854306440793E-2</v>
      </c>
      <c r="EV41" s="17">
        <f>STDEV(DC41:DC43)/SQRT(COUNT(DC41:DC43))</f>
        <v>1.0707775579512137E-2</v>
      </c>
      <c r="EW41" s="17">
        <f>STDEV(DD41:DD43)/SQRT(COUNT(DD41:DD43))</f>
        <v>7.406185607180045E-3</v>
      </c>
      <c r="EX41" s="17">
        <f>STDEV(DE41:DE43)/SQRT(COUNT(DE41:DE43))</f>
        <v>5.1009034063995888E-3</v>
      </c>
      <c r="EZ41" s="6">
        <f>((EZ$2-EY$2)*24*CQ41+0.5*((EZ$2-EY$2)*24)*(CR41-CQ41))</f>
        <v>1699.539852829681</v>
      </c>
      <c r="FA41" s="6">
        <f>((FA$2-EZ$2)*24*CR41+0.5*((FA$2-EZ$2)*24)*(CS41-CR41))</f>
        <v>1591.5822480433167</v>
      </c>
      <c r="FB41" s="6">
        <f>((FB$2-FA$2)*24*CS41+0.5*((FB$2-FA$2)*24)*(CT41-CS41))</f>
        <v>526.79755817248383</v>
      </c>
      <c r="FC41" s="6">
        <f>((FC$2-FB$2)*24*CT41+0.5*((FC$2-FB$2)*24)*(CU41-CT41))</f>
        <v>272.94722347388392</v>
      </c>
      <c r="FD41" s="6">
        <f>((FD$2-FC$2)*24*CU41+0.5*((FD$2-FC$2)*24)*(CV41-CU41))</f>
        <v>134.05019684067031</v>
      </c>
      <c r="FE41" s="6">
        <f>((FE$2-FD$2)*24*CV41+0.5*((FE$2-FD$2)*24)*(CW41-CV41))</f>
        <v>73.626644997555843</v>
      </c>
      <c r="FF41" s="6">
        <f>((FF$2-FE$2)*24*CW41+0.5*((FF$2-FE$2)*24)*(CX41-CW41))</f>
        <v>40.852811169261656</v>
      </c>
      <c r="FG41" s="6">
        <f>((FG$2-FF$2)*24*CX41+0.5*((FG$2-FF$2)*24)*(CY41-CX41))</f>
        <v>20.31788895427777</v>
      </c>
      <c r="FH41" s="6">
        <f>((FH$2-FG$2)*24*CY41+0.5*((FH$2-FG$2)*24)*(CZ41-CY41))</f>
        <v>6.4529757243216626</v>
      </c>
      <c r="FI41" s="6">
        <f>((FI$2-FH$2)*24*CZ41+0.5*((FI$2-FH$2)*24)*(DA41-CZ41))</f>
        <v>5.4563563088799985</v>
      </c>
      <c r="FJ41" s="6">
        <f>((FJ$2-FI$2)*24*DA41+0.5*((FJ$2-FI$2)*24)*(DB41-DA41))</f>
        <v>2.4224677668000028</v>
      </c>
      <c r="FK41" s="6">
        <f>((FK$2-FJ$2)*24*DB41+0.5*((FK$2-FJ$2)*24)*(DC41-DB41))</f>
        <v>1.8695962092433358</v>
      </c>
      <c r="FL41" s="6">
        <f>((FL$2-FK$2)*24*DC41+0.5*((FL$2-FK$2)*24)*(DD41-DC41))</f>
        <v>0.60742157566666577</v>
      </c>
      <c r="FM41" s="6">
        <f>((FM$2-FL$2)*24*DD41+0.5*((FM$2-FL$2)*24)*(DE41-DD41))</f>
        <v>4.7586835642350005</v>
      </c>
      <c r="FO41" s="6">
        <f>EZ41</f>
        <v>1699.539852829681</v>
      </c>
      <c r="FP41" s="6">
        <f>FO41+FA41</f>
        <v>3291.1221008729976</v>
      </c>
      <c r="FQ41" s="6">
        <f>FP41+FB41</f>
        <v>3817.9196590454812</v>
      </c>
      <c r="FR41" s="6">
        <f>FQ41+FC41</f>
        <v>4090.8668825193654</v>
      </c>
      <c r="FS41" s="6">
        <f>FR41+FD41</f>
        <v>4224.917079360036</v>
      </c>
      <c r="FT41" s="6">
        <f>FS41+FE41</f>
        <v>4298.5437243575916</v>
      </c>
      <c r="FU41" s="6">
        <f>FT41+FF41</f>
        <v>4339.3965355268529</v>
      </c>
      <c r="FV41" s="6">
        <f>FU41+FG41</f>
        <v>4359.7144244811307</v>
      </c>
      <c r="FW41" s="6">
        <f>FV41+FH41</f>
        <v>4366.1674002054524</v>
      </c>
      <c r="FX41" s="6">
        <f>FW41+FI41</f>
        <v>4371.6237565143319</v>
      </c>
      <c r="FY41" s="6">
        <f>FX41+FJ41</f>
        <v>4374.0462242811318</v>
      </c>
      <c r="FZ41" s="6">
        <f>FY41+FK41</f>
        <v>4375.9158204903752</v>
      </c>
      <c r="GA41" s="6">
        <f>FZ41+FL41</f>
        <v>4376.5232420660423</v>
      </c>
      <c r="GB41" s="6">
        <f>GA41+FM41</f>
        <v>4381.2819256302773</v>
      </c>
      <c r="GC41" s="17" t="e">
        <f>AVERAGE(FN41:FN43)</f>
        <v>#DIV/0!</v>
      </c>
      <c r="GD41" s="17">
        <f>AVERAGE(FO41:FO43)</f>
        <v>1948.585385491396</v>
      </c>
      <c r="GE41" s="17">
        <f>AVERAGE(FP41:FP43)</f>
        <v>3716.6779484956328</v>
      </c>
      <c r="GF41" s="17">
        <f>AVERAGE(FQ41:FQ43)</f>
        <v>4306.3145110213254</v>
      </c>
      <c r="GG41" s="17">
        <f>AVERAGE(FR41:FR43)</f>
        <v>4596.4931596396636</v>
      </c>
      <c r="GH41" s="17">
        <f>AVERAGE(FS41:FS43)</f>
        <v>4719.5386547410062</v>
      </c>
      <c r="GI41" s="17">
        <f>AVERAGE(FT41:FT43)</f>
        <v>4792.0799719404249</v>
      </c>
      <c r="GJ41" s="17">
        <f>AVERAGE(FU41:FU43)</f>
        <v>4841.0611287967504</v>
      </c>
      <c r="GK41" s="17">
        <f>AVERAGE(FV41:FV43)</f>
        <v>4873.0117004664144</v>
      </c>
      <c r="GL41" s="17">
        <f>AVERAGE(FW41:FW43)</f>
        <v>4883.3570324314414</v>
      </c>
      <c r="GM41" s="17">
        <f>AVERAGE(FX41:FX43)</f>
        <v>4891.4067625057169</v>
      </c>
      <c r="GN41" s="17">
        <f>AVERAGE(FY41:FY43)</f>
        <v>4895.0711408654788</v>
      </c>
      <c r="GO41" s="17">
        <f>AVERAGE(FZ41:FZ43)</f>
        <v>4898.1674490068726</v>
      </c>
      <c r="GP41" s="17">
        <f>AVERAGE(GA41:GA43)</f>
        <v>4899.5286248761995</v>
      </c>
      <c r="GQ41" s="17">
        <f>AVERAGE(GB41:GB43)</f>
        <v>4903.9573378901996</v>
      </c>
      <c r="GR41" s="17" t="e">
        <f>STDEV(FN41:FN43)</f>
        <v>#DIV/0!</v>
      </c>
      <c r="GS41" s="17">
        <f>STDEV(FO41:FO43)</f>
        <v>419.81599241702622</v>
      </c>
      <c r="GT41" s="17">
        <f>STDEV(FP41:FP43)</f>
        <v>816.29782620302001</v>
      </c>
      <c r="GU41" s="17">
        <f>STDEV(FQ41:FQ43)</f>
        <v>976.0472372485292</v>
      </c>
      <c r="GV41" s="17">
        <f>STDEV(FR41:FR43)</f>
        <v>1029.69304613231</v>
      </c>
      <c r="GW41" s="17">
        <f>STDEV(FS41:FS43)</f>
        <v>1031.8406436444932</v>
      </c>
      <c r="GX41" s="17">
        <f>STDEV(FT41:FT43)</f>
        <v>1041.5125649107756</v>
      </c>
      <c r="GY41" s="17">
        <f>STDEV(FU41:FU43)</f>
        <v>1059.7729093283574</v>
      </c>
      <c r="GZ41" s="17">
        <f>STDEV(FV41:FV43)</f>
        <v>1079.4940300054375</v>
      </c>
      <c r="HA41" s="17">
        <f>STDEV(FW41:FW43)</f>
        <v>1087.070600351512</v>
      </c>
      <c r="HB41" s="17">
        <f>STDEV(FX41:FX43)</f>
        <v>1092.8842466771816</v>
      </c>
      <c r="HC41" s="17">
        <f>STDEV(FY41:FY43)</f>
        <v>1096.194092602989</v>
      </c>
      <c r="HD41" s="17">
        <f>STDEV(FZ41:FZ43)</f>
        <v>1098.8895528208718</v>
      </c>
      <c r="HE41" s="17">
        <f>STDEV(GA41:GA43)</f>
        <v>1099.9288489817154</v>
      </c>
      <c r="HF41" s="17">
        <f>STDEV(GB41:GB43)</f>
        <v>1100.9587644303144</v>
      </c>
      <c r="HG41" s="17" t="e">
        <f>STDEV(FN41:FN43)/SQRT(COUNT(FN41:FN43))</f>
        <v>#DIV/0!</v>
      </c>
      <c r="HH41" s="17">
        <f>STDEV(FO41:FO43)/SQRT(COUNT(FO41:FO43))</f>
        <v>242.38087623208</v>
      </c>
      <c r="HI41" s="17">
        <f>STDEV(FP41:FP43)/SQRT(COUNT(FP41:FP43))</f>
        <v>471.28976969721998</v>
      </c>
      <c r="HJ41" s="17">
        <f>STDEV(FQ41:FQ43)/SQRT(COUNT(FQ41:FQ43))</f>
        <v>563.52113516722886</v>
      </c>
      <c r="HK41" s="17">
        <f>STDEV(FR41:FR43)/SQRT(COUNT(FR41:FR43))</f>
        <v>594.49355736717496</v>
      </c>
      <c r="HL41" s="17">
        <f>STDEV(FS41:FS43)/SQRT(COUNT(FS41:FS43))</f>
        <v>595.73347336894494</v>
      </c>
      <c r="HM41" s="17">
        <f>STDEV(FT41:FT43)/SQRT(COUNT(FT41:FT43))</f>
        <v>601.31755971561392</v>
      </c>
      <c r="HN41" s="17">
        <f>STDEV(FU41:FU43)/SQRT(COUNT(FU41:FU43))</f>
        <v>611.86017448059999</v>
      </c>
      <c r="HO41" s="17">
        <f>STDEV(FV41:FV43)/SQRT(COUNT(FV41:FV43))</f>
        <v>623.24616881223335</v>
      </c>
      <c r="HP41" s="17">
        <f>STDEV(FW41:FW43)/SQRT(COUNT(FW41:FW43))</f>
        <v>627.62050374107355</v>
      </c>
      <c r="HQ41" s="17">
        <f>STDEV(FX41:FX43)/SQRT(COUNT(FX41:FX43))</f>
        <v>630.97701401217228</v>
      </c>
      <c r="HR41" s="17">
        <f>STDEV(FY41:FY43)/SQRT(COUNT(FY41:FY43))</f>
        <v>632.88795444841332</v>
      </c>
      <c r="HS41" s="17">
        <f>STDEV(FZ41:FZ43)/SQRT(COUNT(FZ41:FZ43))</f>
        <v>634.44417913079781</v>
      </c>
      <c r="HT41" s="17">
        <f>STDEV(GA41:GA43)/SQRT(COUNT(GA41:GA43))</f>
        <v>635.0442170490287</v>
      </c>
      <c r="HU41" s="17">
        <f>STDEV(GB41:GB43)/SQRT(COUNT(GB41:GB43))</f>
        <v>635.63883901051986</v>
      </c>
    </row>
    <row r="42" spans="1:229">
      <c r="A42" s="10">
        <v>40</v>
      </c>
      <c r="B42" s="10" t="s">
        <v>6</v>
      </c>
      <c r="C42" s="10" t="s">
        <v>9</v>
      </c>
      <c r="D42" s="11" t="s">
        <v>3</v>
      </c>
      <c r="E42" s="18">
        <v>53.5</v>
      </c>
      <c r="F42" s="19">
        <f>AVERAGE(G42:S42,E42)</f>
        <v>52.928571428571431</v>
      </c>
      <c r="G42" s="20">
        <v>53.1</v>
      </c>
      <c r="H42" s="16">
        <v>52.6</v>
      </c>
      <c r="I42" s="16">
        <v>53.9</v>
      </c>
      <c r="J42" s="16">
        <v>52.8</v>
      </c>
      <c r="K42" s="16">
        <v>53.3</v>
      </c>
      <c r="L42" s="16">
        <v>53</v>
      </c>
      <c r="M42" s="16">
        <v>52.9</v>
      </c>
      <c r="N42" s="16">
        <v>52.5</v>
      </c>
      <c r="O42" s="16">
        <v>54.1</v>
      </c>
      <c r="P42" s="16">
        <v>52.8</v>
      </c>
      <c r="Q42" s="16">
        <v>52.5</v>
      </c>
      <c r="R42" s="16">
        <v>52.5</v>
      </c>
      <c r="S42" s="16">
        <v>51.5</v>
      </c>
      <c r="T42" s="16">
        <v>7056.2954048140055</v>
      </c>
      <c r="U42" s="16">
        <v>12930.277899343548</v>
      </c>
      <c r="V42" s="16">
        <v>4569.9715536105032</v>
      </c>
      <c r="W42" s="16">
        <v>1356.9157667386607</v>
      </c>
      <c r="X42" s="16">
        <v>651.0950323974082</v>
      </c>
      <c r="Y42" s="16">
        <v>583.68021869999995</v>
      </c>
      <c r="Z42" s="16">
        <v>491.60607231</v>
      </c>
      <c r="AA42" s="16">
        <v>399.94197048000001</v>
      </c>
      <c r="AB42" s="16">
        <v>332.49101554999999</v>
      </c>
      <c r="AC42" s="16">
        <v>323.09639248000002</v>
      </c>
      <c r="AD42" s="16">
        <v>319.16418835000002</v>
      </c>
      <c r="AE42" s="16">
        <v>312.28427319999997</v>
      </c>
      <c r="AF42" s="16">
        <v>309.93355429000002</v>
      </c>
      <c r="AG42" s="16">
        <v>312.12333679</v>
      </c>
      <c r="AH42" s="16">
        <v>310.02101913000001</v>
      </c>
      <c r="AI42" s="16">
        <f>T42-$T$62</f>
        <v>6752.4290325706725</v>
      </c>
      <c r="AJ42" s="16">
        <f>U42-$U$62</f>
        <v>12592.509517936882</v>
      </c>
      <c r="AK42" s="16">
        <f>V42-$V$62</f>
        <v>4263.4869954071701</v>
      </c>
      <c r="AL42" s="16">
        <f>W42-$W$62</f>
        <v>1054.7008695053273</v>
      </c>
      <c r="AM42" s="16">
        <f>X42-$X$62</f>
        <v>342.66899156407487</v>
      </c>
      <c r="AN42" s="16">
        <f>Y42-$Y$62</f>
        <v>279.52886434666664</v>
      </c>
      <c r="AO42" s="16">
        <f>Z42-$Z$62</f>
        <v>180.53478789333332</v>
      </c>
      <c r="AP42" s="16">
        <f>AA42-$AA$62</f>
        <v>91.568809856666633</v>
      </c>
      <c r="AQ42" s="16">
        <f>AB42-$AB$62</f>
        <v>25.511811556666657</v>
      </c>
      <c r="AR42" s="16">
        <f>AC42-$AC$62</f>
        <v>16.202913223333326</v>
      </c>
      <c r="AS42" s="16">
        <f>AD42-$AD$62</f>
        <v>6.355510003333336</v>
      </c>
      <c r="AT42" s="16">
        <f>AE42-$AE$62</f>
        <v>2.1188240999999834</v>
      </c>
      <c r="AU42" s="16">
        <f>AF42-$AF$62</f>
        <v>4.9082146666667086</v>
      </c>
      <c r="AV42" s="16">
        <f>AG42-$AG$62</f>
        <v>1.8919028066666783</v>
      </c>
      <c r="AW42" s="16">
        <f>AH42-$AH$62</f>
        <v>9.7401583766666704</v>
      </c>
      <c r="AX42" s="16">
        <f>IF(AI42&lt;0,0,AI42)</f>
        <v>6752.4290325706725</v>
      </c>
      <c r="AY42" s="16">
        <f>IF(AJ42&lt;0,0,AJ42)</f>
        <v>12592.509517936882</v>
      </c>
      <c r="AZ42" s="16">
        <f>IF(AK42&lt;0,0,AK42)</f>
        <v>4263.4869954071701</v>
      </c>
      <c r="BA42" s="16">
        <f>IF(AL42&lt;0,0,AL42)</f>
        <v>1054.7008695053273</v>
      </c>
      <c r="BB42" s="16">
        <f>IF(AM42&lt;0,0,AM42)</f>
        <v>342.66899156407487</v>
      </c>
      <c r="BC42" s="16">
        <f>IF(AN42&lt;0,0,AN42)</f>
        <v>279.52886434666664</v>
      </c>
      <c r="BD42" s="16">
        <f>IF(AO42&lt;0,0,AO42)</f>
        <v>180.53478789333332</v>
      </c>
      <c r="BE42" s="16">
        <f>IF(AP42&lt;0,0,AP42)</f>
        <v>91.568809856666633</v>
      </c>
      <c r="BF42" s="16">
        <f>IF(AQ42&lt;0,0,AQ42)</f>
        <v>25.511811556666657</v>
      </c>
      <c r="BG42" s="16">
        <f>IF(AR42&lt;0,0,AR42)</f>
        <v>16.202913223333326</v>
      </c>
      <c r="BH42" s="16">
        <f>IF(AS42&lt;0,0,AS42)</f>
        <v>6.355510003333336</v>
      </c>
      <c r="BI42" s="16">
        <f>IF(AT42&lt;0,0,AT42)</f>
        <v>2.1188240999999834</v>
      </c>
      <c r="BJ42" s="16">
        <f>IF(AU42&lt;0,0,AU42)</f>
        <v>4.9082146666667086</v>
      </c>
      <c r="BK42" s="16">
        <f>IF(AV42&lt;0,0,AV42)</f>
        <v>1.8919028066666783</v>
      </c>
      <c r="BL42" s="16">
        <f>IF(AW42&lt;0,0,AW42)</f>
        <v>9.7401583766666704</v>
      </c>
      <c r="BM42" s="16">
        <f>(AX42*10^-9)*E42*$BN$59</f>
        <v>42.576476632155448</v>
      </c>
      <c r="BN42" s="16">
        <f>(AY42*10^-9)*F42*$BN$59</f>
        <v>78.55220286788537</v>
      </c>
      <c r="BO42" s="16">
        <f>(AZ42*10^-9)*G42*$BN$59</f>
        <v>26.681815221614237</v>
      </c>
      <c r="BP42" s="16">
        <f>(BA42*10^-9)*H42*$BN$59</f>
        <v>6.5383920331690994</v>
      </c>
      <c r="BQ42" s="16">
        <f>(BB42*10^-9)*I42*$BN$59</f>
        <v>2.1768047689107859</v>
      </c>
      <c r="BR42" s="16">
        <f>(BC42*10^-9)*J42*$BN$59</f>
        <v>1.7394681901344002</v>
      </c>
      <c r="BS42" s="16">
        <f>(BD42*10^-9)*K42*$BN$59</f>
        <v>1.134080851519943</v>
      </c>
      <c r="BT42" s="16">
        <f>(BE42*10^-9)*L42*$BN$59</f>
        <v>0.57197803014039272</v>
      </c>
      <c r="BU42" s="16">
        <f>(BF42*10^-9)*M42*$BN$59</f>
        <v>0.15905703369454638</v>
      </c>
      <c r="BV42" s="16">
        <f>(BG42*10^-9)*N42*$BN$59</f>
        <v>0.10025552556937498</v>
      </c>
      <c r="BW42" s="16">
        <f>(BH42*10^-9)*O42*$BN$59</f>
        <v>4.0523185746253597E-2</v>
      </c>
      <c r="BX42" s="16">
        <f>(BI42*10^-9)*P42*$BN$59</f>
        <v>1.3185139685142755E-2</v>
      </c>
      <c r="BY42" s="16">
        <f>(BJ42*10^-9)*Q42*$BN$59</f>
        <v>3.0369578250000268E-2</v>
      </c>
      <c r="BZ42" s="16">
        <f>(BK42*10^-9)*R42*$BN$59</f>
        <v>1.1706148616250073E-2</v>
      </c>
      <c r="CA42" s="16">
        <f>(BL42*10^-9)*S42*$BN$59</f>
        <v>5.9119282718375028E-2</v>
      </c>
      <c r="CB42" s="16">
        <f>BM42/1.08</f>
        <v>39.422663548292078</v>
      </c>
      <c r="CC42" s="16">
        <f>BN42/1.08</f>
        <v>72.733521173967929</v>
      </c>
      <c r="CD42" s="16">
        <f>BO42/1.08</f>
        <v>24.705384464457627</v>
      </c>
      <c r="CE42" s="16">
        <f>BP42/1.08</f>
        <v>6.0540666973787953</v>
      </c>
      <c r="CF42" s="16">
        <f>BQ42/1.08</f>
        <v>2.0155599712136905</v>
      </c>
      <c r="CG42" s="16">
        <f>BR42/1.08</f>
        <v>1.610618694568889</v>
      </c>
      <c r="CH42" s="16">
        <f>BS42/1.08</f>
        <v>1.0500748625184657</v>
      </c>
      <c r="CI42" s="16">
        <f>BT42/1.08</f>
        <v>0.52960928716703026</v>
      </c>
      <c r="CJ42" s="16">
        <f>BU42/1.08</f>
        <v>0.14727503119865404</v>
      </c>
      <c r="CK42" s="16">
        <f>BV42/1.08</f>
        <v>9.2829190342013854E-2</v>
      </c>
      <c r="CL42" s="16">
        <f>BW42/1.08</f>
        <v>3.7521468283568143E-2</v>
      </c>
      <c r="CM42" s="16">
        <f>BX42/1.08</f>
        <v>1.2208462671428477E-2</v>
      </c>
      <c r="CN42" s="16">
        <f>BY42/1.08</f>
        <v>2.8119979861111359E-2</v>
      </c>
      <c r="CO42" s="16">
        <f>BZ42/1.08</f>
        <v>1.0839026496527845E-2</v>
      </c>
      <c r="CP42" s="16">
        <f>CA42/1.08</f>
        <v>5.4740076591087983E-2</v>
      </c>
      <c r="CQ42" s="21">
        <f>CB42*(28/44)</f>
        <v>25.087149530731324</v>
      </c>
      <c r="CR42" s="21">
        <f>CC42*(28/44)</f>
        <v>46.284968019797773</v>
      </c>
      <c r="CS42" s="21">
        <f>CD42*(28/44)</f>
        <v>15.721608295563945</v>
      </c>
      <c r="CT42" s="21">
        <f>CE42*(28/44)</f>
        <v>3.8525878983319606</v>
      </c>
      <c r="CU42" s="21">
        <f>CF42*(28/44)</f>
        <v>1.2826290725905303</v>
      </c>
      <c r="CV42" s="21">
        <f>CG42*(28/44)</f>
        <v>1.0249391692711112</v>
      </c>
      <c r="CW42" s="21">
        <f>CH42*(28/44)</f>
        <v>0.6682294579662964</v>
      </c>
      <c r="CX42" s="21">
        <f>CI42*(28/44)</f>
        <v>0.33702409183356469</v>
      </c>
      <c r="CY42" s="21">
        <f>CJ42*(28/44)</f>
        <v>9.372047439914348E-2</v>
      </c>
      <c r="CZ42" s="21">
        <f>CK42*(28/44)</f>
        <v>5.9073121126736086E-2</v>
      </c>
      <c r="DA42" s="21">
        <f>CL42*(28/44)</f>
        <v>2.3877297998634271E-2</v>
      </c>
      <c r="DB42" s="21">
        <f>CM42*(28/44)</f>
        <v>7.76902169999994E-3</v>
      </c>
      <c r="DC42" s="21">
        <f>CN42*(28/44)</f>
        <v>1.7894532638889047E-2</v>
      </c>
      <c r="DD42" s="21">
        <f>CO42*(28/44)</f>
        <v>6.8975623159722652E-3</v>
      </c>
      <c r="DE42" s="21">
        <f>CP42*(28/44)</f>
        <v>3.4834594194328716E-2</v>
      </c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Z42" s="6">
        <f>((EZ$2-EY$2)*24*CQ42+0.5*((EZ$2-EY$2)*24)*(CR42-CQ42))</f>
        <v>1712.9308212126984</v>
      </c>
      <c r="FA42" s="6">
        <f>((FA$2-EZ$2)*24*CR42+0.5*((FA$2-EZ$2)*24)*(CS42-CR42))</f>
        <v>1488.1578315686816</v>
      </c>
      <c r="FB42" s="6">
        <f>((FB$2-FA$2)*24*CS42+0.5*((FB$2-FA$2)*24)*(CT42-CS42))</f>
        <v>469.78070865350168</v>
      </c>
      <c r="FC42" s="6">
        <f>((FC$2-FB$2)*24*CT42+0.5*((FC$2-FB$2)*24)*(CU42-CT42))</f>
        <v>246.49041460427952</v>
      </c>
      <c r="FD42" s="6">
        <f>((FD$2-FC$2)*24*CU42+0.5*((FD$2-FC$2)*24)*(CV42-CU42))</f>
        <v>110.7632756093588</v>
      </c>
      <c r="FE42" s="6">
        <f>((FE$2-FD$2)*24*CV42+0.5*((FE$2-FD$2)*24)*(CW42-CV42))</f>
        <v>60.95407058054667</v>
      </c>
      <c r="FF42" s="6">
        <f>((FF$2-FE$2)*24*CW42+0.5*((FF$2-FE$2)*24)*(CX42-CW42))</f>
        <v>36.189127792794999</v>
      </c>
      <c r="FG42" s="6">
        <f>((FG$2-FF$2)*24*CX42+0.5*((FG$2-FF$2)*24)*(CY42-CX42))</f>
        <v>20.675739179169991</v>
      </c>
      <c r="FH42" s="6">
        <f>((FH$2-FG$2)*24*CY42+0.5*((FH$2-FG$2)*24)*(CZ42-CY42))</f>
        <v>5.5005694389316639</v>
      </c>
      <c r="FI42" s="6">
        <f>((FI$2-FH$2)*24*CZ42+0.5*((FI$2-FH$2)*24)*(DA42-CZ42))</f>
        <v>3.9816201180177777</v>
      </c>
      <c r="FJ42" s="6">
        <f>((FJ$2-FI$2)*24*DA42+0.5*((FJ$2-FI$2)*24)*(DB42-DA42))</f>
        <v>1.1392675091508317</v>
      </c>
      <c r="FK42" s="6">
        <f>((FK$2-FJ$2)*24*DB42+0.5*((FK$2-FJ$2)*24)*(DC42-DB42))</f>
        <v>1.2318506082666714</v>
      </c>
      <c r="FL42" s="6">
        <f>((FL$2-FK$2)*24*DC42+0.5*((FL$2-FK$2)*24)*(DD42-DC42))</f>
        <v>0.89251541837500725</v>
      </c>
      <c r="FM42" s="6">
        <f>((FM$2-FL$2)*24*DD42+0.5*((FM$2-FL$2)*24)*(DE42-DD42))</f>
        <v>3.0047152687416707</v>
      </c>
      <c r="FO42" s="6">
        <f>EZ42</f>
        <v>1712.9308212126984</v>
      </c>
      <c r="FP42" s="6">
        <f>FO42+FA42</f>
        <v>3201.08865278138</v>
      </c>
      <c r="FQ42" s="6">
        <f>FP42+FB42</f>
        <v>3670.8693614348817</v>
      </c>
      <c r="FR42" s="6">
        <f>FQ42+FC42</f>
        <v>3917.3597760391613</v>
      </c>
      <c r="FS42" s="6">
        <f>FR42+FD42</f>
        <v>4028.1230516485202</v>
      </c>
      <c r="FT42" s="6">
        <f>FS42+FE42</f>
        <v>4089.0771222290668</v>
      </c>
      <c r="FU42" s="6">
        <f>FT42+FF42</f>
        <v>4125.2662500218621</v>
      </c>
      <c r="FV42" s="6">
        <f>FU42+FG42</f>
        <v>4145.9419892010319</v>
      </c>
      <c r="FW42" s="6">
        <f>FV42+FH42</f>
        <v>4151.4425586399639</v>
      </c>
      <c r="FX42" s="6">
        <f>FW42+FI42</f>
        <v>4155.4241787579813</v>
      </c>
      <c r="FY42" s="6">
        <f>FX42+FJ42</f>
        <v>4156.5634462671323</v>
      </c>
      <c r="FZ42" s="6">
        <f>FY42+FK42</f>
        <v>4157.7952968753989</v>
      </c>
      <c r="GA42" s="6">
        <f>FZ42+FL42</f>
        <v>4158.6878122937742</v>
      </c>
      <c r="GB42" s="6">
        <f>GA42+FM42</f>
        <v>4161.6925275625163</v>
      </c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  <c r="GN42" s="21"/>
      <c r="GO42" s="21"/>
      <c r="GP42" s="21"/>
      <c r="GQ42" s="21"/>
      <c r="GR42" s="21"/>
      <c r="GS42" s="21"/>
      <c r="GT42" s="21"/>
      <c r="GU42" s="21"/>
      <c r="GV42" s="21"/>
      <c r="GW42" s="21"/>
      <c r="GX42" s="21"/>
      <c r="GY42" s="21"/>
      <c r="GZ42" s="21"/>
      <c r="HA42" s="21"/>
      <c r="HB42" s="21"/>
      <c r="HC42" s="21"/>
      <c r="HD42" s="21"/>
      <c r="HE42" s="21"/>
      <c r="HF42" s="21"/>
      <c r="HG42" s="21"/>
      <c r="HH42" s="21"/>
      <c r="HI42" s="21"/>
      <c r="HJ42" s="21"/>
      <c r="HK42" s="21"/>
      <c r="HL42" s="21"/>
      <c r="HM42" s="21"/>
      <c r="HN42" s="21"/>
      <c r="HO42" s="21"/>
      <c r="HP42" s="21"/>
      <c r="HQ42" s="21"/>
      <c r="HR42" s="21"/>
      <c r="HS42" s="21"/>
      <c r="HT42" s="21"/>
      <c r="HU42" s="21"/>
    </row>
    <row r="43" spans="1:229">
      <c r="A43" s="10">
        <v>41</v>
      </c>
      <c r="B43" s="10" t="s">
        <v>6</v>
      </c>
      <c r="C43" s="10" t="s">
        <v>9</v>
      </c>
      <c r="D43" s="11" t="s">
        <v>3</v>
      </c>
      <c r="E43" s="22">
        <v>51.2</v>
      </c>
      <c r="F43" s="23">
        <f>AVERAGE(G43:S43,E43)</f>
        <v>50.850000000000009</v>
      </c>
      <c r="G43" s="24">
        <v>50.8</v>
      </c>
      <c r="H43" s="25">
        <v>50.7</v>
      </c>
      <c r="I43" s="25">
        <v>51.5</v>
      </c>
      <c r="J43" s="25">
        <v>51.2</v>
      </c>
      <c r="K43" s="25">
        <v>51.4</v>
      </c>
      <c r="L43" s="25">
        <v>51.1</v>
      </c>
      <c r="M43" s="25">
        <v>50.8</v>
      </c>
      <c r="N43" s="25">
        <v>50.6</v>
      </c>
      <c r="O43" s="25">
        <v>52</v>
      </c>
      <c r="P43" s="25">
        <v>50.4</v>
      </c>
      <c r="Q43" s="25">
        <v>50.5</v>
      </c>
      <c r="R43" s="25">
        <v>50</v>
      </c>
      <c r="S43" s="25">
        <v>49.7</v>
      </c>
      <c r="T43" s="25">
        <v>10143.975929978118</v>
      </c>
      <c r="U43" s="25">
        <v>19141.262582056894</v>
      </c>
      <c r="V43" s="25">
        <v>7758.5492341356685</v>
      </c>
      <c r="W43" s="25">
        <v>1975.4686825053996</v>
      </c>
      <c r="X43" s="25">
        <v>706.39740820734335</v>
      </c>
      <c r="Y43" s="25">
        <v>632.30327694000005</v>
      </c>
      <c r="Z43" s="25">
        <v>630.44708152999999</v>
      </c>
      <c r="AA43" s="25">
        <v>534.29677454</v>
      </c>
      <c r="AB43" s="25">
        <v>403.68647548000001</v>
      </c>
      <c r="AC43" s="25">
        <v>360.65337849000002</v>
      </c>
      <c r="AD43" s="25">
        <v>345.36854829999999</v>
      </c>
      <c r="AE43" s="25">
        <v>335.55129599999998</v>
      </c>
      <c r="AF43" s="25">
        <v>316.44705443999999</v>
      </c>
      <c r="AG43" s="25">
        <v>319.36422692999997</v>
      </c>
      <c r="AH43" s="25">
        <v>313.31724695999998</v>
      </c>
      <c r="AI43" s="25">
        <f>T43-$T$62</f>
        <v>9840.1095577347842</v>
      </c>
      <c r="AJ43" s="25">
        <f>U43-$U$62</f>
        <v>18803.494200650228</v>
      </c>
      <c r="AK43" s="25">
        <f>V43-$V$62</f>
        <v>7452.0646759323354</v>
      </c>
      <c r="AL43" s="25">
        <f>W43-$W$62</f>
        <v>1673.2537852720661</v>
      </c>
      <c r="AM43" s="25">
        <f>X43-$X$62</f>
        <v>397.97136737401001</v>
      </c>
      <c r="AN43" s="25">
        <f>Y43-$Y$62</f>
        <v>328.15192258666673</v>
      </c>
      <c r="AO43" s="25">
        <f>Z43-$Z$62</f>
        <v>319.37579711333331</v>
      </c>
      <c r="AP43" s="25">
        <f>AA43-$AA$62</f>
        <v>225.92361391666662</v>
      </c>
      <c r="AQ43" s="25">
        <f>AB43-$AB$62</f>
        <v>96.707271486666684</v>
      </c>
      <c r="AR43" s="25">
        <f>AC43-$AC$62</f>
        <v>53.759899233333329</v>
      </c>
      <c r="AS43" s="25">
        <f>AD43-$AD$62</f>
        <v>32.559869953333305</v>
      </c>
      <c r="AT43" s="25">
        <f>AE43-$AE$62</f>
        <v>25.38584689999999</v>
      </c>
      <c r="AU43" s="25">
        <f>AF43-$AF$62</f>
        <v>11.421714816666679</v>
      </c>
      <c r="AV43" s="25">
        <f>AG43-$AG$62</f>
        <v>9.1327929466666546</v>
      </c>
      <c r="AW43" s="25">
        <f>AH43-$AH$62</f>
        <v>13.036386206666634</v>
      </c>
      <c r="AX43" s="25">
        <f>IF(AI43&lt;0,0,AI43)</f>
        <v>9840.1095577347842</v>
      </c>
      <c r="AY43" s="25">
        <f>IF(AJ43&lt;0,0,AJ43)</f>
        <v>18803.494200650228</v>
      </c>
      <c r="AZ43" s="25">
        <f>IF(AK43&lt;0,0,AK43)</f>
        <v>7452.0646759323354</v>
      </c>
      <c r="BA43" s="25">
        <f>IF(AL43&lt;0,0,AL43)</f>
        <v>1673.2537852720661</v>
      </c>
      <c r="BB43" s="25">
        <f>IF(AM43&lt;0,0,AM43)</f>
        <v>397.97136737401001</v>
      </c>
      <c r="BC43" s="25">
        <f>IF(AN43&lt;0,0,AN43)</f>
        <v>328.15192258666673</v>
      </c>
      <c r="BD43" s="25">
        <f>IF(AO43&lt;0,0,AO43)</f>
        <v>319.37579711333331</v>
      </c>
      <c r="BE43" s="25">
        <f>IF(AP43&lt;0,0,AP43)</f>
        <v>225.92361391666662</v>
      </c>
      <c r="BF43" s="25">
        <f>IF(AQ43&lt;0,0,AQ43)</f>
        <v>96.707271486666684</v>
      </c>
      <c r="BG43" s="25">
        <f>IF(AR43&lt;0,0,AR43)</f>
        <v>53.759899233333329</v>
      </c>
      <c r="BH43" s="25">
        <f>IF(AS43&lt;0,0,AS43)</f>
        <v>32.559869953333305</v>
      </c>
      <c r="BI43" s="25">
        <f>IF(AT43&lt;0,0,AT43)</f>
        <v>25.38584689999999</v>
      </c>
      <c r="BJ43" s="25">
        <f>IF(AU43&lt;0,0,AU43)</f>
        <v>11.421714816666679</v>
      </c>
      <c r="BK43" s="25">
        <f>IF(AV43&lt;0,0,AV43)</f>
        <v>9.1327929466666546</v>
      </c>
      <c r="BL43" s="25">
        <f>IF(AW43&lt;0,0,AW43)</f>
        <v>13.036386206666634</v>
      </c>
      <c r="BM43" s="25">
        <f>(AX43*10^-9)*E43*$BN$59</f>
        <v>59.378032531245331</v>
      </c>
      <c r="BN43" s="25">
        <f>(AY43*10^-9)*F43*$BN$59</f>
        <v>112.69001229786117</v>
      </c>
      <c r="BO43" s="25">
        <f>(AZ43*10^-9)*G43*$BN$59</f>
        <v>44.616575795474887</v>
      </c>
      <c r="BP43" s="25">
        <f>(BA43*10^-9)*H43*$BN$59</f>
        <v>9.998288957638195</v>
      </c>
      <c r="BQ43" s="25">
        <f>(BB43*10^-9)*I43*$BN$59</f>
        <v>2.4155440673290363</v>
      </c>
      <c r="BR43" s="25">
        <f>(BC43*10^-9)*J43*$BN$59</f>
        <v>1.9801624585801152</v>
      </c>
      <c r="BS43" s="25">
        <f>(BD43*10^-9)*K43*$BN$59</f>
        <v>1.9347329537986999</v>
      </c>
      <c r="BT43" s="25">
        <f>(BE43*10^-9)*L43*$BN$59</f>
        <v>1.360624964813125</v>
      </c>
      <c r="BU43" s="25">
        <f>(BF43*10^-9)*M43*$BN$59</f>
        <v>0.57900024971517161</v>
      </c>
      <c r="BV43" s="25">
        <f>(BG43*10^-9)*N43*$BN$59</f>
        <v>0.32060099907078576</v>
      </c>
      <c r="BW43" s="25">
        <f>(BH43*10^-9)*O43*$BN$59</f>
        <v>0.19954548871399988</v>
      </c>
      <c r="BX43" s="25">
        <f>(BI43*10^-9)*P43*$BN$59</f>
        <v>0.15079193058599996</v>
      </c>
      <c r="BY43" s="25">
        <f>(BJ43*10^-9)*Q43*$BN$59</f>
        <v>6.7979599078482236E-2</v>
      </c>
      <c r="BZ43" s="25">
        <f>(BK43*10^-9)*R43*$BN$59</f>
        <v>5.3818244149999937E-2</v>
      </c>
      <c r="CA43" s="25">
        <f>(BL43*10^-9)*S43*$BN$59</f>
        <v>7.6360632205549825E-2</v>
      </c>
      <c r="CB43" s="25">
        <f>BM43/1.08</f>
        <v>54.979659751153079</v>
      </c>
      <c r="CC43" s="25">
        <f>BN43/1.08</f>
        <v>104.34260397950108</v>
      </c>
      <c r="CD43" s="25">
        <f>BO43/1.08</f>
        <v>41.311644255069339</v>
      </c>
      <c r="CE43" s="25">
        <f>BP43/1.08</f>
        <v>9.2576749607761055</v>
      </c>
      <c r="CF43" s="25">
        <f>BQ43/1.08</f>
        <v>2.2366148771565149</v>
      </c>
      <c r="CG43" s="25">
        <f>BR43/1.08</f>
        <v>1.8334837579445509</v>
      </c>
      <c r="CH43" s="25">
        <f>BS43/1.08</f>
        <v>1.7914194016654628</v>
      </c>
      <c r="CI43" s="25">
        <f>BT43/1.08</f>
        <v>1.2598379303825231</v>
      </c>
      <c r="CJ43" s="25">
        <f>BU43/1.08</f>
        <v>0.53611134232886259</v>
      </c>
      <c r="CK43" s="25">
        <f>BV43/1.08</f>
        <v>0.2968527769173942</v>
      </c>
      <c r="CL43" s="25">
        <f>BW43/1.08</f>
        <v>0.18476434140185172</v>
      </c>
      <c r="CM43" s="25">
        <f>BX43/1.08</f>
        <v>0.13962215794999996</v>
      </c>
      <c r="CN43" s="25">
        <f>BY43/1.08</f>
        <v>6.2944073220816882E-2</v>
      </c>
      <c r="CO43" s="25">
        <f>BZ43/1.08</f>
        <v>4.9831707546296233E-2</v>
      </c>
      <c r="CP43" s="25">
        <f>CA43/1.08</f>
        <v>7.0704289079212793E-2</v>
      </c>
      <c r="CQ43" s="26">
        <f>CB43*(28/44)</f>
        <v>34.987056205279231</v>
      </c>
      <c r="CR43" s="26">
        <f>CC43*(28/44)</f>
        <v>66.399838896046134</v>
      </c>
      <c r="CS43" s="26">
        <f>CD43*(28/44)</f>
        <v>26.289228162316853</v>
      </c>
      <c r="CT43" s="26">
        <f>CE43*(28/44)</f>
        <v>5.8912477023120671</v>
      </c>
      <c r="CU43" s="26">
        <f>CF43*(28/44)</f>
        <v>1.4233003763723275</v>
      </c>
      <c r="CV43" s="26">
        <f>CG43*(28/44)</f>
        <v>1.1667623914192595</v>
      </c>
      <c r="CW43" s="26">
        <f>CH43*(28/44)</f>
        <v>1.1399941646962035</v>
      </c>
      <c r="CX43" s="26">
        <f>CI43*(28/44)</f>
        <v>0.80171504660706017</v>
      </c>
      <c r="CY43" s="26">
        <f>CJ43*(28/44)</f>
        <v>0.34116176330018527</v>
      </c>
      <c r="CZ43" s="26">
        <f>CK43*(28/44)</f>
        <v>0.18890631258379631</v>
      </c>
      <c r="DA43" s="26">
        <f>CL43*(28/44)</f>
        <v>0.11757730816481472</v>
      </c>
      <c r="DB43" s="26">
        <f>CM43*(28/44)</f>
        <v>8.8850464149999975E-2</v>
      </c>
      <c r="DC43" s="26">
        <f>CN43*(28/44)</f>
        <v>4.0055319322338016E-2</v>
      </c>
      <c r="DD43" s="26">
        <f>CO43*(28/44)</f>
        <v>3.1711086620370331E-2</v>
      </c>
      <c r="DE43" s="26">
        <f>CP43*(28/44)</f>
        <v>4.4993638504953595E-2</v>
      </c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Z43" s="6">
        <f>((EZ$2-EY$2)*24*CQ43+0.5*((EZ$2-EY$2)*24)*(CR43-CQ43))</f>
        <v>2433.2854824318088</v>
      </c>
      <c r="FA43" s="6">
        <f>((FA$2-EZ$2)*24*CR43+0.5*((FA$2-EZ$2)*24)*(CS43-CR43))</f>
        <v>2224.5376094007115</v>
      </c>
      <c r="FB43" s="6">
        <f>((FB$2-FA$2)*24*CS43+0.5*((FB$2-FA$2)*24)*(CT43-CS43))</f>
        <v>772.33142075109424</v>
      </c>
      <c r="FC43" s="6">
        <f>((FC$2-FB$2)*24*CT43+0.5*((FC$2-FB$2)*24)*(CU43-CT43))</f>
        <v>351.0983077768509</v>
      </c>
      <c r="FD43" s="6">
        <f>((FD$2-FC$2)*24*CU43+0.5*((FD$2-FC$2)*24)*(CV43-CU43))</f>
        <v>124.32301285399619</v>
      </c>
      <c r="FE43" s="6">
        <f>((FE$2-FD$2)*24*CV43+0.5*((FE$2-FD$2)*24)*(CW43-CV43))</f>
        <v>83.043236020156669</v>
      </c>
      <c r="FF43" s="6">
        <f>((FF$2-FE$2)*24*CW43+0.5*((FF$2-FE$2)*24)*(CX43-CW43))</f>
        <v>69.901531606917487</v>
      </c>
      <c r="FG43" s="6">
        <f>((FG$2-FF$2)*24*CX43+0.5*((FG$2-FF$2)*24)*(CY43-CX43))</f>
        <v>54.858086875547784</v>
      </c>
      <c r="FH43" s="6">
        <f>((FH$2-FG$2)*24*CY43+0.5*((FH$2-FG$2)*24)*(CZ43-CY43))</f>
        <v>19.082450731823336</v>
      </c>
      <c r="FI43" s="6">
        <f>((FI$2-FH$2)*24*CZ43+0.5*((FI$2-FH$2)*24)*(DA43-CZ43))</f>
        <v>14.711213795933329</v>
      </c>
      <c r="FJ43" s="6">
        <f>((FJ$2-FI$2)*24*DA43+0.5*((FJ$2-FI$2)*24)*(DB43-DA43))</f>
        <v>7.4313998033333295</v>
      </c>
      <c r="FK43" s="6">
        <f>((FK$2-FJ$2)*24*DB43+0.5*((FK$2-FJ$2)*24)*(DC43-DB43))</f>
        <v>6.187477606672223</v>
      </c>
      <c r="FL43" s="6">
        <f>((FL$2-FK$2)*24*DC43+0.5*((FL$2-FK$2)*24)*(DD43-DC43))</f>
        <v>2.5835906139375004</v>
      </c>
      <c r="FM43" s="6">
        <f>((FM$2-FL$2)*24*DD43+0.5*((FM$2-FL$2)*24)*(DE43-DD43))</f>
        <v>5.522740209023322</v>
      </c>
      <c r="FO43" s="6">
        <f>EZ43</f>
        <v>2433.2854824318088</v>
      </c>
      <c r="FP43" s="6">
        <f>FO43+FA43</f>
        <v>4657.8230918325207</v>
      </c>
      <c r="FQ43" s="6">
        <f>FP43+FB43</f>
        <v>5430.1545125836146</v>
      </c>
      <c r="FR43" s="6">
        <f>FQ43+FC43</f>
        <v>5781.2528203604652</v>
      </c>
      <c r="FS43" s="6">
        <f>FR43+FD43</f>
        <v>5905.5758332144615</v>
      </c>
      <c r="FT43" s="6">
        <f>FS43+FE43</f>
        <v>5988.6190692346181</v>
      </c>
      <c r="FU43" s="6">
        <f>FT43+FF43</f>
        <v>6058.5206008415353</v>
      </c>
      <c r="FV43" s="6">
        <f>FU43+FG43</f>
        <v>6113.3786877170833</v>
      </c>
      <c r="FW43" s="6">
        <f>FV43+FH43</f>
        <v>6132.4611384489062</v>
      </c>
      <c r="FX43" s="6">
        <f>FW43+FI43</f>
        <v>6147.1723522448392</v>
      </c>
      <c r="FY43" s="6">
        <f>FX43+FJ43</f>
        <v>6154.6037520481723</v>
      </c>
      <c r="FZ43" s="6">
        <f>FY43+FK43</f>
        <v>6160.7912296548448</v>
      </c>
      <c r="GA43" s="6">
        <f>FZ43+FL43</f>
        <v>6163.3748202687821</v>
      </c>
      <c r="GB43" s="6">
        <f>GA43+FM43</f>
        <v>6168.8975604778052</v>
      </c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</row>
    <row r="44" spans="1:229">
      <c r="A44" s="10">
        <v>42</v>
      </c>
      <c r="B44" s="10" t="s">
        <v>5</v>
      </c>
      <c r="C44" s="10" t="s">
        <v>9</v>
      </c>
      <c r="D44" s="11" t="s">
        <v>3</v>
      </c>
      <c r="E44" s="12">
        <v>51.5</v>
      </c>
      <c r="F44" s="13">
        <f>AVERAGE(G44:S44,E44)</f>
        <v>51.664285714285711</v>
      </c>
      <c r="G44" s="14">
        <v>51.9</v>
      </c>
      <c r="H44" s="15">
        <v>51.4</v>
      </c>
      <c r="I44" s="15">
        <v>52.2</v>
      </c>
      <c r="J44" s="15">
        <v>51.5</v>
      </c>
      <c r="K44" s="15">
        <v>51.8</v>
      </c>
      <c r="L44" s="15">
        <v>52</v>
      </c>
      <c r="M44" s="15">
        <v>51.4</v>
      </c>
      <c r="N44" s="15">
        <v>51.7</v>
      </c>
      <c r="O44" s="15">
        <v>53.2</v>
      </c>
      <c r="P44" s="15">
        <v>51.2</v>
      </c>
      <c r="Q44" s="15">
        <v>51.5</v>
      </c>
      <c r="R44" s="15">
        <v>51.2</v>
      </c>
      <c r="S44" s="15">
        <v>50.8</v>
      </c>
      <c r="T44" s="15">
        <v>2751.722100656455</v>
      </c>
      <c r="U44" s="15">
        <v>7759.0962800875286</v>
      </c>
      <c r="V44" s="15">
        <v>3682.5973741794314</v>
      </c>
      <c r="W44" s="15">
        <v>1277.9308855291576</v>
      </c>
      <c r="X44" s="15">
        <v>711.14902807775377</v>
      </c>
      <c r="Y44" s="15">
        <v>613.45245369999998</v>
      </c>
      <c r="Z44" s="15">
        <v>589.48943885999995</v>
      </c>
      <c r="AA44" s="15">
        <v>428.51926549000001</v>
      </c>
      <c r="AB44" s="15">
        <v>349.23523415</v>
      </c>
      <c r="AC44" s="15">
        <v>334.59340931999998</v>
      </c>
      <c r="AD44" s="15">
        <v>326.75529382000002</v>
      </c>
      <c r="AE44" s="15">
        <v>321.68789409999999</v>
      </c>
      <c r="AF44" s="15">
        <v>314.80570048999999</v>
      </c>
      <c r="AG44" s="15">
        <v>317.60129857999999</v>
      </c>
      <c r="AH44" s="15">
        <v>309.35859830999999</v>
      </c>
      <c r="AI44" s="15">
        <f>T44-$T$62</f>
        <v>2447.8557284131216</v>
      </c>
      <c r="AJ44" s="15">
        <f>U44-$U$62</f>
        <v>7421.3278986808618</v>
      </c>
      <c r="AK44" s="15">
        <f>V44-$V$62</f>
        <v>3376.1128159760983</v>
      </c>
      <c r="AL44" s="15">
        <f>W44-$W$62</f>
        <v>975.71598829582422</v>
      </c>
      <c r="AM44" s="15">
        <f>X44-$X$62</f>
        <v>402.72298724442044</v>
      </c>
      <c r="AN44" s="15">
        <f>Y44-$Y$62</f>
        <v>309.30109934666666</v>
      </c>
      <c r="AO44" s="15">
        <f>Z44-$Z$62</f>
        <v>278.41815444333326</v>
      </c>
      <c r="AP44" s="15">
        <f>AA44-$AA$62</f>
        <v>120.14610486666663</v>
      </c>
      <c r="AQ44" s="15">
        <f>AB44-$AB$62</f>
        <v>42.256030156666668</v>
      </c>
      <c r="AR44" s="15">
        <f>AC44-$AC$62</f>
        <v>27.699930063333284</v>
      </c>
      <c r="AS44" s="15">
        <f>AD44-$AD$62</f>
        <v>13.946615473333338</v>
      </c>
      <c r="AT44" s="15">
        <f>AE44-$AE$62</f>
        <v>11.522445000000005</v>
      </c>
      <c r="AU44" s="15">
        <f>AF44-$AF$62</f>
        <v>9.7803608666666833</v>
      </c>
      <c r="AV44" s="15">
        <f>AG44-$AG$62</f>
        <v>7.3698645966666732</v>
      </c>
      <c r="AW44" s="15">
        <f>AH44-$AH$62</f>
        <v>9.0777375566666478</v>
      </c>
      <c r="AX44" s="15">
        <f>IF(AI44&lt;0,0,AI44)</f>
        <v>2447.8557284131216</v>
      </c>
      <c r="AY44" s="15">
        <f>IF(AJ44&lt;0,0,AJ44)</f>
        <v>7421.3278986808618</v>
      </c>
      <c r="AZ44" s="15">
        <f>IF(AK44&lt;0,0,AK44)</f>
        <v>3376.1128159760983</v>
      </c>
      <c r="BA44" s="15">
        <f>IF(AL44&lt;0,0,AL44)</f>
        <v>975.71598829582422</v>
      </c>
      <c r="BB44" s="15">
        <f>IF(AM44&lt;0,0,AM44)</f>
        <v>402.72298724442044</v>
      </c>
      <c r="BC44" s="15">
        <f>IF(AN44&lt;0,0,AN44)</f>
        <v>309.30109934666666</v>
      </c>
      <c r="BD44" s="15">
        <f>IF(AO44&lt;0,0,AO44)</f>
        <v>278.41815444333326</v>
      </c>
      <c r="BE44" s="15">
        <f>IF(AP44&lt;0,0,AP44)</f>
        <v>120.14610486666663</v>
      </c>
      <c r="BF44" s="15">
        <f>IF(AQ44&lt;0,0,AQ44)</f>
        <v>42.256030156666668</v>
      </c>
      <c r="BG44" s="15">
        <f>IF(AR44&lt;0,0,AR44)</f>
        <v>27.699930063333284</v>
      </c>
      <c r="BH44" s="15">
        <f>IF(AS44&lt;0,0,AS44)</f>
        <v>13.946615473333338</v>
      </c>
      <c r="BI44" s="15">
        <f>IF(AT44&lt;0,0,AT44)</f>
        <v>11.522445000000005</v>
      </c>
      <c r="BJ44" s="15">
        <f>IF(AU44&lt;0,0,AU44)</f>
        <v>9.7803608666666833</v>
      </c>
      <c r="BK44" s="15">
        <f>IF(AV44&lt;0,0,AV44)</f>
        <v>7.3698645966666732</v>
      </c>
      <c r="BL44" s="15">
        <f>IF(AW44&lt;0,0,AW44)</f>
        <v>9.0777375566666478</v>
      </c>
      <c r="BM44" s="15">
        <f>(AX44*10^-9)*E44*$BN$59</f>
        <v>14.857610037278933</v>
      </c>
      <c r="BN44" s="15">
        <f>(AY44*10^-9)*F44*$BN$59</f>
        <v>45.188503438985627</v>
      </c>
      <c r="BO44" s="15">
        <f>(AZ44*10^-9)*G44*$BN$59</f>
        <v>20.650958642579514</v>
      </c>
      <c r="BP44" s="15">
        <f>(BA44*10^-9)*H44*$BN$59</f>
        <v>5.9107480690977763</v>
      </c>
      <c r="BQ44" s="15">
        <f>(BB44*10^-9)*I44*$BN$59</f>
        <v>2.4776093493829956</v>
      </c>
      <c r="BR44" s="15">
        <f>(BC44*10^-9)*J44*$BN$59</f>
        <v>1.8773472083559286</v>
      </c>
      <c r="BS44" s="15">
        <f>(BD44*10^-9)*K44*$BN$59</f>
        <v>1.6997428328765498</v>
      </c>
      <c r="BT44" s="15">
        <f>(BE44*10^-9)*L44*$BN$59</f>
        <v>0.73632398554</v>
      </c>
      <c r="BU44" s="15">
        <f>(BF44*10^-9)*M44*$BN$59</f>
        <v>0.25598099411335001</v>
      </c>
      <c r="BV44" s="15">
        <f>(BG44*10^-9)*N44*$BN$59</f>
        <v>0.16878160957518903</v>
      </c>
      <c r="BW44" s="15">
        <f>(BH44*10^-9)*O44*$BN$59</f>
        <v>8.7445279017800054E-2</v>
      </c>
      <c r="BX44" s="15">
        <f>(BI44*10^-9)*P44*$BN$59</f>
        <v>6.9529725257142891E-2</v>
      </c>
      <c r="BY44" s="15">
        <f>(BJ44*10^-9)*Q44*$BN$59</f>
        <v>5.9363297474642966E-2</v>
      </c>
      <c r="BZ44" s="15">
        <f>(BK44*10^-9)*R44*$BN$59</f>
        <v>4.4471868651885765E-2</v>
      </c>
      <c r="CA44" s="15">
        <f>(BL44*10^-9)*S44*$BN$59</f>
        <v>5.4349711571414182E-2</v>
      </c>
      <c r="CB44" s="15">
        <f>BM44/1.08</f>
        <v>13.757046330813825</v>
      </c>
      <c r="CC44" s="15">
        <f>BN44/1.08</f>
        <v>41.841206887949653</v>
      </c>
      <c r="CD44" s="15">
        <f>BO44/1.08</f>
        <v>19.121258002388437</v>
      </c>
      <c r="CE44" s="15">
        <f>BP44/1.08</f>
        <v>5.4729148787942368</v>
      </c>
      <c r="CF44" s="15">
        <f>BQ44/1.08</f>
        <v>2.2940827309101808</v>
      </c>
      <c r="CG44" s="15">
        <f>BR44/1.08</f>
        <v>1.7382844521814154</v>
      </c>
      <c r="CH44" s="15">
        <f>BS44/1.08</f>
        <v>1.5738359563671755</v>
      </c>
      <c r="CI44" s="15">
        <f>BT44/1.08</f>
        <v>0.68178146809259255</v>
      </c>
      <c r="CJ44" s="15">
        <f>BU44/1.08</f>
        <v>0.23701943899384259</v>
      </c>
      <c r="CK44" s="15">
        <f>BV44/1.08</f>
        <v>0.15627926812517501</v>
      </c>
      <c r="CL44" s="15">
        <f>BW44/1.08</f>
        <v>8.0967850942407452E-2</v>
      </c>
      <c r="CM44" s="15">
        <f>BX44/1.08</f>
        <v>6.4379375238095268E-2</v>
      </c>
      <c r="CN44" s="15">
        <f>BY44/1.08</f>
        <v>5.4966016180224966E-2</v>
      </c>
      <c r="CO44" s="15">
        <f>BZ44/1.08</f>
        <v>4.1177656159153482E-2</v>
      </c>
      <c r="CP44" s="15">
        <f>CA44/1.08</f>
        <v>5.0323807010568683E-2</v>
      </c>
      <c r="CQ44" s="17">
        <f>CB44*(28/44)</f>
        <v>8.7544840286997072</v>
      </c>
      <c r="CR44" s="17">
        <f>CC44*(28/44)</f>
        <v>26.626222565058871</v>
      </c>
      <c r="CS44" s="17">
        <f>CD44*(28/44)</f>
        <v>12.168073274247186</v>
      </c>
      <c r="CT44" s="17">
        <f>CE44*(28/44)</f>
        <v>3.4827640137781506</v>
      </c>
      <c r="CU44" s="17">
        <f>CF44*(28/44)</f>
        <v>1.459870828761024</v>
      </c>
      <c r="CV44" s="17">
        <f>CG44*(28/44)</f>
        <v>1.106181015024537</v>
      </c>
      <c r="CW44" s="17">
        <f>CH44*(28/44)</f>
        <v>1.0015319722336571</v>
      </c>
      <c r="CX44" s="17">
        <f>CI44*(28/44)</f>
        <v>0.43386093424074068</v>
      </c>
      <c r="CY44" s="17">
        <f>CJ44*(28/44)</f>
        <v>0.15083055208699073</v>
      </c>
      <c r="CZ44" s="17">
        <f>CK44*(28/44)</f>
        <v>9.9450443352384094E-2</v>
      </c>
      <c r="DA44" s="17">
        <f>CL44*(28/44)</f>
        <v>5.1524996054259288E-2</v>
      </c>
      <c r="DB44" s="17">
        <f>CM44*(28/44)</f>
        <v>4.0968693333333354E-2</v>
      </c>
      <c r="DC44" s="17">
        <f>CN44*(28/44)</f>
        <v>3.4978373932870434E-2</v>
      </c>
      <c r="DD44" s="17">
        <f>CO44*(28/44)</f>
        <v>2.6203963010370396E-2</v>
      </c>
      <c r="DE44" s="17">
        <f>CP44*(28/44)</f>
        <v>3.2024240824907346E-2</v>
      </c>
      <c r="DF44" s="17">
        <f>AVERAGE(CQ44:CQ46)</f>
        <v>11.69604867489363</v>
      </c>
      <c r="DG44" s="17">
        <f>AVERAGE(CR44:CR46)</f>
        <v>23.147985723405011</v>
      </c>
      <c r="DH44" s="17">
        <f>AVERAGE(CS44:CS46)</f>
        <v>10.492806728743965</v>
      </c>
      <c r="DI44" s="17">
        <f>AVERAGE(CT44:CT46)</f>
        <v>3.0564894053854865</v>
      </c>
      <c r="DJ44" s="17">
        <f>AVERAGE(CU44:CU46)</f>
        <v>1.4413710195744589</v>
      </c>
      <c r="DK44" s="17">
        <f>AVERAGE(CV44:CV46)</f>
        <v>1.0541928018434645</v>
      </c>
      <c r="DL44" s="17">
        <f>AVERAGE(CW44:CW46)</f>
        <v>0.84377265949686731</v>
      </c>
      <c r="DM44" s="17">
        <f>AVERAGE(CX44:CX46)</f>
        <v>0.44400098218549378</v>
      </c>
      <c r="DN44" s="17">
        <f>AVERAGE(CY44:CY46)</f>
        <v>0.16148385963709877</v>
      </c>
      <c r="DO44" s="17">
        <f>AVERAGE(CZ44:CZ46)</f>
        <v>0.1144430287400693</v>
      </c>
      <c r="DP44" s="17">
        <f>AVERAGE(DA44:DA46)</f>
        <v>0.1085297731384105</v>
      </c>
      <c r="DQ44" s="17">
        <f>AVERAGE(DB44:DB46)</f>
        <v>5.4798286110185196E-2</v>
      </c>
      <c r="DR44" s="17">
        <f>AVERAGE(DC44:DC46)</f>
        <v>4.882094843736895E-2</v>
      </c>
      <c r="DS44" s="17">
        <f>AVERAGE(DD44:DD46)</f>
        <v>6.8121259740980003E-2</v>
      </c>
      <c r="DT44" s="17">
        <f>AVERAGE(DE44:DE46)</f>
        <v>3.1691933381234542E-2</v>
      </c>
      <c r="DU44" s="17">
        <f>STDEV(CQ44:CQ46)</f>
        <v>5.1410262014678541</v>
      </c>
      <c r="DV44" s="17">
        <f>STDEV(CR44:CR46)</f>
        <v>8.9437009316301488</v>
      </c>
      <c r="DW44" s="17">
        <f>STDEV(CS44:CS46)</f>
        <v>5.0733623118212936</v>
      </c>
      <c r="DX44" s="17">
        <f>STDEV(CT44:CT46)</f>
        <v>1.4794196942317008</v>
      </c>
      <c r="DY44" s="17">
        <f>STDEV(CU44:CU46)</f>
        <v>0.58551729840853783</v>
      </c>
      <c r="DZ44" s="17">
        <f>STDEV(CV44:CV46)</f>
        <v>0.61555188271093919</v>
      </c>
      <c r="EA44" s="17">
        <f>STDEV(CW44:CW46)</f>
        <v>0.58278194475419764</v>
      </c>
      <c r="EB44" s="17">
        <f>STDEV(CX44:CX46)</f>
        <v>0.35452170061037175</v>
      </c>
      <c r="EC44" s="17">
        <f>STDEV(CY44:CY46)</f>
        <v>0.10964164979923709</v>
      </c>
      <c r="ED44" s="17">
        <f>STDEV(CZ44:CZ46)</f>
        <v>7.3561143580862257E-2</v>
      </c>
      <c r="EE44" s="17">
        <f>STDEV(DA44:DA46)</f>
        <v>9.5518521216388583E-2</v>
      </c>
      <c r="EF44" s="17">
        <f>STDEV(DB44:DB46)</f>
        <v>6.0047153515424313E-2</v>
      </c>
      <c r="EG44" s="17">
        <f>STDEV(DC44:DC46)</f>
        <v>3.7613084269814245E-2</v>
      </c>
      <c r="EH44" s="17">
        <f>STDEV(DD44:DD46)</f>
        <v>3.6428611502997567E-2</v>
      </c>
      <c r="EI44" s="17">
        <f>STDEV(DE44:DE46)</f>
        <v>1.3122809852918303E-2</v>
      </c>
      <c r="EJ44" s="17">
        <f>STDEV(CQ44:CQ46)/SQRT(COUNT(CQ44:CQ46))</f>
        <v>2.9681728613283851</v>
      </c>
      <c r="EK44" s="17">
        <f>STDEV(CR44:CR46)/SQRT(COUNT(CR44:CR46))</f>
        <v>5.1636481404281733</v>
      </c>
      <c r="EL44" s="17">
        <f>STDEV(CS44:CS46)/SQRT(COUNT(CS44:CS46))</f>
        <v>2.929107096426526</v>
      </c>
      <c r="EM44" s="17">
        <f>STDEV(CT44:CT46)/SQRT(COUNT(CT44:CT46))</f>
        <v>0.8541433587091064</v>
      </c>
      <c r="EN44" s="17">
        <f>STDEV(CU44:CU46)/SQRT(COUNT(CU44:CU46))</f>
        <v>0.33804856985135179</v>
      </c>
      <c r="EO44" s="17">
        <f>STDEV(CV44:CV46)/SQRT(COUNT(CV44:CV46))</f>
        <v>0.35538904518334169</v>
      </c>
      <c r="EP44" s="17">
        <f>STDEV(CW44:CW46)/SQRT(COUNT(CW44:CW46))</f>
        <v>0.33646931268268965</v>
      </c>
      <c r="EQ44" s="17">
        <f>STDEV(CX44:CX46)/SQRT(COUNT(CX44:CX46))</f>
        <v>0.20468319928096204</v>
      </c>
      <c r="ER44" s="17">
        <f>STDEV(CY44:CY46)/SQRT(COUNT(CY44:CY46))</f>
        <v>6.3301636025984209E-2</v>
      </c>
      <c r="ES44" s="17">
        <f>STDEV(CZ44:CZ46)/SQRT(COUNT(CZ44:CZ46))</f>
        <v>4.2470546048307536E-2</v>
      </c>
      <c r="ET44" s="17">
        <f>STDEV(DA44:DA46)/SQRT(COUNT(DA44:DA46))</f>
        <v>5.5147643936876933E-2</v>
      </c>
      <c r="EU44" s="17">
        <f>STDEV(DB44:DB46)/SQRT(COUNT(DB44:DB46))</f>
        <v>3.4668240246201014E-2</v>
      </c>
      <c r="EV44" s="17">
        <f>STDEV(DC44:DC46)/SQRT(COUNT(DC44:DC46))</f>
        <v>2.1715924328229334E-2</v>
      </c>
      <c r="EW44" s="17">
        <f>STDEV(DD44:DD46)/SQRT(COUNT(DD44:DD46))</f>
        <v>2.1032068657459945E-2</v>
      </c>
      <c r="EX44" s="17">
        <f>STDEV(DE44:DE46)/SQRT(COUNT(DE44:DE46))</f>
        <v>7.5764578011066558E-3</v>
      </c>
      <c r="EZ44" s="6">
        <f>((EZ$2-EY$2)*24*CQ44+0.5*((EZ$2-EY$2)*24)*(CR44-CQ44))</f>
        <v>849.13695825020591</v>
      </c>
      <c r="FA44" s="6">
        <f>((FA$2-EZ$2)*24*CR44+0.5*((FA$2-EZ$2)*24)*(CS44-CR44))</f>
        <v>931.06310014334542</v>
      </c>
      <c r="FB44" s="6">
        <f>((FB$2-FA$2)*24*CS44+0.5*((FB$2-FA$2)*24)*(CT44-CS44))</f>
        <v>375.62009491260812</v>
      </c>
      <c r="FC44" s="6">
        <f>((FC$2-FB$2)*24*CT44+0.5*((FC$2-FB$2)*24)*(CU44-CT44))</f>
        <v>237.24647244188034</v>
      </c>
      <c r="FD44" s="6">
        <f>((FD$2-FC$2)*24*CU44+0.5*((FD$2-FC$2)*24)*(CV44-CU44))</f>
        <v>123.17048850170694</v>
      </c>
      <c r="FE44" s="6">
        <f>((FE$2-FD$2)*24*CV44+0.5*((FE$2-FD$2)*24)*(CW44-CV44))</f>
        <v>75.877667541294997</v>
      </c>
      <c r="FF44" s="6">
        <f>((FF$2-FE$2)*24*CW44+0.5*((FF$2-FE$2)*24)*(CX44-CW44))</f>
        <v>51.674144633078321</v>
      </c>
      <c r="FG44" s="6">
        <f>((FG$2-FF$2)*24*CX44+0.5*((FG$2-FF$2)*24)*(CY44-CX44))</f>
        <v>28.065191343731108</v>
      </c>
      <c r="FH44" s="6">
        <f>((FH$2-FG$2)*24*CY44+0.5*((FH$2-FG$2)*24)*(CZ44-CY44))</f>
        <v>9.0101158358174942</v>
      </c>
      <c r="FI44" s="6">
        <f>((FI$2-FH$2)*24*CZ44+0.5*((FI$2-FH$2)*24)*(DA44-CZ44))</f>
        <v>7.2468210915188838</v>
      </c>
      <c r="FJ44" s="6">
        <f>((FJ$2-FI$2)*24*DA44+0.5*((FJ$2-FI$2)*24)*(DB44-DA44))</f>
        <v>3.3297728179533355</v>
      </c>
      <c r="FK44" s="6">
        <f>((FK$2-FJ$2)*24*DB44+0.5*((FK$2-FJ$2)*24)*(DC44-DB44))</f>
        <v>3.6454592287777814</v>
      </c>
      <c r="FL44" s="6">
        <f>((FL$2-FK$2)*24*DC44+0.5*((FL$2-FK$2)*24)*(DD44-DC44))</f>
        <v>2.2025641299566701</v>
      </c>
      <c r="FM44" s="6">
        <f>((FM$2-FL$2)*24*DD44+0.5*((FM$2-FL$2)*24)*(DE44-DD44))</f>
        <v>4.1924306761399972</v>
      </c>
      <c r="FO44" s="6">
        <f>EZ44</f>
        <v>849.13695825020591</v>
      </c>
      <c r="FP44" s="6">
        <f>FO44+FA44</f>
        <v>1780.2000583935514</v>
      </c>
      <c r="FQ44" s="6">
        <f>FP44+FB44</f>
        <v>2155.8201533061597</v>
      </c>
      <c r="FR44" s="6">
        <f>FQ44+FC44</f>
        <v>2393.0666257480402</v>
      </c>
      <c r="FS44" s="6">
        <f>FR44+FD44</f>
        <v>2516.2371142497473</v>
      </c>
      <c r="FT44" s="6">
        <f>FS44+FE44</f>
        <v>2592.1147817910423</v>
      </c>
      <c r="FU44" s="6">
        <f>FT44+FF44</f>
        <v>2643.7889264241207</v>
      </c>
      <c r="FV44" s="6">
        <f>FU44+FG44</f>
        <v>2671.8541177678517</v>
      </c>
      <c r="FW44" s="6">
        <f>FV44+FH44</f>
        <v>2680.8642336036692</v>
      </c>
      <c r="FX44" s="6">
        <f>FW44+FI44</f>
        <v>2688.1110546951882</v>
      </c>
      <c r="FY44" s="6">
        <f>FX44+FJ44</f>
        <v>2691.4408275131414</v>
      </c>
      <c r="FZ44" s="6">
        <f>FY44+FK44</f>
        <v>2695.0862867419191</v>
      </c>
      <c r="GA44" s="6">
        <f>FZ44+FL44</f>
        <v>2697.2888508718756</v>
      </c>
      <c r="GB44" s="6">
        <f>GA44+FM44</f>
        <v>2701.4812815480154</v>
      </c>
      <c r="GC44" s="17" t="e">
        <f>AVERAGE(FN44:FN46)</f>
        <v>#DIV/0!</v>
      </c>
      <c r="GD44" s="17">
        <f>AVERAGE(FO44:FO46)</f>
        <v>836.2568255591674</v>
      </c>
      <c r="GE44" s="17">
        <f>AVERAGE(FP44:FP46)</f>
        <v>1643.6358444107427</v>
      </c>
      <c r="GF44" s="17">
        <f>AVERAGE(FQ44:FQ46)</f>
        <v>1968.8189516298498</v>
      </c>
      <c r="GG44" s="17">
        <f>AVERAGE(FR44:FR46)</f>
        <v>2184.7162520279271</v>
      </c>
      <c r="GH44" s="17">
        <f>AVERAGE(FS44:FS46)</f>
        <v>2304.5033154559874</v>
      </c>
      <c r="GI44" s="17">
        <f>AVERAGE(FT44:FT46)</f>
        <v>2372.8300720642392</v>
      </c>
      <c r="GJ44" s="17">
        <f>AVERAGE(FU44:FU46)</f>
        <v>2419.1899231648044</v>
      </c>
      <c r="GK44" s="17">
        <f>AVERAGE(FV44:FV46)</f>
        <v>2448.2531955722884</v>
      </c>
      <c r="GL44" s="17">
        <f>AVERAGE(FW44:FW46)</f>
        <v>2458.1865635538666</v>
      </c>
      <c r="GM44" s="17">
        <f>AVERAGE(FX44:FX46)</f>
        <v>2468.8892580440338</v>
      </c>
      <c r="GN44" s="17">
        <f>AVERAGE(FY44:FY46)</f>
        <v>2474.7690681769832</v>
      </c>
      <c r="GO44" s="17">
        <f>AVERAGE(FZ44:FZ46)</f>
        <v>2479.7427914352656</v>
      </c>
      <c r="GP44" s="17">
        <f>AVERAGE(GA44:GA46)</f>
        <v>2483.9527109296864</v>
      </c>
      <c r="GQ44" s="17">
        <f>AVERAGE(GB44:GB46)</f>
        <v>2491.1392608344854</v>
      </c>
      <c r="GR44" s="17" t="e">
        <f>STDEV(FN44:FN46)</f>
        <v>#DIV/0!</v>
      </c>
      <c r="GS44" s="17">
        <f>STDEV(FO44:FO46)</f>
        <v>309.48090284470129</v>
      </c>
      <c r="GT44" s="17">
        <f>STDEV(FP44:FP46)</f>
        <v>639.10213940076562</v>
      </c>
      <c r="GU44" s="17">
        <f>STDEV(FQ44:FQ46)</f>
        <v>795.77576721413266</v>
      </c>
      <c r="GV44" s="17">
        <f>STDEV(FR44:FR46)</f>
        <v>894.37296272596404</v>
      </c>
      <c r="GW44" s="17">
        <f>STDEV(FS44:FS46)</f>
        <v>951.38234040495092</v>
      </c>
      <c r="GX44" s="17">
        <f>STDEV(FT44:FT46)</f>
        <v>994.34349402821249</v>
      </c>
      <c r="GY44" s="17">
        <f>STDEV(FU44:FU46)</f>
        <v>1027.7681363828469</v>
      </c>
      <c r="GZ44" s="17">
        <f>STDEV(FV44:FV46)</f>
        <v>1049.4705063931776</v>
      </c>
      <c r="HA44" s="17">
        <f>STDEV(FW44:FW46)</f>
        <v>1055.7522885948888</v>
      </c>
      <c r="HB44" s="17">
        <f>STDEV(FX44:FX46)</f>
        <v>1062.4903243377339</v>
      </c>
      <c r="HC44" s="17">
        <f>STDEV(FY44:FY46)</f>
        <v>1067.0807330366472</v>
      </c>
      <c r="HD44" s="17">
        <f>STDEV(FZ44:FZ46)</f>
        <v>1071.345138550807</v>
      </c>
      <c r="HE44" s="17">
        <f>STDEV(GA44:GA46)</f>
        <v>1072.4159779420145</v>
      </c>
      <c r="HF44" s="17">
        <f>STDEV(GB44:GB46)</f>
        <v>1073.118981590439</v>
      </c>
      <c r="HG44" s="17" t="e">
        <f>STDEV(FN44:FN46)/SQRT(COUNT(FN44:FN46))</f>
        <v>#DIV/0!</v>
      </c>
      <c r="HH44" s="17">
        <f>STDEV(FO44:FO46)/SQRT(COUNT(FO44:FO46))</f>
        <v>178.67888256643673</v>
      </c>
      <c r="HI44" s="17">
        <f>STDEV(FP44:FP46)/SQRT(COUNT(FP44:FP46))</f>
        <v>368.9857922226978</v>
      </c>
      <c r="HJ44" s="17">
        <f>STDEV(FQ44:FQ46)/SQRT(COUNT(FQ44:FQ46))</f>
        <v>459.4413534156605</v>
      </c>
      <c r="HK44" s="17">
        <f>STDEV(FR44:FR46)/SQRT(COUNT(FR44:FR46))</f>
        <v>516.36647078575845</v>
      </c>
      <c r="HL44" s="17">
        <f>STDEV(FS44:FS46)/SQRT(COUNT(FS44:FS46))</f>
        <v>549.28085033505465</v>
      </c>
      <c r="HM44" s="17">
        <f>STDEV(FT44:FT46)/SQRT(COUNT(FT44:FT46))</f>
        <v>574.08448394414154</v>
      </c>
      <c r="HN44" s="17">
        <f>STDEV(FU44:FU46)/SQRT(COUNT(FU44:FU46))</f>
        <v>593.38221020515675</v>
      </c>
      <c r="HO44" s="17">
        <f>STDEV(FV44:FV46)/SQRT(COUNT(FV44:FV46))</f>
        <v>605.91207937267404</v>
      </c>
      <c r="HP44" s="17">
        <f>STDEV(FW44:FW46)/SQRT(COUNT(FW44:FW46))</f>
        <v>609.53886801782255</v>
      </c>
      <c r="HQ44" s="17">
        <f>STDEV(FX44:FX46)/SQRT(COUNT(FX44:FX46))</f>
        <v>613.4290747677635</v>
      </c>
      <c r="HR44" s="17">
        <f>STDEV(FY44:FY46)/SQRT(COUNT(FY44:FY46))</f>
        <v>616.07934846577143</v>
      </c>
      <c r="HS44" s="17">
        <f>STDEV(FZ44:FZ46)/SQRT(COUNT(FZ44:FZ46))</f>
        <v>618.54140413730534</v>
      </c>
      <c r="HT44" s="17">
        <f>STDEV(GA44:GA46)/SQRT(COUNT(GA44:GA46))</f>
        <v>619.15965354807781</v>
      </c>
      <c r="HU44" s="17">
        <f>STDEV(GB44:GB46)/SQRT(COUNT(GB44:GB46))</f>
        <v>619.5655328937371</v>
      </c>
    </row>
    <row r="45" spans="1:229">
      <c r="A45" s="10">
        <v>43</v>
      </c>
      <c r="B45" s="10" t="s">
        <v>5</v>
      </c>
      <c r="C45" s="10" t="s">
        <v>9</v>
      </c>
      <c r="D45" s="11" t="s">
        <v>3</v>
      </c>
      <c r="E45" s="18">
        <v>49.6</v>
      </c>
      <c r="F45" s="19">
        <f>AVERAGE(G45:S45,E45)</f>
        <v>49.321428571428577</v>
      </c>
      <c r="G45" s="20">
        <v>49.7</v>
      </c>
      <c r="H45" s="16">
        <v>49.1</v>
      </c>
      <c r="I45" s="16">
        <v>50</v>
      </c>
      <c r="J45" s="16">
        <v>48.9</v>
      </c>
      <c r="K45" s="16">
        <v>49.2</v>
      </c>
      <c r="L45" s="16">
        <v>49.4</v>
      </c>
      <c r="M45" s="16">
        <v>49</v>
      </c>
      <c r="N45" s="16">
        <v>49</v>
      </c>
      <c r="O45" s="16">
        <v>50.6</v>
      </c>
      <c r="P45" s="16">
        <v>49</v>
      </c>
      <c r="Q45" s="16">
        <v>49.3</v>
      </c>
      <c r="R45" s="16">
        <v>49.1</v>
      </c>
      <c r="S45" s="16">
        <v>48.6</v>
      </c>
      <c r="T45" s="16">
        <v>5422.9256017505468</v>
      </c>
      <c r="U45" s="16">
        <v>9047.0175054704614</v>
      </c>
      <c r="V45" s="16">
        <v>4512.5207877461708</v>
      </c>
      <c r="W45" s="16">
        <v>1556.267818574514</v>
      </c>
      <c r="X45" s="16">
        <v>889.44276457883359</v>
      </c>
      <c r="Y45" s="16">
        <v>787.71507881000002</v>
      </c>
      <c r="Z45" s="16">
        <v>700.75930855000001</v>
      </c>
      <c r="AA45" s="16">
        <v>542.58709981000004</v>
      </c>
      <c r="AB45" s="16">
        <v>388.10801089</v>
      </c>
      <c r="AC45" s="16">
        <v>364.00726684</v>
      </c>
      <c r="AD45" s="16">
        <v>375.07700321999999</v>
      </c>
      <c r="AE45" s="16">
        <v>345.59347309999998</v>
      </c>
      <c r="AF45" s="16">
        <v>331.72047550000002</v>
      </c>
      <c r="AG45" s="16">
        <v>337.24862322000001</v>
      </c>
      <c r="AH45" s="16">
        <v>313.50913735</v>
      </c>
      <c r="AI45" s="16">
        <f>T45-$T$62</f>
        <v>5119.0592295072138</v>
      </c>
      <c r="AJ45" s="16">
        <f>U45-$U$62</f>
        <v>8709.2491240637955</v>
      </c>
      <c r="AK45" s="16">
        <f>V45-$V$62</f>
        <v>4206.0362295428376</v>
      </c>
      <c r="AL45" s="16">
        <f>W45-$W$62</f>
        <v>1254.0529213411805</v>
      </c>
      <c r="AM45" s="16">
        <f>X45-$X$62</f>
        <v>581.01672374550026</v>
      </c>
      <c r="AN45" s="16">
        <f>Y45-$Y$62</f>
        <v>483.56372445666671</v>
      </c>
      <c r="AO45" s="16">
        <f>Z45-$Z$62</f>
        <v>389.68802413333333</v>
      </c>
      <c r="AP45" s="16">
        <f>AA45-$AA$62</f>
        <v>234.21393918666666</v>
      </c>
      <c r="AQ45" s="16">
        <f>AB45-$AB$62</f>
        <v>81.128806896666674</v>
      </c>
      <c r="AR45" s="16">
        <f>AC45-$AC$62</f>
        <v>57.113787583333306</v>
      </c>
      <c r="AS45" s="16">
        <f>AD45-$AD$62</f>
        <v>62.268324873333313</v>
      </c>
      <c r="AT45" s="16">
        <f>AE45-$AE$62</f>
        <v>35.428023999999994</v>
      </c>
      <c r="AU45" s="16">
        <f>AF45-$AF$62</f>
        <v>26.695135876666711</v>
      </c>
      <c r="AV45" s="16">
        <f>AG45-$AG$62</f>
        <v>27.017189236666695</v>
      </c>
      <c r="AW45" s="16">
        <f>AH45-$AH$62</f>
        <v>13.22827659666666</v>
      </c>
      <c r="AX45" s="16">
        <f>IF(AI45&lt;0,0,AI45)</f>
        <v>5119.0592295072138</v>
      </c>
      <c r="AY45" s="16">
        <f>IF(AJ45&lt;0,0,AJ45)</f>
        <v>8709.2491240637955</v>
      </c>
      <c r="AZ45" s="16">
        <f>IF(AK45&lt;0,0,AK45)</f>
        <v>4206.0362295428376</v>
      </c>
      <c r="BA45" s="16">
        <f>IF(AL45&lt;0,0,AL45)</f>
        <v>1254.0529213411805</v>
      </c>
      <c r="BB45" s="16">
        <f>IF(AM45&lt;0,0,AM45)</f>
        <v>581.01672374550026</v>
      </c>
      <c r="BC45" s="16">
        <f>IF(AN45&lt;0,0,AN45)</f>
        <v>483.56372445666671</v>
      </c>
      <c r="BD45" s="16">
        <f>IF(AO45&lt;0,0,AO45)</f>
        <v>389.68802413333333</v>
      </c>
      <c r="BE45" s="16">
        <f>IF(AP45&lt;0,0,AP45)</f>
        <v>234.21393918666666</v>
      </c>
      <c r="BF45" s="16">
        <f>IF(AQ45&lt;0,0,AQ45)</f>
        <v>81.128806896666674</v>
      </c>
      <c r="BG45" s="16">
        <f>IF(AR45&lt;0,0,AR45)</f>
        <v>57.113787583333306</v>
      </c>
      <c r="BH45" s="16">
        <f>IF(AS45&lt;0,0,AS45)</f>
        <v>62.268324873333313</v>
      </c>
      <c r="BI45" s="16">
        <f>IF(AT45&lt;0,0,AT45)</f>
        <v>35.428023999999994</v>
      </c>
      <c r="BJ45" s="16">
        <f>IF(AU45&lt;0,0,AU45)</f>
        <v>26.695135876666711</v>
      </c>
      <c r="BK45" s="16">
        <f>IF(AV45&lt;0,0,AV45)</f>
        <v>27.017189236666695</v>
      </c>
      <c r="BL45" s="16">
        <f>IF(AW45&lt;0,0,AW45)</f>
        <v>13.22827659666666</v>
      </c>
      <c r="BM45" s="16">
        <f>(AX45*10^-9)*E45*$BN$59</f>
        <v>29.924557667347894</v>
      </c>
      <c r="BN45" s="16">
        <f>(AY45*10^-9)*F45*$BN$59</f>
        <v>50.625843154459119</v>
      </c>
      <c r="BO45" s="16">
        <f>(AZ45*10^-9)*G45*$BN$59</f>
        <v>24.636857214547177</v>
      </c>
      <c r="BP45" s="16">
        <f>(BA45*10^-9)*H45*$BN$59</f>
        <v>7.2569355301754115</v>
      </c>
      <c r="BQ45" s="16">
        <f>(BB45*10^-9)*I45*$BN$59</f>
        <v>3.4238485506431271</v>
      </c>
      <c r="BR45" s="16">
        <f>(BC45*10^-9)*J45*$BN$59</f>
        <v>2.7868813648418684</v>
      </c>
      <c r="BS45" s="16">
        <f>(BD45*10^-9)*K45*$BN$59</f>
        <v>2.2596338427960005</v>
      </c>
      <c r="BT45" s="16">
        <f>(BE45*10^-9)*L45*$BN$59</f>
        <v>1.3636270130789432</v>
      </c>
      <c r="BU45" s="16">
        <f>(BF45*10^-9)*M45*$BN$59</f>
        <v>0.46851885982825014</v>
      </c>
      <c r="BV45" s="16">
        <f>(BG45*10^-9)*N45*$BN$59</f>
        <v>0.32983212329374989</v>
      </c>
      <c r="BW45" s="16">
        <f>(BH45*10^-9)*O45*$BN$59</f>
        <v>0.37134160311961423</v>
      </c>
      <c r="BX45" s="16">
        <f>(BI45*10^-9)*P45*$BN$59</f>
        <v>0.20459683859999997</v>
      </c>
      <c r="BY45" s="16">
        <f>(BJ45*10^-9)*Q45*$BN$59</f>
        <v>0.15510827342053243</v>
      </c>
      <c r="BZ45" s="16">
        <f>(BK45*10^-9)*R45*$BN$59</f>
        <v>0.15634268471489662</v>
      </c>
      <c r="CA45" s="16">
        <f>(BL45*10^-9)*S45*$BN$59</f>
        <v>7.5769678591907128E-2</v>
      </c>
      <c r="CB45" s="16">
        <f>BM45/1.08</f>
        <v>27.707923766062862</v>
      </c>
      <c r="CC45" s="16">
        <f>BN45/1.08</f>
        <v>46.875780698573259</v>
      </c>
      <c r="CD45" s="16">
        <f>BO45/1.08</f>
        <v>22.811904828284423</v>
      </c>
      <c r="CE45" s="16">
        <f>BP45/1.08</f>
        <v>6.7193847501624173</v>
      </c>
      <c r="CF45" s="16">
        <f>BQ45/1.08</f>
        <v>3.1702301394843766</v>
      </c>
      <c r="CG45" s="16">
        <f>BR45/1.08</f>
        <v>2.580445708186915</v>
      </c>
      <c r="CH45" s="16">
        <f>BS45/1.08</f>
        <v>2.0922535581444448</v>
      </c>
      <c r="CI45" s="16">
        <f>BT45/1.08</f>
        <v>1.2626176047027251</v>
      </c>
      <c r="CJ45" s="16">
        <f>BU45/1.08</f>
        <v>0.43381375910023157</v>
      </c>
      <c r="CK45" s="16">
        <f>BV45/1.08</f>
        <v>0.30540011416087953</v>
      </c>
      <c r="CL45" s="16">
        <f>BW45/1.08</f>
        <v>0.34383481770334651</v>
      </c>
      <c r="CM45" s="16">
        <f>BX45/1.08</f>
        <v>0.18944151722222219</v>
      </c>
      <c r="CN45" s="16">
        <f>BY45/1.08</f>
        <v>0.14361877168567816</v>
      </c>
      <c r="CO45" s="16">
        <f>BZ45/1.08</f>
        <v>0.14476174510638576</v>
      </c>
      <c r="CP45" s="16">
        <f>CA45/1.08</f>
        <v>7.0157109807321413E-2</v>
      </c>
      <c r="CQ45" s="21">
        <f>CB45*(28/44)</f>
        <v>17.632315123858184</v>
      </c>
      <c r="CR45" s="21">
        <f>CC45*(28/44)</f>
        <v>29.830042262728437</v>
      </c>
      <c r="CS45" s="21">
        <f>CD45*(28/44)</f>
        <v>14.516666708908268</v>
      </c>
      <c r="CT45" s="21">
        <f>CE45*(28/44)</f>
        <v>4.2759721137397202</v>
      </c>
      <c r="CU45" s="21">
        <f>CF45*(28/44)</f>
        <v>2.0174191796718759</v>
      </c>
      <c r="CV45" s="21">
        <f>CG45*(28/44)</f>
        <v>1.642101814300764</v>
      </c>
      <c r="CW45" s="21">
        <f>CH45*(28/44)</f>
        <v>1.3314340824555557</v>
      </c>
      <c r="CX45" s="21">
        <f>CI45*(28/44)</f>
        <v>0.80348393026537046</v>
      </c>
      <c r="CY45" s="21">
        <f>CJ45*(28/44)</f>
        <v>0.27606330124560191</v>
      </c>
      <c r="CZ45" s="21">
        <f>CK45*(28/44)</f>
        <v>0.19434552719328696</v>
      </c>
      <c r="DA45" s="21">
        <f>CL45*(28/44)</f>
        <v>0.21880397490212961</v>
      </c>
      <c r="DB45" s="21">
        <f>CM45*(28/44)</f>
        <v>0.12055369277777775</v>
      </c>
      <c r="DC45" s="21">
        <f>CN45*(28/44)</f>
        <v>9.1393763799977004E-2</v>
      </c>
      <c r="DD45" s="21">
        <f>CO45*(28/44)</f>
        <v>9.2121110522245475E-2</v>
      </c>
      <c r="DE45" s="21">
        <f>CP45*(28/44)</f>
        <v>4.4645433513749992E-2</v>
      </c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Z45" s="6">
        <f>((EZ$2-EY$2)*24*CQ45+0.5*((EZ$2-EY$2)*24)*(CR45-CQ45))</f>
        <v>1139.0965772780789</v>
      </c>
      <c r="FA45" s="6">
        <f>((FA$2-EZ$2)*24*CR45+0.5*((FA$2-EZ$2)*24)*(CS45-CR45))</f>
        <v>1064.3210153192808</v>
      </c>
      <c r="FB45" s="6">
        <f>((FB$2-FA$2)*24*CS45+0.5*((FB$2-FA$2)*24)*(CT45-CS45))</f>
        <v>451.02333174355169</v>
      </c>
      <c r="FC45" s="6">
        <f>((FC$2-FB$2)*24*CT45+0.5*((FC$2-FB$2)*24)*(CU45-CT45))</f>
        <v>302.08278208375663</v>
      </c>
      <c r="FD45" s="6">
        <f>((FD$2-FC$2)*24*CU45+0.5*((FD$2-FC$2)*24)*(CV45-CU45))</f>
        <v>175.65700771068671</v>
      </c>
      <c r="FE45" s="6">
        <f>((FE$2-FD$2)*24*CV45+0.5*((FE$2-FD$2)*24)*(CW45-CV45))</f>
        <v>107.04729228322751</v>
      </c>
      <c r="FF45" s="6">
        <f>((FF$2-FE$2)*24*CW45+0.5*((FF$2-FE$2)*24)*(CX45-CW45))</f>
        <v>76.85704845795334</v>
      </c>
      <c r="FG45" s="6">
        <f>((FG$2-FF$2)*24*CX45+0.5*((FG$2-FF$2)*24)*(CY45-CX45))</f>
        <v>51.818267112526676</v>
      </c>
      <c r="FH45" s="6">
        <f>((FH$2-FG$2)*24*CY45+0.5*((FH$2-FG$2)*24)*(CZ45-CY45))</f>
        <v>16.9347178238</v>
      </c>
      <c r="FI45" s="6">
        <f>((FI$2-FH$2)*24*CZ45+0.5*((FI$2-FH$2)*24)*(DA45-CZ45))</f>
        <v>19.831176100579995</v>
      </c>
      <c r="FJ45" s="6">
        <f>((FJ$2-FI$2)*24*DA45+0.5*((FJ$2-FI$2)*24)*(DB45-DA45))</f>
        <v>12.216876036476664</v>
      </c>
      <c r="FK45" s="6">
        <f>((FK$2-FJ$2)*24*DB45+0.5*((FK$2-FJ$2)*24)*(DC45-DB45))</f>
        <v>10.17347791573223</v>
      </c>
      <c r="FL45" s="6">
        <f>((FL$2-FK$2)*24*DC45+0.5*((FL$2-FK$2)*24)*(DD45-DC45))</f>
        <v>6.6065354756000092</v>
      </c>
      <c r="FM45" s="6">
        <f>((FM$2-FL$2)*24*DD45+0.5*((FM$2-FL$2)*24)*(DE45-DD45))</f>
        <v>9.8471911705916746</v>
      </c>
      <c r="FO45" s="6">
        <f>EZ45</f>
        <v>1139.0965772780789</v>
      </c>
      <c r="FP45" s="6">
        <f>FO45+FA45</f>
        <v>2203.4175925973595</v>
      </c>
      <c r="FQ45" s="6">
        <f>FP45+FB45</f>
        <v>2654.4409243409114</v>
      </c>
      <c r="FR45" s="6">
        <f>FQ45+FC45</f>
        <v>2956.523706424668</v>
      </c>
      <c r="FS45" s="6">
        <f>FR45+FD45</f>
        <v>3132.1807141353547</v>
      </c>
      <c r="FT45" s="6">
        <f>FS45+FE45</f>
        <v>3239.228006418582</v>
      </c>
      <c r="FU45" s="6">
        <f>FT45+FF45</f>
        <v>3316.0850548765352</v>
      </c>
      <c r="FV45" s="6">
        <f>FU45+FG45</f>
        <v>3367.9033219890621</v>
      </c>
      <c r="FW45" s="6">
        <f>FV45+FH45</f>
        <v>3384.838039812862</v>
      </c>
      <c r="FX45" s="6">
        <f>FW45+FI45</f>
        <v>3404.6692159134418</v>
      </c>
      <c r="FY45" s="6">
        <f>FX45+FJ45</f>
        <v>3416.8860919499184</v>
      </c>
      <c r="FZ45" s="6">
        <f>FY45+FK45</f>
        <v>3427.0595698656507</v>
      </c>
      <c r="GA45" s="6">
        <f>FZ45+FL45</f>
        <v>3433.6661053412508</v>
      </c>
      <c r="GB45" s="6">
        <f>GA45+FM45</f>
        <v>3443.5132965118423</v>
      </c>
      <c r="GC45" s="21"/>
      <c r="GD45" s="21"/>
      <c r="GE45" s="21"/>
      <c r="GF45" s="21"/>
      <c r="GG45" s="21"/>
      <c r="GH45" s="21"/>
      <c r="GI45" s="21"/>
      <c r="GJ45" s="21"/>
      <c r="GK45" s="21"/>
      <c r="GL45" s="21"/>
      <c r="GM45" s="21"/>
      <c r="GN45" s="21"/>
      <c r="GO45" s="21"/>
      <c r="GP45" s="21"/>
      <c r="GQ45" s="21"/>
      <c r="GR45" s="21"/>
      <c r="GS45" s="21"/>
      <c r="GT45" s="21"/>
      <c r="GU45" s="21"/>
      <c r="GV45" s="21"/>
      <c r="GW45" s="21"/>
      <c r="GX45" s="21"/>
      <c r="GY45" s="21"/>
      <c r="GZ45" s="21"/>
      <c r="HA45" s="21"/>
      <c r="HB45" s="21"/>
      <c r="HC45" s="21"/>
      <c r="HD45" s="21"/>
      <c r="HE45" s="21"/>
      <c r="HF45" s="21"/>
      <c r="HG45" s="21"/>
      <c r="HH45" s="21"/>
      <c r="HI45" s="21"/>
      <c r="HJ45" s="21"/>
      <c r="HK45" s="21"/>
      <c r="HL45" s="21"/>
      <c r="HM45" s="21"/>
      <c r="HN45" s="21"/>
      <c r="HO45" s="21"/>
      <c r="HP45" s="21"/>
      <c r="HQ45" s="21"/>
      <c r="HR45" s="21"/>
      <c r="HS45" s="21"/>
      <c r="HT45" s="21"/>
      <c r="HU45" s="21"/>
    </row>
    <row r="46" spans="1:229">
      <c r="A46" s="10">
        <v>44</v>
      </c>
      <c r="B46" s="10" t="s">
        <v>5</v>
      </c>
      <c r="C46" s="10" t="s">
        <v>9</v>
      </c>
      <c r="D46" s="11" t="s">
        <v>3</v>
      </c>
      <c r="E46" s="22">
        <v>51.5</v>
      </c>
      <c r="F46" s="23">
        <f>AVERAGE(G46:S46,E46)</f>
        <v>51.021428571428579</v>
      </c>
      <c r="G46" s="24">
        <v>51.5</v>
      </c>
      <c r="H46" s="25">
        <v>50.9</v>
      </c>
      <c r="I46" s="25">
        <v>52</v>
      </c>
      <c r="J46" s="25">
        <v>50.6</v>
      </c>
      <c r="K46" s="25">
        <v>51</v>
      </c>
      <c r="L46" s="25">
        <v>51.2</v>
      </c>
      <c r="M46" s="25">
        <v>50</v>
      </c>
      <c r="N46" s="25">
        <v>50.8</v>
      </c>
      <c r="O46" s="25">
        <v>52.6</v>
      </c>
      <c r="P46" s="25">
        <v>50.9</v>
      </c>
      <c r="Q46" s="25">
        <v>51.2</v>
      </c>
      <c r="R46" s="25">
        <v>50.2</v>
      </c>
      <c r="S46" s="25">
        <v>49.9</v>
      </c>
      <c r="T46" s="25">
        <v>2736.8643326039387</v>
      </c>
      <c r="U46" s="25">
        <v>4003.3413566739605</v>
      </c>
      <c r="V46" s="25">
        <v>1646.8533916849017</v>
      </c>
      <c r="W46" s="25">
        <v>701.32181425485953</v>
      </c>
      <c r="X46" s="25">
        <v>542.93088552915765</v>
      </c>
      <c r="Y46" s="25">
        <v>422.05365272</v>
      </c>
      <c r="Z46" s="25">
        <v>367.07653348999997</v>
      </c>
      <c r="AA46" s="25">
        <v>334.99574619999999</v>
      </c>
      <c r="AB46" s="25">
        <v>323.55582895999999</v>
      </c>
      <c r="AC46" s="25">
        <v>320.93436243999997</v>
      </c>
      <c r="AD46" s="25">
        <v>327.93698667000001</v>
      </c>
      <c r="AE46" s="25">
        <v>310.9780935</v>
      </c>
      <c r="AF46" s="25">
        <v>310.67585113000001</v>
      </c>
      <c r="AG46" s="25">
        <v>334.91185952000001</v>
      </c>
      <c r="AH46" s="25">
        <v>305.59244816</v>
      </c>
      <c r="AI46" s="25">
        <f>T46-$T$62</f>
        <v>2432.9979603606052</v>
      </c>
      <c r="AJ46" s="25">
        <f>U46-$U$62</f>
        <v>3665.5729752672937</v>
      </c>
      <c r="AK46" s="25">
        <f>V46-$V$62</f>
        <v>1340.3688334815683</v>
      </c>
      <c r="AL46" s="25">
        <f>W46-$W$62</f>
        <v>399.10691702152616</v>
      </c>
      <c r="AM46" s="25">
        <f>X46-$X$62</f>
        <v>234.50484469582432</v>
      </c>
      <c r="AN46" s="25">
        <f>Y46-$Y$62</f>
        <v>117.90229836666668</v>
      </c>
      <c r="AO46" s="25">
        <f>Z46-$Z$62</f>
        <v>56.005249073333289</v>
      </c>
      <c r="AP46" s="25">
        <f>AA46-$AA$62</f>
        <v>26.622585576666609</v>
      </c>
      <c r="AQ46" s="25">
        <f>AB46-$AB$62</f>
        <v>16.576624966666657</v>
      </c>
      <c r="AR46" s="25">
        <f>AC46-$AC$62</f>
        <v>14.040883183333278</v>
      </c>
      <c r="AS46" s="25">
        <f>AD46-$AD$62</f>
        <v>15.128308323333329</v>
      </c>
      <c r="AT46" s="25">
        <f>AE46-$AE$62</f>
        <v>0.81264440000001059</v>
      </c>
      <c r="AU46" s="25">
        <f>AF46-$AF$62</f>
        <v>5.6505115066667031</v>
      </c>
      <c r="AV46" s="25">
        <f>AG46-$AG$62</f>
        <v>24.680425536666689</v>
      </c>
      <c r="AW46" s="25">
        <f>AH46-$AH$62</f>
        <v>5.3115874066666606</v>
      </c>
      <c r="AX46" s="25">
        <f>IF(AI46&lt;0,0,AI46)</f>
        <v>2432.9979603606052</v>
      </c>
      <c r="AY46" s="25">
        <f>IF(AJ46&lt;0,0,AJ46)</f>
        <v>3665.5729752672937</v>
      </c>
      <c r="AZ46" s="25">
        <f>IF(AK46&lt;0,0,AK46)</f>
        <v>1340.3688334815683</v>
      </c>
      <c r="BA46" s="25">
        <f>IF(AL46&lt;0,0,AL46)</f>
        <v>399.10691702152616</v>
      </c>
      <c r="BB46" s="25">
        <f>IF(AM46&lt;0,0,AM46)</f>
        <v>234.50484469582432</v>
      </c>
      <c r="BC46" s="25">
        <f>IF(AN46&lt;0,0,AN46)</f>
        <v>117.90229836666668</v>
      </c>
      <c r="BD46" s="25">
        <f>IF(AO46&lt;0,0,AO46)</f>
        <v>56.005249073333289</v>
      </c>
      <c r="BE46" s="25">
        <f>IF(AP46&lt;0,0,AP46)</f>
        <v>26.622585576666609</v>
      </c>
      <c r="BF46" s="25">
        <f>IF(AQ46&lt;0,0,AQ46)</f>
        <v>16.576624966666657</v>
      </c>
      <c r="BG46" s="25">
        <f>IF(AR46&lt;0,0,AR46)</f>
        <v>14.040883183333278</v>
      </c>
      <c r="BH46" s="25">
        <f>IF(AS46&lt;0,0,AS46)</f>
        <v>15.128308323333329</v>
      </c>
      <c r="BI46" s="25">
        <f>IF(AT46&lt;0,0,AT46)</f>
        <v>0.81264440000001059</v>
      </c>
      <c r="BJ46" s="25">
        <f>IF(AU46&lt;0,0,AU46)</f>
        <v>5.6505115066667031</v>
      </c>
      <c r="BK46" s="25">
        <f>IF(AV46&lt;0,0,AV46)</f>
        <v>24.680425536666689</v>
      </c>
      <c r="BL46" s="25">
        <f>IF(AW46&lt;0,0,AW46)</f>
        <v>5.3115874066666606</v>
      </c>
      <c r="BM46" s="25">
        <f>(AX46*10^-9)*E46*$BN$59</f>
        <v>14.767428691545888</v>
      </c>
      <c r="BN46" s="25">
        <f>(AY46*10^-9)*F46*$BN$59</f>
        <v>22.041969289720193</v>
      </c>
      <c r="BO46" s="25">
        <f>(AZ46*10^-9)*G46*$BN$59</f>
        <v>8.135560116078306</v>
      </c>
      <c r="BP46" s="25">
        <f>(BA46*10^-9)*H46*$BN$59</f>
        <v>2.3942138875752055</v>
      </c>
      <c r="BQ46" s="25">
        <f>(BB46*10^-9)*I46*$BN$59</f>
        <v>1.4371796910644092</v>
      </c>
      <c r="BR46" s="25">
        <f>(BC46*10^-9)*J46*$BN$59</f>
        <v>0.70311877790235744</v>
      </c>
      <c r="BS46" s="25">
        <f>(BD46*10^-9)*K46*$BN$59</f>
        <v>0.33663155068007122</v>
      </c>
      <c r="BT46" s="25">
        <f>(BE46*10^-9)*L46*$BN$59</f>
        <v>0.16064828782262827</v>
      </c>
      <c r="BU46" s="25">
        <f>(BF46*10^-9)*M46*$BN$59</f>
        <v>9.7683682839285677E-2</v>
      </c>
      <c r="BV46" s="25">
        <f>(BG46*10^-9)*N46*$BN$59</f>
        <v>8.406477345907111E-2</v>
      </c>
      <c r="BW46" s="25">
        <f>(BH46*10^-9)*O46*$BN$59</f>
        <v>9.3784705670149973E-2</v>
      </c>
      <c r="BX46" s="25">
        <f>(BI46*10^-9)*P46*$BN$59</f>
        <v>4.8749957095714927E-3</v>
      </c>
      <c r="BY46" s="25">
        <f>(BJ46*10^-9)*Q46*$BN$59</f>
        <v>3.4096800863085946E-2</v>
      </c>
      <c r="BZ46" s="25">
        <f>(BK46*10^-9)*R46*$BN$59</f>
        <v>0.14601997480015017</v>
      </c>
      <c r="CA46" s="25">
        <f>(BL46*10^-9)*S46*$BN$59</f>
        <v>3.1237824937707114E-2</v>
      </c>
      <c r="CB46" s="25">
        <f>BM46/1.08</f>
        <v>13.67354508476471</v>
      </c>
      <c r="CC46" s="25">
        <f>BN46/1.08</f>
        <v>20.40923082381499</v>
      </c>
      <c r="CD46" s="25">
        <f>BO46/1.08</f>
        <v>7.5329260334058388</v>
      </c>
      <c r="CE46" s="25">
        <f>BP46/1.08</f>
        <v>2.2168647107177826</v>
      </c>
      <c r="CF46" s="25">
        <f>BQ46/1.08</f>
        <v>1.3307219361707492</v>
      </c>
      <c r="CG46" s="25">
        <f>BR46/1.08</f>
        <v>0.65103590546514578</v>
      </c>
      <c r="CH46" s="25">
        <f>BS46/1.08</f>
        <v>0.31169588025932521</v>
      </c>
      <c r="CI46" s="25">
        <f>BT46/1.08</f>
        <v>0.14874841465058172</v>
      </c>
      <c r="CJ46" s="25">
        <f>BU46/1.08</f>
        <v>9.0447854480820059E-2</v>
      </c>
      <c r="CK46" s="25">
        <f>BV46/1.08</f>
        <v>7.7837753202843613E-2</v>
      </c>
      <c r="CL46" s="25">
        <f>BW46/1.08</f>
        <v>8.683769043532405E-2</v>
      </c>
      <c r="CM46" s="25">
        <f>BX46/1.08</f>
        <v>4.5138849162699004E-3</v>
      </c>
      <c r="CN46" s="25">
        <f>BY46/1.08</f>
        <v>3.1571111910264765E-2</v>
      </c>
      <c r="CO46" s="25">
        <f>BZ46/1.08</f>
        <v>0.13520368037050939</v>
      </c>
      <c r="CP46" s="25">
        <f>CA46/1.08</f>
        <v>2.8923911979358438E-2</v>
      </c>
      <c r="CQ46" s="26">
        <f>CB46*(28/44)</f>
        <v>8.701346872122997</v>
      </c>
      <c r="CR46" s="26">
        <f>CC46*(28/44)</f>
        <v>12.987692342427721</v>
      </c>
      <c r="CS46" s="26">
        <f>CD46*(28/44)</f>
        <v>4.7936802030764429</v>
      </c>
      <c r="CT46" s="26">
        <f>CE46*(28/44)</f>
        <v>1.4107320886385888</v>
      </c>
      <c r="CU46" s="26">
        <f>CF46*(28/44)</f>
        <v>0.84682305029047678</v>
      </c>
      <c r="CV46" s="26">
        <f>CG46*(28/44)</f>
        <v>0.41429557620509277</v>
      </c>
      <c r="CW46" s="26">
        <f>CH46*(28/44)</f>
        <v>0.19835192380138877</v>
      </c>
      <c r="CX46" s="26">
        <f>CI46*(28/44)</f>
        <v>9.4658082050370185E-2</v>
      </c>
      <c r="CY46" s="26">
        <f>CJ46*(28/44)</f>
        <v>5.7557725578703672E-2</v>
      </c>
      <c r="CZ46" s="26">
        <f>CK46*(28/44)</f>
        <v>4.9533115674536846E-2</v>
      </c>
      <c r="DA46" s="26">
        <f>CL46*(28/44)</f>
        <v>5.5260348458842576E-2</v>
      </c>
      <c r="DB46" s="26">
        <f>CM46*(28/44)</f>
        <v>2.8724722194444822E-3</v>
      </c>
      <c r="DC46" s="26">
        <f>CN46*(28/44)</f>
        <v>2.0090707579259397E-2</v>
      </c>
      <c r="DD46" s="26">
        <f>CO46*(28/44)</f>
        <v>8.6038705690324152E-2</v>
      </c>
      <c r="DE46" s="26">
        <f>CP46*(28/44)</f>
        <v>1.8406125805046279E-2</v>
      </c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Z46" s="6">
        <f>((EZ$2-EY$2)*24*CQ46+0.5*((EZ$2-EY$2)*24)*(CR46-CQ46))</f>
        <v>520.53694114921723</v>
      </c>
      <c r="FA46" s="6">
        <f>((FA$2-EZ$2)*24*CR46+0.5*((FA$2-EZ$2)*24)*(CS46-CR46))</f>
        <v>426.75294109209995</v>
      </c>
      <c r="FB46" s="6">
        <f>((FB$2-FA$2)*24*CS46+0.5*((FB$2-FA$2)*24)*(CT46-CS46))</f>
        <v>148.90589500116076</v>
      </c>
      <c r="FC46" s="6">
        <f>((FC$2-FB$2)*24*CT46+0.5*((FC$2-FB$2)*24)*(CU46-CT46))</f>
        <v>108.36264666859513</v>
      </c>
      <c r="FD46" s="6">
        <f>((FD$2-FC$2)*24*CU46+0.5*((FD$2-FC$2)*24)*(CV46-CU46))</f>
        <v>60.533694071787338</v>
      </c>
      <c r="FE46" s="6">
        <f>((FE$2-FD$2)*24*CV46+0.5*((FE$2-FD$2)*24)*(CW46-CV46))</f>
        <v>22.055310000233334</v>
      </c>
      <c r="FF46" s="6">
        <f>((FF$2-FE$2)*24*CW46+0.5*((FF$2-FE$2)*24)*(CX46-CW46))</f>
        <v>10.548360210663324</v>
      </c>
      <c r="FG46" s="6">
        <f>((FG$2-FF$2)*24*CX46+0.5*((FG$2-FF$2)*24)*(CY46-CX46))</f>
        <v>7.3063587661955456</v>
      </c>
      <c r="FH46" s="6">
        <f>((FH$2-FG$2)*24*CY46+0.5*((FH$2-FG$2)*24)*(CZ46-CY46))</f>
        <v>3.8552702851166583</v>
      </c>
      <c r="FI46" s="6">
        <f>((FI$2-FH$2)*24*CZ46+0.5*((FI$2-FH$2)*24)*(DA46-CZ46))</f>
        <v>5.0300862784022122</v>
      </c>
      <c r="FJ46" s="6">
        <f>((FJ$2-FI$2)*24*DA46+0.5*((FJ$2-FI$2)*24)*(DB46-DA46))</f>
        <v>2.092781544418334</v>
      </c>
      <c r="FK46" s="6">
        <f>((FK$2-FJ$2)*24*DB46+0.5*((FK$2-FJ$2)*24)*(DC46-DB46))</f>
        <v>1.1022326303377863</v>
      </c>
      <c r="FL46" s="6">
        <f>((FL$2-FK$2)*24*DC46+0.5*((FL$2-FK$2)*24)*(DD46-DC46))</f>
        <v>3.8206588777050077</v>
      </c>
      <c r="FM46" s="6">
        <f>((FM$2-FL$2)*24*DD46+0.5*((FM$2-FL$2)*24)*(DE46-DD46))</f>
        <v>7.5200278676666699</v>
      </c>
      <c r="FO46" s="6">
        <f>EZ46</f>
        <v>520.53694114921723</v>
      </c>
      <c r="FP46" s="6">
        <f>FO46+FA46</f>
        <v>947.28988224131717</v>
      </c>
      <c r="FQ46" s="6">
        <f>FP46+FB46</f>
        <v>1096.195777242478</v>
      </c>
      <c r="FR46" s="6">
        <f>FQ46+FC46</f>
        <v>1204.5584239110731</v>
      </c>
      <c r="FS46" s="6">
        <f>FR46+FD46</f>
        <v>1265.0921179828604</v>
      </c>
      <c r="FT46" s="6">
        <f>FS46+FE46</f>
        <v>1287.1474279830936</v>
      </c>
      <c r="FU46" s="6">
        <f>FT46+FF46</f>
        <v>1297.6957881937569</v>
      </c>
      <c r="FV46" s="6">
        <f>FU46+FG46</f>
        <v>1305.0021469599524</v>
      </c>
      <c r="FW46" s="6">
        <f>FV46+FH46</f>
        <v>1308.857417245069</v>
      </c>
      <c r="FX46" s="6">
        <f>FW46+FI46</f>
        <v>1313.8875035234712</v>
      </c>
      <c r="FY46" s="6">
        <f>FX46+FJ46</f>
        <v>1315.9802850678896</v>
      </c>
      <c r="FZ46" s="6">
        <f>FY46+FK46</f>
        <v>1317.0825176982273</v>
      </c>
      <c r="GA46" s="6">
        <f>FZ46+FL46</f>
        <v>1320.9031765759323</v>
      </c>
      <c r="GB46" s="6">
        <f>GA46+FM46</f>
        <v>1328.4232044435989</v>
      </c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  <c r="HN46" s="26"/>
      <c r="HO46" s="26"/>
      <c r="HP46" s="26"/>
      <c r="HQ46" s="26"/>
      <c r="HR46" s="26"/>
      <c r="HS46" s="26"/>
      <c r="HT46" s="26"/>
      <c r="HU46" s="26"/>
    </row>
    <row r="47" spans="1:229">
      <c r="A47" s="10">
        <v>45</v>
      </c>
      <c r="B47" s="10" t="s">
        <v>8</v>
      </c>
      <c r="C47" s="10" t="s">
        <v>4</v>
      </c>
      <c r="D47" s="11" t="s">
        <v>3</v>
      </c>
      <c r="E47" s="12">
        <v>51.9</v>
      </c>
      <c r="F47" s="13">
        <f>AVERAGE(G47:S47,E47)</f>
        <v>51.228571428571421</v>
      </c>
      <c r="G47" s="14">
        <v>51.2</v>
      </c>
      <c r="H47" s="15">
        <v>51.3</v>
      </c>
      <c r="I47" s="15">
        <v>51.2</v>
      </c>
      <c r="J47" s="15">
        <v>51.1</v>
      </c>
      <c r="K47" s="15">
        <v>51.7</v>
      </c>
      <c r="L47" s="15">
        <v>51.4</v>
      </c>
      <c r="M47" s="15">
        <v>51.3</v>
      </c>
      <c r="N47" s="15">
        <v>50.8</v>
      </c>
      <c r="O47" s="15">
        <v>52.6</v>
      </c>
      <c r="P47" s="15">
        <v>51.4</v>
      </c>
      <c r="Q47" s="15">
        <v>50.9</v>
      </c>
      <c r="R47" s="15">
        <v>50.6</v>
      </c>
      <c r="S47" s="15">
        <v>49.8</v>
      </c>
      <c r="T47" s="15">
        <v>531.95377212999995</v>
      </c>
      <c r="U47" s="15">
        <v>782.18443420999995</v>
      </c>
      <c r="V47" s="15">
        <v>807.70552658999998</v>
      </c>
      <c r="W47" s="15">
        <v>838.08262936999995</v>
      </c>
      <c r="X47" s="15">
        <v>1361.5767805</v>
      </c>
      <c r="Y47" s="15">
        <v>1337.5580775000001</v>
      </c>
      <c r="Z47" s="15">
        <v>1208.9810500000001</v>
      </c>
      <c r="AA47" s="15">
        <v>999.86534816999995</v>
      </c>
      <c r="AB47" s="15">
        <v>528.26096647999998</v>
      </c>
      <c r="AC47" s="15">
        <v>434.65757969999999</v>
      </c>
      <c r="AD47" s="15">
        <v>464.93015842</v>
      </c>
      <c r="AE47" s="15">
        <v>470.69783719999998</v>
      </c>
      <c r="AF47" s="15">
        <v>502.61476137</v>
      </c>
      <c r="AG47" s="15">
        <v>491.65350352000002</v>
      </c>
      <c r="AH47" s="15">
        <v>421.49729955999999</v>
      </c>
      <c r="AI47" s="15">
        <f>T47-$T$62</f>
        <v>228.08739988666662</v>
      </c>
      <c r="AJ47" s="15">
        <f>U47-$U$62</f>
        <v>444.41605280333323</v>
      </c>
      <c r="AK47" s="15">
        <f>V47-$V$62</f>
        <v>501.22096838666664</v>
      </c>
      <c r="AL47" s="15">
        <f>W47-$W$62</f>
        <v>535.86773213666652</v>
      </c>
      <c r="AM47" s="15">
        <f>X47-$X$62</f>
        <v>1053.1507396666666</v>
      </c>
      <c r="AN47" s="15">
        <f>Y47-$Y$62</f>
        <v>1033.4067231466668</v>
      </c>
      <c r="AO47" s="15">
        <f>Z47-$Z$62</f>
        <v>897.90976558333341</v>
      </c>
      <c r="AP47" s="15">
        <f>AA47-$AA$62</f>
        <v>691.49218754666663</v>
      </c>
      <c r="AQ47" s="15">
        <f>AB47-$AB$62</f>
        <v>221.28176248666665</v>
      </c>
      <c r="AR47" s="15">
        <f>AC47-$AC$62</f>
        <v>127.76410044333329</v>
      </c>
      <c r="AS47" s="15">
        <f>AD47-$AD$62</f>
        <v>152.12148007333332</v>
      </c>
      <c r="AT47" s="15">
        <f>AE47-$AE$62</f>
        <v>160.53238809999999</v>
      </c>
      <c r="AU47" s="15">
        <f>AF47-$AF$62</f>
        <v>197.58942174666669</v>
      </c>
      <c r="AV47" s="15">
        <f>AG47-$AG$62</f>
        <v>181.4220695366667</v>
      </c>
      <c r="AW47" s="15">
        <f>AH47-$AH$62</f>
        <v>121.21643880666664</v>
      </c>
      <c r="AX47" s="15">
        <f>IF(AI47&lt;0,0,AI47)</f>
        <v>228.08739988666662</v>
      </c>
      <c r="AY47" s="15">
        <f>IF(AJ47&lt;0,0,AJ47)</f>
        <v>444.41605280333323</v>
      </c>
      <c r="AZ47" s="15">
        <f>IF(AK47&lt;0,0,AK47)</f>
        <v>501.22096838666664</v>
      </c>
      <c r="BA47" s="15">
        <f>IF(AL47&lt;0,0,AL47)</f>
        <v>535.86773213666652</v>
      </c>
      <c r="BB47" s="15">
        <f>IF(AM47&lt;0,0,AM47)</f>
        <v>1053.1507396666666</v>
      </c>
      <c r="BC47" s="15">
        <f>IF(AN47&lt;0,0,AN47)</f>
        <v>1033.4067231466668</v>
      </c>
      <c r="BD47" s="15">
        <f>IF(AO47&lt;0,0,AO47)</f>
        <v>897.90976558333341</v>
      </c>
      <c r="BE47" s="15">
        <f>IF(AP47&lt;0,0,AP47)</f>
        <v>691.49218754666663</v>
      </c>
      <c r="BF47" s="15">
        <f>IF(AQ47&lt;0,0,AQ47)</f>
        <v>221.28176248666665</v>
      </c>
      <c r="BG47" s="15">
        <f>IF(AR47&lt;0,0,AR47)</f>
        <v>127.76410044333329</v>
      </c>
      <c r="BH47" s="15">
        <f>IF(AS47&lt;0,0,AS47)</f>
        <v>152.12148007333332</v>
      </c>
      <c r="BI47" s="15">
        <f>IF(AT47&lt;0,0,AT47)</f>
        <v>160.53238809999999</v>
      </c>
      <c r="BJ47" s="15">
        <f>IF(AU47&lt;0,0,AU47)</f>
        <v>197.58942174666669</v>
      </c>
      <c r="BK47" s="15">
        <f>IF(AV47&lt;0,0,AV47)</f>
        <v>181.4220695366667</v>
      </c>
      <c r="BL47" s="15">
        <f>IF(AW47&lt;0,0,AW47)</f>
        <v>121.21643880666664</v>
      </c>
      <c r="BM47" s="15">
        <f>(AX47*10^-9)*E47*$BN$59</f>
        <v>1.3951617492353356</v>
      </c>
      <c r="BN47" s="15">
        <f>(AY47*10^-9)*F47*$BN$59</f>
        <v>2.6832299416653496</v>
      </c>
      <c r="BO47" s="15">
        <f>(AZ47*10^-9)*G47*$BN$59</f>
        <v>3.0245105292361143</v>
      </c>
      <c r="BP47" s="15">
        <f>(BA47*10^-9)*H47*$BN$59</f>
        <v>3.2398945847648672</v>
      </c>
      <c r="BQ47" s="15">
        <f>(BB47*10^-9)*I47*$BN$59</f>
        <v>6.3550124633600014</v>
      </c>
      <c r="BR47" s="15">
        <f>(BC47*10^-9)*J47*$BN$59</f>
        <v>6.223691990150801</v>
      </c>
      <c r="BS47" s="15">
        <f>(BD47*10^-9)*K47*$BN$59</f>
        <v>5.4711566109347336</v>
      </c>
      <c r="BT47" s="15">
        <f>(BE47*10^-9)*L47*$BN$59</f>
        <v>4.1889608875594861</v>
      </c>
      <c r="BU47" s="15">
        <f>(BF47*10^-9)*M47*$BN$59</f>
        <v>1.3378853418345644</v>
      </c>
      <c r="BV47" s="15">
        <f>(BG47*10^-9)*N47*$BN$59</f>
        <v>0.76494192136858563</v>
      </c>
      <c r="BW47" s="15">
        <f>(BH47*10^-9)*O47*$BN$59</f>
        <v>0.94304451825461433</v>
      </c>
      <c r="BX47" s="15">
        <f>(BI47*10^-9)*P47*$BN$59</f>
        <v>0.97248227391149999</v>
      </c>
      <c r="BY47" s="15">
        <f>(BJ47*10^-9)*Q47*$BN$59</f>
        <v>1.1853248275281287</v>
      </c>
      <c r="BZ47" s="15">
        <f>(BK47*10^-9)*R47*$BN$59</f>
        <v>1.0819234704011647</v>
      </c>
      <c r="CA47" s="15">
        <f>(BL47*10^-9)*S47*$BN$59</f>
        <v>0.71145391262455704</v>
      </c>
      <c r="CB47" s="15">
        <f>BM47/1.08</f>
        <v>1.2918164344771625</v>
      </c>
      <c r="CC47" s="15">
        <f>BN47/1.08</f>
        <v>2.484472168208657</v>
      </c>
      <c r="CD47" s="15">
        <f>BO47/1.08</f>
        <v>2.8004727122556612</v>
      </c>
      <c r="CE47" s="15">
        <f>BP47/1.08</f>
        <v>2.9999023933008027</v>
      </c>
      <c r="CF47" s="15">
        <f>BQ47/1.08</f>
        <v>5.8842707994074086</v>
      </c>
      <c r="CG47" s="15">
        <f>BR47/1.08</f>
        <v>5.7626777686581487</v>
      </c>
      <c r="CH47" s="15">
        <f>BS47/1.08</f>
        <v>5.065885750865494</v>
      </c>
      <c r="CI47" s="15">
        <f>BT47/1.08</f>
        <v>3.8786674884810055</v>
      </c>
      <c r="CJ47" s="15">
        <f>BU47/1.08</f>
        <v>1.2387827239208928</v>
      </c>
      <c r="CK47" s="15">
        <f>BV47/1.08</f>
        <v>0.70827955682276444</v>
      </c>
      <c r="CL47" s="15">
        <f>BW47/1.08</f>
        <v>0.87318936875427244</v>
      </c>
      <c r="CM47" s="15">
        <f>BX47/1.08</f>
        <v>0.90044654991805551</v>
      </c>
      <c r="CN47" s="15">
        <f>BY47/1.08</f>
        <v>1.097522988451971</v>
      </c>
      <c r="CO47" s="15">
        <f>BZ47/1.08</f>
        <v>1.0017809911121893</v>
      </c>
      <c r="CP47" s="15">
        <f>CA47/1.08</f>
        <v>0.65875362280051575</v>
      </c>
      <c r="CQ47" s="17">
        <f>CB47*(28/44)</f>
        <v>0.82206500375819436</v>
      </c>
      <c r="CR47" s="17">
        <f>CC47*(28/44)</f>
        <v>1.5810277434055089</v>
      </c>
      <c r="CS47" s="17">
        <f>CD47*(28/44)</f>
        <v>1.782118998708148</v>
      </c>
      <c r="CT47" s="17">
        <f>CE47*(28/44)</f>
        <v>1.9090287957368743</v>
      </c>
      <c r="CU47" s="17">
        <f>CF47*(28/44)</f>
        <v>3.7445359632592599</v>
      </c>
      <c r="CV47" s="17">
        <f>CG47*(28/44)</f>
        <v>3.6671585800551854</v>
      </c>
      <c r="CW47" s="17">
        <f>CH47*(28/44)</f>
        <v>3.223745477823496</v>
      </c>
      <c r="CX47" s="17">
        <f>CI47*(28/44)</f>
        <v>2.4682429472151854</v>
      </c>
      <c r="CY47" s="17">
        <f>CJ47*(28/44)</f>
        <v>0.78831627885875</v>
      </c>
      <c r="CZ47" s="17">
        <f>CK47*(28/44)</f>
        <v>0.4507233543417592</v>
      </c>
      <c r="DA47" s="17">
        <f>CL47*(28/44)</f>
        <v>0.55566596193453699</v>
      </c>
      <c r="DB47" s="17">
        <f>CM47*(28/44)</f>
        <v>0.57301144085694444</v>
      </c>
      <c r="DC47" s="17">
        <f>CN47*(28/44)</f>
        <v>0.69842371992398156</v>
      </c>
      <c r="DD47" s="17">
        <f>CO47*(28/44)</f>
        <v>0.63749699434412044</v>
      </c>
      <c r="DE47" s="17">
        <f>CP47*(28/44)</f>
        <v>0.41920685087305548</v>
      </c>
      <c r="DF47" s="17">
        <f>AVERAGE(CQ47:CQ49)</f>
        <v>0.75127265567022372</v>
      </c>
      <c r="DG47" s="17">
        <f>AVERAGE(CR47:CR49)</f>
        <v>1.2980977912482656</v>
      </c>
      <c r="DH47" s="17">
        <f>AVERAGE(CS47:CS49)</f>
        <v>1.8897426537871993</v>
      </c>
      <c r="DI47" s="17">
        <f>AVERAGE(CT47:CT49)</f>
        <v>2.210825479236211</v>
      </c>
      <c r="DJ47" s="17">
        <f>AVERAGE(CU47:CU49)</f>
        <v>4.3564093742996928</v>
      </c>
      <c r="DK47" s="17">
        <f>AVERAGE(CV47:CV49)</f>
        <v>4.7507776976390126</v>
      </c>
      <c r="DL47" s="17">
        <f>AVERAGE(CW47:CW49)</f>
        <v>4.3422276172524308</v>
      </c>
      <c r="DM47" s="17">
        <f>AVERAGE(CX47:CX49)</f>
        <v>3.0415489341122375</v>
      </c>
      <c r="DN47" s="17">
        <f>AVERAGE(CY47:CY49)</f>
        <v>1.3262514436017516</v>
      </c>
      <c r="DO47" s="17">
        <f>AVERAGE(CZ47:CZ49)</f>
        <v>0.63649239579686723</v>
      </c>
      <c r="DP47" s="17">
        <f>AVERAGE(DA47:DA49)</f>
        <v>1.4634974823543132</v>
      </c>
      <c r="DQ47" s="17">
        <f>AVERAGE(DB47:DB49)</f>
        <v>1.049455919797917</v>
      </c>
      <c r="DR47" s="17">
        <f>AVERAGE(DC47:DC49)</f>
        <v>0.87349503853031651</v>
      </c>
      <c r="DS47" s="17">
        <f>AVERAGE(DD47:DD49)</f>
        <v>0.82934083673563286</v>
      </c>
      <c r="DT47" s="17">
        <f>AVERAGE(DE47:DE49)</f>
        <v>0.70453498219810184</v>
      </c>
      <c r="DU47" s="17">
        <f>STDEV(CQ47:CQ49)</f>
        <v>0.32340609573646295</v>
      </c>
      <c r="DV47" s="17">
        <f>STDEV(CR47:CR49)</f>
        <v>0.25597599623776102</v>
      </c>
      <c r="DW47" s="17">
        <f>STDEV(CS47:CS49)</f>
        <v>0.80507887506520581</v>
      </c>
      <c r="DX47" s="17">
        <f>STDEV(CT47:CT49)</f>
        <v>0.57866333119108382</v>
      </c>
      <c r="DY47" s="17">
        <f>STDEV(CU47:CU49)</f>
        <v>0.81697746263486726</v>
      </c>
      <c r="DZ47" s="17">
        <f>STDEV(CV47:CV49)</f>
        <v>0.94878364751546462</v>
      </c>
      <c r="EA47" s="17">
        <f>STDEV(CW47:CW49)</f>
        <v>0.98541781334535428</v>
      </c>
      <c r="EB47" s="17">
        <f>STDEV(CX47:CX49)</f>
        <v>0.49759829933483618</v>
      </c>
      <c r="EC47" s="17">
        <f>STDEV(CY47:CY49)</f>
        <v>0.48318311958187965</v>
      </c>
      <c r="ED47" s="17">
        <f>STDEV(CZ47:CZ49)</f>
        <v>0.18271403334728215</v>
      </c>
      <c r="EE47" s="17">
        <f>STDEV(DA47:DA49)</f>
        <v>1.4667655660880705</v>
      </c>
      <c r="EF47" s="17">
        <f>STDEV(DB47:DB49)</f>
        <v>0.93509751402075236</v>
      </c>
      <c r="EG47" s="17">
        <f>STDEV(DC47:DC49)</f>
        <v>0.61132400227839312</v>
      </c>
      <c r="EH47" s="17">
        <f>STDEV(DD47:DD49)</f>
        <v>0.3172201349793497</v>
      </c>
      <c r="EI47" s="17">
        <f>STDEV(DE47:DE49)</f>
        <v>0.24796209416958326</v>
      </c>
      <c r="EJ47" s="17">
        <f>STDEV(CQ47:CQ49)/SQRT(COUNT(CQ47:CQ49))</f>
        <v>0.18671859643101277</v>
      </c>
      <c r="EK47" s="17">
        <f>STDEV(CR47:CR49)/SQRT(COUNT(CR47:CR49))</f>
        <v>0.14778781033395397</v>
      </c>
      <c r="EL47" s="17">
        <f>STDEV(CS47:CS49)/SQRT(COUNT(CS47:CS49))</f>
        <v>0.46481250523777767</v>
      </c>
      <c r="EM47" s="17">
        <f>STDEV(CT47:CT49)/SQRT(COUNT(CT47:CT49))</f>
        <v>0.33409143003333786</v>
      </c>
      <c r="EN47" s="17">
        <f>STDEV(CU47:CU49)/SQRT(COUNT(CU47:CU49))</f>
        <v>0.47168215797409807</v>
      </c>
      <c r="EO47" s="17">
        <f>STDEV(CV47:CV49)/SQRT(COUNT(CV47:CV49))</f>
        <v>0.54778049429576858</v>
      </c>
      <c r="EP47" s="17">
        <f>STDEV(CW47:CW49)/SQRT(COUNT(CW47:CW49))</f>
        <v>0.56893123979919269</v>
      </c>
      <c r="EQ47" s="17">
        <f>STDEV(CX47:CX49)/SQRT(COUNT(CX47:CX49))</f>
        <v>0.28728851206926764</v>
      </c>
      <c r="ER47" s="17">
        <f>STDEV(CY47:CY49)/SQRT(COUNT(CY47:CY49))</f>
        <v>0.27896590415848138</v>
      </c>
      <c r="ES47" s="17">
        <f>STDEV(CZ47:CZ49)/SQRT(COUNT(CZ47:CZ49))</f>
        <v>0.10548999633777562</v>
      </c>
      <c r="ET47" s="17">
        <f>STDEV(DA47:DA49)/SQRT(COUNT(DA47:DA49))</f>
        <v>0.84683749441902134</v>
      </c>
      <c r="EU47" s="17">
        <f>STDEV(DB47:DB49)/SQRT(COUNT(DB47:DB49))</f>
        <v>0.53987880143843126</v>
      </c>
      <c r="EV47" s="17">
        <f>STDEV(DC47:DC49)/SQRT(COUNT(DC47:DC49))</f>
        <v>0.35294807727750971</v>
      </c>
      <c r="EW47" s="17">
        <f>STDEV(DD47:DD49)/SQRT(COUNT(DD47:DD49))</f>
        <v>0.18314713032269697</v>
      </c>
      <c r="EX47" s="17">
        <f>STDEV(DE47:DE49)/SQRT(COUNT(DE47:DE49))</f>
        <v>0.14316098181763223</v>
      </c>
      <c r="EZ47" s="6">
        <f>((EZ$2-EY$2)*24*CQ47+0.5*((EZ$2-EY$2)*24)*(CR47-CQ47))</f>
        <v>57.674225931928873</v>
      </c>
      <c r="FA47" s="6">
        <f>((FA$2-EZ$2)*24*CR47+0.5*((FA$2-EZ$2)*24)*(CS47-CR47))</f>
        <v>80.715521810727779</v>
      </c>
      <c r="FB47" s="6">
        <f>((FB$2-FA$2)*24*CS47+0.5*((FB$2-FA$2)*24)*(CT47-CS47))</f>
        <v>88.587547066680543</v>
      </c>
      <c r="FC47" s="6">
        <f>((FC$2-FB$2)*24*CT47+0.5*((FC$2-FB$2)*24)*(CU47-CT47))</f>
        <v>271.37110843181443</v>
      </c>
      <c r="FD47" s="6">
        <f>((FD$2-FC$2)*24*CU47+0.5*((FD$2-FC$2)*24)*(CV47-CU47))</f>
        <v>355.76133807909338</v>
      </c>
      <c r="FE47" s="6">
        <f>((FE$2-FD$2)*24*CV47+0.5*((FE$2-FD$2)*24)*(CW47-CV47))</f>
        <v>248.07254608363252</v>
      </c>
      <c r="FF47" s="6">
        <f>((FF$2-FE$2)*24*CW47+0.5*((FF$2-FE$2)*24)*(CX47-CW47))</f>
        <v>204.91158330139251</v>
      </c>
      <c r="FG47" s="6">
        <f>((FG$2-FF$2)*24*CX47+0.5*((FG$2-FF$2)*24)*(CY47-CX47))</f>
        <v>156.31484285154889</v>
      </c>
      <c r="FH47" s="6">
        <f>((FH$2-FG$2)*24*CY47+0.5*((FH$2-FG$2)*24)*(CZ47-CY47))</f>
        <v>44.605426795218335</v>
      </c>
      <c r="FI47" s="6">
        <f>((FI$2-FH$2)*24*CZ47+0.5*((FI$2-FH$2)*24)*(DA47-CZ47))</f>
        <v>48.306687181262213</v>
      </c>
      <c r="FJ47" s="6">
        <f>((FJ$2-FI$2)*24*DA47+0.5*((FJ$2-FI$2)*24)*(DB47-DA47))</f>
        <v>40.632386500493332</v>
      </c>
      <c r="FK47" s="6">
        <f>((FK$2-FJ$2)*24*DB47+0.5*((FK$2-FJ$2)*24)*(DC47-DB47))</f>
        <v>61.028887717484452</v>
      </c>
      <c r="FL47" s="6">
        <f>((FL$2-FK$2)*24*DC47+0.5*((FL$2-FK$2)*24)*(DD47-DC47))</f>
        <v>48.093145713651673</v>
      </c>
      <c r="FM47" s="6">
        <f>((FM$2-FL$2)*24*DD47+0.5*((FM$2-FL$2)*24)*(DE47-DD47))</f>
        <v>76.082676855636663</v>
      </c>
      <c r="FO47" s="6">
        <f>EZ47</f>
        <v>57.674225931928873</v>
      </c>
      <c r="FP47" s="6">
        <f>FO47+FA47</f>
        <v>138.38974774265665</v>
      </c>
      <c r="FQ47" s="6">
        <f>FP47+FB47</f>
        <v>226.9772948093372</v>
      </c>
      <c r="FR47" s="6">
        <f>FQ47+FC47</f>
        <v>498.34840324115163</v>
      </c>
      <c r="FS47" s="6">
        <f>FR47+FD47</f>
        <v>854.10974132024501</v>
      </c>
      <c r="FT47" s="6">
        <f>FS47+FE47</f>
        <v>1102.1822874038776</v>
      </c>
      <c r="FU47" s="6">
        <f>FT47+FF47</f>
        <v>1307.0938707052701</v>
      </c>
      <c r="FV47" s="6">
        <f>FU47+FG47</f>
        <v>1463.4087135568191</v>
      </c>
      <c r="FW47" s="6">
        <f>FV47+FH47</f>
        <v>1508.0141403520374</v>
      </c>
      <c r="FX47" s="6">
        <f>FW47+FI47</f>
        <v>1556.3208275332997</v>
      </c>
      <c r="FY47" s="6">
        <f>FX47+FJ47</f>
        <v>1596.9532140337931</v>
      </c>
      <c r="FZ47" s="6">
        <f>FY47+FK47</f>
        <v>1657.9821017512775</v>
      </c>
      <c r="GA47" s="6">
        <f>FZ47+FL47</f>
        <v>1706.0752474649291</v>
      </c>
      <c r="GB47" s="6">
        <f>GA47+FM47</f>
        <v>1782.1579243205658</v>
      </c>
      <c r="GC47" s="17" t="e">
        <f>AVERAGE(FN47:FN49)</f>
        <v>#DIV/0!</v>
      </c>
      <c r="GD47" s="17">
        <f>AVERAGE(FO47:FO49)</f>
        <v>49.18489072604374</v>
      </c>
      <c r="GE47" s="17">
        <f>AVERAGE(FP47:FP49)</f>
        <v>125.69306140689491</v>
      </c>
      <c r="GF47" s="17">
        <f>AVERAGE(FQ47:FQ49)</f>
        <v>224.10669659945677</v>
      </c>
      <c r="GG47" s="17">
        <f>AVERAGE(FR47:FR49)</f>
        <v>539.33396956918011</v>
      </c>
      <c r="GH47" s="17">
        <f>AVERAGE(FS47:FS49)</f>
        <v>976.478949022238</v>
      </c>
      <c r="GI47" s="17">
        <f>AVERAGE(FT47:FT49)</f>
        <v>1303.8271403583299</v>
      </c>
      <c r="GJ47" s="17">
        <f>AVERAGE(FU47:FU49)</f>
        <v>1569.643096207458</v>
      </c>
      <c r="GK47" s="17">
        <f>AVERAGE(FV47:FV49)</f>
        <v>1779.2975143377296</v>
      </c>
      <c r="GL47" s="17">
        <f>AVERAGE(FW47:FW49)</f>
        <v>1849.9562925560797</v>
      </c>
      <c r="GM47" s="17">
        <f>AVERAGE(FX47:FX49)</f>
        <v>1950.7558067073367</v>
      </c>
      <c r="GN47" s="17">
        <f>AVERAGE(FY47:FY49)</f>
        <v>2041.222129184817</v>
      </c>
      <c r="GO47" s="17">
        <f>AVERAGE(FZ47:FZ49)</f>
        <v>2133.5237751845721</v>
      </c>
      <c r="GP47" s="17">
        <f>AVERAGE(GA47:GA49)</f>
        <v>2194.825866694146</v>
      </c>
      <c r="GQ47" s="17">
        <f>AVERAGE(GB47:GB49)</f>
        <v>2305.264925657375</v>
      </c>
      <c r="GR47" s="17" t="e">
        <f>STDEV(FN47:FN49)</f>
        <v>#DIV/0!</v>
      </c>
      <c r="GS47" s="17">
        <f>STDEV(FO47:FO49)</f>
        <v>9.3912423726017362</v>
      </c>
      <c r="GT47" s="17">
        <f>STDEV(FP47:FP49)</f>
        <v>18.700624147352844</v>
      </c>
      <c r="GU47" s="17">
        <f>STDEV(FQ47:FQ49)</f>
        <v>46.775124217625297</v>
      </c>
      <c r="GV47" s="17">
        <f>STDEV(FR47:FR49)</f>
        <v>54.717370895580629</v>
      </c>
      <c r="GW47" s="17">
        <f>STDEV(FS47:FS49)</f>
        <v>106.09699150586584</v>
      </c>
      <c r="GX47" s="17">
        <f>STDEV(FT47:FT49)</f>
        <v>174.74898445889127</v>
      </c>
      <c r="GY47" s="17">
        <f>STDEV(FU47:FU49)</f>
        <v>227.81539027947369</v>
      </c>
      <c r="GZ47" s="17">
        <f>STDEV(FV47:FV49)</f>
        <v>274.44379664683413</v>
      </c>
      <c r="HA47" s="17">
        <f>STDEV(FW47:FW49)</f>
        <v>297.61067813566433</v>
      </c>
      <c r="HB47" s="17">
        <f>STDEV(FX47:FX49)</f>
        <v>354.08695739479811</v>
      </c>
      <c r="HC47" s="17">
        <f>STDEV(FY47:FY49)</f>
        <v>419.8373505333019</v>
      </c>
      <c r="HD47" s="17">
        <f>STDEV(FZ47:FZ49)</f>
        <v>475.02215417789819</v>
      </c>
      <c r="HE47" s="17">
        <f>STDEV(GA47:GA49)</f>
        <v>500.86247240263259</v>
      </c>
      <c r="HF47" s="17">
        <f>STDEV(GB47:GB49)</f>
        <v>535.61479994533704</v>
      </c>
      <c r="HG47" s="17" t="e">
        <f>STDEV(FN47:FN49)/SQRT(COUNT(FN47:FN49))</f>
        <v>#DIV/0!</v>
      </c>
      <c r="HH47" s="17">
        <f>STDEV(FO47:FO49)/SQRT(COUNT(FO47:FO49))</f>
        <v>5.4220363118466324</v>
      </c>
      <c r="HI47" s="17">
        <f>STDEV(FP47:FP49)/SQRT(COUNT(FP47:FP49))</f>
        <v>10.796810385488181</v>
      </c>
      <c r="HJ47" s="17">
        <f>STDEV(FQ47:FQ49)/SQRT(COUNT(FQ47:FQ49))</f>
        <v>27.005630558424151</v>
      </c>
      <c r="HK47" s="17">
        <f>STDEV(FR47:FR49)/SQRT(COUNT(FR47:FR49))</f>
        <v>31.591088815912073</v>
      </c>
      <c r="HL47" s="17">
        <f>STDEV(FS47:FS49)/SQRT(COUNT(FS47:FS49))</f>
        <v>61.255126606121088</v>
      </c>
      <c r="HM47" s="17">
        <f>STDEV(FT47:FT49)/SQRT(COUNT(FT47:FT49))</f>
        <v>100.89137321795461</v>
      </c>
      <c r="HN47" s="17">
        <f>STDEV(FU47:FU49)/SQRT(COUNT(FU47:FU49))</f>
        <v>131.52927690339379</v>
      </c>
      <c r="HO47" s="17">
        <f>STDEV(FV47:FV49)/SQRT(COUNT(FV47:FV49))</f>
        <v>158.45019987147262</v>
      </c>
      <c r="HP47" s="17">
        <f>STDEV(FW47:FW49)/SQRT(COUNT(FW47:FW49))</f>
        <v>171.82560513533289</v>
      </c>
      <c r="HQ47" s="17">
        <f>STDEV(FX47:FX49)/SQRT(COUNT(FX47:FX49))</f>
        <v>204.43220016842224</v>
      </c>
      <c r="HR47" s="17">
        <f>STDEV(FY47:FY49)/SQRT(COUNT(FY47:FY49))</f>
        <v>242.39320734626114</v>
      </c>
      <c r="HS47" s="17">
        <f>STDEV(FZ47:FZ49)/SQRT(COUNT(FZ47:FZ49))</f>
        <v>274.25416858564546</v>
      </c>
      <c r="HT47" s="17">
        <f>STDEV(GA47:GA49)/SQRT(COUNT(GA47:GA49))</f>
        <v>289.17308326864145</v>
      </c>
      <c r="HU47" s="17">
        <f>STDEV(GB47:GB49)/SQRT(COUNT(GB47:GB49))</f>
        <v>309.2373489303879</v>
      </c>
    </row>
    <row r="48" spans="1:229">
      <c r="A48" s="10">
        <v>46</v>
      </c>
      <c r="B48" s="10" t="s">
        <v>8</v>
      </c>
      <c r="C48" s="10" t="s">
        <v>4</v>
      </c>
      <c r="D48" s="11" t="s">
        <v>3</v>
      </c>
      <c r="E48" s="18">
        <v>52.1</v>
      </c>
      <c r="F48" s="19">
        <f>AVERAGE(G48:S48,E48)</f>
        <v>52.071428571428569</v>
      </c>
      <c r="G48" s="20">
        <v>52.1</v>
      </c>
      <c r="H48" s="16">
        <v>52</v>
      </c>
      <c r="I48" s="16">
        <v>52.6</v>
      </c>
      <c r="J48" s="16">
        <v>52</v>
      </c>
      <c r="K48" s="16">
        <v>52.4</v>
      </c>
      <c r="L48" s="16">
        <v>52.2</v>
      </c>
      <c r="M48" s="16">
        <v>52.2</v>
      </c>
      <c r="N48" s="16">
        <v>51.8</v>
      </c>
      <c r="O48" s="16">
        <v>53.5</v>
      </c>
      <c r="P48" s="16">
        <v>52.3</v>
      </c>
      <c r="Q48" s="16">
        <v>51.5</v>
      </c>
      <c r="R48" s="16">
        <v>51.7</v>
      </c>
      <c r="S48" s="16">
        <v>50.6</v>
      </c>
      <c r="T48" s="16">
        <v>413.96269652000001</v>
      </c>
      <c r="U48" s="16">
        <v>678.11149945</v>
      </c>
      <c r="V48" s="16">
        <v>1064.6873842</v>
      </c>
      <c r="W48" s="16">
        <v>1099.1993058999999</v>
      </c>
      <c r="X48" s="16">
        <v>1414.5776103000001</v>
      </c>
      <c r="Y48" s="16">
        <v>1731.1032362000001</v>
      </c>
      <c r="Z48" s="16">
        <v>1608.2723444000001</v>
      </c>
      <c r="AA48" s="16">
        <v>1217.3724583999999</v>
      </c>
      <c r="AB48" s="16">
        <v>711.67410130999997</v>
      </c>
      <c r="AC48" s="16">
        <v>485.57687878000002</v>
      </c>
      <c r="AD48" s="16">
        <v>495.60936358999999</v>
      </c>
      <c r="AE48" s="16">
        <v>433.66321319999997</v>
      </c>
      <c r="AF48" s="16">
        <v>408.14791955999999</v>
      </c>
      <c r="AG48" s="16">
        <v>492.67701705000002</v>
      </c>
      <c r="AH48" s="16">
        <v>547.25539570000001</v>
      </c>
      <c r="AI48" s="16">
        <f>T48-$T$62</f>
        <v>110.09632427666668</v>
      </c>
      <c r="AJ48" s="16">
        <f>U48-$U$62</f>
        <v>340.34311804333328</v>
      </c>
      <c r="AK48" s="16">
        <f>V48-$V$62</f>
        <v>758.20282599666666</v>
      </c>
      <c r="AL48" s="16">
        <f>W48-$W$62</f>
        <v>796.98440866666647</v>
      </c>
      <c r="AM48" s="16">
        <f>X48-$X$62</f>
        <v>1106.1515694666668</v>
      </c>
      <c r="AN48" s="16">
        <f>Y48-$Y$62</f>
        <v>1426.9518818466668</v>
      </c>
      <c r="AO48" s="16">
        <f>Z48-$Z$62</f>
        <v>1297.2010599833334</v>
      </c>
      <c r="AP48" s="16">
        <f>AA48-$AA$62</f>
        <v>908.99929777666648</v>
      </c>
      <c r="AQ48" s="16">
        <f>AB48-$AB$62</f>
        <v>404.69489731666664</v>
      </c>
      <c r="AR48" s="16">
        <f>AC48-$AC$62</f>
        <v>178.68339952333332</v>
      </c>
      <c r="AS48" s="16">
        <f>AD48-$AD$62</f>
        <v>182.80068524333331</v>
      </c>
      <c r="AT48" s="16">
        <f>AE48-$AE$62</f>
        <v>123.49776409999998</v>
      </c>
      <c r="AU48" s="16">
        <f>AF48-$AF$62</f>
        <v>103.12257993666668</v>
      </c>
      <c r="AV48" s="16">
        <f>AG48-$AG$62</f>
        <v>182.4455830666667</v>
      </c>
      <c r="AW48" s="16">
        <f>AH48-$AH$62</f>
        <v>246.97453494666667</v>
      </c>
      <c r="AX48" s="16">
        <f>IF(AI48&lt;0,0,AI48)</f>
        <v>110.09632427666668</v>
      </c>
      <c r="AY48" s="16">
        <f>IF(AJ48&lt;0,0,AJ48)</f>
        <v>340.34311804333328</v>
      </c>
      <c r="AZ48" s="16">
        <f>IF(AK48&lt;0,0,AK48)</f>
        <v>758.20282599666666</v>
      </c>
      <c r="BA48" s="16">
        <f>IF(AL48&lt;0,0,AL48)</f>
        <v>796.98440866666647</v>
      </c>
      <c r="BB48" s="16">
        <f>IF(AM48&lt;0,0,AM48)</f>
        <v>1106.1515694666668</v>
      </c>
      <c r="BC48" s="16">
        <f>IF(AN48&lt;0,0,AN48)</f>
        <v>1426.9518818466668</v>
      </c>
      <c r="BD48" s="16">
        <f>IF(AO48&lt;0,0,AO48)</f>
        <v>1297.2010599833334</v>
      </c>
      <c r="BE48" s="16">
        <f>IF(AP48&lt;0,0,AP48)</f>
        <v>908.99929777666648</v>
      </c>
      <c r="BF48" s="16">
        <f>IF(AQ48&lt;0,0,AQ48)</f>
        <v>404.69489731666664</v>
      </c>
      <c r="BG48" s="16">
        <f>IF(AR48&lt;0,0,AR48)</f>
        <v>178.68339952333332</v>
      </c>
      <c r="BH48" s="16">
        <f>IF(AS48&lt;0,0,AS48)</f>
        <v>182.80068524333331</v>
      </c>
      <c r="BI48" s="16">
        <f>IF(AT48&lt;0,0,AT48)</f>
        <v>123.49776409999998</v>
      </c>
      <c r="BJ48" s="16">
        <f>IF(AU48&lt;0,0,AU48)</f>
        <v>103.12257993666668</v>
      </c>
      <c r="BK48" s="16">
        <f>IF(AV48&lt;0,0,AV48)</f>
        <v>182.4455830666667</v>
      </c>
      <c r="BL48" s="16">
        <f>IF(AW48&lt;0,0,AW48)</f>
        <v>246.97453494666667</v>
      </c>
      <c r="BM48" s="16">
        <f>(AX48*10^-9)*E48*$BN$59</f>
        <v>0.67603075117454658</v>
      </c>
      <c r="BN48" s="16">
        <f>(AY48*10^-9)*F48*$BN$59</f>
        <v>2.0886822425429767</v>
      </c>
      <c r="BO48" s="16">
        <f>(AZ48*10^-9)*G48*$BN$59</f>
        <v>4.6556361383431044</v>
      </c>
      <c r="BP48" s="16">
        <f>(BA48*10^-9)*H48*$BN$59</f>
        <v>4.8843758759714282</v>
      </c>
      <c r="BQ48" s="16">
        <f>(BB48*10^-9)*I48*$BN$59</f>
        <v>6.8573496224294317</v>
      </c>
      <c r="BR48" s="16">
        <f>(BC48*10^-9)*J48*$BN$59</f>
        <v>8.7451765330317173</v>
      </c>
      <c r="BS48" s="16">
        <f>(BD48*10^-9)*K48*$BN$59</f>
        <v>8.0111431175827867</v>
      </c>
      <c r="BT48" s="16">
        <f>(BE48*10^-9)*L48*$BN$59</f>
        <v>5.5922935369645934</v>
      </c>
      <c r="BU48" s="16">
        <f>(BF48*10^-9)*M48*$BN$59</f>
        <v>2.4897408218488932</v>
      </c>
      <c r="BV48" s="16">
        <f>(BG48*10^-9)*N48*$BN$59</f>
        <v>1.0908621540899501</v>
      </c>
      <c r="BW48" s="16">
        <f>(BH48*10^-9)*O48*$BN$59</f>
        <v>1.1526236064182322</v>
      </c>
      <c r="BX48" s="16">
        <f>(BI48*10^-9)*P48*$BN$59</f>
        <v>0.76123139664353578</v>
      </c>
      <c r="BY48" s="16">
        <f>(BJ48*10^-9)*Q48*$BN$59</f>
        <v>0.62591723072273231</v>
      </c>
      <c r="BZ48" s="16">
        <f>(BK48*10^-9)*R48*$BN$59</f>
        <v>1.1116800331072862</v>
      </c>
      <c r="CA48" s="16">
        <f>(BL48*10^-9)*S48*$BN$59</f>
        <v>1.4728502801926573</v>
      </c>
      <c r="CB48" s="16">
        <f>BM48/1.08</f>
        <v>0.62595439923569129</v>
      </c>
      <c r="CC48" s="16">
        <f>BN48/1.08</f>
        <v>1.933965039391645</v>
      </c>
      <c r="CD48" s="16">
        <f>BO48/1.08</f>
        <v>4.310774202169541</v>
      </c>
      <c r="CE48" s="16">
        <f>BP48/1.08</f>
        <v>4.5225702555291001</v>
      </c>
      <c r="CF48" s="16">
        <f>BQ48/1.08</f>
        <v>6.3493977985457697</v>
      </c>
      <c r="CG48" s="16">
        <f>BR48/1.08</f>
        <v>8.0973856787330707</v>
      </c>
      <c r="CH48" s="16">
        <f>BS48/1.08</f>
        <v>7.4177251088729506</v>
      </c>
      <c r="CI48" s="16">
        <f>BT48/1.08</f>
        <v>5.1780495712635117</v>
      </c>
      <c r="CJ48" s="16">
        <f>BU48/1.08</f>
        <v>2.305315575786012</v>
      </c>
      <c r="CK48" s="16">
        <f>BV48/1.08</f>
        <v>1.0100575500832871</v>
      </c>
      <c r="CL48" s="16">
        <f>BW48/1.08</f>
        <v>1.0672440800168816</v>
      </c>
      <c r="CM48" s="16">
        <f>BX48/1.08</f>
        <v>0.70484388578105162</v>
      </c>
      <c r="CN48" s="16">
        <f>BY48/1.08</f>
        <v>0.57955299140993732</v>
      </c>
      <c r="CO48" s="16">
        <f>BZ48/1.08</f>
        <v>1.0293333639882278</v>
      </c>
      <c r="CP48" s="16">
        <f>CA48/1.08</f>
        <v>1.3637502594376456</v>
      </c>
      <c r="CQ48" s="21">
        <f>CB48*(28/44)</f>
        <v>0.39833461769543993</v>
      </c>
      <c r="CR48" s="21">
        <f>CC48*(28/44)</f>
        <v>1.2307050250674105</v>
      </c>
      <c r="CS48" s="21">
        <f>CD48*(28/44)</f>
        <v>2.7432199468351626</v>
      </c>
      <c r="CT48" s="21">
        <f>CE48*(28/44)</f>
        <v>2.8779992535185182</v>
      </c>
      <c r="CU48" s="21">
        <f>CF48*(28/44)</f>
        <v>4.0405258718018535</v>
      </c>
      <c r="CV48" s="21">
        <f>CG48*(28/44)</f>
        <v>5.1528817955574082</v>
      </c>
      <c r="CW48" s="21">
        <f>CH48*(28/44)</f>
        <v>4.7203705238282412</v>
      </c>
      <c r="CX48" s="21">
        <f>CI48*(28/44)</f>
        <v>3.2951224544404165</v>
      </c>
      <c r="CY48" s="21">
        <f>CJ48*(28/44)</f>
        <v>1.4670190027729166</v>
      </c>
      <c r="CZ48" s="21">
        <f>CK48*(28/44)</f>
        <v>0.64276389550754631</v>
      </c>
      <c r="DA48" s="21">
        <f>CL48*(28/44)</f>
        <v>0.67915532364710651</v>
      </c>
      <c r="DB48" s="21">
        <f>CM48*(28/44)</f>
        <v>0.44853701822430558</v>
      </c>
      <c r="DC48" s="21">
        <f>CN48*(28/44)</f>
        <v>0.36880644907905102</v>
      </c>
      <c r="DD48" s="21">
        <f>CO48*(28/44)</f>
        <v>0.65503032253796312</v>
      </c>
      <c r="DE48" s="21">
        <f>CP48*(28/44)</f>
        <v>0.8678410741875926</v>
      </c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Z48" s="6">
        <f>((EZ$2-EY$2)*24*CQ48+0.5*((EZ$2-EY$2)*24)*(CR48-CQ48))</f>
        <v>39.096951426308408</v>
      </c>
      <c r="FA48" s="6">
        <f>((FA$2-EZ$2)*24*CR48+0.5*((FA$2-EZ$2)*24)*(CS48-CR48))</f>
        <v>95.374199325661749</v>
      </c>
      <c r="FB48" s="6">
        <f>((FB$2-FA$2)*24*CS48+0.5*((FB$2-FA$2)*24)*(CT48-CS48))</f>
        <v>134.90926080848834</v>
      </c>
      <c r="FC48" s="6">
        <f>((FC$2-FB$2)*24*CT48+0.5*((FC$2-FB$2)*24)*(CU48-CT48))</f>
        <v>332.08920601537784</v>
      </c>
      <c r="FD48" s="6">
        <f>((FD$2-FC$2)*24*CU48+0.5*((FD$2-FC$2)*24)*(CV48-CU48))</f>
        <v>441.28356803324453</v>
      </c>
      <c r="FE48" s="6">
        <f>((FE$2-FD$2)*24*CV48+0.5*((FE$2-FD$2)*24)*(CW48-CV48))</f>
        <v>355.43708349788335</v>
      </c>
      <c r="FF48" s="6">
        <f>((FF$2-FE$2)*24*CW48+0.5*((FF$2-FE$2)*24)*(CX48-CW48))</f>
        <v>288.5577472176717</v>
      </c>
      <c r="FG48" s="6">
        <f>((FG$2-FF$2)*24*CX48+0.5*((FG$2-FF$2)*24)*(CY48-CX48))</f>
        <v>228.58278994623998</v>
      </c>
      <c r="FH48" s="6">
        <f>((FH$2-FG$2)*24*CY48+0.5*((FH$2-FG$2)*24)*(CZ48-CY48))</f>
        <v>75.952184338096657</v>
      </c>
      <c r="FI48" s="6">
        <f>((FI$2-FH$2)*24*CZ48+0.5*((FI$2-FH$2)*24)*(DA48-CZ48))</f>
        <v>63.452122519423334</v>
      </c>
      <c r="FJ48" s="6">
        <f>((FJ$2-FI$2)*24*DA48+0.5*((FJ$2-FI$2)*24)*(DB48-DA48))</f>
        <v>40.596924307370834</v>
      </c>
      <c r="FK48" s="6">
        <f>((FK$2-FJ$2)*24*DB48+0.5*((FK$2-FJ$2)*24)*(DC48-DB48))</f>
        <v>39.232486430561117</v>
      </c>
      <c r="FL48" s="6">
        <f>((FL$2-FK$2)*24*DC48+0.5*((FL$2-FK$2)*24)*(DD48-DC48))</f>
        <v>36.858123778212509</v>
      </c>
      <c r="FM48" s="6">
        <f>((FM$2-FL$2)*24*DD48+0.5*((FM$2-FL$2)*24)*(DE48-DD48))</f>
        <v>109.64674056424002</v>
      </c>
      <c r="FO48" s="6">
        <f>EZ48</f>
        <v>39.096951426308408</v>
      </c>
      <c r="FP48" s="6">
        <f>FO48+FA48</f>
        <v>134.47115075197016</v>
      </c>
      <c r="FQ48" s="6">
        <f>FP48+FB48</f>
        <v>269.38041156045847</v>
      </c>
      <c r="FR48" s="6">
        <f>FQ48+FC48</f>
        <v>601.46961757583631</v>
      </c>
      <c r="FS48" s="6">
        <f>FR48+FD48</f>
        <v>1042.7531856090809</v>
      </c>
      <c r="FT48" s="6">
        <f>FS48+FE48</f>
        <v>1398.1902691069643</v>
      </c>
      <c r="FU48" s="6">
        <f>FT48+FF48</f>
        <v>1686.748016324636</v>
      </c>
      <c r="FV48" s="6">
        <f>FU48+FG48</f>
        <v>1915.3308062708759</v>
      </c>
      <c r="FW48" s="6">
        <f>FV48+FH48</f>
        <v>1991.2829906089726</v>
      </c>
      <c r="FX48" s="6">
        <f>FW48+FI48</f>
        <v>2054.7351131283958</v>
      </c>
      <c r="FY48" s="6">
        <f>FX48+FJ48</f>
        <v>2095.3320374357668</v>
      </c>
      <c r="FZ48" s="6">
        <f>FY48+FK48</f>
        <v>2134.5645238663278</v>
      </c>
      <c r="GA48" s="6">
        <f>FZ48+FL48</f>
        <v>2171.4226476445401</v>
      </c>
      <c r="GB48" s="6">
        <f>GA48+FM48</f>
        <v>2281.0693882087803</v>
      </c>
      <c r="GC48" s="21"/>
      <c r="GD48" s="21"/>
      <c r="GE48" s="21"/>
      <c r="GF48" s="21"/>
      <c r="GG48" s="21"/>
      <c r="GH48" s="21"/>
      <c r="GI48" s="21"/>
      <c r="GJ48" s="21"/>
      <c r="GK48" s="21"/>
      <c r="GL48" s="21"/>
      <c r="GM48" s="21"/>
      <c r="GN48" s="21"/>
      <c r="GO48" s="21"/>
      <c r="GP48" s="21"/>
      <c r="GQ48" s="21"/>
      <c r="GR48" s="21"/>
      <c r="GS48" s="21"/>
      <c r="GT48" s="21"/>
      <c r="GU48" s="21"/>
      <c r="GV48" s="21"/>
      <c r="GW48" s="21"/>
      <c r="GX48" s="21"/>
      <c r="GY48" s="21"/>
      <c r="GZ48" s="21"/>
      <c r="HA48" s="21"/>
      <c r="HB48" s="21"/>
      <c r="HC48" s="21"/>
      <c r="HD48" s="21"/>
      <c r="HE48" s="21"/>
      <c r="HF48" s="21"/>
      <c r="HG48" s="21"/>
      <c r="HH48" s="21"/>
      <c r="HI48" s="21"/>
      <c r="HJ48" s="21"/>
      <c r="HK48" s="21"/>
      <c r="HL48" s="21"/>
      <c r="HM48" s="21"/>
      <c r="HN48" s="21"/>
      <c r="HO48" s="21"/>
      <c r="HP48" s="21"/>
      <c r="HQ48" s="21"/>
      <c r="HR48" s="21"/>
      <c r="HS48" s="21"/>
      <c r="HT48" s="21"/>
      <c r="HU48" s="21"/>
    </row>
    <row r="49" spans="1:229">
      <c r="A49" s="10">
        <v>47</v>
      </c>
      <c r="B49" s="10" t="s">
        <v>8</v>
      </c>
      <c r="C49" s="10" t="s">
        <v>4</v>
      </c>
      <c r="D49" s="11" t="s">
        <v>3</v>
      </c>
      <c r="E49" s="22">
        <v>52.4</v>
      </c>
      <c r="F49" s="23">
        <f>AVERAGE(G49:S49,E49)</f>
        <v>52.68571428571429</v>
      </c>
      <c r="G49" s="24">
        <v>53</v>
      </c>
      <c r="H49" s="25">
        <v>52.6</v>
      </c>
      <c r="I49" s="25">
        <v>54.1</v>
      </c>
      <c r="J49" s="25">
        <v>52.8</v>
      </c>
      <c r="K49" s="25">
        <v>52.8</v>
      </c>
      <c r="L49" s="25">
        <v>52.8</v>
      </c>
      <c r="M49" s="25">
        <v>52.3</v>
      </c>
      <c r="N49" s="25">
        <v>52.4</v>
      </c>
      <c r="O49" s="25">
        <v>54.2</v>
      </c>
      <c r="P49" s="25">
        <v>52.2</v>
      </c>
      <c r="Q49" s="25">
        <v>52.2</v>
      </c>
      <c r="R49" s="25">
        <v>52.4</v>
      </c>
      <c r="S49" s="25">
        <v>51.4</v>
      </c>
      <c r="T49" s="25">
        <v>587.85920003000001</v>
      </c>
      <c r="U49" s="25">
        <v>633.65262493</v>
      </c>
      <c r="V49" s="25">
        <v>617.27704552</v>
      </c>
      <c r="W49" s="25">
        <v>807.43270700000005</v>
      </c>
      <c r="X49" s="25">
        <v>1714.9324094999999</v>
      </c>
      <c r="Y49" s="25">
        <v>1785.6857318</v>
      </c>
      <c r="Z49" s="25">
        <v>1697.2258799000001</v>
      </c>
      <c r="AA49" s="25">
        <v>1225.0862698999999</v>
      </c>
      <c r="AB49" s="25">
        <v>781.49611236999999</v>
      </c>
      <c r="AC49" s="25">
        <v>531.13498880999998</v>
      </c>
      <c r="AD49" s="25">
        <v>1151.2157766</v>
      </c>
      <c r="AE49" s="25">
        <v>896.87422160000006</v>
      </c>
      <c r="AF49" s="25">
        <v>733.50946281999995</v>
      </c>
      <c r="AG49" s="25">
        <v>638.76446421000003</v>
      </c>
      <c r="AH49" s="25">
        <v>531.84547379000003</v>
      </c>
      <c r="AI49" s="25">
        <f>T49-$T$62</f>
        <v>283.99282778666668</v>
      </c>
      <c r="AJ49" s="25">
        <f>U49-$U$62</f>
        <v>295.88424352333328</v>
      </c>
      <c r="AK49" s="25">
        <f>V49-$V$62</f>
        <v>310.79248731666667</v>
      </c>
      <c r="AL49" s="25">
        <f>W49-$W$62</f>
        <v>505.21780976666668</v>
      </c>
      <c r="AM49" s="25">
        <f>X49-$X$62</f>
        <v>1406.5063686666667</v>
      </c>
      <c r="AN49" s="25">
        <f>Y49-$Y$62</f>
        <v>1481.5343774466667</v>
      </c>
      <c r="AO49" s="25">
        <f>Z49-$Z$62</f>
        <v>1386.1545954833334</v>
      </c>
      <c r="AP49" s="25">
        <f>AA49-$AA$62</f>
        <v>916.7131092766665</v>
      </c>
      <c r="AQ49" s="25">
        <f>AB49-$AB$62</f>
        <v>474.51690837666666</v>
      </c>
      <c r="AR49" s="25">
        <f>AC49-$AC$62</f>
        <v>224.24150955333329</v>
      </c>
      <c r="AS49" s="25">
        <f>AD49-$AD$62</f>
        <v>838.40709825333329</v>
      </c>
      <c r="AT49" s="25">
        <f>AE49-$AE$62</f>
        <v>586.70877250000012</v>
      </c>
      <c r="AU49" s="25">
        <f>AF49-$AF$62</f>
        <v>428.48412319666664</v>
      </c>
      <c r="AV49" s="25">
        <f>AG49-$AG$62</f>
        <v>328.53303022666671</v>
      </c>
      <c r="AW49" s="25">
        <f>AH49-$AH$62</f>
        <v>231.56461303666669</v>
      </c>
      <c r="AX49" s="25">
        <f>IF(AI49&lt;0,0,AI49)</f>
        <v>283.99282778666668</v>
      </c>
      <c r="AY49" s="25">
        <f>IF(AJ49&lt;0,0,AJ49)</f>
        <v>295.88424352333328</v>
      </c>
      <c r="AZ49" s="25">
        <f>IF(AK49&lt;0,0,AK49)</f>
        <v>310.79248731666667</v>
      </c>
      <c r="BA49" s="25">
        <f>IF(AL49&lt;0,0,AL49)</f>
        <v>505.21780976666668</v>
      </c>
      <c r="BB49" s="25">
        <f>IF(AM49&lt;0,0,AM49)</f>
        <v>1406.5063686666667</v>
      </c>
      <c r="BC49" s="25">
        <f>IF(AN49&lt;0,0,AN49)</f>
        <v>1481.5343774466667</v>
      </c>
      <c r="BD49" s="25">
        <f>IF(AO49&lt;0,0,AO49)</f>
        <v>1386.1545954833334</v>
      </c>
      <c r="BE49" s="25">
        <f>IF(AP49&lt;0,0,AP49)</f>
        <v>916.7131092766665</v>
      </c>
      <c r="BF49" s="25">
        <f>IF(AQ49&lt;0,0,AQ49)</f>
        <v>474.51690837666666</v>
      </c>
      <c r="BG49" s="25">
        <f>IF(AR49&lt;0,0,AR49)</f>
        <v>224.24150955333329</v>
      </c>
      <c r="BH49" s="25">
        <f>IF(AS49&lt;0,0,AS49)</f>
        <v>838.40709825333329</v>
      </c>
      <c r="BI49" s="25">
        <f>IF(AT49&lt;0,0,AT49)</f>
        <v>586.70877250000012</v>
      </c>
      <c r="BJ49" s="25">
        <f>IF(AU49&lt;0,0,AU49)</f>
        <v>428.48412319666664</v>
      </c>
      <c r="BK49" s="25">
        <f>IF(AV49&lt;0,0,AV49)</f>
        <v>328.53303022666671</v>
      </c>
      <c r="BL49" s="25">
        <f>IF(AW49&lt;0,0,AW49)</f>
        <v>231.56461303666669</v>
      </c>
      <c r="BM49" s="25">
        <f>(AX49*10^-9)*E49*$BN$59</f>
        <v>1.7538585636025146</v>
      </c>
      <c r="BN49" s="25">
        <f>(AY49*10^-9)*F49*$BN$59</f>
        <v>1.8372599986614162</v>
      </c>
      <c r="BO49" s="25">
        <f>(AZ49*10^-9)*G49*$BN$59</f>
        <v>1.9413430725601788</v>
      </c>
      <c r="BP49" s="25">
        <f>(BA49*10^-9)*H49*$BN$59</f>
        <v>3.131989550689215</v>
      </c>
      <c r="BQ49" s="25">
        <f>(BB49*10^-9)*I49*$BN$59</f>
        <v>8.9679850713592888</v>
      </c>
      <c r="BR49" s="25">
        <f>(BC49*10^-9)*J49*$BN$59</f>
        <v>9.2193767830824012</v>
      </c>
      <c r="BS49" s="25">
        <f>(BD49*10^-9)*K49*$BN$59</f>
        <v>8.6258420256077155</v>
      </c>
      <c r="BT49" s="25">
        <f>(BE49*10^-9)*L49*$BN$59</f>
        <v>5.7045747200130856</v>
      </c>
      <c r="BU49" s="25">
        <f>(BF49*10^-9)*M49*$BN$59</f>
        <v>2.9248883291688896</v>
      </c>
      <c r="BV49" s="25">
        <f>(BG49*10^-9)*N49*$BN$59</f>
        <v>1.3848514939986571</v>
      </c>
      <c r="BW49" s="25">
        <f>(BH49*10^-9)*O49*$BN$59</f>
        <v>5.3556247711996869</v>
      </c>
      <c r="BX49" s="25">
        <f>(BI49*10^-9)*P49*$BN$59</f>
        <v>3.6095161839589305</v>
      </c>
      <c r="BY49" s="25">
        <f>(BJ49*10^-9)*Q49*$BN$59</f>
        <v>2.6360955379234934</v>
      </c>
      <c r="BZ49" s="25">
        <f>(BK49*10^-9)*R49*$BN$59</f>
        <v>2.0289261280998292</v>
      </c>
      <c r="CA49" s="25">
        <f>(BL49*10^-9)*S49*$BN$59</f>
        <v>1.4027853451171217</v>
      </c>
      <c r="CB49" s="25">
        <f>BM49/1.08</f>
        <v>1.6239431144467726</v>
      </c>
      <c r="CC49" s="25">
        <f>BN49/1.08</f>
        <v>1.701166665427237</v>
      </c>
      <c r="CD49" s="25">
        <f>BO49/1.08</f>
        <v>1.7975398820001653</v>
      </c>
      <c r="CE49" s="25">
        <f>BP49/1.08</f>
        <v>2.8999903247122361</v>
      </c>
      <c r="CF49" s="25">
        <f>BQ49/1.08</f>
        <v>8.3036898808882302</v>
      </c>
      <c r="CG49" s="25">
        <f>BR49/1.08</f>
        <v>8.536459984335556</v>
      </c>
      <c r="CH49" s="25">
        <f>BS49/1.08</f>
        <v>7.9868907644515881</v>
      </c>
      <c r="CI49" s="25">
        <f>BT49/1.08</f>
        <v>5.2820136296417459</v>
      </c>
      <c r="CJ49" s="25">
        <f>BU49/1.08</f>
        <v>2.7082299344156384</v>
      </c>
      <c r="CK49" s="25">
        <f>BV49/1.08</f>
        <v>1.2822699018506083</v>
      </c>
      <c r="CL49" s="25">
        <f>BW49/1.08</f>
        <v>4.9589118251848952</v>
      </c>
      <c r="CM49" s="25">
        <f>BX49/1.08</f>
        <v>3.3421446147767875</v>
      </c>
      <c r="CN49" s="25">
        <f>BY49/1.08</f>
        <v>2.4408292017810123</v>
      </c>
      <c r="CO49" s="25">
        <f>BZ49/1.08</f>
        <v>1.8786353037961381</v>
      </c>
      <c r="CP49" s="25">
        <f>CA49/1.08</f>
        <v>1.2988753195528904</v>
      </c>
      <c r="CQ49" s="26">
        <f>CB49*(28/44)</f>
        <v>1.0334183455570372</v>
      </c>
      <c r="CR49" s="26">
        <f>CC49*(28/44)</f>
        <v>1.0825606052718781</v>
      </c>
      <c r="CS49" s="26">
        <f>CD49*(28/44)</f>
        <v>1.1438890158182871</v>
      </c>
      <c r="CT49" s="26">
        <f>CE49*(28/44)</f>
        <v>1.8454483884532411</v>
      </c>
      <c r="CU49" s="26">
        <f>CF49*(28/44)</f>
        <v>5.2841662878379649</v>
      </c>
      <c r="CV49" s="26">
        <f>CG49*(28/44)</f>
        <v>5.4322927173044446</v>
      </c>
      <c r="CW49" s="26">
        <f>CH49*(28/44)</f>
        <v>5.0825668501055556</v>
      </c>
      <c r="CX49" s="26">
        <f>CI49*(28/44)</f>
        <v>3.3612814006811109</v>
      </c>
      <c r="CY49" s="26">
        <f>CJ49*(28/44)</f>
        <v>1.7234190491735881</v>
      </c>
      <c r="CZ49" s="26">
        <f>CK49*(28/44)</f>
        <v>0.81598993754129623</v>
      </c>
      <c r="DA49" s="26">
        <f>CL49*(28/44)</f>
        <v>3.1556711614812967</v>
      </c>
      <c r="DB49" s="26">
        <f>CM49*(28/44)</f>
        <v>2.1268193003125009</v>
      </c>
      <c r="DC49" s="26">
        <f>CN49*(28/44)</f>
        <v>1.5532549465879169</v>
      </c>
      <c r="DD49" s="26">
        <f>CO49*(28/44)</f>
        <v>1.195495193324815</v>
      </c>
      <c r="DE49" s="26">
        <f>CP49*(28/44)</f>
        <v>0.82655702153365751</v>
      </c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Z49" s="6">
        <f>((EZ$2-EY$2)*24*CQ49+0.5*((EZ$2-EY$2)*24)*(CR49-CQ49))</f>
        <v>50.78349481989396</v>
      </c>
      <c r="FA49" s="6">
        <f>((FA$2-EZ$2)*24*CR49+0.5*((FA$2-EZ$2)*24)*(CS49-CR49))</f>
        <v>53.434790906163968</v>
      </c>
      <c r="FB49" s="6">
        <f>((FB$2-FA$2)*24*CS49+0.5*((FB$2-FA$2)*24)*(CT49-CS49))</f>
        <v>71.744097702516683</v>
      </c>
      <c r="FC49" s="6">
        <f>((FC$2-FB$2)*24*CT49+0.5*((FC$2-FB$2)*24)*(CU49-CT49))</f>
        <v>342.22150446197787</v>
      </c>
      <c r="FD49" s="6">
        <f>((FD$2-FC$2)*24*CU49+0.5*((FD$2-FC$2)*24)*(CV49-CU49))</f>
        <v>514.39003224683563</v>
      </c>
      <c r="FE49" s="6">
        <f>((FE$2-FD$2)*24*CV49+0.5*((FE$2-FD$2)*24)*(CW49-CV49))</f>
        <v>378.53494442675998</v>
      </c>
      <c r="FF49" s="6">
        <f>((FF$2-FE$2)*24*CW49+0.5*((FF$2-FE$2)*24)*(CX49-CW49))</f>
        <v>303.97853702832003</v>
      </c>
      <c r="FG49" s="6">
        <f>((FG$2-FF$2)*24*CX49+0.5*((FG$2-FF$2)*24)*(CY49-CX49))</f>
        <v>244.06562159302553</v>
      </c>
      <c r="FH49" s="6">
        <f>((FH$2-FG$2)*24*CY49+0.5*((FH$2-FG$2)*24)*(CZ49-CY49))</f>
        <v>91.418723521735842</v>
      </c>
      <c r="FI49" s="6">
        <f>((FI$2-FH$2)*24*CZ49+0.5*((FI$2-FH$2)*24)*(DA49-CZ49))</f>
        <v>190.63973275308444</v>
      </c>
      <c r="FJ49" s="6">
        <f>((FJ$2-FI$2)*24*DA49+0.5*((FJ$2-FI$2)*24)*(DB49-DA49))</f>
        <v>190.1696566245767</v>
      </c>
      <c r="FK49" s="6">
        <f>((FK$2-FJ$2)*24*DB49+0.5*((FK$2-FJ$2)*24)*(DC49-DB49))</f>
        <v>176.64356385122005</v>
      </c>
      <c r="FL49" s="6">
        <f>((FL$2-FK$2)*24*DC49+0.5*((FL$2-FK$2)*24)*(DD49-DC49))</f>
        <v>98.955005036858338</v>
      </c>
      <c r="FM49" s="6">
        <f>((FM$2-FL$2)*24*DD49+0.5*((FM$2-FL$2)*24)*(DE49-DD49))</f>
        <v>145.58775946981001</v>
      </c>
      <c r="FO49" s="6">
        <f>EZ49</f>
        <v>50.78349481989396</v>
      </c>
      <c r="FP49" s="6">
        <f>FO49+FA49</f>
        <v>104.21828572605793</v>
      </c>
      <c r="FQ49" s="6">
        <f>FP49+FB49</f>
        <v>175.96238342857461</v>
      </c>
      <c r="FR49" s="6">
        <f>FQ49+FC49</f>
        <v>518.18388789055246</v>
      </c>
      <c r="FS49" s="6">
        <f>FR49+FD49</f>
        <v>1032.5739201373881</v>
      </c>
      <c r="FT49" s="6">
        <f>FS49+FE49</f>
        <v>1411.108864564148</v>
      </c>
      <c r="FU49" s="6">
        <f>FT49+FF49</f>
        <v>1715.087401592468</v>
      </c>
      <c r="FV49" s="6">
        <f>FU49+FG49</f>
        <v>1959.1530231854936</v>
      </c>
      <c r="FW49" s="6">
        <f>FV49+FH49</f>
        <v>2050.5717467072295</v>
      </c>
      <c r="FX49" s="6">
        <f>FW49+FI49</f>
        <v>2241.211479460314</v>
      </c>
      <c r="FY49" s="6">
        <f>FX49+FJ49</f>
        <v>2431.3811360848908</v>
      </c>
      <c r="FZ49" s="6">
        <f>FY49+FK49</f>
        <v>2608.0246999361107</v>
      </c>
      <c r="GA49" s="6">
        <f>FZ49+FL49</f>
        <v>2706.9797049729691</v>
      </c>
      <c r="GB49" s="6">
        <f>GA49+FM49</f>
        <v>2852.5674644427791</v>
      </c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/>
      <c r="HP49" s="26"/>
      <c r="HQ49" s="26"/>
      <c r="HR49" s="26"/>
      <c r="HS49" s="26"/>
      <c r="HT49" s="26"/>
      <c r="HU49" s="26"/>
    </row>
    <row r="50" spans="1:229">
      <c r="A50" s="10">
        <v>48</v>
      </c>
      <c r="B50" s="10" t="s">
        <v>7</v>
      </c>
      <c r="C50" s="10" t="s">
        <v>4</v>
      </c>
      <c r="D50" s="11" t="s">
        <v>3</v>
      </c>
      <c r="E50" s="12">
        <v>51.2</v>
      </c>
      <c r="F50" s="13">
        <f>AVERAGE(G50:S50,E50)</f>
        <v>50.35</v>
      </c>
      <c r="G50" s="14">
        <v>51.1</v>
      </c>
      <c r="H50" s="15">
        <v>50</v>
      </c>
      <c r="I50" s="15">
        <v>50.9</v>
      </c>
      <c r="J50" s="15">
        <v>50.2</v>
      </c>
      <c r="K50" s="15">
        <v>50.3</v>
      </c>
      <c r="L50" s="15">
        <v>50.7</v>
      </c>
      <c r="M50" s="15">
        <v>49.9</v>
      </c>
      <c r="N50" s="15">
        <v>49.8</v>
      </c>
      <c r="O50" s="15">
        <v>51.9</v>
      </c>
      <c r="P50" s="15">
        <v>49.9</v>
      </c>
      <c r="Q50" s="15">
        <v>50</v>
      </c>
      <c r="R50" s="15">
        <v>49.5</v>
      </c>
      <c r="S50" s="15">
        <v>49.5</v>
      </c>
      <c r="T50" s="15">
        <v>746.39928706000001</v>
      </c>
      <c r="U50" s="15">
        <v>762.48709253000004</v>
      </c>
      <c r="V50" s="15">
        <v>643.12999175000004</v>
      </c>
      <c r="W50" s="15">
        <v>890.84297618000005</v>
      </c>
      <c r="X50" s="15">
        <v>2475.4704875000002</v>
      </c>
      <c r="Y50" s="15">
        <v>2733.6104572999998</v>
      </c>
      <c r="Z50" s="15">
        <v>2653.2037989</v>
      </c>
      <c r="AA50" s="15">
        <v>1930.7967134</v>
      </c>
      <c r="AB50" s="15">
        <v>896.05700437999997</v>
      </c>
      <c r="AC50" s="15">
        <v>541.46207439</v>
      </c>
      <c r="AD50" s="15">
        <v>629.66850390000002</v>
      </c>
      <c r="AE50" s="15">
        <v>768.63057649999996</v>
      </c>
      <c r="AF50" s="15">
        <v>860.84777757999996</v>
      </c>
      <c r="AG50" s="15">
        <v>516.64783894000004</v>
      </c>
      <c r="AH50" s="15">
        <v>374.78266205</v>
      </c>
      <c r="AI50" s="15">
        <f>T50-$T$62</f>
        <v>442.53291481666668</v>
      </c>
      <c r="AJ50" s="15">
        <f>U50-$U$62</f>
        <v>424.71871112333332</v>
      </c>
      <c r="AK50" s="15">
        <f>V50-$V$62</f>
        <v>336.64543354666671</v>
      </c>
      <c r="AL50" s="15">
        <f>W50-$W$62</f>
        <v>588.62807894666662</v>
      </c>
      <c r="AM50" s="15">
        <f>X50-$X$62</f>
        <v>2167.0444466666668</v>
      </c>
      <c r="AN50" s="15">
        <f>Y50-$Y$62</f>
        <v>2429.4591029466665</v>
      </c>
      <c r="AO50" s="15">
        <f>Z50-$Z$62</f>
        <v>2342.1325144833336</v>
      </c>
      <c r="AP50" s="15">
        <f>AA50-$AA$62</f>
        <v>1622.4235527766666</v>
      </c>
      <c r="AQ50" s="15">
        <f>AB50-$AB$62</f>
        <v>589.07780038666669</v>
      </c>
      <c r="AR50" s="15">
        <f>AC50-$AC$62</f>
        <v>234.5685951333333</v>
      </c>
      <c r="AS50" s="15">
        <f>AD50-$AD$62</f>
        <v>316.85982555333334</v>
      </c>
      <c r="AT50" s="15">
        <f>AE50-$AE$62</f>
        <v>458.46512739999997</v>
      </c>
      <c r="AU50" s="15">
        <f>AF50-$AF$62</f>
        <v>555.82243795666659</v>
      </c>
      <c r="AV50" s="15">
        <f>AG50-$AG$62</f>
        <v>206.41640495666672</v>
      </c>
      <c r="AW50" s="15">
        <f>AH50-$AH$62</f>
        <v>74.501801296666656</v>
      </c>
      <c r="AX50" s="15">
        <f>IF(AI50&lt;0,0,AI50)</f>
        <v>442.53291481666668</v>
      </c>
      <c r="AY50" s="15">
        <f>IF(AJ50&lt;0,0,AJ50)</f>
        <v>424.71871112333332</v>
      </c>
      <c r="AZ50" s="15">
        <f>IF(AK50&lt;0,0,AK50)</f>
        <v>336.64543354666671</v>
      </c>
      <c r="BA50" s="15">
        <f>IF(AL50&lt;0,0,AL50)</f>
        <v>588.62807894666662</v>
      </c>
      <c r="BB50" s="15">
        <f>IF(AM50&lt;0,0,AM50)</f>
        <v>2167.0444466666668</v>
      </c>
      <c r="BC50" s="15">
        <f>IF(AN50&lt;0,0,AN50)</f>
        <v>2429.4591029466665</v>
      </c>
      <c r="BD50" s="15">
        <f>IF(AO50&lt;0,0,AO50)</f>
        <v>2342.1325144833336</v>
      </c>
      <c r="BE50" s="15">
        <f>IF(AP50&lt;0,0,AP50)</f>
        <v>1622.4235527766666</v>
      </c>
      <c r="BF50" s="15">
        <f>IF(AQ50&lt;0,0,AQ50)</f>
        <v>589.07780038666669</v>
      </c>
      <c r="BG50" s="15">
        <f>IF(AR50&lt;0,0,AR50)</f>
        <v>234.5685951333333</v>
      </c>
      <c r="BH50" s="15">
        <f>IF(AS50&lt;0,0,AS50)</f>
        <v>316.85982555333334</v>
      </c>
      <c r="BI50" s="15">
        <f>IF(AT50&lt;0,0,AT50)</f>
        <v>458.46512739999997</v>
      </c>
      <c r="BJ50" s="15">
        <f>IF(AU50&lt;0,0,AU50)</f>
        <v>555.82243795666659</v>
      </c>
      <c r="BK50" s="15">
        <f>IF(AV50&lt;0,0,AV50)</f>
        <v>206.41640495666672</v>
      </c>
      <c r="BL50" s="15">
        <f>IF(AW50&lt;0,0,AW50)</f>
        <v>74.501801296666656</v>
      </c>
      <c r="BM50" s="15">
        <f>(AX50*10^-9)*E50*$BN$59</f>
        <v>2.6703700459794297</v>
      </c>
      <c r="BN50" s="15">
        <f>(AY50*10^-9)*F50*$BN$59</f>
        <v>2.5203263373820519</v>
      </c>
      <c r="BO50" s="15">
        <f>(AZ50*10^-9)*G50*$BN$59</f>
        <v>2.0274471235348006</v>
      </c>
      <c r="BP50" s="15">
        <f>(BA50*10^-9)*H50*$BN$59</f>
        <v>3.4687011795071432</v>
      </c>
      <c r="BQ50" s="15">
        <f>(BB50*10^-9)*I50*$BN$59</f>
        <v>12.999944846664288</v>
      </c>
      <c r="BR50" s="15">
        <f>(BC50*10^-9)*J50*$BN$59</f>
        <v>14.373721249790888</v>
      </c>
      <c r="BS50" s="15">
        <f>(BD50*10^-9)*K50*$BN$59</f>
        <v>13.884663431396023</v>
      </c>
      <c r="BT50" s="15">
        <f>(BE50*10^-9)*L50*$BN$59</f>
        <v>9.6945601648237201</v>
      </c>
      <c r="BU50" s="15">
        <f>(BF50*10^-9)*M50*$BN$59</f>
        <v>3.4644086210597296</v>
      </c>
      <c r="BV50" s="15">
        <f>(BG50*10^-9)*N50*$BN$59</f>
        <v>1.3767501044361428</v>
      </c>
      <c r="BW50" s="15">
        <f>(BH50*10^-9)*O50*$BN$59</f>
        <v>1.9381636543756935</v>
      </c>
      <c r="BX50" s="15">
        <f>(BI50*10^-9)*P50*$BN$59</f>
        <v>2.6962661617485004</v>
      </c>
      <c r="BY50" s="15">
        <f>(BJ50*10^-9)*Q50*$BN$59</f>
        <v>3.2753822236732142</v>
      </c>
      <c r="BZ50" s="15">
        <f>(BK50*10^-9)*R50*$BN$59</f>
        <v>1.2042185624882684</v>
      </c>
      <c r="CA50" s="15">
        <f>(BL50*10^-9)*S50*$BN$59</f>
        <v>0.4346381872075179</v>
      </c>
      <c r="CB50" s="15">
        <f>BM50/1.08</f>
        <v>2.4725648573883605</v>
      </c>
      <c r="CC50" s="15">
        <f>BN50/1.08</f>
        <v>2.3336354975759739</v>
      </c>
      <c r="CD50" s="15">
        <f>BO50/1.08</f>
        <v>1.8772658551248154</v>
      </c>
      <c r="CE50" s="15">
        <f>BP50/1.08</f>
        <v>3.2117603513955029</v>
      </c>
      <c r="CF50" s="15">
        <f>BQ50/1.08</f>
        <v>12.0369859691336</v>
      </c>
      <c r="CG50" s="15">
        <f>BR50/1.08</f>
        <v>13.309001157213784</v>
      </c>
      <c r="CH50" s="15">
        <f>BS50/1.08</f>
        <v>12.856169843885205</v>
      </c>
      <c r="CI50" s="15">
        <f>BT50/1.08</f>
        <v>8.9764445970590003</v>
      </c>
      <c r="CJ50" s="15">
        <f>BU50/1.08</f>
        <v>3.20778576024049</v>
      </c>
      <c r="CK50" s="15">
        <f>BV50/1.08</f>
        <v>1.2747686152186506</v>
      </c>
      <c r="CL50" s="15">
        <f>BW50/1.08</f>
        <v>1.7945959762737902</v>
      </c>
      <c r="CM50" s="15">
        <f>BX50/1.08</f>
        <v>2.4965427423597224</v>
      </c>
      <c r="CN50" s="15">
        <f>BY50/1.08</f>
        <v>3.0327613182159388</v>
      </c>
      <c r="CO50" s="15">
        <f>BZ50/1.08</f>
        <v>1.1150171874891373</v>
      </c>
      <c r="CP50" s="15">
        <f>CA50/1.08</f>
        <v>0.40244276593288691</v>
      </c>
      <c r="CQ50" s="17">
        <f>CB50*(28/44)</f>
        <v>1.573450363792593</v>
      </c>
      <c r="CR50" s="17">
        <f>CC50*(28/44)</f>
        <v>1.4850407711847107</v>
      </c>
      <c r="CS50" s="17">
        <f>CD50*(28/44)</f>
        <v>1.1946237259885188</v>
      </c>
      <c r="CT50" s="17">
        <f>CE50*(28/44)</f>
        <v>2.0438474963425928</v>
      </c>
      <c r="CU50" s="17">
        <f>CF50*(28/44)</f>
        <v>7.6599001621759273</v>
      </c>
      <c r="CV50" s="17">
        <f>CG50*(28/44)</f>
        <v>8.4693643727724073</v>
      </c>
      <c r="CW50" s="17">
        <f>CH50*(28/44)</f>
        <v>8.1811989915633117</v>
      </c>
      <c r="CX50" s="17">
        <f>CI50*(28/44)</f>
        <v>5.7122829254011815</v>
      </c>
      <c r="CY50" s="17">
        <f>CJ50*(28/44)</f>
        <v>2.04131821106213</v>
      </c>
      <c r="CZ50" s="17">
        <f>CK50*(28/44)</f>
        <v>0.81121639150277769</v>
      </c>
      <c r="DA50" s="17">
        <f>CL50*(28/44)</f>
        <v>1.1420156212651391</v>
      </c>
      <c r="DB50" s="17">
        <f>CM50*(28/44)</f>
        <v>1.5887090178652779</v>
      </c>
      <c r="DC50" s="17">
        <f>CN50*(28/44)</f>
        <v>1.9299390206828702</v>
      </c>
      <c r="DD50" s="17">
        <f>CO50*(28/44)</f>
        <v>0.70955639203854193</v>
      </c>
      <c r="DE50" s="17">
        <f>CP50*(28/44)</f>
        <v>0.25609994195729169</v>
      </c>
      <c r="DF50" s="17">
        <f>AVERAGE(CQ50:CQ52)</f>
        <v>0.85437973198349548</v>
      </c>
      <c r="DG50" s="17">
        <f>AVERAGE(CR50:CR52)</f>
        <v>0.90198975402682358</v>
      </c>
      <c r="DH50" s="17">
        <f>AVERAGE(CS50:CS52)</f>
        <v>0.89904914364913591</v>
      </c>
      <c r="DI50" s="17">
        <f>AVERAGE(CT50:CT52)</f>
        <v>1.2826007217112656</v>
      </c>
      <c r="DJ50" s="17">
        <f>AVERAGE(CU50:CU52)</f>
        <v>5.6521341174837971</v>
      </c>
      <c r="DK50" s="17">
        <f>AVERAGE(CV50:CV52)</f>
        <v>8.1618814133899082</v>
      </c>
      <c r="DL50" s="17">
        <f>AVERAGE(CW50:CW52)</f>
        <v>8.2467905180564838</v>
      </c>
      <c r="DM50" s="17">
        <f>AVERAGE(CX50:CX52)</f>
        <v>5.2552429515328782</v>
      </c>
      <c r="DN50" s="17">
        <f>AVERAGE(CY50:CY52)</f>
        <v>2.0773771275021993</v>
      </c>
      <c r="DO50" s="17">
        <f>AVERAGE(CZ50:CZ52)</f>
        <v>1.1375205319750925</v>
      </c>
      <c r="DP50" s="17">
        <f>AVERAGE(DA50:DA52)</f>
        <v>0.94381393557300941</v>
      </c>
      <c r="DQ50" s="17">
        <f>AVERAGE(DB50:DB52)</f>
        <v>0.9090557304287038</v>
      </c>
      <c r="DR50" s="17">
        <f>AVERAGE(DC50:DC52)</f>
        <v>0.95590019126060177</v>
      </c>
      <c r="DS50" s="17">
        <f>AVERAGE(DD50:DD52)</f>
        <v>0.45738890779309421</v>
      </c>
      <c r="DT50" s="17">
        <f>AVERAGE(DE50:DE52)</f>
        <v>0.27069359493119594</v>
      </c>
      <c r="DU50" s="17">
        <f>STDEV(CQ50:CQ52)</f>
        <v>0.62604638707008242</v>
      </c>
      <c r="DV50" s="17">
        <f>STDEV(CR50:CR52)</f>
        <v>0.50545043692751757</v>
      </c>
      <c r="DW50" s="17">
        <f>STDEV(CS50:CS52)</f>
        <v>0.3145167156376884</v>
      </c>
      <c r="DX50" s="17">
        <f>STDEV(CT50:CT52)</f>
        <v>0.74078768570084907</v>
      </c>
      <c r="DY50" s="17">
        <f>STDEV(CU50:CU52)</f>
        <v>2.0506247474820327</v>
      </c>
      <c r="DZ50" s="17">
        <f>STDEV(CV50:CV52)</f>
        <v>1.187886392502062</v>
      </c>
      <c r="EA50" s="17">
        <f>STDEV(CW50:CW52)</f>
        <v>0.18116685055037238</v>
      </c>
      <c r="EB50" s="17">
        <f>STDEV(CX50:CX52)</f>
        <v>1.1886820799499374</v>
      </c>
      <c r="EC50" s="17">
        <f>STDEV(CY50:CY52)</f>
        <v>1.006975010506536</v>
      </c>
      <c r="ED50" s="17">
        <f>STDEV(CZ50:CZ52)</f>
        <v>0.51979994689688391</v>
      </c>
      <c r="EE50" s="17">
        <f>STDEV(DA50:DA52)</f>
        <v>0.3606665015992041</v>
      </c>
      <c r="EF50" s="17">
        <f>STDEV(DB50:DB52)</f>
        <v>0.66122510521473221</v>
      </c>
      <c r="EG50" s="17">
        <f>STDEV(DC50:DC52)</f>
        <v>0.85375060264431457</v>
      </c>
      <c r="EH50" s="17">
        <f>STDEV(DD50:DD52)</f>
        <v>0.25490660713017599</v>
      </c>
      <c r="EI50" s="17">
        <f>STDEV(DE50:DE52)</f>
        <v>9.7071778953308693E-2</v>
      </c>
      <c r="EJ50" s="17">
        <f>STDEV(CQ50:CQ52)/SQRT(COUNT(CQ50:CQ52))</f>
        <v>0.36144805010010478</v>
      </c>
      <c r="EK50" s="17">
        <f>STDEV(CR50:CR52)/SQRT(COUNT(CR50:CR52))</f>
        <v>0.29182194582211624</v>
      </c>
      <c r="EL50" s="17">
        <f>STDEV(CS50:CS52)/SQRT(COUNT(CS50:CS52))</f>
        <v>0.1815863104380564</v>
      </c>
      <c r="EM50" s="17">
        <f>STDEV(CT50:CT52)/SQRT(COUNT(CT50:CT52))</f>
        <v>0.42769396975174512</v>
      </c>
      <c r="EN50" s="17">
        <f>STDEV(CU50:CU52)/SQRT(COUNT(CU50:CU52))</f>
        <v>1.1839287499656601</v>
      </c>
      <c r="EO50" s="17">
        <f>STDEV(CV50:CV52)/SQRT(COUNT(CV50:CV52))</f>
        <v>0.68582652847775893</v>
      </c>
      <c r="EP50" s="17">
        <f>STDEV(CW50:CW52)/SQRT(COUNT(CW50:CW52))</f>
        <v>0.1045967299334942</v>
      </c>
      <c r="EQ50" s="17">
        <f>STDEV(CX50:CX52)/SQRT(COUNT(CX50:CX52))</f>
        <v>0.68628591883998058</v>
      </c>
      <c r="ER50" s="17">
        <f>STDEV(CY50:CY52)/SQRT(COUNT(CY50:CY52))</f>
        <v>0.5813772933831749</v>
      </c>
      <c r="ES50" s="17">
        <f>STDEV(CZ50:CZ52)/SQRT(COUNT(CZ50:CZ52))</f>
        <v>0.30010663926566911</v>
      </c>
      <c r="ET50" s="17">
        <f>STDEV(DA50:DA52)/SQRT(COUNT(DA50:DA52))</f>
        <v>0.20823090178598108</v>
      </c>
      <c r="EU50" s="17">
        <f>STDEV(DB50:DB52)/SQRT(COUNT(DB50:DB52))</f>
        <v>0.38175849249066429</v>
      </c>
      <c r="EV50" s="17">
        <f>STDEV(DC50:DC52)/SQRT(COUNT(DC50:DC52))</f>
        <v>0.49291314025750027</v>
      </c>
      <c r="EW50" s="17">
        <f>STDEV(DD50:DD52)/SQRT(COUNT(DD50:DD52))</f>
        <v>0.14717039824482128</v>
      </c>
      <c r="EX50" s="17">
        <f>STDEV(DE50:DE52)/SQRT(COUNT(DE50:DE52))</f>
        <v>5.6044417709408628E-2</v>
      </c>
      <c r="EZ50" s="6">
        <f>((EZ$2-EY$2)*24*CQ50+0.5*((EZ$2-EY$2)*24)*(CR50-CQ50))</f>
        <v>73.403787239455283</v>
      </c>
      <c r="FA50" s="6">
        <f>((FA$2-EZ$2)*24*CR50+0.5*((FA$2-EZ$2)*24)*(CS50-CR50))</f>
        <v>64.311947932157508</v>
      </c>
      <c r="FB50" s="6">
        <f>((FB$2-FA$2)*24*CS50+0.5*((FB$2-FA$2)*24)*(CT50-CS50))</f>
        <v>77.723309335946681</v>
      </c>
      <c r="FC50" s="6">
        <f>((FC$2-FB$2)*24*CT50+0.5*((FC$2-FB$2)*24)*(CU50-CT50))</f>
        <v>465.77988760888894</v>
      </c>
      <c r="FD50" s="6">
        <f>((FD$2-FC$2)*24*CU50+0.5*((FD$2-FC$2)*24)*(CV50-CU50))</f>
        <v>774.20469767752013</v>
      </c>
      <c r="FE50" s="6">
        <f>((FE$2-FD$2)*24*CV50+0.5*((FE$2-FD$2)*24)*(CW50-CV50))</f>
        <v>599.4202811160859</v>
      </c>
      <c r="FF50" s="6">
        <f>((FF$2-FE$2)*24*CW50+0.5*((FF$2-FE$2)*24)*(CX50-CW50))</f>
        <v>500.16534901072168</v>
      </c>
      <c r="FG50" s="6">
        <f>((FG$2-FF$2)*24*CX50+0.5*((FG$2-FF$2)*24)*(CY50-CX50))</f>
        <v>372.17285455023887</v>
      </c>
      <c r="FH50" s="6">
        <f>((FH$2-FG$2)*24*CY50+0.5*((FH$2-FG$2)*24)*(CZ50-CY50))</f>
        <v>102.69124569233668</v>
      </c>
      <c r="FI50" s="6">
        <f>((FI$2-FH$2)*24*CZ50+0.5*((FI$2-FH$2)*24)*(DA50-CZ50))</f>
        <v>93.755136612860014</v>
      </c>
      <c r="FJ50" s="6">
        <f>((FJ$2-FI$2)*24*DA50+0.5*((FJ$2-FI$2)*24)*(DB50-DA50))</f>
        <v>98.306087008695016</v>
      </c>
      <c r="FK50" s="6">
        <f>((FK$2-FJ$2)*24*DB50+0.5*((FK$2-FJ$2)*24)*(DC50-DB50))</f>
        <v>168.8951058503111</v>
      </c>
      <c r="FL50" s="6">
        <f>((FL$2-FK$2)*24*DC50+0.5*((FL$2-FK$2)*24)*(DD50-DC50))</f>
        <v>95.021834857970831</v>
      </c>
      <c r="FM50" s="6">
        <f>((FM$2-FL$2)*24*DD50+0.5*((FM$2-FL$2)*24)*(DE50-DD50))</f>
        <v>69.527256047700021</v>
      </c>
      <c r="FO50" s="6">
        <f>EZ50</f>
        <v>73.403787239455283</v>
      </c>
      <c r="FP50" s="6">
        <f>FO50+FA50</f>
        <v>137.71573517161278</v>
      </c>
      <c r="FQ50" s="6">
        <f>FP50+FB50</f>
        <v>215.43904450755946</v>
      </c>
      <c r="FR50" s="6">
        <f>FQ50+FC50</f>
        <v>681.2189321164484</v>
      </c>
      <c r="FS50" s="6">
        <f>FR50+FD50</f>
        <v>1455.4236297939685</v>
      </c>
      <c r="FT50" s="6">
        <f>FS50+FE50</f>
        <v>2054.8439109100545</v>
      </c>
      <c r="FU50" s="6">
        <f>FT50+FF50</f>
        <v>2555.0092599207765</v>
      </c>
      <c r="FV50" s="6">
        <f>FU50+FG50</f>
        <v>2927.1821144710152</v>
      </c>
      <c r="FW50" s="6">
        <f>FV50+FH50</f>
        <v>3029.8733601633521</v>
      </c>
      <c r="FX50" s="6">
        <f>FW50+FI50</f>
        <v>3123.6284967762122</v>
      </c>
      <c r="FY50" s="6">
        <f>FX50+FJ50</f>
        <v>3221.9345837849073</v>
      </c>
      <c r="FZ50" s="6">
        <f>FY50+FK50</f>
        <v>3390.8296896352185</v>
      </c>
      <c r="GA50" s="6">
        <f>FZ50+FL50</f>
        <v>3485.8515244931896</v>
      </c>
      <c r="GB50" s="6">
        <f>GA50+FM50</f>
        <v>3555.3787805408897</v>
      </c>
      <c r="GC50" s="17" t="e">
        <f>AVERAGE(FN50:FN52)</f>
        <v>#DIV/0!</v>
      </c>
      <c r="GD50" s="17">
        <f>AVERAGE(FO50:FO52)</f>
        <v>42.152867664247658</v>
      </c>
      <c r="GE50" s="17">
        <f>AVERAGE(FP50:FP52)</f>
        <v>85.377801208470672</v>
      </c>
      <c r="GF50" s="17">
        <f>AVERAGE(FQ50:FQ52)</f>
        <v>137.73739797712031</v>
      </c>
      <c r="GG50" s="17">
        <f>AVERAGE(FR50:FR52)</f>
        <v>470.60467025848328</v>
      </c>
      <c r="GH50" s="17">
        <f>AVERAGE(FS50:FS52)</f>
        <v>1133.6774157404213</v>
      </c>
      <c r="GI50" s="17">
        <f>AVERAGE(FT50:FT52)</f>
        <v>1724.3896052724915</v>
      </c>
      <c r="GJ50" s="17">
        <f>AVERAGE(FU50:FU52)</f>
        <v>2210.4628101777084</v>
      </c>
      <c r="GK50" s="17">
        <f>AVERAGE(FV50:FV52)</f>
        <v>2562.4285739713923</v>
      </c>
      <c r="GL50" s="17">
        <f>AVERAGE(FW50:FW52)</f>
        <v>2678.1648897125747</v>
      </c>
      <c r="GM50" s="17">
        <f>AVERAGE(FX50:FX52)</f>
        <v>2778.0689441548839</v>
      </c>
      <c r="GN50" s="17">
        <f>AVERAGE(FY50:FY52)</f>
        <v>2844.7722521309456</v>
      </c>
      <c r="GO50" s="17">
        <f>AVERAGE(FZ50:FZ52)</f>
        <v>2934.2901363720321</v>
      </c>
      <c r="GP50" s="17">
        <f>AVERAGE(GA50:GA52)</f>
        <v>2985.1685439379653</v>
      </c>
      <c r="GQ50" s="17">
        <f>AVERAGE(GB50:GB52)</f>
        <v>3037.5904841341144</v>
      </c>
      <c r="GR50" s="17" t="e">
        <f>STDEV(FN50:FN52)</f>
        <v>#DIV/0!</v>
      </c>
      <c r="GS50" s="17">
        <f>STDEV(FO50:FO52)</f>
        <v>27.082450042588071</v>
      </c>
      <c r="GT50" s="17">
        <f>STDEV(FP50:FP52)</f>
        <v>45.496519693911637</v>
      </c>
      <c r="GU50" s="17">
        <f>STDEV(FQ50:FQ52)</f>
        <v>69.268355743924062</v>
      </c>
      <c r="GV50" s="17">
        <f>STDEV(FR50:FR52)</f>
        <v>183.44015244878327</v>
      </c>
      <c r="GW50" s="17">
        <f>STDEV(FS50:FS52)</f>
        <v>279.10769709872784</v>
      </c>
      <c r="GX50" s="17">
        <f>STDEV(FT50:FT52)</f>
        <v>286.83445050304334</v>
      </c>
      <c r="GY50" s="17">
        <f>STDEV(FU50:FU52)</f>
        <v>303.14348528493963</v>
      </c>
      <c r="GZ50" s="17">
        <f>STDEV(FV50:FV52)</f>
        <v>352.13303282181113</v>
      </c>
      <c r="HA50" s="17">
        <f>STDEV(FW50:FW52)</f>
        <v>368.57846552154217</v>
      </c>
      <c r="HB50" s="17">
        <f>STDEV(FX50:FX52)</f>
        <v>385.94722530586012</v>
      </c>
      <c r="HC50" s="17">
        <f>STDEV(FY50:FY52)</f>
        <v>421.22901755061434</v>
      </c>
      <c r="HD50" s="17">
        <f>STDEV(FZ50:FZ52)</f>
        <v>488.41831124119966</v>
      </c>
      <c r="HE50" s="17">
        <f>STDEV(GA50:GA52)</f>
        <v>525.13402810343302</v>
      </c>
      <c r="HF50" s="17">
        <f>STDEV(GB50:GB52)</f>
        <v>546.63931857465332</v>
      </c>
      <c r="HG50" s="17" t="e">
        <f>STDEV(FN50:FN52)/SQRT(COUNT(FN50:FN52))</f>
        <v>#DIV/0!</v>
      </c>
      <c r="HH50" s="17">
        <f>STDEV(FO50:FO52)/SQRT(COUNT(FO50:FO52))</f>
        <v>15.636059822402816</v>
      </c>
      <c r="HI50" s="17">
        <f>STDEV(FP50:FP52)/SQRT(COUNT(FP50:FP52))</f>
        <v>26.267427892470995</v>
      </c>
      <c r="HJ50" s="17">
        <f>STDEV(FQ50:FQ52)/SQRT(COUNT(FQ50:FQ52))</f>
        <v>39.992103835077316</v>
      </c>
      <c r="HK50" s="17">
        <f>STDEV(FR50:FR52)/SQRT(COUNT(FR50:FR52))</f>
        <v>105.90922139649101</v>
      </c>
      <c r="HL50" s="17">
        <f>STDEV(FS50:FS52)/SQRT(COUNT(FS50:FS52))</f>
        <v>161.14290405284706</v>
      </c>
      <c r="HM50" s="17">
        <f>STDEV(FT50:FT52)/SQRT(COUNT(FT50:FT52))</f>
        <v>165.60394721079047</v>
      </c>
      <c r="HN50" s="17">
        <f>STDEV(FU50:FU52)/SQRT(COUNT(FU50:FU52))</f>
        <v>175.01997283234127</v>
      </c>
      <c r="HO50" s="17">
        <f>STDEV(FV50:FV52)/SQRT(COUNT(FV50:FV52))</f>
        <v>203.30410129023198</v>
      </c>
      <c r="HP50" s="17">
        <f>STDEV(FW50:FW52)/SQRT(COUNT(FW50:FW52))</f>
        <v>212.79887628636158</v>
      </c>
      <c r="HQ50" s="17">
        <f>STDEV(FX50:FX52)/SQRT(COUNT(FX50:FX52))</f>
        <v>222.82673442332751</v>
      </c>
      <c r="HR50" s="17">
        <f>STDEV(FY50:FY52)/SQRT(COUNT(FY50:FY52))</f>
        <v>243.1966866733288</v>
      </c>
      <c r="HS50" s="17">
        <f>STDEV(FZ50:FZ52)/SQRT(COUNT(FZ50:FZ52))</f>
        <v>281.98844347224906</v>
      </c>
      <c r="HT50" s="17">
        <f>STDEV(GA50:GA52)/SQRT(COUNT(GA50:GA52))</f>
        <v>303.18627248614956</v>
      </c>
      <c r="HU50" s="17">
        <f>STDEV(GB50:GB52)/SQRT(COUNT(GB50:GB52))</f>
        <v>315.60235772870971</v>
      </c>
    </row>
    <row r="51" spans="1:229">
      <c r="A51" s="10">
        <v>49</v>
      </c>
      <c r="B51" s="10" t="s">
        <v>7</v>
      </c>
      <c r="C51" s="10" t="s">
        <v>4</v>
      </c>
      <c r="D51" s="11" t="s">
        <v>3</v>
      </c>
      <c r="E51" s="18">
        <v>52.3</v>
      </c>
      <c r="F51" s="19">
        <f>AVERAGE(G51:S51,E51)</f>
        <v>51.335714285714289</v>
      </c>
      <c r="G51" s="20">
        <v>51.2</v>
      </c>
      <c r="H51" s="16">
        <v>51.5</v>
      </c>
      <c r="I51" s="16">
        <v>51.6</v>
      </c>
      <c r="J51" s="16">
        <v>51.1</v>
      </c>
      <c r="K51" s="16">
        <v>51.4</v>
      </c>
      <c r="L51" s="16">
        <v>51.5</v>
      </c>
      <c r="M51" s="16">
        <v>50.7</v>
      </c>
      <c r="N51" s="16">
        <v>51.1</v>
      </c>
      <c r="O51" s="16">
        <v>52.5</v>
      </c>
      <c r="P51" s="16">
        <v>51.1</v>
      </c>
      <c r="Q51" s="16">
        <v>51.2</v>
      </c>
      <c r="R51" s="16">
        <v>51</v>
      </c>
      <c r="S51" s="16">
        <v>50.5</v>
      </c>
      <c r="T51" s="16">
        <v>457.82387210000002</v>
      </c>
      <c r="U51" s="16">
        <v>502.61854227999999</v>
      </c>
      <c r="V51" s="16">
        <v>466.37855394000002</v>
      </c>
      <c r="W51" s="16">
        <v>459.95094101000001</v>
      </c>
      <c r="X51" s="16">
        <v>1908.9804188000001</v>
      </c>
      <c r="Y51" s="16">
        <v>2234.6207319</v>
      </c>
      <c r="Z51" s="16">
        <v>2678.8396123000002</v>
      </c>
      <c r="AA51" s="16">
        <v>1400.5012194000001</v>
      </c>
      <c r="AB51" s="16">
        <v>616.25709455000003</v>
      </c>
      <c r="AC51" s="16">
        <v>550.48096010999996</v>
      </c>
      <c r="AD51" s="16">
        <v>457.49731180999999</v>
      </c>
      <c r="AE51" s="16">
        <v>385.67241030000002</v>
      </c>
      <c r="AF51" s="16">
        <v>399.87722341</v>
      </c>
      <c r="AG51" s="16">
        <v>366.65366884999997</v>
      </c>
      <c r="AH51" s="16">
        <v>352.10515077999997</v>
      </c>
      <c r="AI51" s="16">
        <f>T51-$T$62</f>
        <v>153.95749985666669</v>
      </c>
      <c r="AJ51" s="16">
        <f>U51-$U$62</f>
        <v>164.85016087333327</v>
      </c>
      <c r="AK51" s="16">
        <f>V51-$V$62</f>
        <v>159.89399573666668</v>
      </c>
      <c r="AL51" s="16">
        <f>W51-$W$62</f>
        <v>157.73604377666663</v>
      </c>
      <c r="AM51" s="16">
        <f>X51-$X$62</f>
        <v>1600.5543779666668</v>
      </c>
      <c r="AN51" s="16">
        <f>Y51-$Y$62</f>
        <v>1930.4693775466667</v>
      </c>
      <c r="AO51" s="16">
        <f>Z51-$Z$62</f>
        <v>2367.7683278833338</v>
      </c>
      <c r="AP51" s="16">
        <f>AA51-$AA$62</f>
        <v>1092.1280587766666</v>
      </c>
      <c r="AQ51" s="16">
        <f>AB51-$AB$62</f>
        <v>309.2778905566667</v>
      </c>
      <c r="AR51" s="16">
        <f>AC51-$AC$62</f>
        <v>243.58748085333326</v>
      </c>
      <c r="AS51" s="16">
        <f>AD51-$AD$62</f>
        <v>144.6886334633333</v>
      </c>
      <c r="AT51" s="16">
        <f>AE51-$AE$62</f>
        <v>75.506961200000035</v>
      </c>
      <c r="AU51" s="16">
        <f>AF51-$AF$62</f>
        <v>94.85188378666669</v>
      </c>
      <c r="AV51" s="16">
        <f>AG51-$AG$62</f>
        <v>56.422234866666656</v>
      </c>
      <c r="AW51" s="16">
        <f>AH51-$AH$62</f>
        <v>51.824290026666631</v>
      </c>
      <c r="AX51" s="16">
        <f>IF(AI51&lt;0,0,AI51)</f>
        <v>153.95749985666669</v>
      </c>
      <c r="AY51" s="16">
        <f>IF(AJ51&lt;0,0,AJ51)</f>
        <v>164.85016087333327</v>
      </c>
      <c r="AZ51" s="16">
        <f>IF(AK51&lt;0,0,AK51)</f>
        <v>159.89399573666668</v>
      </c>
      <c r="BA51" s="16">
        <f>IF(AL51&lt;0,0,AL51)</f>
        <v>157.73604377666663</v>
      </c>
      <c r="BB51" s="16">
        <f>IF(AM51&lt;0,0,AM51)</f>
        <v>1600.5543779666668</v>
      </c>
      <c r="BC51" s="16">
        <f>IF(AN51&lt;0,0,AN51)</f>
        <v>1930.4693775466667</v>
      </c>
      <c r="BD51" s="16">
        <f>IF(AO51&lt;0,0,AO51)</f>
        <v>2367.7683278833338</v>
      </c>
      <c r="BE51" s="16">
        <f>IF(AP51&lt;0,0,AP51)</f>
        <v>1092.1280587766666</v>
      </c>
      <c r="BF51" s="16">
        <f>IF(AQ51&lt;0,0,AQ51)</f>
        <v>309.2778905566667</v>
      </c>
      <c r="BG51" s="16">
        <f>IF(AR51&lt;0,0,AR51)</f>
        <v>243.58748085333326</v>
      </c>
      <c r="BH51" s="16">
        <f>IF(AS51&lt;0,0,AS51)</f>
        <v>144.6886334633333</v>
      </c>
      <c r="BI51" s="16">
        <f>IF(AT51&lt;0,0,AT51)</f>
        <v>75.506961200000035</v>
      </c>
      <c r="BJ51" s="16">
        <f>IF(AU51&lt;0,0,AU51)</f>
        <v>94.85188378666669</v>
      </c>
      <c r="BK51" s="16">
        <f>IF(AV51&lt;0,0,AV51)</f>
        <v>56.422234866666656</v>
      </c>
      <c r="BL51" s="16">
        <f>IF(AW51&lt;0,0,AW51)</f>
        <v>51.824290026666631</v>
      </c>
      <c r="BM51" s="16">
        <f>(AX51*10^-9)*E51*$BN$59</f>
        <v>0.94898303215221813</v>
      </c>
      <c r="BN51" s="16">
        <f>(AY51*10^-9)*F51*$BN$59</f>
        <v>0.99738973225738092</v>
      </c>
      <c r="BO51" s="16">
        <f>(AZ51*10^-9)*G51*$BN$59</f>
        <v>0.96484605427382886</v>
      </c>
      <c r="BP51" s="16">
        <f>(BA51*10^-9)*H51*$BN$59</f>
        <v>0.9574014514230178</v>
      </c>
      <c r="BQ51" s="16">
        <f>(BB51*10^-9)*I51*$BN$59</f>
        <v>9.7336571242915753</v>
      </c>
      <c r="BR51" s="16">
        <f>(BC51*10^-9)*J51*$BN$59</f>
        <v>11.626251826274801</v>
      </c>
      <c r="BS51" s="16">
        <f>(BD51*10^-9)*K51*$BN$59</f>
        <v>14.343602277698968</v>
      </c>
      <c r="BT51" s="16">
        <f>(BE51*10^-9)*L51*$BN$59</f>
        <v>6.628827271039091</v>
      </c>
      <c r="BU51" s="16">
        <f>(BF51*10^-9)*M51*$BN$59</f>
        <v>1.8480458524655683</v>
      </c>
      <c r="BV51" s="16">
        <f>(BG51*10^-9)*N51*$BN$59</f>
        <v>1.4670056034391998</v>
      </c>
      <c r="BW51" s="16">
        <f>(BH51*10^-9)*O51*$BN$59</f>
        <v>0.89526091955437503</v>
      </c>
      <c r="BX51" s="16">
        <f>(BI51*10^-9)*P51*$BN$59</f>
        <v>0.45474067382700029</v>
      </c>
      <c r="BY51" s="16">
        <f>(BJ51*10^-9)*Q51*$BN$59</f>
        <v>0.57236336730697168</v>
      </c>
      <c r="BZ51" s="16">
        <f>(BK51*10^-9)*R51*$BN$59</f>
        <v>0.33913793314499996</v>
      </c>
      <c r="CA51" s="16">
        <f>(BL51*10^-9)*S51*$BN$59</f>
        <v>0.30844706903371411</v>
      </c>
      <c r="CB51" s="16">
        <f>BM51/1.08</f>
        <v>0.87868799273353526</v>
      </c>
      <c r="CC51" s="16">
        <f>BN51/1.08</f>
        <v>0.92350901134942676</v>
      </c>
      <c r="CD51" s="16">
        <f>BO51/1.08</f>
        <v>0.89337597617947107</v>
      </c>
      <c r="CE51" s="16">
        <f>BP51/1.08</f>
        <v>0.8864828253916831</v>
      </c>
      <c r="CF51" s="16">
        <f>BQ51/1.08</f>
        <v>9.0126454854551614</v>
      </c>
      <c r="CG51" s="16">
        <f>BR51/1.08</f>
        <v>10.765047987291481</v>
      </c>
      <c r="CH51" s="16">
        <f>BS51/1.08</f>
        <v>13.281113220091637</v>
      </c>
      <c r="CI51" s="16">
        <f>BT51/1.08</f>
        <v>6.1378030287398984</v>
      </c>
      <c r="CJ51" s="16">
        <f>BU51/1.08</f>
        <v>1.7111535670977482</v>
      </c>
      <c r="CK51" s="16">
        <f>BV51/1.08</f>
        <v>1.3583385217029627</v>
      </c>
      <c r="CL51" s="16">
        <f>BW51/1.08</f>
        <v>0.82894529588368049</v>
      </c>
      <c r="CM51" s="16">
        <f>BX51/1.08</f>
        <v>0.42105617946944468</v>
      </c>
      <c r="CN51" s="16">
        <f>BY51/1.08</f>
        <v>0.52996608083978858</v>
      </c>
      <c r="CO51" s="16">
        <f>BZ51/1.08</f>
        <v>0.31401660476388882</v>
      </c>
      <c r="CP51" s="16">
        <f>CA51/1.08</f>
        <v>0.28559913799417969</v>
      </c>
      <c r="CQ51" s="21">
        <f>CB51*(28/44)</f>
        <v>0.55916508628497696</v>
      </c>
      <c r="CR51" s="21">
        <f>CC51*(28/44)</f>
        <v>0.58768755267690798</v>
      </c>
      <c r="CS51" s="21">
        <f>CD51*(28/44)</f>
        <v>0.56851198484148158</v>
      </c>
      <c r="CT51" s="21">
        <f>CE51*(28/44)</f>
        <v>0.56412543434016194</v>
      </c>
      <c r="CU51" s="21">
        <f>CF51*(28/44)</f>
        <v>5.735319854380557</v>
      </c>
      <c r="CV51" s="21">
        <f>CG51*(28/44)</f>
        <v>6.8504850828218515</v>
      </c>
      <c r="CW51" s="21">
        <f>CH51*(28/44)</f>
        <v>8.4516175036946777</v>
      </c>
      <c r="CX51" s="21">
        <f>CI51*(28/44)</f>
        <v>3.9058746546526626</v>
      </c>
      <c r="CY51" s="21">
        <f>CJ51*(28/44)</f>
        <v>1.0889159063349307</v>
      </c>
      <c r="CZ51" s="21">
        <f>CK51*(28/44)</f>
        <v>0.86439724108370353</v>
      </c>
      <c r="DA51" s="21">
        <f>CL51*(28/44)</f>
        <v>0.52751064283506943</v>
      </c>
      <c r="DB51" s="21">
        <f>CM51*(28/44)</f>
        <v>0.2679448414805557</v>
      </c>
      <c r="DC51" s="21">
        <f>CN51*(28/44)</f>
        <v>0.33725114235259274</v>
      </c>
      <c r="DD51" s="21">
        <f>CO51*(28/44)</f>
        <v>0.19982874848611107</v>
      </c>
      <c r="DE51" s="21">
        <f>CP51*(28/44)</f>
        <v>0.18174490599629617</v>
      </c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Z51" s="6">
        <f>((EZ$2-EY$2)*24*CQ51+0.5*((EZ$2-EY$2)*24)*(CR51-CQ51))</f>
        <v>27.524463335085237</v>
      </c>
      <c r="FA51" s="6">
        <f>((FA$2-EZ$2)*24*CR51+0.5*((FA$2-EZ$2)*24)*(CS51-CR51))</f>
        <v>27.748788900441347</v>
      </c>
      <c r="FB51" s="6">
        <f>((FB$2-FA$2)*24*CS51+0.5*((FB$2-FA$2)*24)*(CT51-CS51))</f>
        <v>27.183298060359441</v>
      </c>
      <c r="FC51" s="6">
        <f>((FC$2-FB$2)*24*CT51+0.5*((FC$2-FB$2)*24)*(CU51-CT51))</f>
        <v>302.3733738585945</v>
      </c>
      <c r="FD51" s="6">
        <f>((FD$2-FC$2)*24*CU51+0.5*((FD$2-FC$2)*24)*(CV51-CU51))</f>
        <v>604.11863698571563</v>
      </c>
      <c r="FE51" s="6">
        <f>((FE$2-FD$2)*24*CV51+0.5*((FE$2-FD$2)*24)*(CW51-CV51))</f>
        <v>550.87569311459504</v>
      </c>
      <c r="FF51" s="6">
        <f>((FF$2-FE$2)*24*CW51+0.5*((FF$2-FE$2)*24)*(CX51-CW51))</f>
        <v>444.86971770050422</v>
      </c>
      <c r="FG51" s="6">
        <f>((FG$2-FF$2)*24*CX51+0.5*((FG$2-FF$2)*24)*(CY51-CX51))</f>
        <v>239.74994692740444</v>
      </c>
      <c r="FH51" s="6">
        <f>((FH$2-FG$2)*24*CY51+0.5*((FH$2-FG$2)*24)*(CZ51-CY51))</f>
        <v>70.31927330707083</v>
      </c>
      <c r="FI51" s="6">
        <f>((FI$2-FH$2)*24*CZ51+0.5*((FI$2-FH$2)*24)*(DA51-CZ51))</f>
        <v>66.8115784281011</v>
      </c>
      <c r="FJ51" s="6">
        <f>((FJ$2-FI$2)*24*DA51+0.5*((FJ$2-FI$2)*24)*(DB51-DA51))</f>
        <v>28.636397435362504</v>
      </c>
      <c r="FK51" s="6">
        <f>((FK$2-FJ$2)*24*DB51+0.5*((FK$2-FJ$2)*24)*(DC51-DB51))</f>
        <v>29.049407223991125</v>
      </c>
      <c r="FL51" s="6">
        <f>((FL$2-FK$2)*24*DC51+0.5*((FL$2-FK$2)*24)*(DD51-DC51))</f>
        <v>19.334876070193335</v>
      </c>
      <c r="FM51" s="6">
        <f>((FM$2-FL$2)*24*DD51+0.5*((FM$2-FL$2)*24)*(DE51-DD51))</f>
        <v>27.47330312273332</v>
      </c>
      <c r="FO51" s="6">
        <f>EZ51</f>
        <v>27.524463335085237</v>
      </c>
      <c r="FP51" s="6">
        <f>FO51+FA51</f>
        <v>55.273252235526584</v>
      </c>
      <c r="FQ51" s="6">
        <f>FP51+FB51</f>
        <v>82.456550295886018</v>
      </c>
      <c r="FR51" s="6">
        <f>FQ51+FC51</f>
        <v>384.82992415448052</v>
      </c>
      <c r="FS51" s="6">
        <f>FR51+FD51</f>
        <v>988.94856114019615</v>
      </c>
      <c r="FT51" s="6">
        <f>FS51+FE51</f>
        <v>1539.8242542547912</v>
      </c>
      <c r="FU51" s="6">
        <f>FT51+FF51</f>
        <v>1984.6939719552954</v>
      </c>
      <c r="FV51" s="6">
        <f>FU51+FG51</f>
        <v>2224.4439188827</v>
      </c>
      <c r="FW51" s="6">
        <f>FV51+FH51</f>
        <v>2294.763192189771</v>
      </c>
      <c r="FX51" s="6">
        <f>FW51+FI51</f>
        <v>2361.5747706178722</v>
      </c>
      <c r="FY51" s="6">
        <f>FX51+FJ51</f>
        <v>2390.2111680532348</v>
      </c>
      <c r="FZ51" s="6">
        <f>FY51+FK51</f>
        <v>2419.2605752772261</v>
      </c>
      <c r="GA51" s="6">
        <f>FZ51+FL51</f>
        <v>2438.5954513474194</v>
      </c>
      <c r="GB51" s="6">
        <f>GA51+FM51</f>
        <v>2466.0687544701527</v>
      </c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  <c r="GQ51" s="21"/>
      <c r="GR51" s="21"/>
      <c r="GS51" s="21"/>
      <c r="GT51" s="21"/>
      <c r="GU51" s="21"/>
      <c r="GV51" s="21"/>
      <c r="GW51" s="21"/>
      <c r="GX51" s="21"/>
      <c r="GY51" s="21"/>
      <c r="GZ51" s="21"/>
      <c r="HA51" s="21"/>
      <c r="HB51" s="21"/>
      <c r="HC51" s="21"/>
      <c r="HD51" s="21"/>
      <c r="HE51" s="21"/>
      <c r="HF51" s="21"/>
      <c r="HG51" s="21"/>
      <c r="HH51" s="21"/>
      <c r="HI51" s="21"/>
      <c r="HJ51" s="21"/>
      <c r="HK51" s="21"/>
      <c r="HL51" s="21"/>
      <c r="HM51" s="21"/>
      <c r="HN51" s="21"/>
      <c r="HO51" s="21"/>
      <c r="HP51" s="21"/>
      <c r="HQ51" s="21"/>
      <c r="HR51" s="21"/>
      <c r="HS51" s="21"/>
      <c r="HT51" s="21"/>
      <c r="HU51" s="21"/>
    </row>
    <row r="52" spans="1:229">
      <c r="A52" s="10">
        <v>50</v>
      </c>
      <c r="B52" s="10" t="s">
        <v>7</v>
      </c>
      <c r="C52" s="10" t="s">
        <v>4</v>
      </c>
      <c r="D52" s="11" t="s">
        <v>3</v>
      </c>
      <c r="E52" s="22">
        <v>49.5</v>
      </c>
      <c r="F52" s="23">
        <f>AVERAGE(G52:S52,E52)</f>
        <v>49.364285714285714</v>
      </c>
      <c r="G52" s="24">
        <v>49.3</v>
      </c>
      <c r="H52" s="25">
        <v>49.5</v>
      </c>
      <c r="I52" s="25">
        <v>49.9</v>
      </c>
      <c r="J52" s="25">
        <v>49</v>
      </c>
      <c r="K52" s="25">
        <v>49.5</v>
      </c>
      <c r="L52" s="25">
        <v>49.5</v>
      </c>
      <c r="M52" s="25">
        <v>49.1</v>
      </c>
      <c r="N52" s="25">
        <v>49.1</v>
      </c>
      <c r="O52" s="25">
        <v>50.7</v>
      </c>
      <c r="P52" s="25">
        <v>49.3</v>
      </c>
      <c r="Q52" s="25">
        <v>49.1</v>
      </c>
      <c r="R52" s="25">
        <v>49</v>
      </c>
      <c r="S52" s="25">
        <v>48.6</v>
      </c>
      <c r="T52" s="25">
        <v>429.10964376999999</v>
      </c>
      <c r="U52" s="25">
        <v>522.49037987999998</v>
      </c>
      <c r="V52" s="25">
        <v>579.29934055000001</v>
      </c>
      <c r="W52" s="25">
        <v>662.89249271000006</v>
      </c>
      <c r="X52" s="25">
        <v>1336.1019053</v>
      </c>
      <c r="Y52" s="25">
        <v>2997.7726788</v>
      </c>
      <c r="Z52" s="25">
        <v>2669.6327560999998</v>
      </c>
      <c r="AA52" s="25">
        <v>2096.7575314000001</v>
      </c>
      <c r="AB52" s="25">
        <v>1216.7006014999999</v>
      </c>
      <c r="AC52" s="25">
        <v>816.30387990999998</v>
      </c>
      <c r="AD52" s="25">
        <v>642.82019341</v>
      </c>
      <c r="AE52" s="25">
        <v>564.43303490000005</v>
      </c>
      <c r="AF52" s="25">
        <v>481.14244582999999</v>
      </c>
      <c r="AG52" s="25">
        <v>446.23255220999999</v>
      </c>
      <c r="AH52" s="25">
        <v>411.16558278000002</v>
      </c>
      <c r="AI52" s="25">
        <f>T52-$T$62</f>
        <v>125.24327152666666</v>
      </c>
      <c r="AJ52" s="25">
        <f>U52-$U$62</f>
        <v>184.72199847333326</v>
      </c>
      <c r="AK52" s="25">
        <f>V52-$V$62</f>
        <v>272.81478234666668</v>
      </c>
      <c r="AL52" s="25">
        <f>W52-$W$62</f>
        <v>360.67759547666668</v>
      </c>
      <c r="AM52" s="25">
        <f>X52-$X$62</f>
        <v>1027.6758644666666</v>
      </c>
      <c r="AN52" s="25">
        <f>Y52-$Y$62</f>
        <v>2693.6213244466667</v>
      </c>
      <c r="AO52" s="25">
        <f>Z52-$Z$62</f>
        <v>2358.5614716833334</v>
      </c>
      <c r="AP52" s="25">
        <f>AA52-$AA$62</f>
        <v>1788.3843707766666</v>
      </c>
      <c r="AQ52" s="25">
        <f>AB52-$AB$62</f>
        <v>909.72139750666656</v>
      </c>
      <c r="AR52" s="25">
        <f>AC52-$AC$62</f>
        <v>509.41040065333328</v>
      </c>
      <c r="AS52" s="25">
        <f>AD52-$AD$62</f>
        <v>330.01151506333332</v>
      </c>
      <c r="AT52" s="25">
        <f>AE52-$AE$62</f>
        <v>254.26758580000006</v>
      </c>
      <c r="AU52" s="25">
        <f>AF52-$AF$62</f>
        <v>176.11710620666668</v>
      </c>
      <c r="AV52" s="25">
        <f>AG52-$AG$62</f>
        <v>136.00111822666668</v>
      </c>
      <c r="AW52" s="25">
        <f>AH52-$AH$62</f>
        <v>110.88472202666668</v>
      </c>
      <c r="AX52" s="25">
        <f>IF(AI52&lt;0,0,AI52)</f>
        <v>125.24327152666666</v>
      </c>
      <c r="AY52" s="25">
        <f>IF(AJ52&lt;0,0,AJ52)</f>
        <v>184.72199847333326</v>
      </c>
      <c r="AZ52" s="25">
        <f>IF(AK52&lt;0,0,AK52)</f>
        <v>272.81478234666668</v>
      </c>
      <c r="BA52" s="25">
        <f>IF(AL52&lt;0,0,AL52)</f>
        <v>360.67759547666668</v>
      </c>
      <c r="BB52" s="25">
        <f>IF(AM52&lt;0,0,AM52)</f>
        <v>1027.6758644666666</v>
      </c>
      <c r="BC52" s="25">
        <f>IF(AN52&lt;0,0,AN52)</f>
        <v>2693.6213244466667</v>
      </c>
      <c r="BD52" s="25">
        <f>IF(AO52&lt;0,0,AO52)</f>
        <v>2358.5614716833334</v>
      </c>
      <c r="BE52" s="25">
        <f>IF(AP52&lt;0,0,AP52)</f>
        <v>1788.3843707766666</v>
      </c>
      <c r="BF52" s="25">
        <f>IF(AQ52&lt;0,0,AQ52)</f>
        <v>909.72139750666656</v>
      </c>
      <c r="BG52" s="25">
        <f>IF(AR52&lt;0,0,AR52)</f>
        <v>509.41040065333328</v>
      </c>
      <c r="BH52" s="25">
        <f>IF(AS52&lt;0,0,AS52)</f>
        <v>330.01151506333332</v>
      </c>
      <c r="BI52" s="25">
        <f>IF(AT52&lt;0,0,AT52)</f>
        <v>254.26758580000006</v>
      </c>
      <c r="BJ52" s="25">
        <f>IF(AU52&lt;0,0,AU52)</f>
        <v>176.11710620666668</v>
      </c>
      <c r="BK52" s="25">
        <f>IF(AV52&lt;0,0,AV52)</f>
        <v>136.00111822666668</v>
      </c>
      <c r="BL52" s="25">
        <f>IF(AW52&lt;0,0,AW52)</f>
        <v>110.88472202666668</v>
      </c>
      <c r="BM52" s="25">
        <f>(AX52*10^-9)*E52*$BN$59</f>
        <v>0.73066030013860728</v>
      </c>
      <c r="BN52" s="25">
        <f>(AY52*10^-9)*F52*$BN$59</f>
        <v>1.0747003351485664</v>
      </c>
      <c r="BO52" s="25">
        <f>(AZ52*10^-9)*G52*$BN$59</f>
        <v>1.5851513192849718</v>
      </c>
      <c r="BP52" s="25">
        <f>(BA52*10^-9)*H52*$BN$59</f>
        <v>2.1041673293254828</v>
      </c>
      <c r="BQ52" s="25">
        <f>(BB52*10^-9)*I52*$BN$59</f>
        <v>6.0438351643473585</v>
      </c>
      <c r="BR52" s="25">
        <f>(BC52*10^-9)*J52*$BN$59</f>
        <v>15.555663148679503</v>
      </c>
      <c r="BS52" s="25">
        <f>(BD52*10^-9)*K52*$BN$59</f>
        <v>13.759679157124021</v>
      </c>
      <c r="BT52" s="25">
        <f>(BE52*10^-9)*L52*$BN$59</f>
        <v>10.433306677370306</v>
      </c>
      <c r="BU52" s="25">
        <f>(BF52*10^-9)*M52*$BN$59</f>
        <v>5.2643627870716143</v>
      </c>
      <c r="BV52" s="25">
        <f>(BG52*10^-9)*N52*$BN$59</f>
        <v>2.9478488292092715</v>
      </c>
      <c r="BW52" s="25">
        <f>(BH52*10^-9)*O52*$BN$59</f>
        <v>1.9719366637587967</v>
      </c>
      <c r="BX52" s="25">
        <f>(BI52*10^-9)*P52*$BN$59</f>
        <v>1.4773854833500717</v>
      </c>
      <c r="BY52" s="25">
        <f>(BJ52*10^-9)*Q52*$BN$59</f>
        <v>1.0191519542380789</v>
      </c>
      <c r="BZ52" s="25">
        <f>(BK52*10^-9)*R52*$BN$59</f>
        <v>0.7854064577590002</v>
      </c>
      <c r="CA52" s="25">
        <f>(BL52*10^-9)*S52*$BN$59</f>
        <v>0.63513184709417159</v>
      </c>
      <c r="CB52" s="25">
        <f>BM52/1.08</f>
        <v>0.67653731494315483</v>
      </c>
      <c r="CC52" s="25">
        <f>BN52/1.08</f>
        <v>0.99509290291533925</v>
      </c>
      <c r="CD52" s="25">
        <f>BO52/1.08</f>
        <v>1.4677327030416405</v>
      </c>
      <c r="CE52" s="25">
        <f>BP52/1.08</f>
        <v>1.9483030827087802</v>
      </c>
      <c r="CF52" s="25">
        <f>BQ52/1.08</f>
        <v>5.5961436706919985</v>
      </c>
      <c r="CG52" s="25">
        <f>BR52/1.08</f>
        <v>14.403391804332873</v>
      </c>
      <c r="CH52" s="25">
        <f>BS52/1.08</f>
        <v>12.740443664003722</v>
      </c>
      <c r="CI52" s="25">
        <f>BT52/1.08</f>
        <v>9.660469145713245</v>
      </c>
      <c r="CJ52" s="25">
        <f>BU52/1.08</f>
        <v>4.8744099880292726</v>
      </c>
      <c r="CK52" s="25">
        <f>BV52/1.08</f>
        <v>2.7294896566752511</v>
      </c>
      <c r="CL52" s="25">
        <f>BW52/1.08</f>
        <v>1.8258672812581449</v>
      </c>
      <c r="CM52" s="25">
        <f>BX52/1.08</f>
        <v>1.3679495216204367</v>
      </c>
      <c r="CN52" s="25">
        <f>BY52/1.08</f>
        <v>0.94365921688711007</v>
      </c>
      <c r="CO52" s="25">
        <f>BZ52/1.08</f>
        <v>0.72722820162870383</v>
      </c>
      <c r="CP52" s="25">
        <f>CA52/1.08</f>
        <v>0.58808504360571434</v>
      </c>
      <c r="CQ52" s="26">
        <f>CB52*(28/44)</f>
        <v>0.4305237458729167</v>
      </c>
      <c r="CR52" s="26">
        <f>CC52*(28/44)</f>
        <v>0.63324093821885219</v>
      </c>
      <c r="CS52" s="26">
        <f>CD52*(28/44)</f>
        <v>0.93401172011740763</v>
      </c>
      <c r="CT52" s="26">
        <f>CE52*(28/44)</f>
        <v>1.239829234451042</v>
      </c>
      <c r="CU52" s="26">
        <f>CF52*(28/44)</f>
        <v>3.561182335894908</v>
      </c>
      <c r="CV52" s="26">
        <f>CG52*(28/44)</f>
        <v>9.1657947845754641</v>
      </c>
      <c r="CW52" s="26">
        <f>CH52*(28/44)</f>
        <v>8.1075550589114602</v>
      </c>
      <c r="CX52" s="26">
        <f>CI52*(28/44)</f>
        <v>6.1475712745447924</v>
      </c>
      <c r="CY52" s="26">
        <f>CJ52*(28/44)</f>
        <v>3.1018972651095371</v>
      </c>
      <c r="CZ52" s="26">
        <f>CK52*(28/44)</f>
        <v>1.7369479633387961</v>
      </c>
      <c r="DA52" s="26">
        <f>CL52*(28/44)</f>
        <v>1.1619155426188195</v>
      </c>
      <c r="DB52" s="26">
        <f>CM52*(28/44)</f>
        <v>0.87051333194027791</v>
      </c>
      <c r="DC52" s="26">
        <f>CN52*(28/44)</f>
        <v>0.60051041074634282</v>
      </c>
      <c r="DD52" s="26">
        <f>CO52*(28/44)</f>
        <v>0.46278158285462972</v>
      </c>
      <c r="DE52" s="26">
        <f>CP52*(28/44)</f>
        <v>0.37423593684000001</v>
      </c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Z52" s="6">
        <f>((EZ$2-EY$2)*24*CQ52+0.5*((EZ$2-EY$2)*24)*(CR52-CQ52))</f>
        <v>25.530352418202455</v>
      </c>
      <c r="FA52" s="6">
        <f>((FA$2-EZ$2)*24*CR52+0.5*((FA$2-EZ$2)*24)*(CS52-CR52))</f>
        <v>37.614063800070234</v>
      </c>
      <c r="FB52" s="6">
        <f>((FB$2-FA$2)*24*CS52+0.5*((FB$2-FA$2)*24)*(CT52-CS52))</f>
        <v>52.172182909642792</v>
      </c>
      <c r="FC52" s="6">
        <f>((FC$2-FB$2)*24*CT52+0.5*((FC$2-FB$2)*24)*(CU52-CT52))</f>
        <v>230.44855537660561</v>
      </c>
      <c r="FD52" s="6">
        <f>((FD$2-FC$2)*24*CU52+0.5*((FD$2-FC$2)*24)*(CV52-CU52))</f>
        <v>610.89490178257779</v>
      </c>
      <c r="FE52" s="6">
        <f>((FE$2-FD$2)*24*CV52+0.5*((FE$2-FD$2)*24)*(CW52-CV52))</f>
        <v>621.84059436552934</v>
      </c>
      <c r="FF52" s="6">
        <f>((FF$2-FE$2)*24*CW52+0.5*((FF$2-FE$2)*24)*(CX52-CW52))</f>
        <v>513.1845480044251</v>
      </c>
      <c r="FG52" s="6">
        <f>((FG$2-FF$2)*24*CX52+0.5*((FG$2-FF$2)*24)*(CY52-CX52))</f>
        <v>443.97448990340786</v>
      </c>
      <c r="FH52" s="6">
        <f>((FH$2-FG$2)*24*CY52+0.5*((FH$2-FG$2)*24)*(CZ52-CY52))</f>
        <v>174.19842822413997</v>
      </c>
      <c r="FI52" s="6">
        <f>((FI$2-FH$2)*24*CZ52+0.5*((FI$2-FH$2)*24)*(DA52-CZ52))</f>
        <v>139.14544828596556</v>
      </c>
      <c r="FJ52" s="6">
        <f>((FJ$2-FI$2)*24*DA52+0.5*((FJ$2-FI$2)*24)*(DB52-DA52))</f>
        <v>73.167439484127513</v>
      </c>
      <c r="FK52" s="6">
        <f>((FK$2-FJ$2)*24*DB52+0.5*((FK$2-FJ$2)*24)*(DC52-DB52))</f>
        <v>70.609139648957793</v>
      </c>
      <c r="FL52" s="6">
        <f>((FL$2-FK$2)*24*DC52+0.5*((FL$2-FK$2)*24)*(DD52-DC52))</f>
        <v>38.27851176963501</v>
      </c>
      <c r="FM52" s="6">
        <f>((FM$2-FL$2)*24*DD52+0.5*((FM$2-FL$2)*24)*(DE52-DD52))</f>
        <v>60.265261418013338</v>
      </c>
      <c r="FO52" s="6">
        <f>EZ52</f>
        <v>25.530352418202455</v>
      </c>
      <c r="FP52" s="6">
        <f>FO52+FA52</f>
        <v>63.144416218272688</v>
      </c>
      <c r="FQ52" s="6">
        <f>FP52+FB52</f>
        <v>115.31659912791548</v>
      </c>
      <c r="FR52" s="6">
        <f>FQ52+FC52</f>
        <v>345.76515450452109</v>
      </c>
      <c r="FS52" s="6">
        <f>FR52+FD52</f>
        <v>956.66005628709888</v>
      </c>
      <c r="FT52" s="6">
        <f>FS52+FE52</f>
        <v>1578.5006506526283</v>
      </c>
      <c r="FU52" s="6">
        <f>FT52+FF52</f>
        <v>2091.6851986570537</v>
      </c>
      <c r="FV52" s="6">
        <f>FU52+FG52</f>
        <v>2535.6596885604613</v>
      </c>
      <c r="FW52" s="6">
        <f>FV52+FH52</f>
        <v>2709.8581167846014</v>
      </c>
      <c r="FX52" s="6">
        <f>FW52+FI52</f>
        <v>2849.0035650705668</v>
      </c>
      <c r="FY52" s="6">
        <f>FX52+FJ52</f>
        <v>2922.1710045546943</v>
      </c>
      <c r="FZ52" s="6">
        <f>FY52+FK52</f>
        <v>2992.7801442036521</v>
      </c>
      <c r="GA52" s="6">
        <f>FZ52+FL52</f>
        <v>3031.0586559732869</v>
      </c>
      <c r="GB52" s="6">
        <f>GA52+FM52</f>
        <v>3091.3239173913003</v>
      </c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</row>
    <row r="53" spans="1:229">
      <c r="A53" s="10">
        <v>51</v>
      </c>
      <c r="B53" s="10" t="s">
        <v>6</v>
      </c>
      <c r="C53" s="10" t="s">
        <v>4</v>
      </c>
      <c r="D53" s="11" t="s">
        <v>3</v>
      </c>
      <c r="E53" s="12">
        <v>50.6</v>
      </c>
      <c r="F53" s="13">
        <f>AVERAGE(G53:S53,E53)</f>
        <v>49.95</v>
      </c>
      <c r="G53" s="14">
        <v>49.8</v>
      </c>
      <c r="H53" s="15">
        <v>49.5</v>
      </c>
      <c r="I53" s="15">
        <v>50.8</v>
      </c>
      <c r="J53" s="15">
        <v>49.7</v>
      </c>
      <c r="K53" s="15">
        <v>50.2</v>
      </c>
      <c r="L53" s="15">
        <v>50</v>
      </c>
      <c r="M53" s="15">
        <v>49.8</v>
      </c>
      <c r="N53" s="15">
        <v>49.7</v>
      </c>
      <c r="O53" s="15">
        <v>51.1</v>
      </c>
      <c r="P53" s="15">
        <v>49.9</v>
      </c>
      <c r="Q53" s="15">
        <v>49.7</v>
      </c>
      <c r="R53" s="15">
        <v>49.5</v>
      </c>
      <c r="S53" s="15">
        <v>49</v>
      </c>
      <c r="T53" s="15">
        <v>471.32579392999997</v>
      </c>
      <c r="U53" s="15">
        <v>401.62535601000002</v>
      </c>
      <c r="V53" s="15">
        <v>341.87053578000001</v>
      </c>
      <c r="W53" s="15">
        <v>348.56827361000001</v>
      </c>
      <c r="X53" s="15">
        <v>4831.2961711999997</v>
      </c>
      <c r="Y53" s="15">
        <v>5953.9056171000002</v>
      </c>
      <c r="Z53" s="15">
        <v>5245.1842247000004</v>
      </c>
      <c r="AA53" s="15">
        <v>2069.114634</v>
      </c>
      <c r="AB53" s="15">
        <v>1240.6715458000001</v>
      </c>
      <c r="AC53" s="15">
        <v>907.31262054000001</v>
      </c>
      <c r="AD53" s="15">
        <v>717.52905951000002</v>
      </c>
      <c r="AE53" s="15">
        <v>656.03900820000001</v>
      </c>
      <c r="AF53" s="15">
        <v>562.47649546000002</v>
      </c>
      <c r="AG53" s="15">
        <v>601.03673018999996</v>
      </c>
      <c r="AH53" s="15">
        <v>467.71638329000001</v>
      </c>
      <c r="AI53" s="15">
        <f>T53-$T$62</f>
        <v>167.45942168666664</v>
      </c>
      <c r="AJ53" s="15">
        <f>U53-$U$62</f>
        <v>63.856974603333299</v>
      </c>
      <c r="AK53" s="15">
        <f>V53-$V$62</f>
        <v>35.385977576666676</v>
      </c>
      <c r="AL53" s="15">
        <f>W53-$W$62</f>
        <v>46.353376376666631</v>
      </c>
      <c r="AM53" s="15">
        <f>X53-$X$62</f>
        <v>4522.8701303666667</v>
      </c>
      <c r="AN53" s="15">
        <f>Y53-$Y$62</f>
        <v>5649.7542627466664</v>
      </c>
      <c r="AO53" s="15">
        <f>Z53-$Z$62</f>
        <v>4934.112940283334</v>
      </c>
      <c r="AP53" s="15">
        <f>AA53-$AA$62</f>
        <v>1760.7414733766666</v>
      </c>
      <c r="AQ53" s="15">
        <f>AB53-$AB$62</f>
        <v>933.69234180666672</v>
      </c>
      <c r="AR53" s="15">
        <f>AC53-$AC$62</f>
        <v>600.41914128333337</v>
      </c>
      <c r="AS53" s="15">
        <f>AD53-$AD$62</f>
        <v>404.72038116333334</v>
      </c>
      <c r="AT53" s="15">
        <f>AE53-$AE$62</f>
        <v>345.87355910000002</v>
      </c>
      <c r="AU53" s="15">
        <f>AF53-$AF$62</f>
        <v>257.45115583666671</v>
      </c>
      <c r="AV53" s="15">
        <f>AG53-$AG$62</f>
        <v>290.80529620666664</v>
      </c>
      <c r="AW53" s="15">
        <f>AH53-$AH$62</f>
        <v>167.43552253666667</v>
      </c>
      <c r="AX53" s="15">
        <f>IF(AI53&lt;0,0,AI53)</f>
        <v>167.45942168666664</v>
      </c>
      <c r="AY53" s="15">
        <f>IF(AJ53&lt;0,0,AJ53)</f>
        <v>63.856974603333299</v>
      </c>
      <c r="AZ53" s="15">
        <f>IF(AK53&lt;0,0,AK53)</f>
        <v>35.385977576666676</v>
      </c>
      <c r="BA53" s="15">
        <f>IF(AL53&lt;0,0,AL53)</f>
        <v>46.353376376666631</v>
      </c>
      <c r="BB53" s="15">
        <f>IF(AM53&lt;0,0,AM53)</f>
        <v>4522.8701303666667</v>
      </c>
      <c r="BC53" s="15">
        <f>IF(AN53&lt;0,0,AN53)</f>
        <v>5649.7542627466664</v>
      </c>
      <c r="BD53" s="15">
        <f>IF(AO53&lt;0,0,AO53)</f>
        <v>4934.112940283334</v>
      </c>
      <c r="BE53" s="15">
        <f>IF(AP53&lt;0,0,AP53)</f>
        <v>1760.7414733766666</v>
      </c>
      <c r="BF53" s="15">
        <f>IF(AQ53&lt;0,0,AQ53)</f>
        <v>933.69234180666672</v>
      </c>
      <c r="BG53" s="15">
        <f>IF(AR53&lt;0,0,AR53)</f>
        <v>600.41914128333337</v>
      </c>
      <c r="BH53" s="15">
        <f>IF(AS53&lt;0,0,AS53)</f>
        <v>404.72038116333334</v>
      </c>
      <c r="BI53" s="15">
        <f>IF(AT53&lt;0,0,AT53)</f>
        <v>345.87355910000002</v>
      </c>
      <c r="BJ53" s="15">
        <f>IF(AU53&lt;0,0,AU53)</f>
        <v>257.45115583666671</v>
      </c>
      <c r="BK53" s="15">
        <f>IF(AV53&lt;0,0,AV53)</f>
        <v>290.80529620666664</v>
      </c>
      <c r="BL53" s="15">
        <f>IF(AW53&lt;0,0,AW53)</f>
        <v>167.43552253666667</v>
      </c>
      <c r="BM53" s="15">
        <f>(AX53*10^-9)*E53*$BN$59</f>
        <v>0.99865622261569986</v>
      </c>
      <c r="BN53" s="15">
        <f>(AY53*10^-9)*F53*$BN$59</f>
        <v>0.37592372888358744</v>
      </c>
      <c r="BO53" s="15">
        <f>(AZ53*10^-9)*G53*$BN$59</f>
        <v>0.20769041267676439</v>
      </c>
      <c r="BP53" s="15">
        <f>(BA53*10^-9)*H53*$BN$59</f>
        <v>0.27042228682601771</v>
      </c>
      <c r="BQ53" s="15">
        <f>(BB53*10^-9)*I53*$BN$59</f>
        <v>27.079069594809578</v>
      </c>
      <c r="BR53" s="15">
        <f>(BC53*10^-9)*J53*$BN$59</f>
        <v>33.09343559403861</v>
      </c>
      <c r="BS53" s="15">
        <f>(BD53*10^-9)*K53*$BN$59</f>
        <v>29.192326774547755</v>
      </c>
      <c r="BT53" s="15">
        <f>(BE53*10^-9)*L53*$BN$59</f>
        <v>10.375797968112501</v>
      </c>
      <c r="BU53" s="15">
        <f>(BF53*10^-9)*M53*$BN$59</f>
        <v>5.4801071233038439</v>
      </c>
      <c r="BV53" s="15">
        <f>(BG53*10^-9)*N53*$BN$59</f>
        <v>3.5169551200671263</v>
      </c>
      <c r="BW53" s="15">
        <f>(BH53*10^-9)*O53*$BN$59</f>
        <v>2.4374284955561754</v>
      </c>
      <c r="BX53" s="15">
        <f>(BI53*10^-9)*P53*$BN$59</f>
        <v>2.0341071063213216</v>
      </c>
      <c r="BY53" s="15">
        <f>(BJ53*10^-9)*Q53*$BN$59</f>
        <v>1.5080201453132756</v>
      </c>
      <c r="BZ53" s="15">
        <f>(BK53*10^-9)*R53*$BN$59</f>
        <v>1.6965373262628214</v>
      </c>
      <c r="CA53" s="15">
        <f>(BL53*10^-9)*S53*$BN$59</f>
        <v>0.96694014264925021</v>
      </c>
      <c r="CB53" s="15">
        <f>BM53/1.08</f>
        <v>0.92468168760712943</v>
      </c>
      <c r="CC53" s="15">
        <f>BN53/1.08</f>
        <v>0.34807752674406239</v>
      </c>
      <c r="CD53" s="15">
        <f>BO53/1.08</f>
        <v>0.19230593766367071</v>
      </c>
      <c r="CE53" s="15">
        <f>BP53/1.08</f>
        <v>0.25039100632038674</v>
      </c>
      <c r="CF53" s="15">
        <f>BQ53/1.08</f>
        <v>25.073212587786646</v>
      </c>
      <c r="CG53" s="15">
        <f>BR53/1.08</f>
        <v>30.642069994480192</v>
      </c>
      <c r="CH53" s="15">
        <f>BS53/1.08</f>
        <v>27.029932198655327</v>
      </c>
      <c r="CI53" s="15">
        <f>BT53/1.08</f>
        <v>9.6072203408449077</v>
      </c>
      <c r="CJ53" s="15">
        <f>BU53/1.08</f>
        <v>5.0741732623183733</v>
      </c>
      <c r="CK53" s="15">
        <f>BV53/1.08</f>
        <v>3.2564399259880799</v>
      </c>
      <c r="CL53" s="15">
        <f>BW53/1.08</f>
        <v>2.256878236626088</v>
      </c>
      <c r="CM53" s="15">
        <f>BX53/1.08</f>
        <v>1.8834325058530754</v>
      </c>
      <c r="CN53" s="15">
        <f>BY53/1.08</f>
        <v>1.396314949364144</v>
      </c>
      <c r="CO53" s="15">
        <f>BZ53/1.08</f>
        <v>1.5708678946877974</v>
      </c>
      <c r="CP53" s="15">
        <f>CA53/1.08</f>
        <v>0.89531494689745383</v>
      </c>
      <c r="CQ53" s="17">
        <f>CB53*(28/44)</f>
        <v>0.58843380120453692</v>
      </c>
      <c r="CR53" s="17">
        <f>CC53*(28/44)</f>
        <v>0.22150388065531243</v>
      </c>
      <c r="CS53" s="17">
        <f>CD53*(28/44)</f>
        <v>0.12237650578597227</v>
      </c>
      <c r="CT53" s="17">
        <f>CE53*(28/44)</f>
        <v>0.15933973129479156</v>
      </c>
      <c r="CU53" s="17">
        <f>CF53*(28/44)</f>
        <v>15.95568073768241</v>
      </c>
      <c r="CV53" s="17">
        <f>CG53*(28/44)</f>
        <v>19.499499087396487</v>
      </c>
      <c r="CW53" s="17">
        <f>CH53*(28/44)</f>
        <v>17.200865944598846</v>
      </c>
      <c r="CX53" s="17">
        <f>CI53*(28/44)</f>
        <v>6.1136856714467598</v>
      </c>
      <c r="CY53" s="17">
        <f>CJ53*(28/44)</f>
        <v>3.2290193487480559</v>
      </c>
      <c r="CZ53" s="17">
        <f>CK53*(28/44)</f>
        <v>2.0722799529015052</v>
      </c>
      <c r="DA53" s="17">
        <f>CL53*(28/44)</f>
        <v>1.4361952414893286</v>
      </c>
      <c r="DB53" s="17">
        <f>CM53*(28/44)</f>
        <v>1.1985479582701388</v>
      </c>
      <c r="DC53" s="17">
        <f>CN53*(28/44)</f>
        <v>0.88856405868627342</v>
      </c>
      <c r="DD53" s="17">
        <f>CO53*(28/44)</f>
        <v>0.99964320571041654</v>
      </c>
      <c r="DE53" s="17">
        <f>CP53*(28/44)</f>
        <v>0.56974587529837972</v>
      </c>
      <c r="DF53" s="17">
        <f>AVERAGE(CQ53:CQ55)</f>
        <v>0.77996359428990747</v>
      </c>
      <c r="DG53" s="17">
        <f>AVERAGE(CR53:CR55)</f>
        <v>0.26820676991335635</v>
      </c>
      <c r="DH53" s="17">
        <f>AVERAGE(CS53:CS55)</f>
        <v>0.10842740155928243</v>
      </c>
      <c r="DI53" s="17">
        <f>AVERAGE(CT53:CT55)</f>
        <v>0.16468150145793192</v>
      </c>
      <c r="DJ53" s="17">
        <f>AVERAGE(CU53:CU55)</f>
        <v>17.808556184729174</v>
      </c>
      <c r="DK53" s="17">
        <f>AVERAGE(CV53:CV55)</f>
        <v>21.02640089218681</v>
      </c>
      <c r="DL53" s="17">
        <f>AVERAGE(CW53:CW55)</f>
        <v>15.096938258727391</v>
      </c>
      <c r="DM53" s="17">
        <f>AVERAGE(CX53:CX55)</f>
        <v>5.2771112462608025</v>
      </c>
      <c r="DN53" s="17">
        <f>AVERAGE(CY53:CY55)</f>
        <v>2.4680987946578399</v>
      </c>
      <c r="DO53" s="17">
        <f>AVERAGE(CZ53:CZ55)</f>
        <v>1.5948180708094604</v>
      </c>
      <c r="DP53" s="17">
        <f>AVERAGE(DA53:DA55)</f>
        <v>1.7418553961611807</v>
      </c>
      <c r="DQ53" s="17">
        <f>AVERAGE(DB53:DB55)</f>
        <v>2.4372600785696759</v>
      </c>
      <c r="DR53" s="17">
        <f>AVERAGE(DC53:DC55)</f>
        <v>2.2338821115724383</v>
      </c>
      <c r="DS53" s="17">
        <f>AVERAGE(DD53:DD55)</f>
        <v>1.7246913586753088</v>
      </c>
      <c r="DT53" s="17">
        <f>AVERAGE(DE53:DE55)</f>
        <v>0.47358738549469143</v>
      </c>
      <c r="DU53" s="17">
        <f>STDEV(CQ53:CQ55)</f>
        <v>0.17552225889251111</v>
      </c>
      <c r="DV53" s="17">
        <f>STDEV(CR53:CR55)</f>
        <v>4.8451969014417499E-2</v>
      </c>
      <c r="DW53" s="17">
        <f>STDEV(CS53:CS55)</f>
        <v>1.2700744242774417E-2</v>
      </c>
      <c r="DX53" s="17">
        <f>STDEV(CT53:CT55)</f>
        <v>3.8820860417394541E-2</v>
      </c>
      <c r="DY53" s="17">
        <f>STDEV(CU53:CU55)</f>
        <v>1.8891560392387652</v>
      </c>
      <c r="DZ53" s="17">
        <f>STDEV(CV53:CV55)</f>
        <v>1.3249349440825366</v>
      </c>
      <c r="EA53" s="17">
        <f>STDEV(CW53:CW55)</f>
        <v>2.4802219288157685</v>
      </c>
      <c r="EB53" s="17">
        <f>STDEV(CX53:CX55)</f>
        <v>1.1872815938320109</v>
      </c>
      <c r="EC53" s="17">
        <f>STDEV(CY53:CY55)</f>
        <v>0.764709308784849</v>
      </c>
      <c r="ED53" s="17">
        <f>STDEV(CZ53:CZ55)</f>
        <v>0.42692303227812584</v>
      </c>
      <c r="EE53" s="17">
        <f>STDEV(DA53:DA55)</f>
        <v>0.40739101376994624</v>
      </c>
      <c r="EF53" s="17">
        <f>STDEV(DB53:DB55)</f>
        <v>1.1084399016634918</v>
      </c>
      <c r="EG53" s="17">
        <f>STDEV(DC53:DC55)</f>
        <v>1.7378670780245473</v>
      </c>
      <c r="EH53" s="17">
        <f>STDEV(DD53:DD55)</f>
        <v>1.029638980856282</v>
      </c>
      <c r="EI53" s="17">
        <f>STDEV(DE53:DE55)</f>
        <v>0.11477979859758639</v>
      </c>
      <c r="EJ53" s="17">
        <f>STDEV(CQ53:CQ55)/SQRT(COUNT(CQ53:CQ55))</f>
        <v>0.10133782342036247</v>
      </c>
      <c r="EK53" s="17">
        <f>STDEV(CR53:CR55)/SQRT(COUNT(CR53:CR55))</f>
        <v>2.7973757353241351E-2</v>
      </c>
      <c r="EL53" s="17">
        <f>STDEV(CS53:CS55)/SQRT(COUNT(CS53:CS55))</f>
        <v>7.3327781074743999E-3</v>
      </c>
      <c r="EM53" s="17">
        <f>STDEV(CT53:CT55)/SQRT(COUNT(CT53:CT55))</f>
        <v>2.2413234212155627E-2</v>
      </c>
      <c r="EN53" s="17">
        <f>STDEV(CU53:CU55)/SQRT(COUNT(CU53:CU55))</f>
        <v>1.0907047477957084</v>
      </c>
      <c r="EO53" s="17">
        <f>STDEV(CV53:CV55)/SQRT(COUNT(CV53:CV55))</f>
        <v>0.76495154662479437</v>
      </c>
      <c r="EP53" s="17">
        <f>STDEV(CW53:CW55)/SQRT(COUNT(CW53:CW55))</f>
        <v>1.4319567982517969</v>
      </c>
      <c r="EQ53" s="17">
        <f>STDEV(CX53:CX55)/SQRT(COUNT(CX53:CX55))</f>
        <v>0.68547734780279945</v>
      </c>
      <c r="ER53" s="17">
        <f>STDEV(CY53:CY55)/SQRT(COUNT(CY53:CY55))</f>
        <v>0.44150512527874525</v>
      </c>
      <c r="ES53" s="17">
        <f>STDEV(CZ53:CZ55)/SQRT(COUNT(CZ53:CZ55))</f>
        <v>0.24648412760902724</v>
      </c>
      <c r="ET53" s="17">
        <f>STDEV(DA53:DA55)/SQRT(COUNT(DA53:DA55))</f>
        <v>0.23520731146551302</v>
      </c>
      <c r="EU53" s="17">
        <f>STDEV(DB53:DB55)/SQRT(COUNT(DB53:DB55))</f>
        <v>0.63995807560593931</v>
      </c>
      <c r="EV53" s="17">
        <f>STDEV(DC53:DC55)/SQRT(COUNT(DC53:DC55))</f>
        <v>1.0033580253132608</v>
      </c>
      <c r="EW53" s="17">
        <f>STDEV(DD53:DD55)/SQRT(COUNT(DD53:DD55))</f>
        <v>0.59446234276550636</v>
      </c>
      <c r="EX53" s="17">
        <f>STDEV(DE53:DE55)/SQRT(COUNT(DE53:DE55))</f>
        <v>6.6268147617847536E-2</v>
      </c>
      <c r="EZ53" s="6">
        <f>((EZ$2-EY$2)*24*CQ53+0.5*((EZ$2-EY$2)*24)*(CR53-CQ53))</f>
        <v>19.438504364636387</v>
      </c>
      <c r="FA53" s="6">
        <f>((FA$2-EZ$2)*24*CR53+0.5*((FA$2-EZ$2)*24)*(CS53-CR53))</f>
        <v>8.2531292745908331</v>
      </c>
      <c r="FB53" s="6">
        <f>((FB$2-FA$2)*24*CS53+0.5*((FB$2-FA$2)*24)*(CT53-CS53))</f>
        <v>6.7611896899383321</v>
      </c>
      <c r="FC53" s="6">
        <f>((FC$2-FB$2)*24*CT53+0.5*((FC$2-FB$2)*24)*(CU53-CT53))</f>
        <v>773.5209825109057</v>
      </c>
      <c r="FD53" s="6">
        <f>((FD$2-FC$2)*24*CU53+0.5*((FD$2-FC$2)*24)*(CV53-CU53))</f>
        <v>1701.848631603787</v>
      </c>
      <c r="FE53" s="6">
        <f>((FE$2-FD$2)*24*CV53+0.5*((FE$2-FD$2)*24)*(CW53-CV53))</f>
        <v>1321.2131411518319</v>
      </c>
      <c r="FF53" s="6">
        <f>((FF$2-FE$2)*24*CW53+0.5*((FF$2-FE$2)*24)*(CX53-CW53))</f>
        <v>839.32385817764168</v>
      </c>
      <c r="FG53" s="6">
        <f>((FG$2-FF$2)*24*CX53+0.5*((FG$2-FF$2)*24)*(CY53-CX53))</f>
        <v>448.44984096935116</v>
      </c>
      <c r="FH53" s="6">
        <f>((FH$2-FG$2)*24*CY53+0.5*((FH$2-FG$2)*24)*(CZ53-CY53))</f>
        <v>190.8467748593842</v>
      </c>
      <c r="FI53" s="6">
        <f>((FI$2-FH$2)*24*CZ53+0.5*((FI$2-FH$2)*24)*(DA53-CZ53))</f>
        <v>168.40680933076004</v>
      </c>
      <c r="FJ53" s="6">
        <f>((FJ$2-FI$2)*24*DA53+0.5*((FJ$2-FI$2)*24)*(DB53-DA53))</f>
        <v>94.850755191340838</v>
      </c>
      <c r="FK53" s="6">
        <f>((FK$2-FJ$2)*24*DB53+0.5*((FK$2-FJ$2)*24)*(DC53-DB53))</f>
        <v>100.18137681390779</v>
      </c>
      <c r="FL53" s="6">
        <f>((FL$2-FK$2)*24*DC53+0.5*((FL$2-FK$2)*24)*(DD53-DC53))</f>
        <v>67.975461518280838</v>
      </c>
      <c r="FM53" s="6">
        <f>((FM$2-FL$2)*24*DD53+0.5*((FM$2-FL$2)*24)*(DE53-DD53))</f>
        <v>112.99601383263334</v>
      </c>
      <c r="FO53" s="6">
        <f>EZ53</f>
        <v>19.438504364636387</v>
      </c>
      <c r="FP53" s="6">
        <f>FO53+FA53</f>
        <v>27.69163363922722</v>
      </c>
      <c r="FQ53" s="6">
        <f>FP53+FB53</f>
        <v>34.452823329165554</v>
      </c>
      <c r="FR53" s="6">
        <f>FQ53+FC53</f>
        <v>807.97380584007124</v>
      </c>
      <c r="FS53" s="6">
        <f>FR53+FD53</f>
        <v>2509.8224374438582</v>
      </c>
      <c r="FT53" s="6">
        <f>FS53+FE53</f>
        <v>3831.0355785956899</v>
      </c>
      <c r="FU53" s="6">
        <f>FT53+FF53</f>
        <v>4670.3594367733313</v>
      </c>
      <c r="FV53" s="6">
        <f>FU53+FG53</f>
        <v>5118.8092777426828</v>
      </c>
      <c r="FW53" s="6">
        <f>FV53+FH53</f>
        <v>5309.6560526020667</v>
      </c>
      <c r="FX53" s="6">
        <f>FW53+FI53</f>
        <v>5478.0628619328263</v>
      </c>
      <c r="FY53" s="6">
        <f>FX53+FJ53</f>
        <v>5572.9136171241671</v>
      </c>
      <c r="FZ53" s="6">
        <f>FY53+FK53</f>
        <v>5673.0949939380753</v>
      </c>
      <c r="GA53" s="6">
        <f>FZ53+FL53</f>
        <v>5741.0704554563563</v>
      </c>
      <c r="GB53" s="6">
        <f>GA53+FM53</f>
        <v>5854.0664692889895</v>
      </c>
      <c r="GC53" s="17" t="e">
        <f>AVERAGE(FN53:FN55)</f>
        <v>#DIV/0!</v>
      </c>
      <c r="GD53" s="17">
        <f>AVERAGE(FO53:FO55)</f>
        <v>25.156088740878335</v>
      </c>
      <c r="GE53" s="17">
        <f>AVERAGE(FP53:FP55)</f>
        <v>34.195308856221665</v>
      </c>
      <c r="GF53" s="17">
        <f>AVERAGE(FQ53:FQ55)</f>
        <v>40.749922528634805</v>
      </c>
      <c r="GG53" s="17">
        <f>AVERAGE(FR53:FR55)</f>
        <v>903.4653314656158</v>
      </c>
      <c r="GH53" s="17">
        <f>AVERAGE(FS53:FS55)</f>
        <v>2767.5432711575831</v>
      </c>
      <c r="GI53" s="17">
        <f>AVERAGE(FT53:FT55)</f>
        <v>4067.9834805904939</v>
      </c>
      <c r="GJ53" s="17">
        <f>AVERAGE(FU53:FU55)</f>
        <v>4801.4492627700683</v>
      </c>
      <c r="GK53" s="17">
        <f>AVERAGE(FV53:FV55)</f>
        <v>5173.2193447341642</v>
      </c>
      <c r="GL53" s="17">
        <f>AVERAGE(FW53:FW55)</f>
        <v>5319.4843518909865</v>
      </c>
      <c r="GM53" s="17">
        <f>AVERAGE(FX53:FX55)</f>
        <v>5479.6446783055771</v>
      </c>
      <c r="GN53" s="17">
        <f>AVERAGE(FY53:FY55)</f>
        <v>5630.092835395888</v>
      </c>
      <c r="GO53" s="17">
        <f>AVERAGE(FZ53:FZ55)</f>
        <v>5854.3076605227097</v>
      </c>
      <c r="GP53" s="17">
        <f>AVERAGE(GA53:GA55)</f>
        <v>5996.816305451629</v>
      </c>
      <c r="GQ53" s="17">
        <f>AVERAGE(GB53:GB55)</f>
        <v>6155.0923750318689</v>
      </c>
      <c r="GR53" s="17" t="e">
        <f>STDEV(FN53:FN55)</f>
        <v>#DIV/0!</v>
      </c>
      <c r="GS53" s="17">
        <f>STDEV(FO53:FO55)</f>
        <v>5.006185928422898</v>
      </c>
      <c r="GT53" s="17">
        <f>STDEV(FP53:FP55)</f>
        <v>5.6323487853976673</v>
      </c>
      <c r="GU53" s="17">
        <f>STDEV(FQ53:FQ55)</f>
        <v>5.5168529268885207</v>
      </c>
      <c r="GV53" s="17">
        <f>STDEV(FR53:FR55)</f>
        <v>94.231418581106823</v>
      </c>
      <c r="GW53" s="17">
        <f>STDEV(FS53:FS55)</f>
        <v>240.30107533258169</v>
      </c>
      <c r="GX53" s="17">
        <f>STDEV(FT53:FT55)</f>
        <v>252.21364072294642</v>
      </c>
      <c r="GY53" s="17">
        <f>STDEV(FU53:FU55)</f>
        <v>266.47436487871187</v>
      </c>
      <c r="GZ53" s="17">
        <f>STDEV(FV53:FV55)</f>
        <v>308.4738047761528</v>
      </c>
      <c r="HA53" s="17">
        <f>STDEV(FW53:FW55)</f>
        <v>322.75772298633137</v>
      </c>
      <c r="HB53" s="17">
        <f>STDEV(FX53:FX55)</f>
        <v>312.8835303792743</v>
      </c>
      <c r="HC53" s="17">
        <f>STDEV(FY53:FY55)</f>
        <v>295.86228379099452</v>
      </c>
      <c r="HD53" s="17">
        <f>STDEV(FZ53:FZ55)</f>
        <v>374.64606229027987</v>
      </c>
      <c r="HE53" s="17">
        <f>STDEV(GA53:GA55)</f>
        <v>420.32508225232323</v>
      </c>
      <c r="HF53" s="17">
        <f>STDEV(GB53:GB55)</f>
        <v>392.03637879055844</v>
      </c>
      <c r="HG53" s="17" t="e">
        <f>STDEV(FN53:FN55)/SQRT(COUNT(FN53:FN55))</f>
        <v>#DIV/0!</v>
      </c>
      <c r="HH53" s="17">
        <f>STDEV(FO53:FO55)/SQRT(COUNT(FO53:FO55))</f>
        <v>2.8903227933882767</v>
      </c>
      <c r="HI53" s="17">
        <f>STDEV(FP53:FP55)/SQRT(COUNT(FP53:FP55))</f>
        <v>3.251838087419205</v>
      </c>
      <c r="HJ53" s="17">
        <f>STDEV(FQ53:FQ55)/SQRT(COUNT(FQ53:FQ55))</f>
        <v>3.1851565224186622</v>
      </c>
      <c r="HK53" s="17">
        <f>STDEV(FR53:FR55)/SQRT(COUNT(FR53:FR55))</f>
        <v>54.404534883922331</v>
      </c>
      <c r="HL53" s="17">
        <f>STDEV(FS53:FS55)/SQRT(COUNT(FS53:FS55))</f>
        <v>138.73789052982258</v>
      </c>
      <c r="HM53" s="17">
        <f>STDEV(FT53:FT55)/SQRT(COUNT(FT53:FT55))</f>
        <v>145.6156133646887</v>
      </c>
      <c r="HN53" s="17">
        <f>STDEV(FU53:FU55)/SQRT(COUNT(FU53:FU55))</f>
        <v>153.84904629485885</v>
      </c>
      <c r="HO53" s="17">
        <f>STDEV(FV53:FV55)/SQRT(COUNT(FV53:FV55))</f>
        <v>178.09743422545989</v>
      </c>
      <c r="HP53" s="17">
        <f>STDEV(FW53:FW55)/SQRT(COUNT(FW53:FW55))</f>
        <v>186.3442582491891</v>
      </c>
      <c r="HQ53" s="17">
        <f>STDEV(FX53:FX55)/SQRT(COUNT(FX53:FX55))</f>
        <v>180.64339048947448</v>
      </c>
      <c r="HR53" s="17">
        <f>STDEV(FY53:FY55)/SQRT(COUNT(FY53:FY55))</f>
        <v>170.81616918978816</v>
      </c>
      <c r="HS53" s="17">
        <f>STDEV(FZ53:FZ55)/SQRT(COUNT(FZ53:FZ55))</f>
        <v>216.3020049141264</v>
      </c>
      <c r="HT53" s="17">
        <f>STDEV(GA53:GA55)/SQRT(COUNT(GA53:GA55))</f>
        <v>242.67479938553043</v>
      </c>
      <c r="HU53" s="17">
        <f>STDEV(GB53:GB55)/SQRT(COUNT(GB53:GB55))</f>
        <v>226.34230882685503</v>
      </c>
    </row>
    <row r="54" spans="1:229">
      <c r="A54" s="10">
        <v>52</v>
      </c>
      <c r="B54" s="10" t="s">
        <v>6</v>
      </c>
      <c r="C54" s="10" t="s">
        <v>4</v>
      </c>
      <c r="D54" s="11" t="s">
        <v>3</v>
      </c>
      <c r="E54" s="18">
        <v>51.2</v>
      </c>
      <c r="F54" s="19">
        <f>AVERAGE(G54:S54,E54)</f>
        <v>50.085714285714289</v>
      </c>
      <c r="G54" s="20">
        <v>50.2</v>
      </c>
      <c r="H54" s="16">
        <v>49.4</v>
      </c>
      <c r="I54" s="16">
        <v>50.6</v>
      </c>
      <c r="J54" s="16">
        <v>50</v>
      </c>
      <c r="K54" s="16">
        <v>50.4</v>
      </c>
      <c r="L54" s="16">
        <v>50.1</v>
      </c>
      <c r="M54" s="16">
        <v>50.1</v>
      </c>
      <c r="N54" s="16">
        <v>49.5</v>
      </c>
      <c r="O54" s="16">
        <v>51.2</v>
      </c>
      <c r="P54" s="16">
        <v>50.2</v>
      </c>
      <c r="Q54" s="16">
        <v>49.4</v>
      </c>
      <c r="R54" s="16">
        <v>49.8</v>
      </c>
      <c r="S54" s="16">
        <v>49.1</v>
      </c>
      <c r="T54" s="16">
        <v>566.31012516999999</v>
      </c>
      <c r="U54" s="16">
        <v>413.92329025999999</v>
      </c>
      <c r="V54" s="16">
        <v>334.46176575999999</v>
      </c>
      <c r="W54" s="16">
        <v>362.23334663999998</v>
      </c>
      <c r="X54" s="16">
        <v>5356.3868388999999</v>
      </c>
      <c r="Y54" s="16">
        <v>6603.5183796000001</v>
      </c>
      <c r="Z54" s="16">
        <v>3843.1379947999999</v>
      </c>
      <c r="AA54" s="16">
        <v>1434.5667467000001</v>
      </c>
      <c r="AB54" s="16">
        <v>795.50314877999995</v>
      </c>
      <c r="AC54" s="16">
        <v>670.48680744000001</v>
      </c>
      <c r="AD54" s="16">
        <v>932.78403290000006</v>
      </c>
      <c r="AE54" s="16">
        <v>1266.991581</v>
      </c>
      <c r="AF54" s="16">
        <v>776.39393972000005</v>
      </c>
      <c r="AG54" s="16">
        <v>1149.7206088</v>
      </c>
      <c r="AH54" s="16">
        <v>448.23984342</v>
      </c>
      <c r="AI54" s="16">
        <f>T54-$T$62</f>
        <v>262.44375292666666</v>
      </c>
      <c r="AJ54" s="16">
        <f>U54-$U$62</f>
        <v>76.154908853333268</v>
      </c>
      <c r="AK54" s="16">
        <f>V54-$V$62</f>
        <v>27.977207556666656</v>
      </c>
      <c r="AL54" s="16">
        <f>W54-$W$62</f>
        <v>60.018449406666605</v>
      </c>
      <c r="AM54" s="16">
        <f>X54-$X$62</f>
        <v>5047.9607980666669</v>
      </c>
      <c r="AN54" s="16">
        <f>Y54-$Y$62</f>
        <v>6299.3670252466673</v>
      </c>
      <c r="AO54" s="16">
        <f>Z54-$Z$62</f>
        <v>3532.066710383333</v>
      </c>
      <c r="AP54" s="16">
        <f>AA54-$AA$62</f>
        <v>1126.1935860766666</v>
      </c>
      <c r="AQ54" s="16">
        <f>AB54-$AB$62</f>
        <v>488.52394478666662</v>
      </c>
      <c r="AR54" s="16">
        <f>AC54-$AC$62</f>
        <v>363.59332818333331</v>
      </c>
      <c r="AS54" s="16">
        <f>AD54-$AD$62</f>
        <v>619.97535455333332</v>
      </c>
      <c r="AT54" s="16">
        <f>AE54-$AE$62</f>
        <v>956.82613190000006</v>
      </c>
      <c r="AU54" s="16">
        <f>AF54-$AF$62</f>
        <v>471.36860009666674</v>
      </c>
      <c r="AV54" s="16">
        <f>AG54-$AG$62</f>
        <v>839.48917481666672</v>
      </c>
      <c r="AW54" s="16">
        <f>AH54-$AH$62</f>
        <v>147.95898266666666</v>
      </c>
      <c r="AX54" s="16">
        <f>IF(AI54&lt;0,0,AI54)</f>
        <v>262.44375292666666</v>
      </c>
      <c r="AY54" s="16">
        <f>IF(AJ54&lt;0,0,AJ54)</f>
        <v>76.154908853333268</v>
      </c>
      <c r="AZ54" s="16">
        <f>IF(AK54&lt;0,0,AK54)</f>
        <v>27.977207556666656</v>
      </c>
      <c r="BA54" s="16">
        <f>IF(AL54&lt;0,0,AL54)</f>
        <v>60.018449406666605</v>
      </c>
      <c r="BB54" s="16">
        <f>IF(AM54&lt;0,0,AM54)</f>
        <v>5047.9607980666669</v>
      </c>
      <c r="BC54" s="16">
        <f>IF(AN54&lt;0,0,AN54)</f>
        <v>6299.3670252466673</v>
      </c>
      <c r="BD54" s="16">
        <f>IF(AO54&lt;0,0,AO54)</f>
        <v>3532.066710383333</v>
      </c>
      <c r="BE54" s="16">
        <f>IF(AP54&lt;0,0,AP54)</f>
        <v>1126.1935860766666</v>
      </c>
      <c r="BF54" s="16">
        <f>IF(AQ54&lt;0,0,AQ54)</f>
        <v>488.52394478666662</v>
      </c>
      <c r="BG54" s="16">
        <f>IF(AR54&lt;0,0,AR54)</f>
        <v>363.59332818333331</v>
      </c>
      <c r="BH54" s="16">
        <f>IF(AS54&lt;0,0,AS54)</f>
        <v>619.97535455333332</v>
      </c>
      <c r="BI54" s="16">
        <f>IF(AT54&lt;0,0,AT54)</f>
        <v>956.82613190000006</v>
      </c>
      <c r="BJ54" s="16">
        <f>IF(AU54&lt;0,0,AU54)</f>
        <v>471.36860009666674</v>
      </c>
      <c r="BK54" s="16">
        <f>IF(AV54&lt;0,0,AV54)</f>
        <v>839.48917481666672</v>
      </c>
      <c r="BL54" s="16">
        <f>IF(AW54&lt;0,0,AW54)</f>
        <v>147.95898266666666</v>
      </c>
      <c r="BM54" s="16">
        <f>(AX54*10^-9)*E54*$BN$59</f>
        <v>1.5836605890889146</v>
      </c>
      <c r="BN54" s="16">
        <f>(AY54*10^-9)*F54*$BN$59</f>
        <v>0.44953931859759971</v>
      </c>
      <c r="BO54" s="16">
        <f>(AZ54*10^-9)*G54*$BN$59</f>
        <v>0.16552515013704999</v>
      </c>
      <c r="BP54" s="16">
        <f>(BA54*10^-9)*H54*$BN$59</f>
        <v>0.34943598650981395</v>
      </c>
      <c r="BQ54" s="16">
        <f>(BB54*10^-9)*I54*$BN$59</f>
        <v>30.103874787899013</v>
      </c>
      <c r="BR54" s="16">
        <f>(BC54*10^-9)*J54*$BN$59</f>
        <v>37.121269970203578</v>
      </c>
      <c r="BS54" s="16">
        <f>(BD54*10^-9)*K54*$BN$59</f>
        <v>20.980476259676998</v>
      </c>
      <c r="BT54" s="16">
        <f>(BE54*10^-9)*L54*$BN$59</f>
        <v>6.649770913787691</v>
      </c>
      <c r="BU54" s="16">
        <f>(BF54*10^-9)*M54*$BN$59</f>
        <v>2.8845594211278427</v>
      </c>
      <c r="BV54" s="16">
        <f>(BG54*10^-9)*N54*$BN$59</f>
        <v>2.1211775056695537</v>
      </c>
      <c r="BW54" s="16">
        <f>(BH54*10^-9)*O54*$BN$59</f>
        <v>3.7411084251904008</v>
      </c>
      <c r="BX54" s="16">
        <f>(BI54*10^-9)*P54*$BN$59</f>
        <v>5.6609934646626447</v>
      </c>
      <c r="BY54" s="16">
        <f>(BJ54*10^-9)*Q54*$BN$59</f>
        <v>2.7443753281342365</v>
      </c>
      <c r="BZ54" s="16">
        <f>(BK54*10^-9)*R54*$BN$59</f>
        <v>4.927201821048965</v>
      </c>
      <c r="CA54" s="16">
        <f>(BL54*10^-9)*S54*$BN$59</f>
        <v>0.85620692719571445</v>
      </c>
      <c r="CB54" s="16">
        <f>BM54/1.08</f>
        <v>1.4663523973045505</v>
      </c>
      <c r="CC54" s="16">
        <f>BN54/1.08</f>
        <v>0.4162401098125923</v>
      </c>
      <c r="CD54" s="16">
        <f>BO54/1.08</f>
        <v>0.15326402790467591</v>
      </c>
      <c r="CE54" s="16">
        <f>BP54/1.08</f>
        <v>0.32355183936093884</v>
      </c>
      <c r="CF54" s="16">
        <f>BQ54/1.08</f>
        <v>27.873958136943529</v>
      </c>
      <c r="CG54" s="16">
        <f>BR54/1.08</f>
        <v>34.371546268707014</v>
      </c>
      <c r="CH54" s="16">
        <f>BS54/1.08</f>
        <v>19.426366907108331</v>
      </c>
      <c r="CI54" s="16">
        <f>BT54/1.08</f>
        <v>6.1571952905441583</v>
      </c>
      <c r="CJ54" s="16">
        <f>BU54/1.08</f>
        <v>2.6708883528961507</v>
      </c>
      <c r="CK54" s="16">
        <f>BV54/1.08</f>
        <v>1.9640532459903273</v>
      </c>
      <c r="CL54" s="16">
        <f>BW54/1.08</f>
        <v>3.4639892825837042</v>
      </c>
      <c r="CM54" s="16">
        <f>BX54/1.08</f>
        <v>5.2416606154283745</v>
      </c>
      <c r="CN54" s="16">
        <f>BY54/1.08</f>
        <v>2.5410882667909593</v>
      </c>
      <c r="CO54" s="16">
        <f>BZ54/1.08</f>
        <v>4.5622239083786713</v>
      </c>
      <c r="CP54" s="16">
        <f>CA54/1.08</f>
        <v>0.79278419184788373</v>
      </c>
      <c r="CQ54" s="21">
        <f>CB54*(28/44)</f>
        <v>0.93313334373925938</v>
      </c>
      <c r="CR54" s="21">
        <f>CC54*(28/44)</f>
        <v>0.26488006988074053</v>
      </c>
      <c r="CS54" s="21">
        <f>CD54*(28/44)</f>
        <v>9.7531654121157399E-2</v>
      </c>
      <c r="CT54" s="21">
        <f>CE54*(28/44)</f>
        <v>0.20589662504787018</v>
      </c>
      <c r="CU54" s="21">
        <f>CF54*(28/44)</f>
        <v>17.737973359873155</v>
      </c>
      <c r="CV54" s="21">
        <f>CG54*(28/44)</f>
        <v>21.872802170995371</v>
      </c>
      <c r="CW54" s="21">
        <f>CH54*(28/44)</f>
        <v>12.362233486341665</v>
      </c>
      <c r="CX54" s="21">
        <f>CI54*(28/44)</f>
        <v>3.918215184891737</v>
      </c>
      <c r="CY54" s="21">
        <f>CJ54*(28/44)</f>
        <v>1.6996562245702778</v>
      </c>
      <c r="CZ54" s="21">
        <f>CK54*(28/44)</f>
        <v>1.2498520656302083</v>
      </c>
      <c r="DA54" s="21">
        <f>CL54*(28/44)</f>
        <v>2.2043568161896299</v>
      </c>
      <c r="DB54" s="21">
        <f>CM54*(28/44)</f>
        <v>3.3356022098180564</v>
      </c>
      <c r="DC54" s="21">
        <f>CN54*(28/44)</f>
        <v>1.617056169776065</v>
      </c>
      <c r="DD54" s="21">
        <f>CO54*(28/44)</f>
        <v>2.9032333962409727</v>
      </c>
      <c r="DE54" s="21">
        <f>CP54*(28/44)</f>
        <v>0.50449903117592598</v>
      </c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Z54" s="6">
        <f>((EZ$2-EY$2)*24*CQ54+0.5*((EZ$2-EY$2)*24)*(CR54-CQ54))</f>
        <v>28.752321926879997</v>
      </c>
      <c r="FA54" s="6">
        <f>((FA$2-EZ$2)*24*CR54+0.5*((FA$2-EZ$2)*24)*(CS54-CR54))</f>
        <v>8.6978813760455509</v>
      </c>
      <c r="FB54" s="6">
        <f>((FB$2-FA$2)*24*CS54+0.5*((FB$2-FA$2)*24)*(CT54-CS54))</f>
        <v>7.2822787000566622</v>
      </c>
      <c r="FC54" s="6">
        <f>((FC$2-FB$2)*24*CT54+0.5*((FC$2-FB$2)*24)*(CU54-CT54))</f>
        <v>861.3057592762093</v>
      </c>
      <c r="FD54" s="6">
        <f>((FD$2-FC$2)*24*CU54+0.5*((FD$2-FC$2)*24)*(CV54-CU54))</f>
        <v>1901.3172254816893</v>
      </c>
      <c r="FE54" s="6">
        <f>((FE$2-FD$2)*24*CV54+0.5*((FE$2-FD$2)*24)*(CW54-CV54))</f>
        <v>1232.4612836641334</v>
      </c>
      <c r="FF54" s="6">
        <f>((FF$2-FE$2)*24*CW54+0.5*((FF$2-FE$2)*24)*(CX54-CW54))</f>
        <v>586.0961521644025</v>
      </c>
      <c r="FG54" s="6">
        <f>((FG$2-FF$2)*24*CX54+0.5*((FG$2-FF$2)*24)*(CY54-CX54))</f>
        <v>269.65782765417669</v>
      </c>
      <c r="FH54" s="6">
        <f>((FH$2-FG$2)*24*CY54+0.5*((FH$2-FG$2)*24)*(CZ54-CY54))</f>
        <v>106.18229844721751</v>
      </c>
      <c r="FI54" s="6">
        <f>((FI$2-FH$2)*24*CZ54+0.5*((FI$2-FH$2)*24)*(DA54-CZ54))</f>
        <v>165.80202632735222</v>
      </c>
      <c r="FJ54" s="6">
        <f>((FJ$2-FI$2)*24*DA54+0.5*((FJ$2-FI$2)*24)*(DB54-DA54))</f>
        <v>199.43852493627671</v>
      </c>
      <c r="FK54" s="6">
        <f>((FK$2-FJ$2)*24*DB54+0.5*((FK$2-FJ$2)*24)*(DC54-DB54))</f>
        <v>237.72760222051784</v>
      </c>
      <c r="FL54" s="6">
        <f>((FL$2-FK$2)*24*DC54+0.5*((FL$2-FK$2)*24)*(DD54-DC54))</f>
        <v>162.73042437661337</v>
      </c>
      <c r="FM54" s="6">
        <f>((FM$2-FL$2)*24*DD54+0.5*((FM$2-FL$2)*24)*(DE54-DD54))</f>
        <v>245.35673477401667</v>
      </c>
      <c r="FO54" s="6">
        <f>EZ54</f>
        <v>28.752321926879997</v>
      </c>
      <c r="FP54" s="6">
        <f>FO54+FA54</f>
        <v>37.450203302925544</v>
      </c>
      <c r="FQ54" s="6">
        <f>FP54+FB54</f>
        <v>44.732482002982209</v>
      </c>
      <c r="FR54" s="6">
        <f>FQ54+FC54</f>
        <v>906.03824127919154</v>
      </c>
      <c r="FS54" s="6">
        <f>FR54+FD54</f>
        <v>2807.355466760881</v>
      </c>
      <c r="FT54" s="6">
        <f>FS54+FE54</f>
        <v>4039.8167504250141</v>
      </c>
      <c r="FU54" s="6">
        <f>FT54+FF54</f>
        <v>4625.9129025894163</v>
      </c>
      <c r="FV54" s="6">
        <f>FU54+FG54</f>
        <v>4895.5707302435931</v>
      </c>
      <c r="FW54" s="6">
        <f>FV54+FH54</f>
        <v>5001.7530286908104</v>
      </c>
      <c r="FX54" s="6">
        <f>FW54+FI54</f>
        <v>5167.5550550181624</v>
      </c>
      <c r="FY54" s="6">
        <f>FX54+FJ54</f>
        <v>5366.9935799544392</v>
      </c>
      <c r="FZ54" s="6">
        <f>FY54+FK54</f>
        <v>5604.721182174957</v>
      </c>
      <c r="GA54" s="6">
        <f>FZ54+FL54</f>
        <v>5767.45160655157</v>
      </c>
      <c r="GB54" s="6">
        <f>GA54+FM54</f>
        <v>6012.8083413255863</v>
      </c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  <c r="GN54" s="21"/>
      <c r="GO54" s="21"/>
      <c r="GP54" s="21"/>
      <c r="GQ54" s="21"/>
      <c r="GR54" s="21"/>
      <c r="GS54" s="21"/>
      <c r="GT54" s="21"/>
      <c r="GU54" s="21"/>
      <c r="GV54" s="21"/>
      <c r="GW54" s="21"/>
      <c r="GX54" s="21"/>
      <c r="GY54" s="21"/>
      <c r="GZ54" s="21"/>
      <c r="HA54" s="21"/>
      <c r="HB54" s="21"/>
      <c r="HC54" s="21"/>
      <c r="HD54" s="21"/>
      <c r="HE54" s="21"/>
      <c r="HF54" s="21"/>
      <c r="HG54" s="21"/>
      <c r="HH54" s="21"/>
      <c r="HI54" s="21"/>
      <c r="HJ54" s="21"/>
      <c r="HK54" s="21"/>
      <c r="HL54" s="21"/>
      <c r="HM54" s="21"/>
      <c r="HN54" s="21"/>
      <c r="HO54" s="21"/>
      <c r="HP54" s="21"/>
      <c r="HQ54" s="21"/>
      <c r="HR54" s="21"/>
      <c r="HS54" s="21"/>
      <c r="HT54" s="21"/>
      <c r="HU54" s="21"/>
    </row>
    <row r="55" spans="1:229">
      <c r="A55" s="10">
        <v>53</v>
      </c>
      <c r="B55" s="10" t="s">
        <v>6</v>
      </c>
      <c r="C55" s="10" t="s">
        <v>4</v>
      </c>
      <c r="D55" s="11" t="s">
        <v>3</v>
      </c>
      <c r="E55" s="22">
        <v>51.2</v>
      </c>
      <c r="F55" s="23">
        <f>AVERAGE(G55:S55,E55)</f>
        <v>50.73571428571428</v>
      </c>
      <c r="G55" s="24">
        <v>51.5</v>
      </c>
      <c r="H55" s="25">
        <v>50.9</v>
      </c>
      <c r="I55" s="25">
        <v>51</v>
      </c>
      <c r="J55" s="25">
        <v>50.3</v>
      </c>
      <c r="K55" s="25">
        <v>50.4</v>
      </c>
      <c r="L55" s="25">
        <v>50.9</v>
      </c>
      <c r="M55" s="25">
        <v>50.2</v>
      </c>
      <c r="N55" s="25">
        <v>50.4</v>
      </c>
      <c r="O55" s="25">
        <v>52.2</v>
      </c>
      <c r="P55" s="25">
        <v>50.6</v>
      </c>
      <c r="Q55" s="25">
        <v>50.5</v>
      </c>
      <c r="R55" s="25">
        <v>50.3</v>
      </c>
      <c r="S55" s="25">
        <v>49.9</v>
      </c>
      <c r="T55" s="25">
        <v>534.01989541</v>
      </c>
      <c r="U55" s="25">
        <v>428.09141395</v>
      </c>
      <c r="V55" s="25">
        <v>335.94836878000001</v>
      </c>
      <c r="W55" s="25">
        <v>338.65570924999997</v>
      </c>
      <c r="X55" s="25">
        <v>5879.8183580000004</v>
      </c>
      <c r="Y55" s="25">
        <v>6518.453152</v>
      </c>
      <c r="Z55" s="25">
        <v>4804.7042401999997</v>
      </c>
      <c r="AA55" s="25">
        <v>1949.0771588</v>
      </c>
      <c r="AB55" s="25">
        <v>1017.1174445</v>
      </c>
      <c r="AC55" s="25">
        <v>724.69982037</v>
      </c>
      <c r="AD55" s="25">
        <v>750.05395581000005</v>
      </c>
      <c r="AE55" s="25">
        <v>1100.6372469999999</v>
      </c>
      <c r="AF55" s="25">
        <v>1501.5159521</v>
      </c>
      <c r="AG55" s="25">
        <v>674.15277845000003</v>
      </c>
      <c r="AH55" s="25">
        <v>400.27782267999999</v>
      </c>
      <c r="AI55" s="25">
        <f>T55-$T$62</f>
        <v>230.15352316666667</v>
      </c>
      <c r="AJ55" s="25">
        <f>U55-$U$62</f>
        <v>90.323032543333284</v>
      </c>
      <c r="AK55" s="25">
        <f>V55-$V$62</f>
        <v>29.463810576666674</v>
      </c>
      <c r="AL55" s="25">
        <f>W55-$W$62</f>
        <v>36.440812016666598</v>
      </c>
      <c r="AM55" s="25">
        <f>X55-$X$62</f>
        <v>5571.3923171666675</v>
      </c>
      <c r="AN55" s="25">
        <f>Y55-$Y$62</f>
        <v>6214.3017976466672</v>
      </c>
      <c r="AO55" s="25">
        <f>Z55-$Z$62</f>
        <v>4493.6329557833333</v>
      </c>
      <c r="AP55" s="25">
        <f>AA55-$AA$62</f>
        <v>1640.7039981766666</v>
      </c>
      <c r="AQ55" s="25">
        <f>AB55-$AB$62</f>
        <v>710.13824050666676</v>
      </c>
      <c r="AR55" s="25">
        <f>AC55-$AC$62</f>
        <v>417.8063411133333</v>
      </c>
      <c r="AS55" s="25">
        <f>AD55-$AD$62</f>
        <v>437.24527746333337</v>
      </c>
      <c r="AT55" s="25">
        <f>AE55-$AE$62</f>
        <v>790.47179789999996</v>
      </c>
      <c r="AU55" s="25">
        <f>AF55-$AF$62</f>
        <v>1196.4906124766667</v>
      </c>
      <c r="AV55" s="25">
        <f>AG55-$AG$62</f>
        <v>363.92134446666671</v>
      </c>
      <c r="AW55" s="25">
        <f>AH55-$AH$62</f>
        <v>99.996961926666643</v>
      </c>
      <c r="AX55" s="25">
        <f>IF(AI55&lt;0,0,AI55)</f>
        <v>230.15352316666667</v>
      </c>
      <c r="AY55" s="25">
        <f>IF(AJ55&lt;0,0,AJ55)</f>
        <v>90.323032543333284</v>
      </c>
      <c r="AZ55" s="25">
        <f>IF(AK55&lt;0,0,AK55)</f>
        <v>29.463810576666674</v>
      </c>
      <c r="BA55" s="25">
        <f>IF(AL55&lt;0,0,AL55)</f>
        <v>36.440812016666598</v>
      </c>
      <c r="BB55" s="25">
        <f>IF(AM55&lt;0,0,AM55)</f>
        <v>5571.3923171666675</v>
      </c>
      <c r="BC55" s="25">
        <f>IF(AN55&lt;0,0,AN55)</f>
        <v>6214.3017976466672</v>
      </c>
      <c r="BD55" s="25">
        <f>IF(AO55&lt;0,0,AO55)</f>
        <v>4493.6329557833333</v>
      </c>
      <c r="BE55" s="25">
        <f>IF(AP55&lt;0,0,AP55)</f>
        <v>1640.7039981766666</v>
      </c>
      <c r="BF55" s="25">
        <f>IF(AQ55&lt;0,0,AQ55)</f>
        <v>710.13824050666676</v>
      </c>
      <c r="BG55" s="25">
        <f>IF(AR55&lt;0,0,AR55)</f>
        <v>417.8063411133333</v>
      </c>
      <c r="BH55" s="25">
        <f>IF(AS55&lt;0,0,AS55)</f>
        <v>437.24527746333337</v>
      </c>
      <c r="BI55" s="25">
        <f>IF(AT55&lt;0,0,AT55)</f>
        <v>790.47179789999996</v>
      </c>
      <c r="BJ55" s="25">
        <f>IF(AU55&lt;0,0,AU55)</f>
        <v>1196.4906124766667</v>
      </c>
      <c r="BK55" s="25">
        <f>IF(AV55&lt;0,0,AV55)</f>
        <v>363.92134446666671</v>
      </c>
      <c r="BL55" s="25">
        <f>IF(AW55&lt;0,0,AW55)</f>
        <v>99.996961926666643</v>
      </c>
      <c r="BM55" s="25">
        <f>(AX55*10^-9)*E55*$BN$59</f>
        <v>1.3888121169371432</v>
      </c>
      <c r="BN55" s="25">
        <f>(AY55*10^-9)*F55*$BN$59</f>
        <v>0.54009256390624427</v>
      </c>
      <c r="BO55" s="25">
        <f>(AZ55*10^-9)*G55*$BN$59</f>
        <v>0.17883480741087507</v>
      </c>
      <c r="BP55" s="25">
        <f>(BA55*10^-9)*H55*$BN$59</f>
        <v>0.2186058283728389</v>
      </c>
      <c r="BQ55" s="25">
        <f>(BB55*10^-9)*I55*$BN$59</f>
        <v>33.488047392112513</v>
      </c>
      <c r="BR55" s="25">
        <f>(BC55*10^-9)*J55*$BN$59</f>
        <v>36.839712692548943</v>
      </c>
      <c r="BS55" s="25">
        <f>(BD55*10^-9)*K55*$BN$59</f>
        <v>26.692179757353003</v>
      </c>
      <c r="BT55" s="25">
        <f>(BE55*10^-9)*L55*$BN$59</f>
        <v>9.8424660919190963</v>
      </c>
      <c r="BU55" s="25">
        <f>(BF55*10^-9)*M55*$BN$59</f>
        <v>4.2014821757976595</v>
      </c>
      <c r="BV55" s="25">
        <f>(BG55*10^-9)*N55*$BN$59</f>
        <v>2.4817696662132005</v>
      </c>
      <c r="BW55" s="25">
        <f>(BH55*10^-9)*O55*$BN$59</f>
        <v>2.6899954105654933</v>
      </c>
      <c r="BX55" s="25">
        <f>(BI55*10^-9)*P55*$BN$59</f>
        <v>4.7140350290479285</v>
      </c>
      <c r="BY55" s="25">
        <f>(BJ55*10^-9)*Q55*$BN$59</f>
        <v>7.1212557346155902</v>
      </c>
      <c r="BZ55" s="25">
        <f>(BK55*10^-9)*R55*$BN$59</f>
        <v>2.1574037131436432</v>
      </c>
      <c r="CA55" s="25">
        <f>(BL55*10^-9)*S55*$BN$59</f>
        <v>0.58808927573086434</v>
      </c>
      <c r="CB55" s="25">
        <f>BM55/1.08</f>
        <v>1.2859371453121695</v>
      </c>
      <c r="CC55" s="25">
        <f>BN55/1.08</f>
        <v>0.50008570732059654</v>
      </c>
      <c r="CD55" s="25">
        <f>BO55/1.08</f>
        <v>0.16558778463969911</v>
      </c>
      <c r="CE55" s="25">
        <f>BP55/1.08</f>
        <v>0.20241280404892489</v>
      </c>
      <c r="CF55" s="25">
        <f>BQ55/1.08</f>
        <v>31.007451288993067</v>
      </c>
      <c r="CG55" s="25">
        <f>BR55/1.08</f>
        <v>34.110845085693462</v>
      </c>
      <c r="CH55" s="25">
        <f>BS55/1.08</f>
        <v>24.714981256808333</v>
      </c>
      <c r="CI55" s="25">
        <f>BT55/1.08</f>
        <v>9.1133945295547178</v>
      </c>
      <c r="CJ55" s="25">
        <f>BU55/1.08</f>
        <v>3.8902612738867215</v>
      </c>
      <c r="CK55" s="25">
        <f>BV55/1.08</f>
        <v>2.2979348761233336</v>
      </c>
      <c r="CL55" s="25">
        <f>BW55/1.08</f>
        <v>2.4907364912643453</v>
      </c>
      <c r="CM55" s="25">
        <f>BX55/1.08</f>
        <v>4.3648472491184522</v>
      </c>
      <c r="CN55" s="25">
        <f>BY55/1.08</f>
        <v>6.5937553098292501</v>
      </c>
      <c r="CO55" s="25">
        <f>BZ55/1.08</f>
        <v>1.9975960306885583</v>
      </c>
      <c r="CP55" s="25">
        <f>CA55/1.08</f>
        <v>0.54452710715820773</v>
      </c>
      <c r="CQ55" s="26">
        <f>CB55*(28/44)</f>
        <v>0.818323637925926</v>
      </c>
      <c r="CR55" s="26">
        <f>CC55*(28/44)</f>
        <v>0.31823635920401599</v>
      </c>
      <c r="CS55" s="26">
        <f>CD55*(28/44)</f>
        <v>0.10537404477071761</v>
      </c>
      <c r="CT55" s="26">
        <f>CE55*(28/44)</f>
        <v>0.12880814803113402</v>
      </c>
      <c r="CU55" s="26">
        <f>CF55*(28/44)</f>
        <v>19.732014456631951</v>
      </c>
      <c r="CV55" s="26">
        <f>CG55*(28/44)</f>
        <v>21.706901418168567</v>
      </c>
      <c r="CW55" s="26">
        <f>CH55*(28/44)</f>
        <v>15.727715345241666</v>
      </c>
      <c r="CX55" s="26">
        <f>CI55*(28/44)</f>
        <v>5.7994328824439112</v>
      </c>
      <c r="CY55" s="26">
        <f>CJ55*(28/44)</f>
        <v>2.4756208106551862</v>
      </c>
      <c r="CZ55" s="26">
        <f>CK55*(28/44)</f>
        <v>1.4623221938966668</v>
      </c>
      <c r="DA55" s="26">
        <f>CL55*(28/44)</f>
        <v>1.5850141308045833</v>
      </c>
      <c r="DB55" s="26">
        <f>CM55*(28/44)</f>
        <v>2.7776300676208332</v>
      </c>
      <c r="DC55" s="26">
        <f>CN55*(28/44)</f>
        <v>4.1960261062549771</v>
      </c>
      <c r="DD55" s="26">
        <f>CO55*(28/44)</f>
        <v>1.2711974740745371</v>
      </c>
      <c r="DE55" s="26">
        <f>CP55*(28/44)</f>
        <v>0.34651725000976857</v>
      </c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Z55" s="6">
        <f>((EZ$2-EY$2)*24*CQ55+0.5*((EZ$2-EY$2)*24)*(CR55-CQ55))</f>
        <v>27.277439931118614</v>
      </c>
      <c r="FA55" s="6">
        <f>((FA$2-EZ$2)*24*CR55+0.5*((FA$2-EZ$2)*24)*(CS55-CR55))</f>
        <v>10.166649695393605</v>
      </c>
      <c r="FB55" s="6">
        <f>((FB$2-FA$2)*24*CS55+0.5*((FB$2-FA$2)*24)*(CT55-CS55))</f>
        <v>5.6203726272444392</v>
      </c>
      <c r="FC55" s="6">
        <f>((FC$2-FB$2)*24*CT55+0.5*((FC$2-FB$2)*24)*(CU55-CT55))</f>
        <v>953.31948502382818</v>
      </c>
      <c r="FD55" s="6">
        <f>((FD$2-FC$2)*24*CU55+0.5*((FD$2-FC$2)*24)*(CV55-CU55))</f>
        <v>1989.0679619904249</v>
      </c>
      <c r="FE55" s="6">
        <f>((FE$2-FD$2)*24*CV55+0.5*((FE$2-FD$2)*24)*(CW55-CV55))</f>
        <v>1347.6462034827684</v>
      </c>
      <c r="FF55" s="6">
        <f>((FF$2-FE$2)*24*CW55+0.5*((FF$2-FE$2)*24)*(CX55-CW55))</f>
        <v>774.97733619668088</v>
      </c>
      <c r="FG55" s="6">
        <f>((FG$2-FF$2)*24*CX55+0.5*((FG$2-FF$2)*24)*(CY55-CX55))</f>
        <v>397.20257726875673</v>
      </c>
      <c r="FH55" s="6">
        <f>((FH$2-FG$2)*24*CY55+0.5*((FH$2-FG$2)*24)*(CZ55-CY55))</f>
        <v>141.76594816386671</v>
      </c>
      <c r="FI55" s="6">
        <f>((FI$2-FH$2)*24*CZ55+0.5*((FI$2-FH$2)*24)*(DA55-CZ55))</f>
        <v>146.27214358565999</v>
      </c>
      <c r="FJ55" s="6">
        <f>((FJ$2-FI$2)*24*DA55+0.5*((FJ$2-FI$2)*24)*(DB55-DA55))</f>
        <v>157.055191143315</v>
      </c>
      <c r="FK55" s="6">
        <f>((FK$2-FJ$2)*24*DB55+0.5*((FK$2-FJ$2)*24)*(DC55-DB55))</f>
        <v>334.73549634603887</v>
      </c>
      <c r="FL55" s="6">
        <f>((FL$2-FK$2)*24*DC55+0.5*((FL$2-FK$2)*24)*(DD55-DC55))</f>
        <v>196.82004889186248</v>
      </c>
      <c r="FM55" s="6">
        <f>((FM$2-FL$2)*24*DD55+0.5*((FM$2-FL$2)*24)*(DE55-DD55))</f>
        <v>116.47546013407</v>
      </c>
      <c r="FO55" s="6">
        <f>EZ55</f>
        <v>27.277439931118614</v>
      </c>
      <c r="FP55" s="6">
        <f>FO55+FA55</f>
        <v>37.444089626512223</v>
      </c>
      <c r="FQ55" s="6">
        <f>FP55+FB55</f>
        <v>43.064462253756659</v>
      </c>
      <c r="FR55" s="6">
        <f>FQ55+FC55</f>
        <v>996.38394727758487</v>
      </c>
      <c r="FS55" s="6">
        <f>FR55+FD55</f>
        <v>2985.4519092680098</v>
      </c>
      <c r="FT55" s="6">
        <f>FS55+FE55</f>
        <v>4333.0981127507785</v>
      </c>
      <c r="FU55" s="6">
        <f>FT55+FF55</f>
        <v>5108.0754489474593</v>
      </c>
      <c r="FV55" s="6">
        <f>FU55+FG55</f>
        <v>5505.2780262162159</v>
      </c>
      <c r="FW55" s="6">
        <f>FV55+FH55</f>
        <v>5647.0439743800825</v>
      </c>
      <c r="FX55" s="6">
        <f>FW55+FI55</f>
        <v>5793.3161179657427</v>
      </c>
      <c r="FY55" s="6">
        <f>FX55+FJ55</f>
        <v>5950.3713091090576</v>
      </c>
      <c r="FZ55" s="6">
        <f>FY55+FK55</f>
        <v>6285.106805455096</v>
      </c>
      <c r="GA55" s="6">
        <f>FZ55+FL55</f>
        <v>6481.9268543469589</v>
      </c>
      <c r="GB55" s="6">
        <f>GA55+FM55</f>
        <v>6598.402314481029</v>
      </c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</row>
    <row r="56" spans="1:229">
      <c r="A56" s="10">
        <v>54</v>
      </c>
      <c r="B56" s="10" t="s">
        <v>5</v>
      </c>
      <c r="C56" s="10" t="s">
        <v>4</v>
      </c>
      <c r="D56" s="11" t="s">
        <v>3</v>
      </c>
      <c r="E56" s="12">
        <v>50.3</v>
      </c>
      <c r="F56" s="13">
        <f>AVERAGE(G56:S56,E56)</f>
        <v>49.578571428571429</v>
      </c>
      <c r="G56" s="14">
        <v>49.6</v>
      </c>
      <c r="H56" s="15">
        <v>49.8</v>
      </c>
      <c r="I56" s="15">
        <v>50.2</v>
      </c>
      <c r="J56" s="15">
        <v>49.3</v>
      </c>
      <c r="K56" s="15">
        <v>49.4</v>
      </c>
      <c r="L56" s="15">
        <v>49.8</v>
      </c>
      <c r="M56" s="15">
        <v>49.2</v>
      </c>
      <c r="N56" s="15">
        <v>49.5</v>
      </c>
      <c r="O56" s="15">
        <v>50.9</v>
      </c>
      <c r="P56" s="15">
        <v>49.1</v>
      </c>
      <c r="Q56" s="15">
        <v>49.4</v>
      </c>
      <c r="R56" s="15">
        <v>49</v>
      </c>
      <c r="S56" s="15">
        <v>48.6</v>
      </c>
      <c r="T56" s="15">
        <v>446.82945531000001</v>
      </c>
      <c r="U56" s="15">
        <v>442.08310114</v>
      </c>
      <c r="V56" s="15">
        <v>348.67666889999998</v>
      </c>
      <c r="W56" s="15">
        <v>355.65036235000002</v>
      </c>
      <c r="X56" s="15">
        <v>1255.2151561000001</v>
      </c>
      <c r="Y56" s="15">
        <v>2905.2311712999999</v>
      </c>
      <c r="Z56" s="15">
        <v>3139.7597332</v>
      </c>
      <c r="AA56" s="15">
        <v>2531.6963123999999</v>
      </c>
      <c r="AB56" s="15">
        <v>1367.9770917000001</v>
      </c>
      <c r="AC56" s="15">
        <v>1659.1630276000001</v>
      </c>
      <c r="AD56" s="15">
        <v>3196.9362933000002</v>
      </c>
      <c r="AE56" s="15">
        <v>3311.0332819999999</v>
      </c>
      <c r="AF56" s="15">
        <v>1540.7743283</v>
      </c>
      <c r="AG56" s="15">
        <v>852.71796498000003</v>
      </c>
      <c r="AH56" s="15">
        <v>590.49770277000005</v>
      </c>
      <c r="AI56" s="15">
        <f>T56-$T$62</f>
        <v>142.96308306666668</v>
      </c>
      <c r="AJ56" s="15">
        <f>U56-$U$62</f>
        <v>104.31471973333328</v>
      </c>
      <c r="AK56" s="15">
        <f>V56-$V$62</f>
        <v>42.192110696666646</v>
      </c>
      <c r="AL56" s="15">
        <f>W56-$W$62</f>
        <v>53.435465116666649</v>
      </c>
      <c r="AM56" s="15">
        <f>X56-$X$62</f>
        <v>946.78911526666673</v>
      </c>
      <c r="AN56" s="15">
        <f>Y56-$Y$62</f>
        <v>2601.0798169466666</v>
      </c>
      <c r="AO56" s="15">
        <f>Z56-$Z$62</f>
        <v>2828.6884487833331</v>
      </c>
      <c r="AP56" s="15">
        <f>AA56-$AA$62</f>
        <v>2223.3231517766667</v>
      </c>
      <c r="AQ56" s="15">
        <f>AB56-$AB$62</f>
        <v>1060.9978877066667</v>
      </c>
      <c r="AR56" s="15">
        <f>AC56-$AC$62</f>
        <v>1352.2695483433333</v>
      </c>
      <c r="AS56" s="15">
        <f>AD56-$AD$62</f>
        <v>2884.1276149533337</v>
      </c>
      <c r="AT56" s="15">
        <f>AE56-$AE$62</f>
        <v>3000.8678328999999</v>
      </c>
      <c r="AU56" s="15">
        <f>AF56-$AF$62</f>
        <v>1235.7489886766666</v>
      </c>
      <c r="AV56" s="15">
        <f>AG56-$AG$62</f>
        <v>542.48653099666672</v>
      </c>
      <c r="AW56" s="15">
        <f>AH56-$AH$62</f>
        <v>290.2168420166667</v>
      </c>
      <c r="AX56" s="15">
        <f>IF(AI56&lt;0,0,AI56)</f>
        <v>142.96308306666668</v>
      </c>
      <c r="AY56" s="15">
        <f>IF(AJ56&lt;0,0,AJ56)</f>
        <v>104.31471973333328</v>
      </c>
      <c r="AZ56" s="15">
        <f>IF(AK56&lt;0,0,AK56)</f>
        <v>42.192110696666646</v>
      </c>
      <c r="BA56" s="15">
        <f>IF(AL56&lt;0,0,AL56)</f>
        <v>53.435465116666649</v>
      </c>
      <c r="BB56" s="15">
        <f>IF(AM56&lt;0,0,AM56)</f>
        <v>946.78911526666673</v>
      </c>
      <c r="BC56" s="15">
        <f>IF(AN56&lt;0,0,AN56)</f>
        <v>2601.0798169466666</v>
      </c>
      <c r="BD56" s="15">
        <f>IF(AO56&lt;0,0,AO56)</f>
        <v>2828.6884487833331</v>
      </c>
      <c r="BE56" s="15">
        <f>IF(AP56&lt;0,0,AP56)</f>
        <v>2223.3231517766667</v>
      </c>
      <c r="BF56" s="15">
        <f>IF(AQ56&lt;0,0,AQ56)</f>
        <v>1060.9978877066667</v>
      </c>
      <c r="BG56" s="15">
        <f>IF(AR56&lt;0,0,AR56)</f>
        <v>1352.2695483433333</v>
      </c>
      <c r="BH56" s="15">
        <f>IF(AS56&lt;0,0,AS56)</f>
        <v>2884.1276149533337</v>
      </c>
      <c r="BI56" s="15">
        <f>IF(AT56&lt;0,0,AT56)</f>
        <v>3000.8678328999999</v>
      </c>
      <c r="BJ56" s="15">
        <f>IF(AU56&lt;0,0,AU56)</f>
        <v>1235.7489886766666</v>
      </c>
      <c r="BK56" s="15">
        <f>IF(AV56&lt;0,0,AV56)</f>
        <v>542.48653099666672</v>
      </c>
      <c r="BL56" s="15">
        <f>IF(AW56&lt;0,0,AW56)</f>
        <v>290.2168420166667</v>
      </c>
      <c r="BM56" s="15">
        <f>(AX56*10^-9)*E56*$BN$59</f>
        <v>0.84751579136557165</v>
      </c>
      <c r="BN56" s="15">
        <f>(AY56*10^-9)*F56*$BN$59</f>
        <v>0.60953059946630594</v>
      </c>
      <c r="BO56" s="15">
        <f>(AZ56*10^-9)*G56*$BN$59</f>
        <v>0.24664302424394274</v>
      </c>
      <c r="BP56" s="15">
        <f>(BA56*10^-9)*H56*$BN$59</f>
        <v>0.3136280120454642</v>
      </c>
      <c r="BQ56" s="15">
        <f>(BB56*10^-9)*I56*$BN$59</f>
        <v>5.6016101726812879</v>
      </c>
      <c r="BR56" s="15">
        <f>(BC56*10^-9)*J56*$BN$59</f>
        <v>15.113202693537616</v>
      </c>
      <c r="BS56" s="15">
        <f>(BD56*10^-9)*K56*$BN$59</f>
        <v>16.469028247166392</v>
      </c>
      <c r="BT56" s="15">
        <f>(BE56*10^-9)*L56*$BN$59</f>
        <v>13.049318812963479</v>
      </c>
      <c r="BU56" s="15">
        <f>(BF56*10^-9)*M56*$BN$59</f>
        <v>6.1522720374305164</v>
      </c>
      <c r="BV56" s="15">
        <f>(BG56*10^-9)*N56*$BN$59</f>
        <v>7.8890439543529833</v>
      </c>
      <c r="BW56" s="15">
        <f>(BH56*10^-9)*O56*$BN$59</f>
        <v>17.3016755529897</v>
      </c>
      <c r="BX56" s="15">
        <f>(BI56*10^-9)*P56*$BN$59</f>
        <v>17.365379105885253</v>
      </c>
      <c r="BY56" s="15">
        <f>(BJ56*10^-9)*Q56*$BN$59</f>
        <v>7.1947071476453663</v>
      </c>
      <c r="BZ56" s="15">
        <f>(BK56*10^-9)*R56*$BN$59</f>
        <v>3.132859716505751</v>
      </c>
      <c r="CA56" s="15">
        <f>(BL56*10^-9)*S56*$BN$59</f>
        <v>1.6623206115226079</v>
      </c>
      <c r="CB56" s="15">
        <f>BM56/1.08</f>
        <v>0.7847368438570107</v>
      </c>
      <c r="CC56" s="15">
        <f>BN56/1.08</f>
        <v>0.56438018469102402</v>
      </c>
      <c r="CD56" s="15">
        <f>BO56/1.08</f>
        <v>0.22837317059624326</v>
      </c>
      <c r="CE56" s="15">
        <f>BP56/1.08</f>
        <v>0.29039630744950384</v>
      </c>
      <c r="CF56" s="15">
        <f>BQ56/1.08</f>
        <v>5.186676085816007</v>
      </c>
      <c r="CG56" s="15">
        <f>BR56/1.08</f>
        <v>13.993706197720014</v>
      </c>
      <c r="CH56" s="15">
        <f>BS56/1.08</f>
        <v>15.249100228857769</v>
      </c>
      <c r="CI56" s="15">
        <f>BT56/1.08</f>
        <v>12.082702604595813</v>
      </c>
      <c r="CJ56" s="15">
        <f>BU56/1.08</f>
        <v>5.6965481828060334</v>
      </c>
      <c r="CK56" s="15">
        <f>BV56/1.08</f>
        <v>7.3046703281046135</v>
      </c>
      <c r="CL56" s="15">
        <f>BW56/1.08</f>
        <v>16.020069956471943</v>
      </c>
      <c r="CM56" s="15">
        <f>BX56/1.08</f>
        <v>16.079054727671529</v>
      </c>
      <c r="CN56" s="15">
        <f>BY56/1.08</f>
        <v>6.6617658774494126</v>
      </c>
      <c r="CO56" s="15">
        <f>BZ56/1.08</f>
        <v>2.9007960338016212</v>
      </c>
      <c r="CP56" s="15">
        <f>CA56/1.08</f>
        <v>1.5391857514098219</v>
      </c>
      <c r="CQ56" s="17">
        <f>CB56*(28/44)</f>
        <v>0.49937799154537044</v>
      </c>
      <c r="CR56" s="17">
        <f>CC56*(28/44)</f>
        <v>0.35915102662156073</v>
      </c>
      <c r="CS56" s="17">
        <f>CD56*(28/44)</f>
        <v>0.14532838128851844</v>
      </c>
      <c r="CT56" s="17">
        <f>CE56*(28/44)</f>
        <v>0.1847976501951388</v>
      </c>
      <c r="CU56" s="17">
        <f>CF56*(28/44)</f>
        <v>3.3006120546101863</v>
      </c>
      <c r="CV56" s="17">
        <f>CG56*(28/44)</f>
        <v>8.9050857621854629</v>
      </c>
      <c r="CW56" s="17">
        <f>CH56*(28/44)</f>
        <v>9.703972872909489</v>
      </c>
      <c r="CX56" s="17">
        <f>CI56*(28/44)</f>
        <v>7.6889925665609713</v>
      </c>
      <c r="CY56" s="17">
        <f>CJ56*(28/44)</f>
        <v>3.6250761163311123</v>
      </c>
      <c r="CZ56" s="17">
        <f>CK56*(28/44)</f>
        <v>4.6484265724302087</v>
      </c>
      <c r="DA56" s="17">
        <f>CL56*(28/44)</f>
        <v>10.194589972300328</v>
      </c>
      <c r="DB56" s="17">
        <f>CM56*(28/44)</f>
        <v>10.232125735790973</v>
      </c>
      <c r="DC56" s="17">
        <f>CN56*(28/44)</f>
        <v>4.2393055583768993</v>
      </c>
      <c r="DD56" s="17">
        <f>CO56*(28/44)</f>
        <v>1.8459611124192135</v>
      </c>
      <c r="DE56" s="17">
        <f>CP56*(28/44)</f>
        <v>0.97948184180625031</v>
      </c>
      <c r="DF56" s="17">
        <f>AVERAGE(CQ56:CQ58)</f>
        <v>0.595670040487284</v>
      </c>
      <c r="DG56" s="17">
        <f>AVERAGE(CR56:CR58)</f>
        <v>0.25627047148571963</v>
      </c>
      <c r="DH56" s="17">
        <f>AVERAGE(CS56:CS58)</f>
        <v>0.19152762651377309</v>
      </c>
      <c r="DI56" s="17">
        <f>AVERAGE(CT56:CT58)</f>
        <v>0.31771679991233015</v>
      </c>
      <c r="DJ56" s="17">
        <f>AVERAGE(CU56:CU58)</f>
        <v>3.8764884306548608</v>
      </c>
      <c r="DK56" s="17">
        <f>AVERAGE(CV56:CV58)</f>
        <v>7.4474665080967908</v>
      </c>
      <c r="DL56" s="17">
        <f>AVERAGE(CW56:CW58)</f>
        <v>6.4206836395809406</v>
      </c>
      <c r="DM56" s="17">
        <f>AVERAGE(CX56:CX58)</f>
        <v>3.9375968041108718</v>
      </c>
      <c r="DN56" s="17">
        <f>AVERAGE(CY56:CY58)</f>
        <v>2.0693857535147844</v>
      </c>
      <c r="DO56" s="17">
        <f>AVERAGE(CZ56:CZ58)</f>
        <v>2.6308891892897761</v>
      </c>
      <c r="DP56" s="17">
        <f>AVERAGE(DA56:DA58)</f>
        <v>8.0667179363375485</v>
      </c>
      <c r="DQ56" s="17">
        <f>AVERAGE(DB56:DB58)</f>
        <v>8.3514841836238443</v>
      </c>
      <c r="DR56" s="17">
        <f>AVERAGE(DC56:DC58)</f>
        <v>3.0480433550822377</v>
      </c>
      <c r="DS56" s="17">
        <f>AVERAGE(DD56:DD58)</f>
        <v>1.3311649265609571</v>
      </c>
      <c r="DT56" s="17">
        <f>AVERAGE(DE56:DE58)</f>
        <v>0.52680044139953719</v>
      </c>
      <c r="DU56" s="17">
        <f>STDEV(CQ56:CQ58)</f>
        <v>0.10880227528730034</v>
      </c>
      <c r="DV56" s="17">
        <f>STDEV(CR56:CR58)</f>
        <v>8.9585228813579942E-2</v>
      </c>
      <c r="DW56" s="17">
        <f>STDEV(CS56:CS58)</f>
        <v>0.10675291172453157</v>
      </c>
      <c r="DX56" s="17">
        <f>STDEV(CT56:CT58)</f>
        <v>0.23662276417518793</v>
      </c>
      <c r="DY56" s="17">
        <f>STDEV(CU56:CU58)</f>
        <v>0.68081834748537562</v>
      </c>
      <c r="DZ56" s="17">
        <f>STDEV(CV56:CV58)</f>
        <v>2.3926015876340885</v>
      </c>
      <c r="EA56" s="17">
        <f>STDEV(CW56:CW58)</f>
        <v>3.4183708570462672</v>
      </c>
      <c r="EB56" s="17">
        <f>STDEV(CX56:CX58)</f>
        <v>3.3690270425816529</v>
      </c>
      <c r="EC56" s="17">
        <f>STDEV(CY56:CY58)</f>
        <v>1.4851050834433133</v>
      </c>
      <c r="ED56" s="17">
        <f>STDEV(CZ56:CZ58)</f>
        <v>1.9167850427444924</v>
      </c>
      <c r="EE56" s="17">
        <f>STDEV(DA56:DA58)</f>
        <v>2.1360033986839073</v>
      </c>
      <c r="EF56" s="17">
        <f>STDEV(DB56:DB58)</f>
        <v>1.8802889170777219</v>
      </c>
      <c r="EG56" s="17">
        <f>STDEV(DC56:DC58)</f>
        <v>1.1764849925444416</v>
      </c>
      <c r="EH56" s="17">
        <f>STDEV(DD56:DD58)</f>
        <v>0.51634027674779559</v>
      </c>
      <c r="EI56" s="17">
        <f>STDEV(DE56:DE58)</f>
        <v>0.40331375439090006</v>
      </c>
      <c r="EJ56" s="17">
        <f>STDEV(CQ56:CQ58)/SQRT(COUNT(CQ56:CQ58))</f>
        <v>6.2817022925566623E-2</v>
      </c>
      <c r="EK56" s="17">
        <f>STDEV(CR56:CR58)/SQRT(COUNT(CR56:CR58))</f>
        <v>5.17220559709346E-2</v>
      </c>
      <c r="EL56" s="17">
        <f>STDEV(CS56:CS58)/SQRT(COUNT(CS56:CS58))</f>
        <v>6.1633822320934659E-2</v>
      </c>
      <c r="EM56" s="17">
        <f>STDEV(CT56:CT58)/SQRT(COUNT(CT56:CT58))</f>
        <v>0.1366142165929381</v>
      </c>
      <c r="EN56" s="17">
        <f>STDEV(CU56:CU58)/SQRT(COUNT(CU56:CU58))</f>
        <v>0.39307065618991782</v>
      </c>
      <c r="EO56" s="17">
        <f>STDEV(CV56:CV58)/SQRT(COUNT(CV56:CV58))</f>
        <v>1.3813691706840669</v>
      </c>
      <c r="EP56" s="17">
        <f>STDEV(CW56:CW58)/SQRT(COUNT(CW56:CW58))</f>
        <v>1.9735973345056341</v>
      </c>
      <c r="EQ56" s="17">
        <f>STDEV(CX56:CX58)/SQRT(COUNT(CX56:CX58))</f>
        <v>1.9451086699416462</v>
      </c>
      <c r="ER56" s="17">
        <f>STDEV(CY56:CY58)/SQRT(COUNT(CY56:CY58))</f>
        <v>0.85742581970087861</v>
      </c>
      <c r="ES56" s="17">
        <f>STDEV(CZ56:CZ58)/SQRT(COUNT(CZ56:CZ58))</f>
        <v>1.1066563604071811</v>
      </c>
      <c r="ET56" s="17">
        <f>STDEV(DA56:DA58)/SQRT(COUNT(DA56:DA58))</f>
        <v>1.2332221372201095</v>
      </c>
      <c r="EU56" s="17">
        <f>STDEV(DB56:DB58)/SQRT(COUNT(DB56:DB58))</f>
        <v>1.0855853124290928</v>
      </c>
      <c r="EV56" s="17">
        <f>STDEV(DC56:DC58)/SQRT(COUNT(DC56:DC58))</f>
        <v>0.67924392714308823</v>
      </c>
      <c r="EW56" s="17">
        <f>STDEV(DD56:DD58)/SQRT(COUNT(DD56:DD58))</f>
        <v>0.29810919777378564</v>
      </c>
      <c r="EX56" s="17">
        <f>STDEV(DE56:DE58)/SQRT(COUNT(DE56:DE58))</f>
        <v>0.23285330466546478</v>
      </c>
      <c r="EZ56" s="6">
        <f>((EZ$2-EY$2)*24*CQ56+0.5*((EZ$2-EY$2)*24)*(CR56-CQ56))</f>
        <v>20.60469643600635</v>
      </c>
      <c r="FA56" s="6">
        <f>((FA$2-EZ$2)*24*CR56+0.5*((FA$2-EZ$2)*24)*(CS56-CR56))</f>
        <v>12.1075057898419</v>
      </c>
      <c r="FB56" s="6">
        <f>((FB$2-FA$2)*24*CS56+0.5*((FB$2-FA$2)*24)*(CT56-CS56))</f>
        <v>7.9230247556077735</v>
      </c>
      <c r="FC56" s="6">
        <f>((FC$2-FB$2)*24*CT56+0.5*((FC$2-FB$2)*24)*(CU56-CT56))</f>
        <v>167.29966583065561</v>
      </c>
      <c r="FD56" s="6">
        <f>((FD$2-FC$2)*24*CU56+0.5*((FD$2-FC$2)*24)*(CV56-CU56))</f>
        <v>585.87349520619114</v>
      </c>
      <c r="FE56" s="6">
        <f>((FE$2-FD$2)*24*CV56+0.5*((FE$2-FD$2)*24)*(CW56-CV56))</f>
        <v>669.92611086341833</v>
      </c>
      <c r="FF56" s="6">
        <f>((FF$2-FE$2)*24*CW56+0.5*((FF$2-FE$2)*24)*(CX56-CW56))</f>
        <v>626.14675582093651</v>
      </c>
      <c r="FG56" s="6">
        <f>((FG$2-FF$2)*24*CX56+0.5*((FG$2-FF$2)*24)*(CY56-CX56))</f>
        <v>543.07529677882007</v>
      </c>
      <c r="FH56" s="6">
        <f>((FH$2-FG$2)*24*CY56+0.5*((FH$2-FG$2)*24)*(CZ56-CY56))</f>
        <v>297.84609679540756</v>
      </c>
      <c r="FI56" s="6">
        <f>((FI$2-FH$2)*24*CZ56+0.5*((FI$2-FH$2)*24)*(DA56-CZ56))</f>
        <v>712.46479414706573</v>
      </c>
      <c r="FJ56" s="6">
        <f>((FJ$2-FI$2)*24*DA56+0.5*((FJ$2-FI$2)*24)*(DB56-DA56))</f>
        <v>735.36176549128675</v>
      </c>
      <c r="FK56" s="6">
        <f>((FK$2-FJ$2)*24*DB56+0.5*((FK$2-FJ$2)*24)*(DC56-DB56))</f>
        <v>694.62870212005782</v>
      </c>
      <c r="FL56" s="6">
        <f>((FL$2-FK$2)*24*DC56+0.5*((FL$2-FK$2)*24)*(DD56-DC56))</f>
        <v>219.06960014866004</v>
      </c>
      <c r="FM56" s="6">
        <f>((FM$2-FL$2)*24*DD56+0.5*((FM$2-FL$2)*24)*(DE56-DD56))</f>
        <v>203.43189270423341</v>
      </c>
      <c r="FO56" s="6">
        <f>EZ56</f>
        <v>20.60469643600635</v>
      </c>
      <c r="FP56" s="6">
        <f>FO56+FA56</f>
        <v>32.712202225848252</v>
      </c>
      <c r="FQ56" s="6">
        <f>FP56+FB56</f>
        <v>40.635226981456029</v>
      </c>
      <c r="FR56" s="6">
        <f>FQ56+FC56</f>
        <v>207.93489281211163</v>
      </c>
      <c r="FS56" s="6">
        <f>FR56+FD56</f>
        <v>793.80838801830282</v>
      </c>
      <c r="FT56" s="6">
        <f>FS56+FE56</f>
        <v>1463.7344988817213</v>
      </c>
      <c r="FU56" s="6">
        <f>FT56+FF56</f>
        <v>2089.8812547026578</v>
      </c>
      <c r="FV56" s="6">
        <f>FU56+FG56</f>
        <v>2632.9565514814776</v>
      </c>
      <c r="FW56" s="6">
        <f>FV56+FH56</f>
        <v>2930.8026482768851</v>
      </c>
      <c r="FX56" s="6">
        <f>FW56+FI56</f>
        <v>3643.2674424239508</v>
      </c>
      <c r="FY56" s="6">
        <f>FX56+FJ56</f>
        <v>4378.6292079152372</v>
      </c>
      <c r="FZ56" s="6">
        <f>FY56+FK56</f>
        <v>5073.257910035295</v>
      </c>
      <c r="GA56" s="6">
        <f>FZ56+FL56</f>
        <v>5292.3275101839554</v>
      </c>
      <c r="GB56" s="6">
        <f>GA56+FM56</f>
        <v>5495.7594028881886</v>
      </c>
      <c r="GC56" s="17" t="e">
        <f>AVERAGE(FN56:FN58)</f>
        <v>#DIV/0!</v>
      </c>
      <c r="GD56" s="17">
        <f>AVERAGE(FO56:FO58)</f>
        <v>20.44657228735209</v>
      </c>
      <c r="GE56" s="17">
        <f>AVERAGE(FP56:FP58)</f>
        <v>31.193726639339918</v>
      </c>
      <c r="GF56" s="17">
        <f>AVERAGE(FQ56:FQ58)</f>
        <v>43.415592873566396</v>
      </c>
      <c r="GG56" s="17">
        <f>AVERAGE(FR56:FR58)</f>
        <v>244.73744394079154</v>
      </c>
      <c r="GH56" s="17">
        <f>AVERAGE(FS56:FS58)</f>
        <v>788.28728100087085</v>
      </c>
      <c r="GI56" s="17">
        <f>AVERAGE(FT56:FT58)</f>
        <v>1287.5406863172691</v>
      </c>
      <c r="GJ56" s="17">
        <f>AVERAGE(FU56:FU58)</f>
        <v>1660.4387822901745</v>
      </c>
      <c r="GK56" s="17">
        <f>AVERAGE(FV56:FV58)</f>
        <v>1948.7739450562058</v>
      </c>
      <c r="GL56" s="17">
        <f>AVERAGE(FW56:FW58)</f>
        <v>2117.9838429971696</v>
      </c>
      <c r="GM56" s="17">
        <f>AVERAGE(FX56:FX58)</f>
        <v>2631.4689850272812</v>
      </c>
      <c r="GN56" s="17">
        <f>AVERAGE(FY56:FY58)</f>
        <v>3222.5242613458918</v>
      </c>
      <c r="GO56" s="17">
        <f>AVERAGE(FZ56:FZ58)</f>
        <v>3769.7015832037832</v>
      </c>
      <c r="GP56" s="17">
        <f>AVERAGE(GA56:GA58)</f>
        <v>3927.3530813429384</v>
      </c>
      <c r="GQ56" s="17">
        <f>AVERAGE(GB56:GB58)</f>
        <v>4061.1265878360937</v>
      </c>
      <c r="GR56" s="17" t="e">
        <f>STDEV(FN56:FN58)</f>
        <v>#DIV/0!</v>
      </c>
      <c r="GS56" s="17">
        <f>STDEV(FO56:FO58)</f>
        <v>1.4595386835669699</v>
      </c>
      <c r="GT56" s="17">
        <f>STDEV(FP56:FP58)</f>
        <v>1.7445433988300012</v>
      </c>
      <c r="GU56" s="17">
        <f>STDEV(FQ56:FQ58)</f>
        <v>8.8184269682430241</v>
      </c>
      <c r="GV56" s="17">
        <f>STDEV(FR56:FR58)</f>
        <v>32.102326874874919</v>
      </c>
      <c r="GW56" s="17">
        <f>STDEV(FS56:FS58)</f>
        <v>123.73717893098508</v>
      </c>
      <c r="GX56" s="17">
        <f>STDEV(FT56:FT58)</f>
        <v>305.89723274316043</v>
      </c>
      <c r="GY56" s="17">
        <f>STDEV(FU56:FU58)</f>
        <v>521.47485037045817</v>
      </c>
      <c r="GZ56" s="17">
        <f>STDEV(FV56:FV58)</f>
        <v>737.04001513302637</v>
      </c>
      <c r="HA56" s="17">
        <f>STDEV(FW56:FW58)</f>
        <v>857.22680007776023</v>
      </c>
      <c r="HB56" s="17">
        <f>STDEV(FX56:FX58)</f>
        <v>1050.1997507873409</v>
      </c>
      <c r="HC56" s="17">
        <f>STDEV(FY56:FY58)</f>
        <v>1194.579766471893</v>
      </c>
      <c r="HD56" s="17">
        <f>STDEV(FZ56:FZ58)</f>
        <v>1341.0448432610604</v>
      </c>
      <c r="HE56" s="17">
        <f>STDEV(GA56:GA58)</f>
        <v>1401.8754190968325</v>
      </c>
      <c r="HF56" s="17">
        <f>STDEV(GB56:GB58)</f>
        <v>1466.5315399436699</v>
      </c>
      <c r="HG56" s="17" t="e">
        <f>STDEV(FN56:FN58)/SQRT(COUNT(FN56:FN58))</f>
        <v>#DIV/0!</v>
      </c>
      <c r="HH56" s="17">
        <f>STDEV(FO56:FO58)/SQRT(COUNT(FO56:FO58))</f>
        <v>0.84266505185006213</v>
      </c>
      <c r="HI56" s="17">
        <f>STDEV(FP56:FP58)/SQRT(COUNT(FP56:FP58))</f>
        <v>1.007212600927486</v>
      </c>
      <c r="HJ56" s="17">
        <f>STDEV(FQ56:FQ58)/SQRT(COUNT(FQ56:FQ58))</f>
        <v>5.0913211839441654</v>
      </c>
      <c r="HK56" s="17">
        <f>STDEV(FR56:FR58)/SQRT(COUNT(FR56:FR58))</f>
        <v>18.534287062822393</v>
      </c>
      <c r="HL56" s="17">
        <f>STDEV(FS56:FS58)/SQRT(COUNT(FS56:FS58))</f>
        <v>71.439693564569126</v>
      </c>
      <c r="HM56" s="17">
        <f>STDEV(FT56:FT58)/SQRT(COUNT(FT56:FT58))</f>
        <v>176.60984966862529</v>
      </c>
      <c r="HN56" s="17">
        <f>STDEV(FU56:FU58)/SQRT(COUNT(FU56:FU58))</f>
        <v>301.07364523700386</v>
      </c>
      <c r="HO56" s="17">
        <f>STDEV(FV56:FV58)/SQRT(COUNT(FV56:FV58))</f>
        <v>425.53025114057863</v>
      </c>
      <c r="HP56" s="17">
        <f>STDEV(FW56:FW58)/SQRT(COUNT(FW56:FW58))</f>
        <v>494.92012378145643</v>
      </c>
      <c r="HQ56" s="17">
        <f>STDEV(FX56:FX58)/SQRT(COUNT(FX56:FX58))</f>
        <v>606.33310881994919</v>
      </c>
      <c r="HR56" s="17">
        <f>STDEV(FY56:FY58)/SQRT(COUNT(FY56:FY58))</f>
        <v>689.69094974102768</v>
      </c>
      <c r="HS56" s="17">
        <f>STDEV(FZ56:FZ58)/SQRT(COUNT(FZ56:FZ58))</f>
        <v>774.25260125213276</v>
      </c>
      <c r="HT56" s="17">
        <f>STDEV(GA56:GA58)/SQRT(COUNT(GA56:GA58))</f>
        <v>809.37315058587569</v>
      </c>
      <c r="HU56" s="17">
        <f>STDEV(GB56:GB58)/SQRT(COUNT(GB56:GB58))</f>
        <v>846.70237936155434</v>
      </c>
    </row>
    <row r="57" spans="1:229">
      <c r="A57" s="10">
        <v>55</v>
      </c>
      <c r="B57" s="10" t="s">
        <v>5</v>
      </c>
      <c r="C57" s="10" t="s">
        <v>4</v>
      </c>
      <c r="D57" s="11" t="s">
        <v>3</v>
      </c>
      <c r="E57" s="18">
        <v>51.5</v>
      </c>
      <c r="F57" s="19">
        <f>AVERAGE(G57:S57,E57)</f>
        <v>50.250000000000007</v>
      </c>
      <c r="G57" s="20">
        <v>50.1</v>
      </c>
      <c r="H57" s="16">
        <v>49.7</v>
      </c>
      <c r="I57" s="16">
        <v>51.2</v>
      </c>
      <c r="J57" s="16">
        <v>49.8</v>
      </c>
      <c r="K57" s="16">
        <v>50.1</v>
      </c>
      <c r="L57" s="16">
        <v>50.6</v>
      </c>
      <c r="M57" s="16">
        <v>49.9</v>
      </c>
      <c r="N57" s="16">
        <v>49.7</v>
      </c>
      <c r="O57" s="16">
        <v>51.8</v>
      </c>
      <c r="P57" s="16">
        <v>50</v>
      </c>
      <c r="Q57" s="16">
        <v>50.2</v>
      </c>
      <c r="R57" s="16">
        <v>49.7</v>
      </c>
      <c r="S57" s="16">
        <v>49.2</v>
      </c>
      <c r="T57" s="16">
        <v>503.42531064999997</v>
      </c>
      <c r="U57" s="16">
        <v>393.78989447999999</v>
      </c>
      <c r="V57" s="16">
        <v>339.72685855999998</v>
      </c>
      <c r="W57" s="16">
        <v>353.6262395</v>
      </c>
      <c r="X57" s="16">
        <v>1610.0171043</v>
      </c>
      <c r="Y57" s="16">
        <v>2834.6060495000002</v>
      </c>
      <c r="Z57" s="16">
        <v>2230.0584809000002</v>
      </c>
      <c r="AA57" s="16">
        <v>1149.0007045</v>
      </c>
      <c r="AB57" s="16">
        <v>859.99886214000003</v>
      </c>
      <c r="AC57" s="16">
        <v>1005.2491276</v>
      </c>
      <c r="AD57" s="16">
        <v>2559.7893604999999</v>
      </c>
      <c r="AE57" s="16">
        <v>2715.189719</v>
      </c>
      <c r="AF57" s="16">
        <v>1170.7206406</v>
      </c>
      <c r="AG57" s="16">
        <v>696.81185755000001</v>
      </c>
      <c r="AH57" s="16">
        <v>415.94286617</v>
      </c>
      <c r="AI57" s="16">
        <f>T57-$T$62</f>
        <v>199.55893840666664</v>
      </c>
      <c r="AJ57" s="16">
        <f>U57-$U$62</f>
        <v>56.021513073333267</v>
      </c>
      <c r="AK57" s="16">
        <f>V57-$V$62</f>
        <v>33.242300356666647</v>
      </c>
      <c r="AL57" s="16">
        <f>W57-$W$62</f>
        <v>51.411342266666622</v>
      </c>
      <c r="AM57" s="16">
        <f>X57-$X$62</f>
        <v>1301.5910634666666</v>
      </c>
      <c r="AN57" s="16">
        <f>Y57-$Y$62</f>
        <v>2530.4546951466668</v>
      </c>
      <c r="AO57" s="16">
        <f>Z57-$Z$62</f>
        <v>1918.9871964833335</v>
      </c>
      <c r="AP57" s="16">
        <f>AA57-$AA$62</f>
        <v>840.62754387666655</v>
      </c>
      <c r="AQ57" s="16">
        <f>AB57-$AB$62</f>
        <v>553.01965814666664</v>
      </c>
      <c r="AR57" s="16">
        <f>AC57-$AC$62</f>
        <v>698.35564834333331</v>
      </c>
      <c r="AS57" s="16">
        <f>AD57-$AD$62</f>
        <v>2246.9806821533334</v>
      </c>
      <c r="AT57" s="16">
        <f>AE57-$AE$62</f>
        <v>2405.0242699</v>
      </c>
      <c r="AU57" s="16">
        <f>AF57-$AF$62</f>
        <v>865.69530097666666</v>
      </c>
      <c r="AV57" s="16">
        <f>AG57-$AG$62</f>
        <v>386.5804235666667</v>
      </c>
      <c r="AW57" s="16">
        <f>AH57-$AH$62</f>
        <v>115.66200541666666</v>
      </c>
      <c r="AX57" s="16">
        <f>IF(AI57&lt;0,0,AI57)</f>
        <v>199.55893840666664</v>
      </c>
      <c r="AY57" s="16">
        <f>IF(AJ57&lt;0,0,AJ57)</f>
        <v>56.021513073333267</v>
      </c>
      <c r="AZ57" s="16">
        <f>IF(AK57&lt;0,0,AK57)</f>
        <v>33.242300356666647</v>
      </c>
      <c r="BA57" s="16">
        <f>IF(AL57&lt;0,0,AL57)</f>
        <v>51.411342266666622</v>
      </c>
      <c r="BB57" s="16">
        <f>IF(AM57&lt;0,0,AM57)</f>
        <v>1301.5910634666666</v>
      </c>
      <c r="BC57" s="16">
        <f>IF(AN57&lt;0,0,AN57)</f>
        <v>2530.4546951466668</v>
      </c>
      <c r="BD57" s="16">
        <f>IF(AO57&lt;0,0,AO57)</f>
        <v>1918.9871964833335</v>
      </c>
      <c r="BE57" s="16">
        <f>IF(AP57&lt;0,0,AP57)</f>
        <v>840.62754387666655</v>
      </c>
      <c r="BF57" s="16">
        <f>IF(AQ57&lt;0,0,AQ57)</f>
        <v>553.01965814666664</v>
      </c>
      <c r="BG57" s="16">
        <f>IF(AR57&lt;0,0,AR57)</f>
        <v>698.35564834333331</v>
      </c>
      <c r="BH57" s="16">
        <f>IF(AS57&lt;0,0,AS57)</f>
        <v>2246.9806821533334</v>
      </c>
      <c r="BI57" s="16">
        <f>IF(AT57&lt;0,0,AT57)</f>
        <v>2405.0242699</v>
      </c>
      <c r="BJ57" s="16">
        <f>IF(AU57&lt;0,0,AU57)</f>
        <v>865.69530097666666</v>
      </c>
      <c r="BK57" s="16">
        <f>IF(AV57&lt;0,0,AV57)</f>
        <v>386.5804235666667</v>
      </c>
      <c r="BL57" s="16">
        <f>IF(AW57&lt;0,0,AW57)</f>
        <v>115.66200541666666</v>
      </c>
      <c r="BM57" s="16">
        <f>(AX57*10^-9)*E57*$BN$59</f>
        <v>1.2112514850790359</v>
      </c>
      <c r="BN57" s="16">
        <f>(AY57*10^-9)*F57*$BN$59</f>
        <v>0.33177740733519612</v>
      </c>
      <c r="BO57" s="16">
        <f>(AZ57*10^-9)*G57*$BN$59</f>
        <v>0.19628391135598924</v>
      </c>
      <c r="BP57" s="16">
        <f>(BA57*10^-9)*H57*$BN$59</f>
        <v>0.30114193732699979</v>
      </c>
      <c r="BQ57" s="16">
        <f>(BB57*10^-9)*I57*$BN$59</f>
        <v>7.8541723601188576</v>
      </c>
      <c r="BR57" s="16">
        <f>(BC57*10^-9)*J57*$BN$59</f>
        <v>14.851961592871547</v>
      </c>
      <c r="BS57" s="16">
        <f>(BD57*10^-9)*K57*$BN$59</f>
        <v>11.330934042663912</v>
      </c>
      <c r="BT57" s="16">
        <f>(BE57*10^-9)*L57*$BN$59</f>
        <v>5.013142402733064</v>
      </c>
      <c r="BU57" s="16">
        <f>(BF57*10^-9)*M57*$BN$59</f>
        <v>3.2523481109647006</v>
      </c>
      <c r="BV57" s="16">
        <f>(BG57*10^-9)*N57*$BN$59</f>
        <v>4.0906182101710753</v>
      </c>
      <c r="BW57" s="16">
        <f>(BH57*10^-9)*O57*$BN$59</f>
        <v>13.717817064546102</v>
      </c>
      <c r="BX57" s="16">
        <f>(BI57*10^-9)*P57*$BN$59</f>
        <v>14.172464447625003</v>
      </c>
      <c r="BY57" s="16">
        <f>(BJ57*10^-9)*Q57*$BN$59</f>
        <v>5.1218244128498087</v>
      </c>
      <c r="BZ57" s="16">
        <f>(BK57*10^-9)*R57*$BN$59</f>
        <v>2.2643948310417503</v>
      </c>
      <c r="CA57" s="16">
        <f>(BL57*10^-9)*S57*$BN$59</f>
        <v>0.67067439998035727</v>
      </c>
      <c r="CB57" s="16">
        <f>BM57/1.08</f>
        <v>1.121529152850959</v>
      </c>
      <c r="CC57" s="16">
        <f>BN57/1.08</f>
        <v>0.30720130308814453</v>
      </c>
      <c r="CD57" s="16">
        <f>BO57/1.08</f>
        <v>0.1817443623666567</v>
      </c>
      <c r="CE57" s="16">
        <f>BP57/1.08</f>
        <v>0.27883512715462944</v>
      </c>
      <c r="CF57" s="16">
        <f>BQ57/1.08</f>
        <v>7.2723818149248673</v>
      </c>
      <c r="CG57" s="16">
        <f>BR57/1.08</f>
        <v>13.751816289695876</v>
      </c>
      <c r="CH57" s="16">
        <f>BS57/1.08</f>
        <v>10.491605595059177</v>
      </c>
      <c r="CI57" s="16">
        <f>BT57/1.08</f>
        <v>4.6417985210491333</v>
      </c>
      <c r="CJ57" s="16">
        <f>BU57/1.08</f>
        <v>3.0114334360784261</v>
      </c>
      <c r="CK57" s="16">
        <f>BV57/1.08</f>
        <v>3.7876094538621063</v>
      </c>
      <c r="CL57" s="16">
        <f>BW57/1.08</f>
        <v>12.701682467172315</v>
      </c>
      <c r="CM57" s="16">
        <f>BX57/1.08</f>
        <v>13.122652266319447</v>
      </c>
      <c r="CN57" s="16">
        <f>BY57/1.08</f>
        <v>4.7424300118979703</v>
      </c>
      <c r="CO57" s="16">
        <f>BZ57/1.08</f>
        <v>2.0966618805942132</v>
      </c>
      <c r="CP57" s="16">
        <f>CA57/1.08</f>
        <v>0.6209948147966271</v>
      </c>
      <c r="CQ57" s="21">
        <f>CB57*(28/44)</f>
        <v>0.71370036999606479</v>
      </c>
      <c r="CR57" s="21">
        <f>CC57*(28/44)</f>
        <v>0.19549173832881925</v>
      </c>
      <c r="CS57" s="21">
        <f>CD57*(28/44)</f>
        <v>0.11565550332423608</v>
      </c>
      <c r="CT57" s="21">
        <f>CE57*(28/44)</f>
        <v>0.17744053546203692</v>
      </c>
      <c r="CU57" s="21">
        <f>CF57*(28/44)</f>
        <v>4.6278793367703699</v>
      </c>
      <c r="CV57" s="21">
        <f>CG57*(28/44)</f>
        <v>8.7511558207155566</v>
      </c>
      <c r="CW57" s="21">
        <f>CH57*(28/44)</f>
        <v>6.6764762877649311</v>
      </c>
      <c r="CX57" s="21">
        <f>CI57*(28/44)</f>
        <v>2.9538717861221757</v>
      </c>
      <c r="CY57" s="21">
        <f>CJ57*(28/44)</f>
        <v>1.9163667320499074</v>
      </c>
      <c r="CZ57" s="21">
        <f>CK57*(28/44)</f>
        <v>2.4102969251849768</v>
      </c>
      <c r="DA57" s="21">
        <f>CL57*(28/44)</f>
        <v>8.0828888427460193</v>
      </c>
      <c r="DB57" s="21">
        <f>CM57*(28/44)</f>
        <v>8.3507787149305575</v>
      </c>
      <c r="DC57" s="21">
        <f>CN57*(28/44)</f>
        <v>3.0179100075714356</v>
      </c>
      <c r="DD57" s="21">
        <f>CO57*(28/44)</f>
        <v>1.3342393785599538</v>
      </c>
      <c r="DE57" s="21">
        <f>CP57*(28/44)</f>
        <v>0.39517851850694452</v>
      </c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Z57" s="6">
        <f>((EZ$2-EY$2)*24*CQ57+0.5*((EZ$2-EY$2)*24)*(CR57-CQ57))</f>
        <v>21.82061059979722</v>
      </c>
      <c r="FA57" s="6">
        <f>((FA$2-EZ$2)*24*CR57+0.5*((FA$2-EZ$2)*24)*(CS57-CR57))</f>
        <v>7.4675337996733271</v>
      </c>
      <c r="FB57" s="6">
        <f>((FB$2-FA$2)*24*CS57+0.5*((FB$2-FA$2)*24)*(CT57-CS57))</f>
        <v>7.0343049308705519</v>
      </c>
      <c r="FC57" s="6">
        <f>((FC$2-FB$2)*24*CT57+0.5*((FC$2-FB$2)*24)*(CU57-CT57))</f>
        <v>230.6553538671555</v>
      </c>
      <c r="FD57" s="6">
        <f>((FD$2-FC$2)*24*CU57+0.5*((FD$2-FC$2)*24)*(CV57-CU57))</f>
        <v>642.19368755932442</v>
      </c>
      <c r="FE57" s="6">
        <f>((FE$2-FD$2)*24*CV57+0.5*((FE$2-FD$2)*24)*(CW57-CV57))</f>
        <v>555.39475590529753</v>
      </c>
      <c r="FF57" s="6">
        <f>((FF$2-FE$2)*24*CW57+0.5*((FF$2-FE$2)*24)*(CX57-CW57))</f>
        <v>346.69253065993581</v>
      </c>
      <c r="FG57" s="6">
        <f>((FG$2-FF$2)*24*CX57+0.5*((FG$2-FF$2)*24)*(CY57-CX57))</f>
        <v>233.77144887226001</v>
      </c>
      <c r="FH57" s="6">
        <f>((FH$2-FG$2)*24*CY57+0.5*((FH$2-FG$2)*24)*(CZ57-CY57))</f>
        <v>155.75989166045585</v>
      </c>
      <c r="FI57" s="6">
        <f>((FI$2-FH$2)*24*CZ57+0.5*((FI$2-FH$2)*24)*(DA57-CZ57))</f>
        <v>503.67291686068785</v>
      </c>
      <c r="FJ57" s="6">
        <f>((FJ$2-FI$2)*24*DA57+0.5*((FJ$2-FI$2)*24)*(DB57-DA57))</f>
        <v>591.61203207635674</v>
      </c>
      <c r="FK57" s="6">
        <f>((FK$2-FJ$2)*24*DB57+0.5*((FK$2-FJ$2)*24)*(DC57-DB57))</f>
        <v>545.69705868009578</v>
      </c>
      <c r="FL57" s="6">
        <f>((FL$2-FK$2)*24*DC57+0.5*((FL$2-FK$2)*24)*(DD57-DC57))</f>
        <v>156.67737790073002</v>
      </c>
      <c r="FM57" s="6">
        <f>((FM$2-FL$2)*24*DD57+0.5*((FM$2-FL$2)*24)*(DE57-DD57))</f>
        <v>124.51808858881667</v>
      </c>
      <c r="FO57" s="6">
        <f>EZ57</f>
        <v>21.82061059979722</v>
      </c>
      <c r="FP57" s="6">
        <f>FO57+FA57</f>
        <v>29.288144399470546</v>
      </c>
      <c r="FQ57" s="6">
        <f>FP57+FB57</f>
        <v>36.322449330341101</v>
      </c>
      <c r="FR57" s="6">
        <f>FQ57+FC57</f>
        <v>266.9778031974966</v>
      </c>
      <c r="FS57" s="6">
        <f>FR57+FD57</f>
        <v>909.17149075682096</v>
      </c>
      <c r="FT57" s="6">
        <f>FS57+FE57</f>
        <v>1464.5662466621184</v>
      </c>
      <c r="FU57" s="6">
        <f>FT57+FF57</f>
        <v>1811.2587773220541</v>
      </c>
      <c r="FV57" s="6">
        <f>FU57+FG57</f>
        <v>2045.0302261943141</v>
      </c>
      <c r="FW57" s="6">
        <f>FV57+FH57</f>
        <v>2200.79011785477</v>
      </c>
      <c r="FX57" s="6">
        <f>FW57+FI57</f>
        <v>2704.463034715458</v>
      </c>
      <c r="FY57" s="6">
        <f>FX57+FJ57</f>
        <v>3296.0750667918146</v>
      </c>
      <c r="FZ57" s="6">
        <f>FY57+FK57</f>
        <v>3841.7721254719104</v>
      </c>
      <c r="GA57" s="6">
        <f>FZ57+FL57</f>
        <v>3998.4495033726403</v>
      </c>
      <c r="GB57" s="6">
        <f>GA57+FM57</f>
        <v>4122.9675919614565</v>
      </c>
      <c r="GC57" s="21"/>
      <c r="GD57" s="21"/>
      <c r="GE57" s="21"/>
      <c r="GF57" s="21"/>
      <c r="GG57" s="21"/>
      <c r="GH57" s="21"/>
      <c r="GI57" s="21"/>
      <c r="GJ57" s="21"/>
      <c r="GK57" s="21"/>
      <c r="GL57" s="21"/>
      <c r="GM57" s="21"/>
      <c r="GN57" s="21"/>
      <c r="GO57" s="21"/>
      <c r="GP57" s="21"/>
      <c r="GQ57" s="21"/>
      <c r="GR57" s="21"/>
      <c r="GS57" s="21"/>
      <c r="GT57" s="21"/>
      <c r="GU57" s="21"/>
      <c r="GV57" s="21"/>
      <c r="GW57" s="21"/>
      <c r="GX57" s="21"/>
      <c r="GY57" s="21"/>
      <c r="GZ57" s="21"/>
      <c r="HA57" s="21"/>
      <c r="HB57" s="21"/>
      <c r="HC57" s="21"/>
      <c r="HD57" s="21"/>
      <c r="HE57" s="21"/>
      <c r="HF57" s="21"/>
      <c r="HG57" s="21"/>
      <c r="HH57" s="21"/>
      <c r="HI57" s="21"/>
      <c r="HJ57" s="21"/>
      <c r="HK57" s="21"/>
      <c r="HL57" s="21"/>
      <c r="HM57" s="21"/>
      <c r="HN57" s="21"/>
      <c r="HO57" s="21"/>
      <c r="HP57" s="21"/>
      <c r="HQ57" s="21"/>
      <c r="HR57" s="21"/>
      <c r="HS57" s="21"/>
      <c r="HT57" s="21"/>
      <c r="HU57" s="21"/>
    </row>
    <row r="58" spans="1:229">
      <c r="A58" s="10">
        <v>56</v>
      </c>
      <c r="B58" s="10" t="s">
        <v>5</v>
      </c>
      <c r="C58" s="10" t="s">
        <v>4</v>
      </c>
      <c r="D58" s="11" t="s">
        <v>3</v>
      </c>
      <c r="E58" s="22">
        <v>52.2</v>
      </c>
      <c r="F58" s="23">
        <f>AVERAGE(G58:S58,E58)</f>
        <v>50.73571428571428</v>
      </c>
      <c r="G58" s="24">
        <v>50.9</v>
      </c>
      <c r="H58" s="25">
        <v>50.3</v>
      </c>
      <c r="I58" s="25">
        <v>51.9</v>
      </c>
      <c r="J58" s="25">
        <v>50.5</v>
      </c>
      <c r="K58" s="25">
        <v>50.7</v>
      </c>
      <c r="L58" s="25">
        <v>50.3</v>
      </c>
      <c r="M58" s="25">
        <v>50.4</v>
      </c>
      <c r="N58" s="25">
        <v>50.3</v>
      </c>
      <c r="O58" s="25">
        <v>52.4</v>
      </c>
      <c r="P58" s="25">
        <v>50.4</v>
      </c>
      <c r="Q58" s="25">
        <v>50.5</v>
      </c>
      <c r="R58" s="25">
        <v>50</v>
      </c>
      <c r="S58" s="25">
        <v>49.5</v>
      </c>
      <c r="T58" s="25">
        <v>462.19237498000001</v>
      </c>
      <c r="U58" s="25">
        <v>398.55452774000003</v>
      </c>
      <c r="V58" s="25">
        <v>395.20411668999998</v>
      </c>
      <c r="W58" s="25">
        <v>471.38260861999998</v>
      </c>
      <c r="X58" s="25">
        <v>1335.2858514</v>
      </c>
      <c r="Y58" s="25">
        <v>1640.4023317000001</v>
      </c>
      <c r="Z58" s="25">
        <v>1129.5143873</v>
      </c>
      <c r="AA58" s="25">
        <v>643.30229101999998</v>
      </c>
      <c r="AB58" s="25">
        <v>497.46903603999999</v>
      </c>
      <c r="AC58" s="25">
        <v>545.63691089999998</v>
      </c>
      <c r="AD58" s="25">
        <v>1940.4140202000001</v>
      </c>
      <c r="AE58" s="25">
        <v>2159.1791920000001</v>
      </c>
      <c r="AF58" s="25">
        <v>843.07620674999998</v>
      </c>
      <c r="AG58" s="25">
        <v>544.46018913</v>
      </c>
      <c r="AH58" s="25">
        <v>360.13277751999999</v>
      </c>
      <c r="AI58" s="25">
        <f>T58-$T$62</f>
        <v>158.32600273666668</v>
      </c>
      <c r="AJ58" s="25">
        <f>U58-$U$62</f>
        <v>60.786146333333306</v>
      </c>
      <c r="AK58" s="25">
        <f>V58-$V$62</f>
        <v>88.719558486666642</v>
      </c>
      <c r="AL58" s="25">
        <f>W58-$W$62</f>
        <v>169.16771138666661</v>
      </c>
      <c r="AM58" s="25">
        <f>X58-$X$62</f>
        <v>1026.8598105666665</v>
      </c>
      <c r="AN58" s="25">
        <f>Y58-$Y$62</f>
        <v>1336.2509773466668</v>
      </c>
      <c r="AO58" s="25">
        <f>Z58-$Z$62</f>
        <v>818.44310288333327</v>
      </c>
      <c r="AP58" s="25">
        <f>AA58-$AA$62</f>
        <v>334.92913039666661</v>
      </c>
      <c r="AQ58" s="25">
        <f>AB58-$AB$62</f>
        <v>190.48983204666666</v>
      </c>
      <c r="AR58" s="25">
        <f>AC58-$AC$62</f>
        <v>238.74343164333328</v>
      </c>
      <c r="AS58" s="25">
        <f>AD58-$AD$62</f>
        <v>1627.6053418533334</v>
      </c>
      <c r="AT58" s="25">
        <f>AE58-$AE$62</f>
        <v>1849.0137429000001</v>
      </c>
      <c r="AU58" s="25">
        <f>AF58-$AF$62</f>
        <v>538.05086712666662</v>
      </c>
      <c r="AV58" s="25">
        <f>AG58-$AG$62</f>
        <v>234.22875514666669</v>
      </c>
      <c r="AW58" s="25">
        <f>AH58-$AH$62</f>
        <v>59.851916766666648</v>
      </c>
      <c r="AX58" s="25">
        <f>IF(AI58&lt;0,0,AI58)</f>
        <v>158.32600273666668</v>
      </c>
      <c r="AY58" s="25">
        <f>IF(AJ58&lt;0,0,AJ58)</f>
        <v>60.786146333333306</v>
      </c>
      <c r="AZ58" s="25">
        <f>IF(AK58&lt;0,0,AK58)</f>
        <v>88.719558486666642</v>
      </c>
      <c r="BA58" s="25">
        <f>IF(AL58&lt;0,0,AL58)</f>
        <v>169.16771138666661</v>
      </c>
      <c r="BB58" s="25">
        <f>IF(AM58&lt;0,0,AM58)</f>
        <v>1026.8598105666665</v>
      </c>
      <c r="BC58" s="25">
        <f>IF(AN58&lt;0,0,AN58)</f>
        <v>1336.2509773466668</v>
      </c>
      <c r="BD58" s="25">
        <f>IF(AO58&lt;0,0,AO58)</f>
        <v>818.44310288333327</v>
      </c>
      <c r="BE58" s="25">
        <f>IF(AP58&lt;0,0,AP58)</f>
        <v>334.92913039666661</v>
      </c>
      <c r="BF58" s="25">
        <f>IF(AQ58&lt;0,0,AQ58)</f>
        <v>190.48983204666666</v>
      </c>
      <c r="BG58" s="25">
        <f>IF(AR58&lt;0,0,AR58)</f>
        <v>238.74343164333328</v>
      </c>
      <c r="BH58" s="25">
        <f>IF(AS58&lt;0,0,AS58)</f>
        <v>1627.6053418533334</v>
      </c>
      <c r="BI58" s="25">
        <f>IF(AT58&lt;0,0,AT58)</f>
        <v>1849.0137429000001</v>
      </c>
      <c r="BJ58" s="25">
        <f>IF(AU58&lt;0,0,AU58)</f>
        <v>538.05086712666662</v>
      </c>
      <c r="BK58" s="25">
        <f>IF(AV58&lt;0,0,AV58)</f>
        <v>234.22875514666669</v>
      </c>
      <c r="BL58" s="25">
        <f>IF(AW58&lt;0,0,AW58)</f>
        <v>59.851916766666648</v>
      </c>
      <c r="BM58" s="25">
        <f>(AX58*10^-9)*E58*$BN$59</f>
        <v>0.97404418683636462</v>
      </c>
      <c r="BN58" s="25">
        <f>(AY58*10^-9)*F58*$BN$59</f>
        <v>0.36347479373436209</v>
      </c>
      <c r="BO58" s="25">
        <f>(AZ58*10^-9)*G58*$BN$59</f>
        <v>0.53222229425019274</v>
      </c>
      <c r="BP58" s="25">
        <f>(BA58*10^-9)*H58*$BN$59</f>
        <v>1.0028624433240285</v>
      </c>
      <c r="BQ58" s="25">
        <f>(BB58*10^-9)*I58*$BN$59</f>
        <v>6.2810814198483209</v>
      </c>
      <c r="BR58" s="25">
        <f>(BC58*10^-9)*J58*$BN$59</f>
        <v>7.9530794776722162</v>
      </c>
      <c r="BS58" s="25">
        <f>(BD58*10^-9)*K58*$BN$59</f>
        <v>4.8904898408360902</v>
      </c>
      <c r="BT58" s="25">
        <f>(BE58*10^-9)*L58*$BN$59</f>
        <v>1.9855316555193818</v>
      </c>
      <c r="BU58" s="25">
        <f>(BF58*10^-9)*M58*$BN$59</f>
        <v>1.1315096023572</v>
      </c>
      <c r="BV58" s="25">
        <f>(BG58*10^-9)*N58*$BN$59</f>
        <v>1.4153222220884607</v>
      </c>
      <c r="BW58" s="25">
        <f>(BH58*10^-9)*O58*$BN$59</f>
        <v>10.051625561188516</v>
      </c>
      <c r="BX58" s="25">
        <f>(BI58*10^-9)*P58*$BN$59</f>
        <v>10.983141632826003</v>
      </c>
      <c r="BY58" s="25">
        <f>(BJ58*10^-9)*Q58*$BN$59</f>
        <v>3.2023634645235357</v>
      </c>
      <c r="BZ58" s="25">
        <f>(BK58*10^-9)*R58*$BN$59</f>
        <v>1.3802765928285716</v>
      </c>
      <c r="CA58" s="25">
        <f>(BL58*10^-9)*S58*$BN$59</f>
        <v>0.34917180727982133</v>
      </c>
      <c r="CB58" s="25">
        <f>BM58/1.08</f>
        <v>0.90189276558922649</v>
      </c>
      <c r="CC58" s="25">
        <f>BN58/1.08</f>
        <v>0.33655073493922416</v>
      </c>
      <c r="CD58" s="25">
        <f>BO58/1.08</f>
        <v>0.49279842060203027</v>
      </c>
      <c r="CE58" s="25">
        <f>BP58/1.08</f>
        <v>0.92857633641113746</v>
      </c>
      <c r="CF58" s="25">
        <f>BQ58/1.08</f>
        <v>5.8158161294891855</v>
      </c>
      <c r="CG58" s="25">
        <f>BR58/1.08</f>
        <v>7.3639624793261254</v>
      </c>
      <c r="CH58" s="25">
        <f>BS58/1.08</f>
        <v>4.5282313341074909</v>
      </c>
      <c r="CI58" s="25">
        <f>BT58/1.08</f>
        <v>1.8384552365920201</v>
      </c>
      <c r="CJ58" s="25">
        <f>BU58/1.08</f>
        <v>1.0476940762566667</v>
      </c>
      <c r="CK58" s="25">
        <f>BV58/1.08</f>
        <v>1.3104835389707969</v>
      </c>
      <c r="CL58" s="25">
        <f>BW58/1.08</f>
        <v>9.3070607048041811</v>
      </c>
      <c r="CM58" s="25">
        <f>BX58/1.08</f>
        <v>10.169575585950001</v>
      </c>
      <c r="CN58" s="25">
        <f>BY58/1.08</f>
        <v>2.9651513560403107</v>
      </c>
      <c r="CO58" s="25">
        <f>BZ58/1.08</f>
        <v>1.2780338822486774</v>
      </c>
      <c r="CP58" s="25">
        <f>CA58/1.08</f>
        <v>0.32330722896279751</v>
      </c>
      <c r="CQ58" s="26">
        <f>CB58*(28/44)</f>
        <v>0.5739317599204169</v>
      </c>
      <c r="CR58" s="26">
        <f>CC58*(28/44)</f>
        <v>0.214168649506779</v>
      </c>
      <c r="CS58" s="26">
        <f>CD58*(28/44)</f>
        <v>0.31359899492856469</v>
      </c>
      <c r="CT58" s="26">
        <f>CE58*(28/44)</f>
        <v>0.59091221407981476</v>
      </c>
      <c r="CU58" s="26">
        <f>CF58*(28/44)</f>
        <v>3.7009739005840272</v>
      </c>
      <c r="CV58" s="26">
        <f>CG58*(28/44)</f>
        <v>4.6861579413893528</v>
      </c>
      <c r="CW58" s="26">
        <f>CH58*(28/44)</f>
        <v>2.8816017580684035</v>
      </c>
      <c r="CX58" s="26">
        <f>CI58*(28/44)</f>
        <v>1.1699260596494674</v>
      </c>
      <c r="CY58" s="26">
        <f>CJ58*(28/44)</f>
        <v>0.66671441216333327</v>
      </c>
      <c r="CZ58" s="26">
        <f>CK58*(28/44)</f>
        <v>0.83394407025414352</v>
      </c>
      <c r="DA58" s="26">
        <f>CL58*(28/44)</f>
        <v>5.9226749939662966</v>
      </c>
      <c r="DB58" s="26">
        <f>CM58*(28/44)</f>
        <v>6.4715481001500006</v>
      </c>
      <c r="DC58" s="26">
        <f>CN58*(28/44)</f>
        <v>1.8869144992983795</v>
      </c>
      <c r="DD58" s="26">
        <f>CO58*(28/44)</f>
        <v>0.81329428870370379</v>
      </c>
      <c r="DE58" s="26">
        <f>CP58*(28/44)</f>
        <v>0.2057409638854166</v>
      </c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Z58" s="6">
        <f>((EZ$2-EY$2)*24*CQ58+0.5*((EZ$2-EY$2)*24)*(CR58-CQ58))</f>
        <v>18.914409826252701</v>
      </c>
      <c r="FA58" s="6">
        <f>((FA$2-EZ$2)*24*CR58+0.5*((FA$2-EZ$2)*24)*(CS58-CR58))</f>
        <v>12.666423466448249</v>
      </c>
      <c r="FB58" s="6">
        <f>((FB$2-FA$2)*24*CS58+0.5*((FB$2-FA$2)*24)*(CT58-CS58))</f>
        <v>21.708269016201108</v>
      </c>
      <c r="FC58" s="6">
        <f>((FC$2-FB$2)*24*CT58+0.5*((FC$2-FB$2)*24)*(CU58-CT58))</f>
        <v>206.01053350386439</v>
      </c>
      <c r="FD58" s="6">
        <f>((FD$2-FC$2)*24*CU58+0.5*((FD$2-FC$2)*24)*(CV58-CU58))</f>
        <v>402.58232841472221</v>
      </c>
      <c r="FE58" s="6">
        <f>((FE$2-FD$2)*24*CV58+0.5*((FE$2-FD$2)*24)*(CW58-CV58))</f>
        <v>272.43934918047921</v>
      </c>
      <c r="FF58" s="6">
        <f>((FF$2-FE$2)*24*CW58+0.5*((FF$2-FE$2)*24)*(CX58-CW58))</f>
        <v>145.85500143784333</v>
      </c>
      <c r="FG58" s="6">
        <f>((FG$2-FF$2)*24*CX58+0.5*((FG$2-FF$2)*24)*(CY58-CX58))</f>
        <v>88.158742647014435</v>
      </c>
      <c r="FH58" s="6">
        <f>((FH$2-FG$2)*24*CY58+0.5*((FH$2-FG$2)*24)*(CZ58-CY58))</f>
        <v>54.023705367029166</v>
      </c>
      <c r="FI58" s="6">
        <f>((FI$2-FH$2)*24*CZ58+0.5*((FI$2-FH$2)*24)*(DA58-CZ58))</f>
        <v>324.31771508258112</v>
      </c>
      <c r="FJ58" s="6">
        <f>((FJ$2-FI$2)*24*DA58+0.5*((FJ$2-FI$2)*24)*(DB58-DA58))</f>
        <v>446.19203138818671</v>
      </c>
      <c r="FK58" s="6">
        <f>((FK$2-FJ$2)*24*DB58+0.5*((FK$2-FJ$2)*24)*(DC58-DB58))</f>
        <v>401.20620477352219</v>
      </c>
      <c r="FL58" s="6">
        <f>((FL$2-FK$2)*24*DC58+0.5*((FL$2-FK$2)*24)*(DD58-DC58))</f>
        <v>97.207516368074977</v>
      </c>
      <c r="FM58" s="6">
        <f>((FM$2-FL$2)*24*DD58+0.5*((FM$2-FL$2)*24)*(DE58-DD58))</f>
        <v>73.370538186416667</v>
      </c>
      <c r="FO58" s="6">
        <f>EZ58</f>
        <v>18.914409826252701</v>
      </c>
      <c r="FP58" s="6">
        <f>FO58+FA58</f>
        <v>31.580833292700952</v>
      </c>
      <c r="FQ58" s="6">
        <f>FP58+FB58</f>
        <v>53.289102308902059</v>
      </c>
      <c r="FR58" s="6">
        <f>FQ58+FC58</f>
        <v>259.29963581276644</v>
      </c>
      <c r="FS58" s="6">
        <f>FR58+FD58</f>
        <v>661.88196422748865</v>
      </c>
      <c r="FT58" s="6">
        <f>FS58+FE58</f>
        <v>934.32131340796786</v>
      </c>
      <c r="FU58" s="6">
        <f>FT58+FF58</f>
        <v>1080.1763148458112</v>
      </c>
      <c r="FV58" s="6">
        <f>FU58+FG58</f>
        <v>1168.3350574928256</v>
      </c>
      <c r="FW58" s="6">
        <f>FV58+FH58</f>
        <v>1222.3587628598548</v>
      </c>
      <c r="FX58" s="6">
        <f>FW58+FI58</f>
        <v>1546.6764779424359</v>
      </c>
      <c r="FY58" s="6">
        <f>FX58+FJ58</f>
        <v>1992.8685093306226</v>
      </c>
      <c r="FZ58" s="6">
        <f>FY58+FK58</f>
        <v>2394.0747141041447</v>
      </c>
      <c r="GA58" s="6">
        <f>FZ58+FL58</f>
        <v>2491.2822304722199</v>
      </c>
      <c r="GB58" s="6">
        <f>GA58+FM58</f>
        <v>2564.6527686586364</v>
      </c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</row>
    <row r="59" spans="1:229">
      <c r="B59" s="10" t="s">
        <v>1</v>
      </c>
      <c r="G59" s="20"/>
      <c r="H59" s="30"/>
      <c r="I59" s="30"/>
      <c r="J59" s="16"/>
      <c r="K59" s="30"/>
      <c r="L59" s="30"/>
      <c r="M59" s="30"/>
      <c r="N59" s="30"/>
      <c r="O59" s="30"/>
      <c r="P59" s="30"/>
      <c r="Q59" s="30"/>
      <c r="R59" s="30"/>
      <c r="S59" s="30"/>
      <c r="T59" s="30">
        <v>302.16719849999998</v>
      </c>
      <c r="U59" s="30">
        <v>339.17210947000001</v>
      </c>
      <c r="V59" s="30">
        <v>307.24436129999998</v>
      </c>
      <c r="W59" s="30">
        <v>302.84240963000002</v>
      </c>
      <c r="X59" s="30">
        <v>308.49707482999997</v>
      </c>
      <c r="Y59" s="30">
        <v>307.77412738999999</v>
      </c>
      <c r="Z59" s="30">
        <v>316.22525697999998</v>
      </c>
      <c r="AA59" s="30">
        <v>308.89091686</v>
      </c>
      <c r="AB59" s="30">
        <v>305.05570726000002</v>
      </c>
      <c r="AC59" s="30">
        <v>310.29780184999998</v>
      </c>
      <c r="AD59" s="30">
        <v>322.21332622</v>
      </c>
      <c r="AE59" s="30">
        <v>320.86156790000001</v>
      </c>
      <c r="AF59" s="30">
        <v>305.37807669</v>
      </c>
      <c r="AG59" s="30">
        <v>311.77405649000002</v>
      </c>
      <c r="AH59" s="30">
        <v>305.61264037000001</v>
      </c>
      <c r="BM59" s="6" t="s">
        <v>2</v>
      </c>
      <c r="BN59" s="6">
        <f>60*10^3*(44/22.4)</f>
        <v>117857.14285714287</v>
      </c>
    </row>
    <row r="60" spans="1:229">
      <c r="B60" s="10" t="s">
        <v>1</v>
      </c>
      <c r="G60" s="20"/>
      <c r="H60" s="30"/>
      <c r="I60" s="30"/>
      <c r="J60" s="16"/>
      <c r="K60" s="30"/>
      <c r="L60" s="30"/>
      <c r="M60" s="30"/>
      <c r="N60" s="30"/>
      <c r="O60" s="30"/>
      <c r="P60" s="30"/>
      <c r="Q60" s="30"/>
      <c r="R60" s="30"/>
      <c r="S60" s="30"/>
      <c r="T60" s="30">
        <v>303.53635327000001</v>
      </c>
      <c r="U60" s="30">
        <v>341.01986139000002</v>
      </c>
      <c r="V60" s="30">
        <v>307.25099717000001</v>
      </c>
      <c r="W60" s="30">
        <v>299.2278647</v>
      </c>
      <c r="X60" s="30">
        <v>314.12605292000001</v>
      </c>
      <c r="Y60" s="30">
        <v>303.91119585000001</v>
      </c>
      <c r="Z60" s="30">
        <v>310.90648998</v>
      </c>
      <c r="AA60" s="30">
        <v>309.04313963999999</v>
      </c>
      <c r="AB60" s="30">
        <v>307.15119482</v>
      </c>
      <c r="AC60" s="30">
        <v>305.41562354000001</v>
      </c>
      <c r="AD60" s="30">
        <v>307.47742848000001</v>
      </c>
      <c r="AE60" s="30">
        <v>307.0524398</v>
      </c>
      <c r="AF60" s="30">
        <v>306.30306567999997</v>
      </c>
      <c r="AG60" s="30">
        <v>305.95498549000001</v>
      </c>
      <c r="AH60" s="30">
        <v>295.43597066000001</v>
      </c>
    </row>
    <row r="61" spans="1:229">
      <c r="B61" s="10" t="s">
        <v>1</v>
      </c>
      <c r="G61" s="20"/>
      <c r="H61" s="30"/>
      <c r="I61" s="30"/>
      <c r="J61" s="16"/>
      <c r="K61" s="30"/>
      <c r="L61" s="30"/>
      <c r="M61" s="30"/>
      <c r="N61" s="30"/>
      <c r="O61" s="30"/>
      <c r="P61" s="30"/>
      <c r="Q61" s="30"/>
      <c r="R61" s="30"/>
      <c r="S61" s="30"/>
      <c r="T61" s="30">
        <v>305.89556496</v>
      </c>
      <c r="U61" s="30">
        <v>333.11317336000002</v>
      </c>
      <c r="V61" s="30">
        <v>304.95831614000002</v>
      </c>
      <c r="W61" s="30">
        <v>304.57441736999999</v>
      </c>
      <c r="X61" s="30">
        <v>302.65499475000001</v>
      </c>
      <c r="Y61" s="30">
        <v>300.76873982000001</v>
      </c>
      <c r="Z61" s="30">
        <v>306.08210629000001</v>
      </c>
      <c r="AA61" s="30">
        <v>307.18542537000002</v>
      </c>
      <c r="AB61" s="30">
        <v>308.73070990000002</v>
      </c>
      <c r="AC61" s="30">
        <v>304.96701238000003</v>
      </c>
      <c r="AD61" s="30">
        <v>308.73528033999997</v>
      </c>
      <c r="AE61" s="30">
        <v>302.58233960000001</v>
      </c>
      <c r="AF61" s="30">
        <v>303.39487650000001</v>
      </c>
      <c r="AG61" s="30">
        <v>312.96525996999998</v>
      </c>
      <c r="AH61" s="30">
        <v>299.79397123000001</v>
      </c>
    </row>
    <row r="62" spans="1:229">
      <c r="S62" s="6" t="s">
        <v>0</v>
      </c>
      <c r="T62" s="30">
        <f>AVERAGE(T59:T61)</f>
        <v>303.86637224333333</v>
      </c>
      <c r="U62" s="30">
        <f>AVERAGE(U59:U61)</f>
        <v>337.76838140666672</v>
      </c>
      <c r="V62" s="30">
        <f>AVERAGE(V59:V61)</f>
        <v>306.48455820333334</v>
      </c>
      <c r="W62" s="30">
        <f>AVERAGE(W59:W61)</f>
        <v>302.21489723333337</v>
      </c>
      <c r="X62" s="30">
        <f>AVERAGE(X59:X61)</f>
        <v>308.42604083333333</v>
      </c>
      <c r="Y62" s="30">
        <f>AVERAGE(Y59:Y61)</f>
        <v>304.15135435333332</v>
      </c>
      <c r="Z62" s="30">
        <f>AVERAGE(Z59:Z61)</f>
        <v>311.07128441666669</v>
      </c>
      <c r="AA62" s="30">
        <f>AVERAGE(AA59:AA61)</f>
        <v>308.37316062333338</v>
      </c>
      <c r="AB62" s="30">
        <f>AVERAGE(AB59:AB61)</f>
        <v>306.97920399333333</v>
      </c>
      <c r="AC62" s="30">
        <f>AVERAGE(AC59:AC61)</f>
        <v>306.89347925666669</v>
      </c>
      <c r="AD62" s="30">
        <f>AVERAGE(AD59:AD61)</f>
        <v>312.80867834666668</v>
      </c>
      <c r="AE62" s="30">
        <f>AVERAGE(AE59:AE61)</f>
        <v>310.16544909999999</v>
      </c>
      <c r="AF62" s="30">
        <f>AVERAGE(AF59:AF61)</f>
        <v>305.02533962333331</v>
      </c>
      <c r="AG62" s="30">
        <f>AVERAGE(AG59:AG61)</f>
        <v>310.23143398333332</v>
      </c>
      <c r="AH62" s="30">
        <f>AVERAGE(AH59:AH61)</f>
        <v>300.28086075333334</v>
      </c>
    </row>
    <row r="63" spans="1:229">
      <c r="T63" s="30" t="e">
        <f ca="1">_xlfn.STDEV.S(T59:T61)</f>
        <v>#NAME?</v>
      </c>
      <c r="U63" s="30" t="e">
        <f ca="1">_xlfn.STDEV.S(U59:U61)</f>
        <v>#NAME?</v>
      </c>
      <c r="V63" s="30" t="e">
        <f ca="1">_xlfn.STDEV.S(V59:V61)</f>
        <v>#NAME?</v>
      </c>
      <c r="W63" s="30" t="e">
        <f ca="1">_xlfn.STDEV.S(W59:W61)</f>
        <v>#NAME?</v>
      </c>
      <c r="X63" s="30" t="e">
        <f ca="1">_xlfn.STDEV.S(X59:X61)</f>
        <v>#NAME?</v>
      </c>
      <c r="Y63" s="30" t="e">
        <f ca="1">_xlfn.STDEV.S(Y59:Y61)</f>
        <v>#NAME?</v>
      </c>
      <c r="Z63" s="30" t="e">
        <f ca="1">_xlfn.STDEV.S(Z59:Z61)</f>
        <v>#NAME?</v>
      </c>
      <c r="AA63" s="30" t="e">
        <f ca="1">_xlfn.STDEV.S(AA59:AA61)</f>
        <v>#NAME?</v>
      </c>
      <c r="AB63" s="30" t="e">
        <f ca="1">_xlfn.STDEV.S(AB59:AB61)</f>
        <v>#NAME?</v>
      </c>
      <c r="AC63" s="30" t="e">
        <f ca="1">_xlfn.STDEV.S(AC59:AC61)</f>
        <v>#NAME?</v>
      </c>
      <c r="AD63" s="30" t="e">
        <f ca="1">_xlfn.STDEV.S(AD59:AD61)</f>
        <v>#NAME?</v>
      </c>
      <c r="AE63" s="30" t="e">
        <f ca="1">_xlfn.STDEV.S(AE59:AE61)</f>
        <v>#NAME?</v>
      </c>
      <c r="AF63" s="30" t="e">
        <f ca="1">_xlfn.STDEV.S(AF59:AF61)</f>
        <v>#NAME?</v>
      </c>
      <c r="AG63" s="30" t="e">
        <f ca="1">_xlfn.STDEV.S(AG59:AG61)</f>
        <v>#NAME?</v>
      </c>
      <c r="AH63" s="30" t="e">
        <f ca="1">_xlfn.STDEV.S(AH59:AH61)</f>
        <v>#NAME?</v>
      </c>
    </row>
    <row r="65" spans="25:25" s="6" customFormat="1">
      <c r="Y65" s="30"/>
    </row>
    <row r="66" spans="25:25" s="6" customFormat="1"/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7"/>
  <sheetViews>
    <sheetView workbookViewId="0">
      <selection activeCell="E1" sqref="E1:S1"/>
    </sheetView>
  </sheetViews>
  <sheetFormatPr baseColWidth="10" defaultRowHeight="16.5"/>
  <cols>
    <col min="1" max="1" width="3.7109375" style="35" bestFit="1" customWidth="1"/>
    <col min="2" max="2" width="4.42578125" style="35" bestFit="1" customWidth="1"/>
    <col min="3" max="3" width="5.5703125" style="35" bestFit="1" customWidth="1"/>
    <col min="4" max="4" width="9.85546875" style="35" bestFit="1" customWidth="1"/>
    <col min="5" max="5" width="8.85546875" style="35" bestFit="1" customWidth="1"/>
    <col min="6" max="6" width="9.28515625" style="35" bestFit="1" customWidth="1"/>
    <col min="7" max="13" width="8.85546875" style="35" bestFit="1" customWidth="1"/>
    <col min="14" max="19" width="9.85546875" style="35" bestFit="1" customWidth="1"/>
    <col min="20" max="16384" width="11.42578125" style="35"/>
  </cols>
  <sheetData>
    <row r="1" spans="1:19">
      <c r="A1" s="31" t="s">
        <v>44</v>
      </c>
      <c r="B1" s="31" t="s">
        <v>63</v>
      </c>
      <c r="C1" s="31" t="s">
        <v>64</v>
      </c>
      <c r="D1" s="32" t="s">
        <v>65</v>
      </c>
      <c r="E1" s="35" t="s">
        <v>40</v>
      </c>
      <c r="F1" s="35" t="s">
        <v>58</v>
      </c>
      <c r="G1" s="35" t="s">
        <v>38</v>
      </c>
      <c r="H1" s="35" t="s">
        <v>37</v>
      </c>
      <c r="I1" s="35" t="s">
        <v>36</v>
      </c>
      <c r="J1" s="35" t="s">
        <v>35</v>
      </c>
      <c r="K1" s="35" t="s">
        <v>34</v>
      </c>
      <c r="L1" s="35" t="s">
        <v>33</v>
      </c>
      <c r="M1" s="35" t="s">
        <v>32</v>
      </c>
      <c r="N1" s="35" t="s">
        <v>31</v>
      </c>
      <c r="O1" s="35" t="s">
        <v>30</v>
      </c>
      <c r="P1" s="35" t="s">
        <v>29</v>
      </c>
      <c r="Q1" s="35" t="s">
        <v>28</v>
      </c>
      <c r="R1" s="35" t="s">
        <v>27</v>
      </c>
      <c r="S1" s="35" t="s">
        <v>26</v>
      </c>
    </row>
    <row r="2" spans="1:19">
      <c r="A2" s="33">
        <v>1</v>
      </c>
      <c r="B2" s="33" t="s">
        <v>59</v>
      </c>
      <c r="C2" s="33" t="s">
        <v>68</v>
      </c>
      <c r="D2" s="34" t="s">
        <v>66</v>
      </c>
      <c r="E2" s="36">
        <v>45.5</v>
      </c>
      <c r="F2" s="36">
        <v>45.778571428571425</v>
      </c>
      <c r="G2" s="36">
        <v>46</v>
      </c>
      <c r="H2" s="36">
        <v>45.2</v>
      </c>
      <c r="I2" s="36">
        <v>45</v>
      </c>
      <c r="J2" s="36">
        <v>44</v>
      </c>
      <c r="K2" s="36">
        <v>46.1</v>
      </c>
      <c r="L2" s="36">
        <v>45.9</v>
      </c>
      <c r="M2" s="36">
        <v>45.8</v>
      </c>
      <c r="N2" s="36">
        <v>46.4</v>
      </c>
      <c r="O2" s="36">
        <v>47.4</v>
      </c>
      <c r="P2" s="36">
        <v>45.8</v>
      </c>
      <c r="Q2" s="36">
        <v>46.1</v>
      </c>
      <c r="R2" s="36">
        <v>46.1</v>
      </c>
      <c r="S2" s="36">
        <v>45.6</v>
      </c>
    </row>
    <row r="3" spans="1:19">
      <c r="A3" s="33">
        <v>2</v>
      </c>
      <c r="B3" s="33" t="s">
        <v>59</v>
      </c>
      <c r="C3" s="33" t="s">
        <v>68</v>
      </c>
      <c r="D3" s="34" t="s">
        <v>66</v>
      </c>
      <c r="E3" s="36">
        <v>49</v>
      </c>
      <c r="F3" s="36">
        <v>49.06428571428571</v>
      </c>
      <c r="G3" s="36">
        <v>49.3</v>
      </c>
      <c r="H3" s="36">
        <v>49.3</v>
      </c>
      <c r="I3" s="36">
        <v>49.6</v>
      </c>
      <c r="J3" s="36">
        <v>48.9</v>
      </c>
      <c r="K3" s="36">
        <v>49.5</v>
      </c>
      <c r="L3" s="36">
        <v>49.4</v>
      </c>
      <c r="M3" s="36">
        <v>49.5</v>
      </c>
      <c r="N3" s="36">
        <v>49</v>
      </c>
      <c r="O3" s="36">
        <v>49.9</v>
      </c>
      <c r="P3" s="36">
        <v>48.4</v>
      </c>
      <c r="Q3" s="36">
        <v>48.5</v>
      </c>
      <c r="R3" s="36">
        <v>48.5</v>
      </c>
      <c r="S3" s="36">
        <v>48.1</v>
      </c>
    </row>
    <row r="4" spans="1:19">
      <c r="A4" s="33">
        <v>3</v>
      </c>
      <c r="B4" s="33" t="s">
        <v>59</v>
      </c>
      <c r="C4" s="33" t="s">
        <v>68</v>
      </c>
      <c r="D4" s="34" t="s">
        <v>66</v>
      </c>
      <c r="E4" s="36">
        <v>49</v>
      </c>
      <c r="F4" s="36">
        <v>48.328571428571422</v>
      </c>
      <c r="G4" s="36">
        <v>42.3</v>
      </c>
      <c r="H4" s="36">
        <v>48.6</v>
      </c>
      <c r="I4" s="36">
        <v>49</v>
      </c>
      <c r="J4" s="36">
        <v>48.5</v>
      </c>
      <c r="K4" s="36">
        <v>49.4</v>
      </c>
      <c r="L4" s="36">
        <v>49.3</v>
      </c>
      <c r="M4" s="36">
        <v>49.2</v>
      </c>
      <c r="N4" s="36">
        <v>48.8</v>
      </c>
      <c r="O4" s="36">
        <v>49.5</v>
      </c>
      <c r="P4" s="36">
        <v>48.4</v>
      </c>
      <c r="Q4" s="36">
        <v>48.3</v>
      </c>
      <c r="R4" s="36">
        <v>48.4</v>
      </c>
      <c r="S4" s="36">
        <v>47.9</v>
      </c>
    </row>
    <row r="5" spans="1:19">
      <c r="A5" s="33">
        <v>4</v>
      </c>
      <c r="B5" s="33" t="s">
        <v>59</v>
      </c>
      <c r="C5" s="33" t="s">
        <v>68</v>
      </c>
      <c r="D5" s="34" t="s">
        <v>66</v>
      </c>
      <c r="E5" s="36">
        <v>49.3</v>
      </c>
      <c r="F5" s="36">
        <v>48.764285714285698</v>
      </c>
      <c r="G5" s="36">
        <v>49.1</v>
      </c>
      <c r="H5" s="36">
        <v>48.7</v>
      </c>
      <c r="I5" s="36">
        <v>49.2</v>
      </c>
      <c r="J5" s="36">
        <v>48.4</v>
      </c>
      <c r="K5" s="36">
        <v>49.5</v>
      </c>
      <c r="L5" s="36">
        <v>49.3</v>
      </c>
      <c r="M5" s="36">
        <v>48.8</v>
      </c>
      <c r="N5" s="36">
        <v>48.7</v>
      </c>
      <c r="O5" s="36">
        <v>49</v>
      </c>
      <c r="P5" s="36">
        <v>48</v>
      </c>
      <c r="Q5" s="36">
        <v>48.6</v>
      </c>
      <c r="R5" s="36">
        <v>48.3</v>
      </c>
      <c r="S5" s="36">
        <v>47.8</v>
      </c>
    </row>
    <row r="6" spans="1:19">
      <c r="A6" s="33">
        <v>5</v>
      </c>
      <c r="B6" s="33" t="s">
        <v>61</v>
      </c>
      <c r="C6" s="33" t="s">
        <v>68</v>
      </c>
      <c r="D6" s="34" t="s">
        <v>66</v>
      </c>
      <c r="E6" s="36">
        <v>48.3</v>
      </c>
      <c r="F6" s="36">
        <v>48.221428571428575</v>
      </c>
      <c r="G6" s="36">
        <v>48.4</v>
      </c>
      <c r="H6" s="36">
        <v>48.3</v>
      </c>
      <c r="I6" s="36">
        <v>48.6</v>
      </c>
      <c r="J6" s="36">
        <v>48.1</v>
      </c>
      <c r="K6" s="36">
        <v>48.5</v>
      </c>
      <c r="L6" s="36">
        <v>48.6</v>
      </c>
      <c r="M6" s="36">
        <v>48.3</v>
      </c>
      <c r="N6" s="36">
        <v>48.3</v>
      </c>
      <c r="O6" s="36">
        <v>48.8</v>
      </c>
      <c r="P6" s="36">
        <v>48</v>
      </c>
      <c r="Q6" s="36">
        <v>47.9</v>
      </c>
      <c r="R6" s="36">
        <v>47.8</v>
      </c>
      <c r="S6" s="36">
        <v>47.2</v>
      </c>
    </row>
    <row r="7" spans="1:19">
      <c r="A7" s="33">
        <v>6</v>
      </c>
      <c r="B7" s="33" t="s">
        <v>61</v>
      </c>
      <c r="C7" s="33" t="s">
        <v>68</v>
      </c>
      <c r="D7" s="34" t="s">
        <v>66</v>
      </c>
      <c r="E7" s="36">
        <v>48</v>
      </c>
      <c r="F7" s="36">
        <v>47.749999999999993</v>
      </c>
      <c r="G7" s="36">
        <v>47.7</v>
      </c>
      <c r="H7" s="36">
        <v>47.7</v>
      </c>
      <c r="I7" s="36">
        <v>48.1</v>
      </c>
      <c r="J7" s="36">
        <v>47.7</v>
      </c>
      <c r="K7" s="36">
        <v>48.1</v>
      </c>
      <c r="L7" s="36">
        <v>48.2</v>
      </c>
      <c r="M7" s="36">
        <v>48</v>
      </c>
      <c r="N7" s="36">
        <v>47.6</v>
      </c>
      <c r="O7" s="36">
        <v>48.4</v>
      </c>
      <c r="P7" s="36">
        <v>47.4</v>
      </c>
      <c r="Q7" s="36">
        <v>47.3</v>
      </c>
      <c r="R7" s="36">
        <v>47.5</v>
      </c>
      <c r="S7" s="36">
        <v>46.8</v>
      </c>
    </row>
    <row r="8" spans="1:19">
      <c r="A8" s="33">
        <v>7</v>
      </c>
      <c r="B8" s="33" t="s">
        <v>61</v>
      </c>
      <c r="C8" s="33" t="s">
        <v>68</v>
      </c>
      <c r="D8" s="34" t="s">
        <v>66</v>
      </c>
      <c r="E8" s="36">
        <v>48.6</v>
      </c>
      <c r="F8" s="36">
        <v>48.542857142857144</v>
      </c>
      <c r="G8" s="36">
        <v>48.8</v>
      </c>
      <c r="H8" s="36">
        <v>48.5</v>
      </c>
      <c r="I8" s="36">
        <v>48.9</v>
      </c>
      <c r="J8" s="36">
        <v>48.6</v>
      </c>
      <c r="K8" s="36">
        <v>49.1</v>
      </c>
      <c r="L8" s="36">
        <v>48.7</v>
      </c>
      <c r="M8" s="36">
        <v>48.7</v>
      </c>
      <c r="N8" s="36">
        <v>48.6</v>
      </c>
      <c r="O8" s="36">
        <v>49.2</v>
      </c>
      <c r="P8" s="36">
        <v>48.1</v>
      </c>
      <c r="Q8" s="36">
        <v>48.1</v>
      </c>
      <c r="R8" s="36">
        <v>48.2</v>
      </c>
      <c r="S8" s="36">
        <v>47.5</v>
      </c>
    </row>
    <row r="9" spans="1:19">
      <c r="A9" s="33">
        <v>8</v>
      </c>
      <c r="B9" s="33" t="s">
        <v>61</v>
      </c>
      <c r="C9" s="33" t="s">
        <v>68</v>
      </c>
      <c r="D9" s="34" t="s">
        <v>66</v>
      </c>
      <c r="E9" s="36">
        <v>45.4</v>
      </c>
      <c r="F9" s="36">
        <v>45.74285714285714</v>
      </c>
      <c r="G9" s="36">
        <v>45.9</v>
      </c>
      <c r="H9" s="36">
        <v>45.6</v>
      </c>
      <c r="I9" s="36">
        <v>46</v>
      </c>
      <c r="J9" s="36">
        <v>45.7</v>
      </c>
      <c r="K9" s="36">
        <v>46.2</v>
      </c>
      <c r="L9" s="36">
        <v>46.2</v>
      </c>
      <c r="M9" s="36">
        <v>46</v>
      </c>
      <c r="N9" s="36">
        <v>45.6</v>
      </c>
      <c r="O9" s="36">
        <v>46.5</v>
      </c>
      <c r="P9" s="36">
        <v>45.3</v>
      </c>
      <c r="Q9" s="36">
        <v>45.4</v>
      </c>
      <c r="R9" s="36">
        <v>45.6</v>
      </c>
      <c r="S9" s="36">
        <v>45</v>
      </c>
    </row>
    <row r="10" spans="1:19">
      <c r="A10" s="33">
        <v>9</v>
      </c>
      <c r="B10" s="33" t="s">
        <v>60</v>
      </c>
      <c r="C10" s="33" t="s">
        <v>68</v>
      </c>
      <c r="D10" s="34" t="s">
        <v>66</v>
      </c>
      <c r="E10" s="36">
        <v>49.4</v>
      </c>
      <c r="F10" s="36">
        <v>49.328571428571436</v>
      </c>
      <c r="G10" s="36">
        <v>49.4</v>
      </c>
      <c r="H10" s="36">
        <v>49.5</v>
      </c>
      <c r="I10" s="36">
        <v>49.7</v>
      </c>
      <c r="J10" s="36">
        <v>49.1</v>
      </c>
      <c r="K10" s="36">
        <v>49.5</v>
      </c>
      <c r="L10" s="36">
        <v>49.7</v>
      </c>
      <c r="M10" s="36">
        <v>49.3</v>
      </c>
      <c r="N10" s="36">
        <v>49.3</v>
      </c>
      <c r="O10" s="36">
        <v>50</v>
      </c>
      <c r="P10" s="36">
        <v>49.1</v>
      </c>
      <c r="Q10" s="36">
        <v>49</v>
      </c>
      <c r="R10" s="36">
        <v>49.1</v>
      </c>
      <c r="S10" s="36">
        <v>48.5</v>
      </c>
    </row>
    <row r="11" spans="1:19">
      <c r="A11" s="33">
        <v>10</v>
      </c>
      <c r="B11" s="33" t="s">
        <v>60</v>
      </c>
      <c r="C11" s="33" t="s">
        <v>68</v>
      </c>
      <c r="D11" s="34" t="s">
        <v>66</v>
      </c>
      <c r="E11" s="36">
        <v>49.5</v>
      </c>
      <c r="F11" s="36">
        <v>48.68571428571429</v>
      </c>
      <c r="G11" s="36">
        <v>50.1</v>
      </c>
      <c r="H11" s="36">
        <v>49.5</v>
      </c>
      <c r="I11" s="36">
        <v>49.5</v>
      </c>
      <c r="J11" s="36">
        <v>49</v>
      </c>
      <c r="K11" s="36">
        <v>48.7</v>
      </c>
      <c r="L11" s="36">
        <v>49</v>
      </c>
      <c r="M11" s="36">
        <v>48.8</v>
      </c>
      <c r="N11" s="36">
        <v>48.4</v>
      </c>
      <c r="O11" s="36">
        <v>48.8</v>
      </c>
      <c r="P11" s="36">
        <v>47.4</v>
      </c>
      <c r="Q11" s="36">
        <v>47.3</v>
      </c>
      <c r="R11" s="36">
        <v>47.7</v>
      </c>
      <c r="S11" s="36">
        <v>47.9</v>
      </c>
    </row>
    <row r="12" spans="1:19">
      <c r="A12" s="33">
        <v>11</v>
      </c>
      <c r="B12" s="33" t="s">
        <v>60</v>
      </c>
      <c r="C12" s="33" t="s">
        <v>68</v>
      </c>
      <c r="D12" s="34" t="s">
        <v>66</v>
      </c>
      <c r="E12" s="36">
        <v>48.7</v>
      </c>
      <c r="F12" s="36">
        <v>48.464285714285715</v>
      </c>
      <c r="G12" s="36">
        <v>48.6</v>
      </c>
      <c r="H12" s="36">
        <v>48.4</v>
      </c>
      <c r="I12" s="36">
        <v>49.2</v>
      </c>
      <c r="J12" s="36">
        <v>48.4</v>
      </c>
      <c r="K12" s="36">
        <v>48.7</v>
      </c>
      <c r="L12" s="36">
        <v>48.8</v>
      </c>
      <c r="M12" s="36">
        <v>48.8</v>
      </c>
      <c r="N12" s="36">
        <v>48.4</v>
      </c>
      <c r="O12" s="36">
        <v>49</v>
      </c>
      <c r="P12" s="36">
        <v>48</v>
      </c>
      <c r="Q12" s="36">
        <v>48</v>
      </c>
      <c r="R12" s="36">
        <v>48</v>
      </c>
      <c r="S12" s="36">
        <v>47.5</v>
      </c>
    </row>
    <row r="13" spans="1:19">
      <c r="A13" s="33">
        <v>12</v>
      </c>
      <c r="B13" s="33" t="s">
        <v>60</v>
      </c>
      <c r="C13" s="33" t="s">
        <v>68</v>
      </c>
      <c r="D13" s="34" t="s">
        <v>66</v>
      </c>
      <c r="E13" s="36">
        <v>48.3</v>
      </c>
      <c r="F13" s="36">
        <v>47.79999999999999</v>
      </c>
      <c r="G13" s="36">
        <v>47.8</v>
      </c>
      <c r="H13" s="36">
        <v>47.8</v>
      </c>
      <c r="I13" s="36">
        <v>48.3</v>
      </c>
      <c r="J13" s="36">
        <v>47.7</v>
      </c>
      <c r="K13" s="36">
        <v>48.1</v>
      </c>
      <c r="L13" s="36">
        <v>48.1</v>
      </c>
      <c r="M13" s="36">
        <v>48</v>
      </c>
      <c r="N13" s="36">
        <v>47.7</v>
      </c>
      <c r="O13" s="36">
        <v>48.5</v>
      </c>
      <c r="P13" s="36">
        <v>47.2</v>
      </c>
      <c r="Q13" s="36">
        <v>47.5</v>
      </c>
      <c r="R13" s="36">
        <v>47.3</v>
      </c>
      <c r="S13" s="36">
        <v>46.9</v>
      </c>
    </row>
    <row r="14" spans="1:19">
      <c r="A14" s="33">
        <v>13</v>
      </c>
      <c r="B14" s="33" t="s">
        <v>62</v>
      </c>
      <c r="C14" s="33" t="s">
        <v>68</v>
      </c>
      <c r="D14" s="34" t="s">
        <v>66</v>
      </c>
      <c r="E14" s="36">
        <v>45.8</v>
      </c>
      <c r="F14" s="36">
        <v>45.699999999999996</v>
      </c>
      <c r="G14" s="36">
        <v>45.8</v>
      </c>
      <c r="H14" s="36">
        <v>45.8</v>
      </c>
      <c r="I14" s="36">
        <v>46.2</v>
      </c>
      <c r="J14" s="36">
        <v>45.8</v>
      </c>
      <c r="K14" s="36">
        <v>46.1</v>
      </c>
      <c r="L14" s="36">
        <v>46</v>
      </c>
      <c r="M14" s="36">
        <v>45.8</v>
      </c>
      <c r="N14" s="36">
        <v>45.6</v>
      </c>
      <c r="O14" s="36">
        <v>46.3</v>
      </c>
      <c r="P14" s="36">
        <v>45.3</v>
      </c>
      <c r="Q14" s="36">
        <v>45.2</v>
      </c>
      <c r="R14" s="36">
        <v>45.3</v>
      </c>
      <c r="S14" s="36">
        <v>44.8</v>
      </c>
    </row>
    <row r="15" spans="1:19">
      <c r="A15" s="33">
        <v>14</v>
      </c>
      <c r="B15" s="33" t="s">
        <v>62</v>
      </c>
      <c r="C15" s="33" t="s">
        <v>68</v>
      </c>
      <c r="D15" s="34" t="s">
        <v>66</v>
      </c>
      <c r="E15" s="36">
        <v>47.5</v>
      </c>
      <c r="F15" s="36">
        <v>47.01428571428572</v>
      </c>
      <c r="G15" s="36">
        <v>47.2</v>
      </c>
      <c r="H15" s="36">
        <v>46.9</v>
      </c>
      <c r="I15" s="36">
        <v>47.5</v>
      </c>
      <c r="J15" s="36">
        <v>46.8</v>
      </c>
      <c r="K15" s="36">
        <v>47.4</v>
      </c>
      <c r="L15" s="36">
        <v>47.2</v>
      </c>
      <c r="M15" s="36">
        <v>47.2</v>
      </c>
      <c r="N15" s="36">
        <v>47</v>
      </c>
      <c r="O15" s="36">
        <v>47.6</v>
      </c>
      <c r="P15" s="36">
        <v>46.8</v>
      </c>
      <c r="Q15" s="36">
        <v>46.5</v>
      </c>
      <c r="R15" s="36">
        <v>46.5</v>
      </c>
      <c r="S15" s="36">
        <v>46.1</v>
      </c>
    </row>
    <row r="16" spans="1:19">
      <c r="A16" s="33">
        <v>15</v>
      </c>
      <c r="B16" s="33" t="s">
        <v>62</v>
      </c>
      <c r="C16" s="33" t="s">
        <v>68</v>
      </c>
      <c r="D16" s="34" t="s">
        <v>66</v>
      </c>
      <c r="E16" s="36">
        <v>48.6</v>
      </c>
      <c r="F16" s="36">
        <v>48.342857142857142</v>
      </c>
      <c r="G16" s="36">
        <v>48.4</v>
      </c>
      <c r="H16" s="36">
        <v>48.2</v>
      </c>
      <c r="I16" s="36">
        <v>48.7</v>
      </c>
      <c r="J16" s="36">
        <v>48.2</v>
      </c>
      <c r="K16" s="36">
        <v>48.6</v>
      </c>
      <c r="L16" s="36">
        <v>48.7</v>
      </c>
      <c r="M16" s="36">
        <v>48.5</v>
      </c>
      <c r="N16" s="36">
        <v>48.9</v>
      </c>
      <c r="O16" s="36">
        <v>48.9</v>
      </c>
      <c r="P16" s="36">
        <v>48</v>
      </c>
      <c r="Q16" s="36">
        <v>47.9</v>
      </c>
      <c r="R16" s="36">
        <v>47.8</v>
      </c>
      <c r="S16" s="36">
        <v>47.4</v>
      </c>
    </row>
    <row r="17" spans="1:19">
      <c r="A17" s="33">
        <v>16</v>
      </c>
      <c r="B17" s="33" t="s">
        <v>62</v>
      </c>
      <c r="C17" s="33" t="s">
        <v>68</v>
      </c>
      <c r="D17" s="34" t="s">
        <v>66</v>
      </c>
      <c r="E17" s="36">
        <v>48.2</v>
      </c>
      <c r="F17" s="36">
        <v>47.928571428571438</v>
      </c>
      <c r="G17" s="36">
        <v>48</v>
      </c>
      <c r="H17" s="36">
        <v>47.8</v>
      </c>
      <c r="I17" s="36">
        <v>48.5</v>
      </c>
      <c r="J17" s="36">
        <v>47.8</v>
      </c>
      <c r="K17" s="36">
        <v>48.1</v>
      </c>
      <c r="L17" s="36">
        <v>48.2</v>
      </c>
      <c r="M17" s="36">
        <v>48.1</v>
      </c>
      <c r="N17" s="36">
        <v>48</v>
      </c>
      <c r="O17" s="36">
        <v>48.6</v>
      </c>
      <c r="P17" s="36">
        <v>47.5</v>
      </c>
      <c r="Q17" s="36">
        <v>47.6</v>
      </c>
      <c r="R17" s="36">
        <v>47.6</v>
      </c>
      <c r="S17" s="36">
        <v>47</v>
      </c>
    </row>
    <row r="18" spans="1:19">
      <c r="A18" s="33">
        <v>17</v>
      </c>
      <c r="B18" s="33" t="s">
        <v>59</v>
      </c>
      <c r="C18" s="33" t="s">
        <v>4</v>
      </c>
      <c r="D18" s="34" t="s">
        <v>66</v>
      </c>
      <c r="E18" s="36">
        <v>51.2</v>
      </c>
      <c r="F18" s="36">
        <v>51.05</v>
      </c>
      <c r="G18" s="36">
        <v>51.2</v>
      </c>
      <c r="H18" s="36">
        <v>51</v>
      </c>
      <c r="I18" s="36">
        <v>51.9</v>
      </c>
      <c r="J18" s="36">
        <v>50.8</v>
      </c>
      <c r="K18" s="36">
        <v>51.4</v>
      </c>
      <c r="L18" s="36">
        <v>51.5</v>
      </c>
      <c r="M18" s="36">
        <v>51.3</v>
      </c>
      <c r="N18" s="36">
        <v>50.9</v>
      </c>
      <c r="O18" s="36">
        <v>51.9</v>
      </c>
      <c r="P18" s="36">
        <v>50.6</v>
      </c>
      <c r="Q18" s="36">
        <v>50.3</v>
      </c>
      <c r="R18" s="36">
        <v>50.7</v>
      </c>
      <c r="S18" s="36">
        <v>50</v>
      </c>
    </row>
    <row r="19" spans="1:19">
      <c r="A19" s="33">
        <v>18</v>
      </c>
      <c r="B19" s="33" t="s">
        <v>59</v>
      </c>
      <c r="C19" s="33" t="s">
        <v>4</v>
      </c>
      <c r="D19" s="34" t="s">
        <v>66</v>
      </c>
      <c r="E19" s="36">
        <v>51.7</v>
      </c>
      <c r="F19" s="36">
        <v>51.628571428571426</v>
      </c>
      <c r="G19" s="36">
        <v>51.9</v>
      </c>
      <c r="H19" s="36">
        <v>51.4</v>
      </c>
      <c r="I19" s="36">
        <v>52.4</v>
      </c>
      <c r="J19" s="36">
        <v>51.4</v>
      </c>
      <c r="K19" s="36">
        <v>52.2</v>
      </c>
      <c r="L19" s="36">
        <v>52</v>
      </c>
      <c r="M19" s="36">
        <v>52</v>
      </c>
      <c r="N19" s="36">
        <v>51.5</v>
      </c>
      <c r="O19" s="36">
        <v>52.5</v>
      </c>
      <c r="P19" s="36">
        <v>51</v>
      </c>
      <c r="Q19" s="36">
        <v>51</v>
      </c>
      <c r="R19" s="36">
        <v>51.3</v>
      </c>
      <c r="S19" s="36">
        <v>50.5</v>
      </c>
    </row>
    <row r="20" spans="1:19">
      <c r="A20" s="33">
        <v>19</v>
      </c>
      <c r="B20" s="33" t="s">
        <v>59</v>
      </c>
      <c r="C20" s="33" t="s">
        <v>4</v>
      </c>
      <c r="D20" s="34" t="s">
        <v>66</v>
      </c>
      <c r="E20" s="36">
        <v>48.2</v>
      </c>
      <c r="F20" s="36">
        <v>48.00714285714286</v>
      </c>
      <c r="G20" s="36">
        <v>48.3</v>
      </c>
      <c r="H20" s="36">
        <v>48.1</v>
      </c>
      <c r="I20" s="36">
        <v>48.6</v>
      </c>
      <c r="J20" s="36">
        <v>48</v>
      </c>
      <c r="K20" s="36">
        <v>48.6</v>
      </c>
      <c r="L20" s="36">
        <v>48.4</v>
      </c>
      <c r="M20" s="36">
        <v>48.4</v>
      </c>
      <c r="N20" s="36">
        <v>48.1</v>
      </c>
      <c r="O20" s="36">
        <v>48.8</v>
      </c>
      <c r="P20" s="36">
        <v>47.7</v>
      </c>
      <c r="Q20" s="36">
        <v>46</v>
      </c>
      <c r="R20" s="36">
        <v>47.6</v>
      </c>
      <c r="S20" s="36">
        <v>47.3</v>
      </c>
    </row>
    <row r="21" spans="1:19">
      <c r="A21" s="33">
        <v>20</v>
      </c>
      <c r="B21" s="33" t="s">
        <v>59</v>
      </c>
      <c r="C21" s="33" t="s">
        <v>4</v>
      </c>
      <c r="D21" s="34" t="s">
        <v>66</v>
      </c>
      <c r="E21" s="36">
        <v>48.5</v>
      </c>
      <c r="F21" s="36">
        <v>48.407142857142851</v>
      </c>
      <c r="G21" s="36">
        <v>48.5</v>
      </c>
      <c r="H21" s="36">
        <v>48.4</v>
      </c>
      <c r="I21" s="36">
        <v>49.3</v>
      </c>
      <c r="J21" s="36">
        <v>48.2</v>
      </c>
      <c r="K21" s="36">
        <v>48.8</v>
      </c>
      <c r="L21" s="36">
        <v>48.6</v>
      </c>
      <c r="M21" s="36">
        <v>48.5</v>
      </c>
      <c r="N21" s="36">
        <v>48.4</v>
      </c>
      <c r="O21" s="36">
        <v>49.1</v>
      </c>
      <c r="P21" s="36">
        <v>48</v>
      </c>
      <c r="Q21" s="36">
        <v>48</v>
      </c>
      <c r="R21" s="36">
        <v>48</v>
      </c>
      <c r="S21" s="36">
        <v>47.4</v>
      </c>
    </row>
    <row r="22" spans="1:19">
      <c r="A22" s="33">
        <v>21</v>
      </c>
      <c r="B22" s="33" t="s">
        <v>61</v>
      </c>
      <c r="C22" s="33" t="s">
        <v>4</v>
      </c>
      <c r="D22" s="34" t="s">
        <v>66</v>
      </c>
      <c r="E22" s="36">
        <v>51.3</v>
      </c>
      <c r="F22" s="36">
        <v>50.871428571428567</v>
      </c>
      <c r="G22" s="36">
        <v>51.3</v>
      </c>
      <c r="H22" s="36">
        <v>50.6</v>
      </c>
      <c r="I22" s="36">
        <v>51.8</v>
      </c>
      <c r="J22" s="36">
        <v>50.6</v>
      </c>
      <c r="K22" s="36">
        <v>51.1</v>
      </c>
      <c r="L22" s="36">
        <v>51.3</v>
      </c>
      <c r="M22" s="36">
        <v>51</v>
      </c>
      <c r="N22" s="36">
        <v>50.9</v>
      </c>
      <c r="O22" s="36">
        <v>51.8</v>
      </c>
      <c r="P22" s="36">
        <v>50.3</v>
      </c>
      <c r="Q22" s="36">
        <v>50.2</v>
      </c>
      <c r="R22" s="36">
        <v>50.3</v>
      </c>
      <c r="S22" s="36">
        <v>49.7</v>
      </c>
    </row>
    <row r="23" spans="1:19">
      <c r="A23" s="33">
        <v>22</v>
      </c>
      <c r="B23" s="33" t="s">
        <v>61</v>
      </c>
      <c r="C23" s="33" t="s">
        <v>4</v>
      </c>
      <c r="D23" s="34" t="s">
        <v>66</v>
      </c>
      <c r="E23" s="36">
        <v>51.3</v>
      </c>
      <c r="F23" s="36">
        <v>51.25714285714286</v>
      </c>
      <c r="G23" s="36">
        <v>51.5</v>
      </c>
      <c r="H23" s="36">
        <v>51.1</v>
      </c>
      <c r="I23" s="36">
        <v>52.1</v>
      </c>
      <c r="J23" s="36">
        <v>51</v>
      </c>
      <c r="K23" s="36">
        <v>51.8</v>
      </c>
      <c r="L23" s="36">
        <v>51.6</v>
      </c>
      <c r="M23" s="36">
        <v>51.3</v>
      </c>
      <c r="N23" s="36">
        <v>51.1</v>
      </c>
      <c r="O23" s="36">
        <v>52.3</v>
      </c>
      <c r="P23" s="36">
        <v>50.9</v>
      </c>
      <c r="Q23" s="36">
        <v>50.8</v>
      </c>
      <c r="R23" s="36">
        <v>50.7</v>
      </c>
      <c r="S23" s="36">
        <v>50.1</v>
      </c>
    </row>
    <row r="24" spans="1:19">
      <c r="A24" s="33">
        <v>23</v>
      </c>
      <c r="B24" s="33" t="s">
        <v>61</v>
      </c>
      <c r="C24" s="33" t="s">
        <v>4</v>
      </c>
      <c r="D24" s="34" t="s">
        <v>66</v>
      </c>
      <c r="E24" s="36">
        <v>47.8</v>
      </c>
      <c r="F24" s="36">
        <v>48</v>
      </c>
      <c r="G24" s="36">
        <v>47.8</v>
      </c>
      <c r="H24" s="36">
        <v>47.6</v>
      </c>
      <c r="I24" s="36">
        <v>48.3</v>
      </c>
      <c r="J24" s="36">
        <v>47.6</v>
      </c>
      <c r="K24" s="36">
        <v>47.9</v>
      </c>
      <c r="L24" s="36">
        <v>49.8</v>
      </c>
      <c r="M24" s="36">
        <v>49.6</v>
      </c>
      <c r="N24" s="36">
        <v>43.7</v>
      </c>
      <c r="O24" s="36">
        <v>44.8</v>
      </c>
      <c r="P24" s="36">
        <v>49.4</v>
      </c>
      <c r="Q24" s="36">
        <v>49.5</v>
      </c>
      <c r="R24" s="36">
        <v>49.2</v>
      </c>
      <c r="S24" s="36">
        <v>49</v>
      </c>
    </row>
    <row r="25" spans="1:19">
      <c r="A25" s="33">
        <v>24</v>
      </c>
      <c r="B25" s="33" t="s">
        <v>61</v>
      </c>
      <c r="C25" s="33" t="s">
        <v>4</v>
      </c>
      <c r="D25" s="34" t="s">
        <v>66</v>
      </c>
      <c r="E25" s="36">
        <v>47.7</v>
      </c>
      <c r="F25" s="36">
        <v>47.728571428571449</v>
      </c>
      <c r="G25" s="36">
        <v>47.8</v>
      </c>
      <c r="H25" s="36">
        <v>47.6</v>
      </c>
      <c r="I25" s="36">
        <v>48.2</v>
      </c>
      <c r="J25" s="36">
        <v>47.6</v>
      </c>
      <c r="K25" s="36">
        <v>48.2</v>
      </c>
      <c r="L25" s="36">
        <v>48.1</v>
      </c>
      <c r="M25" s="36">
        <v>47.8</v>
      </c>
      <c r="N25" s="36">
        <v>47.7</v>
      </c>
      <c r="O25" s="36">
        <v>48.6</v>
      </c>
      <c r="P25" s="36">
        <v>47.5</v>
      </c>
      <c r="Q25" s="36">
        <v>47.5</v>
      </c>
      <c r="R25" s="36">
        <v>47.2</v>
      </c>
      <c r="S25" s="36">
        <v>46.7</v>
      </c>
    </row>
    <row r="26" spans="1:19">
      <c r="A26" s="33">
        <v>25</v>
      </c>
      <c r="B26" s="33" t="s">
        <v>60</v>
      </c>
      <c r="C26" s="33" t="s">
        <v>4</v>
      </c>
      <c r="D26" s="34" t="s">
        <v>66</v>
      </c>
      <c r="E26" s="36">
        <v>51.3</v>
      </c>
      <c r="F26" s="36">
        <v>51.142857142857132</v>
      </c>
      <c r="G26" s="36">
        <v>51.4</v>
      </c>
      <c r="H26" s="36">
        <v>50.9</v>
      </c>
      <c r="I26" s="36">
        <v>51.9</v>
      </c>
      <c r="J26" s="36">
        <v>51.1</v>
      </c>
      <c r="K26" s="36">
        <v>51.4</v>
      </c>
      <c r="L26" s="36">
        <v>51.5</v>
      </c>
      <c r="M26" s="36">
        <v>51.3</v>
      </c>
      <c r="N26" s="36">
        <v>51.1</v>
      </c>
      <c r="O26" s="36">
        <v>52.3</v>
      </c>
      <c r="P26" s="36">
        <v>50.6</v>
      </c>
      <c r="Q26" s="36">
        <v>50.8</v>
      </c>
      <c r="R26" s="36">
        <v>50.5</v>
      </c>
      <c r="S26" s="36">
        <v>49.9</v>
      </c>
    </row>
    <row r="27" spans="1:19">
      <c r="A27" s="33">
        <v>26</v>
      </c>
      <c r="B27" s="33" t="s">
        <v>60</v>
      </c>
      <c r="C27" s="33" t="s">
        <v>4</v>
      </c>
      <c r="D27" s="34" t="s">
        <v>66</v>
      </c>
      <c r="E27" s="36">
        <v>50.9</v>
      </c>
      <c r="F27" s="36">
        <v>50.73571428571428</v>
      </c>
      <c r="G27" s="36">
        <v>51.1</v>
      </c>
      <c r="H27" s="36">
        <v>50.6</v>
      </c>
      <c r="I27" s="36">
        <v>51.6</v>
      </c>
      <c r="J27" s="36">
        <v>50.4</v>
      </c>
      <c r="K27" s="36">
        <v>51</v>
      </c>
      <c r="L27" s="36">
        <v>51.1</v>
      </c>
      <c r="M27" s="36">
        <v>50.8</v>
      </c>
      <c r="N27" s="36">
        <v>50.9</v>
      </c>
      <c r="O27" s="36">
        <v>51.9</v>
      </c>
      <c r="P27" s="36">
        <v>50.1</v>
      </c>
      <c r="Q27" s="36">
        <v>50.3</v>
      </c>
      <c r="R27" s="36">
        <v>50</v>
      </c>
      <c r="S27" s="36">
        <v>49.6</v>
      </c>
    </row>
    <row r="28" spans="1:19">
      <c r="A28" s="33">
        <v>27</v>
      </c>
      <c r="B28" s="33" t="s">
        <v>60</v>
      </c>
      <c r="C28" s="33" t="s">
        <v>4</v>
      </c>
      <c r="D28" s="34" t="s">
        <v>66</v>
      </c>
      <c r="E28" s="36">
        <v>51</v>
      </c>
      <c r="F28" s="36">
        <v>51.15</v>
      </c>
      <c r="G28" s="36">
        <v>51.1</v>
      </c>
      <c r="H28" s="36">
        <v>50.8</v>
      </c>
      <c r="I28" s="36">
        <v>52</v>
      </c>
      <c r="J28" s="36">
        <v>51</v>
      </c>
      <c r="K28" s="36">
        <v>51.5</v>
      </c>
      <c r="L28" s="36">
        <v>51.7</v>
      </c>
      <c r="M28" s="36">
        <v>51.3</v>
      </c>
      <c r="N28" s="36">
        <v>51.2</v>
      </c>
      <c r="O28" s="36">
        <v>52.3</v>
      </c>
      <c r="P28" s="36">
        <v>50.5</v>
      </c>
      <c r="Q28" s="36">
        <v>50.9</v>
      </c>
      <c r="R28" s="36">
        <v>50.7</v>
      </c>
      <c r="S28" s="36">
        <v>50.1</v>
      </c>
    </row>
    <row r="29" spans="1:19">
      <c r="A29" s="33">
        <v>28</v>
      </c>
      <c r="B29" s="33" t="s">
        <v>60</v>
      </c>
      <c r="C29" s="33" t="s">
        <v>4</v>
      </c>
      <c r="D29" s="34" t="s">
        <v>66</v>
      </c>
      <c r="E29" s="36">
        <v>52.3</v>
      </c>
      <c r="F29" s="36">
        <v>52.49285714285714</v>
      </c>
      <c r="G29" s="36">
        <v>52.7</v>
      </c>
      <c r="H29" s="36">
        <v>52.3</v>
      </c>
      <c r="I29" s="36">
        <v>53.2</v>
      </c>
      <c r="J29" s="36">
        <v>52.7</v>
      </c>
      <c r="K29" s="36">
        <v>53.1</v>
      </c>
      <c r="L29" s="36">
        <v>52.8</v>
      </c>
      <c r="M29" s="36">
        <v>52.6</v>
      </c>
      <c r="N29" s="36">
        <v>52.5</v>
      </c>
      <c r="O29" s="36">
        <v>53.7</v>
      </c>
      <c r="P29" s="36">
        <v>52</v>
      </c>
      <c r="Q29" s="36">
        <v>52.1</v>
      </c>
      <c r="R29" s="36">
        <v>51.9</v>
      </c>
      <c r="S29" s="36">
        <v>51</v>
      </c>
    </row>
    <row r="30" spans="1:19">
      <c r="A30" s="33">
        <v>29</v>
      </c>
      <c r="B30" s="33" t="s">
        <v>62</v>
      </c>
      <c r="C30" s="33" t="s">
        <v>4</v>
      </c>
      <c r="D30" s="34" t="s">
        <v>66</v>
      </c>
      <c r="E30" s="36">
        <v>52.2</v>
      </c>
      <c r="F30" s="36">
        <v>52.192857142857143</v>
      </c>
      <c r="G30" s="36">
        <v>52.5</v>
      </c>
      <c r="H30" s="36">
        <v>52.1</v>
      </c>
      <c r="I30" s="36">
        <v>52.7</v>
      </c>
      <c r="J30" s="36">
        <v>52.2</v>
      </c>
      <c r="K30" s="36">
        <v>52.4</v>
      </c>
      <c r="L30" s="36">
        <v>52.6</v>
      </c>
      <c r="M30" s="36">
        <v>52.1</v>
      </c>
      <c r="N30" s="36">
        <v>52.1</v>
      </c>
      <c r="O30" s="36">
        <v>53.4</v>
      </c>
      <c r="P30" s="36">
        <v>51.8</v>
      </c>
      <c r="Q30" s="36">
        <v>52.1</v>
      </c>
      <c r="R30" s="36">
        <v>51.4</v>
      </c>
      <c r="S30" s="36">
        <v>51.1</v>
      </c>
    </row>
    <row r="31" spans="1:19">
      <c r="A31" s="33">
        <v>30</v>
      </c>
      <c r="B31" s="33" t="s">
        <v>62</v>
      </c>
      <c r="C31" s="33" t="s">
        <v>4</v>
      </c>
      <c r="D31" s="34" t="s">
        <v>66</v>
      </c>
      <c r="E31" s="36">
        <v>52.2</v>
      </c>
      <c r="F31" s="36">
        <v>52.164285714285725</v>
      </c>
      <c r="G31" s="36">
        <v>52.5</v>
      </c>
      <c r="H31" s="36">
        <v>52</v>
      </c>
      <c r="I31" s="36">
        <v>52.9</v>
      </c>
      <c r="J31" s="36">
        <v>52</v>
      </c>
      <c r="K31" s="36">
        <v>52.6</v>
      </c>
      <c r="L31" s="36">
        <v>52.6</v>
      </c>
      <c r="M31" s="36">
        <v>52.2</v>
      </c>
      <c r="N31" s="36">
        <v>52.1</v>
      </c>
      <c r="O31" s="36">
        <v>53.3</v>
      </c>
      <c r="P31" s="36">
        <v>51.7</v>
      </c>
      <c r="Q31" s="36">
        <v>51.7</v>
      </c>
      <c r="R31" s="36">
        <v>51.5</v>
      </c>
      <c r="S31" s="36">
        <v>51</v>
      </c>
    </row>
    <row r="32" spans="1:19">
      <c r="A32" s="33">
        <v>31</v>
      </c>
      <c r="B32" s="33" t="s">
        <v>62</v>
      </c>
      <c r="C32" s="33" t="s">
        <v>4</v>
      </c>
      <c r="D32" s="34" t="s">
        <v>66</v>
      </c>
      <c r="E32" s="36">
        <v>52.1</v>
      </c>
      <c r="F32" s="36">
        <v>52.021428571428579</v>
      </c>
      <c r="G32" s="36">
        <v>52.2</v>
      </c>
      <c r="H32" s="36">
        <v>51.8</v>
      </c>
      <c r="I32" s="36">
        <v>53</v>
      </c>
      <c r="J32" s="36">
        <v>51.7</v>
      </c>
      <c r="K32" s="36">
        <v>52.4</v>
      </c>
      <c r="L32" s="36">
        <v>52.4</v>
      </c>
      <c r="M32" s="36">
        <v>52.2</v>
      </c>
      <c r="N32" s="36">
        <v>52</v>
      </c>
      <c r="O32" s="36">
        <v>53.1</v>
      </c>
      <c r="P32" s="36">
        <v>51.6</v>
      </c>
      <c r="Q32" s="36">
        <v>51.6</v>
      </c>
      <c r="R32" s="36">
        <v>51.5</v>
      </c>
      <c r="S32" s="36">
        <v>50.7</v>
      </c>
    </row>
    <row r="33" spans="1:19">
      <c r="A33" s="33">
        <v>32</v>
      </c>
      <c r="B33" s="33" t="s">
        <v>62</v>
      </c>
      <c r="C33" s="33" t="s">
        <v>4</v>
      </c>
      <c r="D33" s="34" t="s">
        <v>66</v>
      </c>
      <c r="E33" s="36">
        <v>50.9</v>
      </c>
      <c r="F33" s="36">
        <v>51</v>
      </c>
      <c r="G33" s="36">
        <v>51.2</v>
      </c>
      <c r="H33" s="36">
        <v>51</v>
      </c>
      <c r="I33" s="36">
        <v>51.6</v>
      </c>
      <c r="J33" s="36">
        <v>51</v>
      </c>
      <c r="K33" s="36">
        <v>51.1</v>
      </c>
      <c r="L33" s="36">
        <v>51.4</v>
      </c>
      <c r="M33" s="36">
        <v>51.1</v>
      </c>
      <c r="N33" s="36">
        <v>50.8</v>
      </c>
      <c r="O33" s="36">
        <v>52.5</v>
      </c>
      <c r="P33" s="36">
        <v>50.8</v>
      </c>
      <c r="Q33" s="36">
        <v>50.9</v>
      </c>
      <c r="R33" s="36">
        <v>49.7</v>
      </c>
      <c r="S33" s="36">
        <v>50</v>
      </c>
    </row>
    <row r="34" spans="1:19">
      <c r="A34" s="33">
        <v>33</v>
      </c>
      <c r="B34" s="33" t="s">
        <v>59</v>
      </c>
      <c r="C34" s="33" t="s">
        <v>68</v>
      </c>
      <c r="D34" s="34" t="s">
        <v>67</v>
      </c>
      <c r="E34" s="36">
        <v>52.4</v>
      </c>
      <c r="F34" s="36">
        <v>52.378571428571426</v>
      </c>
      <c r="G34" s="36">
        <v>52.6</v>
      </c>
      <c r="H34" s="36">
        <v>52.2</v>
      </c>
      <c r="I34" s="36">
        <v>52.9</v>
      </c>
      <c r="J34" s="36">
        <v>52.1</v>
      </c>
      <c r="K34" s="36">
        <v>52.6</v>
      </c>
      <c r="L34" s="36">
        <v>52.7</v>
      </c>
      <c r="M34" s="36">
        <v>52.2</v>
      </c>
      <c r="N34" s="36">
        <v>52</v>
      </c>
      <c r="O34" s="36">
        <v>53.9</v>
      </c>
      <c r="P34" s="36">
        <v>52.3</v>
      </c>
      <c r="Q34" s="36">
        <v>52.2</v>
      </c>
      <c r="R34" s="36">
        <v>51.9</v>
      </c>
      <c r="S34" s="36">
        <v>51.3</v>
      </c>
    </row>
    <row r="35" spans="1:19">
      <c r="A35" s="33">
        <v>34</v>
      </c>
      <c r="B35" s="33" t="s">
        <v>59</v>
      </c>
      <c r="C35" s="33" t="s">
        <v>68</v>
      </c>
      <c r="D35" s="34" t="s">
        <v>67</v>
      </c>
      <c r="E35" s="36">
        <v>53</v>
      </c>
      <c r="F35" s="36">
        <v>52.899999999999991</v>
      </c>
      <c r="G35" s="36">
        <v>53.2</v>
      </c>
      <c r="H35" s="36">
        <v>52.6</v>
      </c>
      <c r="I35" s="36">
        <v>53.8</v>
      </c>
      <c r="J35" s="36">
        <v>52.7</v>
      </c>
      <c r="K35" s="36">
        <v>53.3</v>
      </c>
      <c r="L35" s="36">
        <v>53</v>
      </c>
      <c r="M35" s="36">
        <v>52.6</v>
      </c>
      <c r="N35" s="36">
        <v>52.6</v>
      </c>
      <c r="O35" s="36">
        <v>54.2</v>
      </c>
      <c r="P35" s="36">
        <v>52.5</v>
      </c>
      <c r="Q35" s="36">
        <v>52.8</v>
      </c>
      <c r="R35" s="36">
        <v>52.4</v>
      </c>
      <c r="S35" s="36">
        <v>51.9</v>
      </c>
    </row>
    <row r="36" spans="1:19">
      <c r="A36" s="33">
        <v>35</v>
      </c>
      <c r="B36" s="33" t="s">
        <v>59</v>
      </c>
      <c r="C36" s="33" t="s">
        <v>68</v>
      </c>
      <c r="D36" s="34" t="s">
        <v>67</v>
      </c>
      <c r="E36" s="36">
        <v>51.6</v>
      </c>
      <c r="F36" s="36">
        <v>51.350000000000009</v>
      </c>
      <c r="G36" s="36">
        <v>51.6</v>
      </c>
      <c r="H36" s="36">
        <v>51.2</v>
      </c>
      <c r="I36" s="36">
        <v>52.2</v>
      </c>
      <c r="J36" s="36">
        <v>51.1</v>
      </c>
      <c r="K36" s="36">
        <v>51.7</v>
      </c>
      <c r="L36" s="36">
        <v>51.6</v>
      </c>
      <c r="M36" s="36">
        <v>51.1</v>
      </c>
      <c r="N36" s="36">
        <v>51.1</v>
      </c>
      <c r="O36" s="36">
        <v>52.7</v>
      </c>
      <c r="P36" s="36">
        <v>51</v>
      </c>
      <c r="Q36" s="36">
        <v>51</v>
      </c>
      <c r="R36" s="36">
        <v>50.8</v>
      </c>
      <c r="S36" s="36">
        <v>50.2</v>
      </c>
    </row>
    <row r="37" spans="1:19">
      <c r="A37" s="33">
        <v>36</v>
      </c>
      <c r="B37" s="33" t="s">
        <v>61</v>
      </c>
      <c r="C37" s="33" t="s">
        <v>68</v>
      </c>
      <c r="D37" s="34" t="s">
        <v>67</v>
      </c>
      <c r="E37" s="36">
        <v>51.8</v>
      </c>
      <c r="F37" s="36">
        <v>51.378571428571426</v>
      </c>
      <c r="G37" s="36">
        <v>51.8</v>
      </c>
      <c r="H37" s="36">
        <v>51.2</v>
      </c>
      <c r="I37" s="36">
        <v>52</v>
      </c>
      <c r="J37" s="36">
        <v>51.3</v>
      </c>
      <c r="K37" s="36">
        <v>51.5</v>
      </c>
      <c r="L37" s="36">
        <v>51.5</v>
      </c>
      <c r="M37" s="36">
        <v>51.1</v>
      </c>
      <c r="N37" s="36">
        <v>51.1</v>
      </c>
      <c r="O37" s="36">
        <v>52.9</v>
      </c>
      <c r="P37" s="36">
        <v>50.7</v>
      </c>
      <c r="Q37" s="36">
        <v>51.2</v>
      </c>
      <c r="R37" s="36">
        <v>50.9</v>
      </c>
      <c r="S37" s="36">
        <v>50.3</v>
      </c>
    </row>
    <row r="38" spans="1:19">
      <c r="A38" s="33">
        <v>37</v>
      </c>
      <c r="B38" s="33" t="s">
        <v>61</v>
      </c>
      <c r="C38" s="33" t="s">
        <v>68</v>
      </c>
      <c r="D38" s="34" t="s">
        <v>67</v>
      </c>
      <c r="E38" s="36">
        <v>52.6</v>
      </c>
      <c r="F38" s="36">
        <v>52.15</v>
      </c>
      <c r="G38" s="36">
        <v>52.2</v>
      </c>
      <c r="H38" s="36">
        <v>52.1</v>
      </c>
      <c r="I38" s="36">
        <v>52.6</v>
      </c>
      <c r="J38" s="36">
        <v>52.2</v>
      </c>
      <c r="K38" s="36">
        <v>52.3</v>
      </c>
      <c r="L38" s="36">
        <v>52.5</v>
      </c>
      <c r="M38" s="36">
        <v>51.9</v>
      </c>
      <c r="N38" s="36">
        <v>51.9</v>
      </c>
      <c r="O38" s="36">
        <v>53.7</v>
      </c>
      <c r="P38" s="36">
        <v>52</v>
      </c>
      <c r="Q38" s="36">
        <v>51.7</v>
      </c>
      <c r="R38" s="36">
        <v>51.8</v>
      </c>
      <c r="S38" s="36">
        <v>50.6</v>
      </c>
    </row>
    <row r="39" spans="1:19">
      <c r="A39" s="33">
        <v>38</v>
      </c>
      <c r="B39" s="33" t="s">
        <v>61</v>
      </c>
      <c r="C39" s="33" t="s">
        <v>68</v>
      </c>
      <c r="D39" s="34" t="s">
        <v>67</v>
      </c>
      <c r="E39" s="36">
        <v>52.2</v>
      </c>
      <c r="F39" s="36">
        <v>52.300000000000004</v>
      </c>
      <c r="G39" s="36">
        <v>52.5</v>
      </c>
      <c r="H39" s="36">
        <v>52.3</v>
      </c>
      <c r="I39" s="36">
        <v>52.9</v>
      </c>
      <c r="J39" s="36">
        <v>52</v>
      </c>
      <c r="K39" s="36">
        <v>52.7</v>
      </c>
      <c r="L39" s="36">
        <v>52.6</v>
      </c>
      <c r="M39" s="36">
        <v>52</v>
      </c>
      <c r="N39" s="36">
        <v>52.1</v>
      </c>
      <c r="O39" s="36">
        <v>53.9</v>
      </c>
      <c r="P39" s="36">
        <v>52.1</v>
      </c>
      <c r="Q39" s="36">
        <v>51.9</v>
      </c>
      <c r="R39" s="36">
        <v>51.9</v>
      </c>
      <c r="S39" s="36">
        <v>51.1</v>
      </c>
    </row>
    <row r="40" spans="1:19">
      <c r="A40" s="33">
        <v>39</v>
      </c>
      <c r="B40" s="33" t="s">
        <v>60</v>
      </c>
      <c r="C40" s="33" t="s">
        <v>68</v>
      </c>
      <c r="D40" s="34" t="s">
        <v>67</v>
      </c>
      <c r="E40" s="36">
        <v>52.1</v>
      </c>
      <c r="F40" s="36">
        <v>52.5</v>
      </c>
      <c r="G40" s="36">
        <v>52.8</v>
      </c>
      <c r="H40" s="36">
        <v>52.3</v>
      </c>
      <c r="I40" s="36">
        <v>53.5</v>
      </c>
      <c r="J40" s="36">
        <v>52.1</v>
      </c>
      <c r="K40" s="36">
        <v>53.1</v>
      </c>
      <c r="L40" s="36">
        <v>52.6</v>
      </c>
      <c r="M40" s="36">
        <v>52.3</v>
      </c>
      <c r="N40" s="36">
        <v>52.2</v>
      </c>
      <c r="O40" s="36">
        <v>54</v>
      </c>
      <c r="P40" s="36">
        <v>52.6</v>
      </c>
      <c r="Q40" s="36">
        <v>51.9</v>
      </c>
      <c r="R40" s="36">
        <v>52.3</v>
      </c>
      <c r="S40" s="36">
        <v>51.2</v>
      </c>
    </row>
    <row r="41" spans="1:19">
      <c r="A41" s="33">
        <v>40</v>
      </c>
      <c r="B41" s="33" t="s">
        <v>60</v>
      </c>
      <c r="C41" s="33" t="s">
        <v>68</v>
      </c>
      <c r="D41" s="34" t="s">
        <v>67</v>
      </c>
      <c r="E41" s="36">
        <v>53.5</v>
      </c>
      <c r="F41" s="36">
        <v>52.928571428571431</v>
      </c>
      <c r="G41" s="36">
        <v>53.1</v>
      </c>
      <c r="H41" s="36">
        <v>52.6</v>
      </c>
      <c r="I41" s="36">
        <v>53.9</v>
      </c>
      <c r="J41" s="36">
        <v>52.8</v>
      </c>
      <c r="K41" s="36">
        <v>53.3</v>
      </c>
      <c r="L41" s="36">
        <v>53</v>
      </c>
      <c r="M41" s="36">
        <v>52.9</v>
      </c>
      <c r="N41" s="36">
        <v>52.5</v>
      </c>
      <c r="O41" s="36">
        <v>54.1</v>
      </c>
      <c r="P41" s="36">
        <v>52.8</v>
      </c>
      <c r="Q41" s="36">
        <v>52.5</v>
      </c>
      <c r="R41" s="36">
        <v>52.5</v>
      </c>
      <c r="S41" s="36">
        <v>51.5</v>
      </c>
    </row>
    <row r="42" spans="1:19">
      <c r="A42" s="33">
        <v>41</v>
      </c>
      <c r="B42" s="33" t="s">
        <v>60</v>
      </c>
      <c r="C42" s="33" t="s">
        <v>68</v>
      </c>
      <c r="D42" s="34" t="s">
        <v>67</v>
      </c>
      <c r="E42" s="36">
        <v>51.2</v>
      </c>
      <c r="F42" s="36">
        <v>50.850000000000009</v>
      </c>
      <c r="G42" s="36">
        <v>50.8</v>
      </c>
      <c r="H42" s="36">
        <v>50.7</v>
      </c>
      <c r="I42" s="36">
        <v>51.5</v>
      </c>
      <c r="J42" s="36">
        <v>51.2</v>
      </c>
      <c r="K42" s="36">
        <v>51.4</v>
      </c>
      <c r="L42" s="36">
        <v>51.1</v>
      </c>
      <c r="M42" s="36">
        <v>50.8</v>
      </c>
      <c r="N42" s="36">
        <v>50.6</v>
      </c>
      <c r="O42" s="36">
        <v>52</v>
      </c>
      <c r="P42" s="36">
        <v>50.4</v>
      </c>
      <c r="Q42" s="36">
        <v>50.5</v>
      </c>
      <c r="R42" s="36">
        <v>50</v>
      </c>
      <c r="S42" s="36">
        <v>49.7</v>
      </c>
    </row>
    <row r="43" spans="1:19">
      <c r="A43" s="33">
        <v>42</v>
      </c>
      <c r="B43" s="33" t="s">
        <v>62</v>
      </c>
      <c r="C43" s="33" t="s">
        <v>68</v>
      </c>
      <c r="D43" s="34" t="s">
        <v>67</v>
      </c>
      <c r="E43" s="36">
        <v>51.5</v>
      </c>
      <c r="F43" s="36">
        <v>51.664285714285711</v>
      </c>
      <c r="G43" s="36">
        <v>51.9</v>
      </c>
      <c r="H43" s="36">
        <v>51.4</v>
      </c>
      <c r="I43" s="36">
        <v>52.2</v>
      </c>
      <c r="J43" s="36">
        <v>51.5</v>
      </c>
      <c r="K43" s="36">
        <v>51.8</v>
      </c>
      <c r="L43" s="36">
        <v>52</v>
      </c>
      <c r="M43" s="36">
        <v>51.4</v>
      </c>
      <c r="N43" s="36">
        <v>51.7</v>
      </c>
      <c r="O43" s="36">
        <v>53.2</v>
      </c>
      <c r="P43" s="36">
        <v>51.2</v>
      </c>
      <c r="Q43" s="36">
        <v>51.5</v>
      </c>
      <c r="R43" s="36">
        <v>51.2</v>
      </c>
      <c r="S43" s="36">
        <v>50.8</v>
      </c>
    </row>
    <row r="44" spans="1:19">
      <c r="A44" s="33">
        <v>43</v>
      </c>
      <c r="B44" s="33" t="s">
        <v>62</v>
      </c>
      <c r="C44" s="33" t="s">
        <v>68</v>
      </c>
      <c r="D44" s="34" t="s">
        <v>67</v>
      </c>
      <c r="E44" s="36">
        <v>49.6</v>
      </c>
      <c r="F44" s="36">
        <v>49.321428571428577</v>
      </c>
      <c r="G44" s="36">
        <v>49.7</v>
      </c>
      <c r="H44" s="36">
        <v>49.1</v>
      </c>
      <c r="I44" s="36">
        <v>50</v>
      </c>
      <c r="J44" s="36">
        <v>48.9</v>
      </c>
      <c r="K44" s="36">
        <v>49.2</v>
      </c>
      <c r="L44" s="36">
        <v>49.4</v>
      </c>
      <c r="M44" s="36">
        <v>49</v>
      </c>
      <c r="N44" s="36">
        <v>49</v>
      </c>
      <c r="O44" s="36">
        <v>50.6</v>
      </c>
      <c r="P44" s="36">
        <v>49</v>
      </c>
      <c r="Q44" s="36">
        <v>49.3</v>
      </c>
      <c r="R44" s="36">
        <v>49.1</v>
      </c>
      <c r="S44" s="36">
        <v>48.6</v>
      </c>
    </row>
    <row r="45" spans="1:19">
      <c r="A45" s="33">
        <v>44</v>
      </c>
      <c r="B45" s="33" t="s">
        <v>62</v>
      </c>
      <c r="C45" s="33" t="s">
        <v>68</v>
      </c>
      <c r="D45" s="34" t="s">
        <v>67</v>
      </c>
      <c r="E45" s="36">
        <v>51.5</v>
      </c>
      <c r="F45" s="36">
        <v>51.021428571428579</v>
      </c>
      <c r="G45" s="36">
        <v>51.5</v>
      </c>
      <c r="H45" s="36">
        <v>50.9</v>
      </c>
      <c r="I45" s="36">
        <v>52</v>
      </c>
      <c r="J45" s="36">
        <v>50.6</v>
      </c>
      <c r="K45" s="36">
        <v>51</v>
      </c>
      <c r="L45" s="36">
        <v>51.2</v>
      </c>
      <c r="M45" s="36">
        <v>50</v>
      </c>
      <c r="N45" s="36">
        <v>50.8</v>
      </c>
      <c r="O45" s="36">
        <v>52.6</v>
      </c>
      <c r="P45" s="36">
        <v>50.9</v>
      </c>
      <c r="Q45" s="36">
        <v>51.2</v>
      </c>
      <c r="R45" s="36">
        <v>50.2</v>
      </c>
      <c r="S45" s="36">
        <v>49.9</v>
      </c>
    </row>
    <row r="46" spans="1:19">
      <c r="A46" s="33">
        <v>45</v>
      </c>
      <c r="B46" s="33" t="s">
        <v>59</v>
      </c>
      <c r="C46" s="33" t="s">
        <v>4</v>
      </c>
      <c r="D46" s="34" t="s">
        <v>67</v>
      </c>
      <c r="E46" s="36">
        <v>51.9</v>
      </c>
      <c r="F46" s="36">
        <v>51.228571428571421</v>
      </c>
      <c r="G46" s="36">
        <v>51.2</v>
      </c>
      <c r="H46" s="36">
        <v>51.3</v>
      </c>
      <c r="I46" s="36">
        <v>51.2</v>
      </c>
      <c r="J46" s="36">
        <v>51.1</v>
      </c>
      <c r="K46" s="36">
        <v>51.7</v>
      </c>
      <c r="L46" s="36">
        <v>51.4</v>
      </c>
      <c r="M46" s="36">
        <v>51.3</v>
      </c>
      <c r="N46" s="36">
        <v>50.8</v>
      </c>
      <c r="O46" s="36">
        <v>52.6</v>
      </c>
      <c r="P46" s="36">
        <v>51.4</v>
      </c>
      <c r="Q46" s="36">
        <v>50.9</v>
      </c>
      <c r="R46" s="36">
        <v>50.6</v>
      </c>
      <c r="S46" s="36">
        <v>49.8</v>
      </c>
    </row>
    <row r="47" spans="1:19">
      <c r="A47" s="33">
        <v>46</v>
      </c>
      <c r="B47" s="33" t="s">
        <v>59</v>
      </c>
      <c r="C47" s="33" t="s">
        <v>4</v>
      </c>
      <c r="D47" s="34" t="s">
        <v>67</v>
      </c>
      <c r="E47" s="36">
        <v>52.1</v>
      </c>
      <c r="F47" s="36">
        <v>52.071428571428569</v>
      </c>
      <c r="G47" s="36">
        <v>52.1</v>
      </c>
      <c r="H47" s="36">
        <v>52</v>
      </c>
      <c r="I47" s="36">
        <v>52.6</v>
      </c>
      <c r="J47" s="36">
        <v>52</v>
      </c>
      <c r="K47" s="36">
        <v>52.4</v>
      </c>
      <c r="L47" s="36">
        <v>52.2</v>
      </c>
      <c r="M47" s="36">
        <v>52.2</v>
      </c>
      <c r="N47" s="36">
        <v>51.8</v>
      </c>
      <c r="O47" s="36">
        <v>53.5</v>
      </c>
      <c r="P47" s="36">
        <v>52.3</v>
      </c>
      <c r="Q47" s="36">
        <v>51.5</v>
      </c>
      <c r="R47" s="36">
        <v>51.7</v>
      </c>
      <c r="S47" s="36">
        <v>50.6</v>
      </c>
    </row>
    <row r="48" spans="1:19">
      <c r="A48" s="33">
        <v>47</v>
      </c>
      <c r="B48" s="33" t="s">
        <v>59</v>
      </c>
      <c r="C48" s="33" t="s">
        <v>4</v>
      </c>
      <c r="D48" s="34" t="s">
        <v>67</v>
      </c>
      <c r="E48" s="36">
        <v>52.4</v>
      </c>
      <c r="F48" s="36">
        <v>52.68571428571429</v>
      </c>
      <c r="G48" s="36">
        <v>53</v>
      </c>
      <c r="H48" s="36">
        <v>52.6</v>
      </c>
      <c r="I48" s="36">
        <v>54.1</v>
      </c>
      <c r="J48" s="36">
        <v>52.8</v>
      </c>
      <c r="K48" s="36">
        <v>52.8</v>
      </c>
      <c r="L48" s="36">
        <v>52.8</v>
      </c>
      <c r="M48" s="36">
        <v>52.3</v>
      </c>
      <c r="N48" s="36">
        <v>52.4</v>
      </c>
      <c r="O48" s="36">
        <v>54.2</v>
      </c>
      <c r="P48" s="36">
        <v>52.2</v>
      </c>
      <c r="Q48" s="36">
        <v>52.2</v>
      </c>
      <c r="R48" s="36">
        <v>52.4</v>
      </c>
      <c r="S48" s="36">
        <v>51.4</v>
      </c>
    </row>
    <row r="49" spans="1:19">
      <c r="A49" s="33">
        <v>48</v>
      </c>
      <c r="B49" s="33" t="s">
        <v>61</v>
      </c>
      <c r="C49" s="33" t="s">
        <v>4</v>
      </c>
      <c r="D49" s="34" t="s">
        <v>67</v>
      </c>
      <c r="E49" s="36">
        <v>51.2</v>
      </c>
      <c r="F49" s="36">
        <v>50.35</v>
      </c>
      <c r="G49" s="36">
        <v>51.1</v>
      </c>
      <c r="H49" s="36">
        <v>50</v>
      </c>
      <c r="I49" s="36">
        <v>50.9</v>
      </c>
      <c r="J49" s="36">
        <v>50.2</v>
      </c>
      <c r="K49" s="36">
        <v>50.3</v>
      </c>
      <c r="L49" s="36">
        <v>50.7</v>
      </c>
      <c r="M49" s="36">
        <v>49.9</v>
      </c>
      <c r="N49" s="36">
        <v>49.8</v>
      </c>
      <c r="O49" s="36">
        <v>51.9</v>
      </c>
      <c r="P49" s="36">
        <v>49.9</v>
      </c>
      <c r="Q49" s="36">
        <v>50</v>
      </c>
      <c r="R49" s="36">
        <v>49.5</v>
      </c>
      <c r="S49" s="36">
        <v>49.5</v>
      </c>
    </row>
    <row r="50" spans="1:19">
      <c r="A50" s="33">
        <v>49</v>
      </c>
      <c r="B50" s="33" t="s">
        <v>61</v>
      </c>
      <c r="C50" s="33" t="s">
        <v>4</v>
      </c>
      <c r="D50" s="34" t="s">
        <v>67</v>
      </c>
      <c r="E50" s="36">
        <v>52.3</v>
      </c>
      <c r="F50" s="36">
        <v>51.335714285714289</v>
      </c>
      <c r="G50" s="36">
        <v>51.2</v>
      </c>
      <c r="H50" s="36">
        <v>51.5</v>
      </c>
      <c r="I50" s="36">
        <v>51.6</v>
      </c>
      <c r="J50" s="36">
        <v>51.1</v>
      </c>
      <c r="K50" s="36">
        <v>51.4</v>
      </c>
      <c r="L50" s="36">
        <v>51.5</v>
      </c>
      <c r="M50" s="36">
        <v>50.7</v>
      </c>
      <c r="N50" s="36">
        <v>51.1</v>
      </c>
      <c r="O50" s="36">
        <v>52.5</v>
      </c>
      <c r="P50" s="36">
        <v>51.1</v>
      </c>
      <c r="Q50" s="36">
        <v>51.2</v>
      </c>
      <c r="R50" s="36">
        <v>51</v>
      </c>
      <c r="S50" s="36">
        <v>50.5</v>
      </c>
    </row>
    <row r="51" spans="1:19">
      <c r="A51" s="33">
        <v>50</v>
      </c>
      <c r="B51" s="33" t="s">
        <v>61</v>
      </c>
      <c r="C51" s="33" t="s">
        <v>4</v>
      </c>
      <c r="D51" s="34" t="s">
        <v>67</v>
      </c>
      <c r="E51" s="36">
        <v>49.5</v>
      </c>
      <c r="F51" s="36">
        <v>49.364285714285714</v>
      </c>
      <c r="G51" s="36">
        <v>49.3</v>
      </c>
      <c r="H51" s="36">
        <v>49.5</v>
      </c>
      <c r="I51" s="36">
        <v>49.9</v>
      </c>
      <c r="J51" s="36">
        <v>49</v>
      </c>
      <c r="K51" s="36">
        <v>49.5</v>
      </c>
      <c r="L51" s="36">
        <v>49.5</v>
      </c>
      <c r="M51" s="36">
        <v>49.1</v>
      </c>
      <c r="N51" s="36">
        <v>49.1</v>
      </c>
      <c r="O51" s="36">
        <v>50.7</v>
      </c>
      <c r="P51" s="36">
        <v>49.3</v>
      </c>
      <c r="Q51" s="36">
        <v>49.1</v>
      </c>
      <c r="R51" s="36">
        <v>49</v>
      </c>
      <c r="S51" s="36">
        <v>48.6</v>
      </c>
    </row>
    <row r="52" spans="1:19">
      <c r="A52" s="33">
        <v>51</v>
      </c>
      <c r="B52" s="33" t="s">
        <v>60</v>
      </c>
      <c r="C52" s="33" t="s">
        <v>4</v>
      </c>
      <c r="D52" s="34" t="s">
        <v>67</v>
      </c>
      <c r="E52" s="36">
        <v>50.6</v>
      </c>
      <c r="F52" s="36">
        <v>49.95</v>
      </c>
      <c r="G52" s="36">
        <v>49.8</v>
      </c>
      <c r="H52" s="36">
        <v>49.5</v>
      </c>
      <c r="I52" s="36">
        <v>50.8</v>
      </c>
      <c r="J52" s="36">
        <v>49.7</v>
      </c>
      <c r="K52" s="36">
        <v>50.2</v>
      </c>
      <c r="L52" s="36">
        <v>50</v>
      </c>
      <c r="M52" s="36">
        <v>49.8</v>
      </c>
      <c r="N52" s="36">
        <v>49.7</v>
      </c>
      <c r="O52" s="36">
        <v>51.1</v>
      </c>
      <c r="P52" s="36">
        <v>49.9</v>
      </c>
      <c r="Q52" s="36">
        <v>49.7</v>
      </c>
      <c r="R52" s="36">
        <v>49.5</v>
      </c>
      <c r="S52" s="36">
        <v>49</v>
      </c>
    </row>
    <row r="53" spans="1:19">
      <c r="A53" s="33">
        <v>52</v>
      </c>
      <c r="B53" s="33" t="s">
        <v>60</v>
      </c>
      <c r="C53" s="33" t="s">
        <v>4</v>
      </c>
      <c r="D53" s="34" t="s">
        <v>67</v>
      </c>
      <c r="E53" s="36">
        <v>51.2</v>
      </c>
      <c r="F53" s="36">
        <v>50.085714285714289</v>
      </c>
      <c r="G53" s="36">
        <v>50.2</v>
      </c>
      <c r="H53" s="36">
        <v>49.4</v>
      </c>
      <c r="I53" s="36">
        <v>50.6</v>
      </c>
      <c r="J53" s="36">
        <v>50</v>
      </c>
      <c r="K53" s="36">
        <v>50.4</v>
      </c>
      <c r="L53" s="36">
        <v>50.1</v>
      </c>
      <c r="M53" s="36">
        <v>50.1</v>
      </c>
      <c r="N53" s="36">
        <v>49.5</v>
      </c>
      <c r="O53" s="36">
        <v>51.2</v>
      </c>
      <c r="P53" s="36">
        <v>50.2</v>
      </c>
      <c r="Q53" s="36">
        <v>49.4</v>
      </c>
      <c r="R53" s="36">
        <v>49.8</v>
      </c>
      <c r="S53" s="36">
        <v>49.1</v>
      </c>
    </row>
    <row r="54" spans="1:19">
      <c r="A54" s="33">
        <v>53</v>
      </c>
      <c r="B54" s="33" t="s">
        <v>60</v>
      </c>
      <c r="C54" s="33" t="s">
        <v>4</v>
      </c>
      <c r="D54" s="34" t="s">
        <v>67</v>
      </c>
      <c r="E54" s="36">
        <v>51.2</v>
      </c>
      <c r="F54" s="36">
        <v>50.73571428571428</v>
      </c>
      <c r="G54" s="36">
        <v>51.5</v>
      </c>
      <c r="H54" s="36">
        <v>50.9</v>
      </c>
      <c r="I54" s="36">
        <v>51</v>
      </c>
      <c r="J54" s="36">
        <v>50.3</v>
      </c>
      <c r="K54" s="36">
        <v>50.4</v>
      </c>
      <c r="L54" s="36">
        <v>50.9</v>
      </c>
      <c r="M54" s="36">
        <v>50.2</v>
      </c>
      <c r="N54" s="36">
        <v>50.4</v>
      </c>
      <c r="O54" s="36">
        <v>52.2</v>
      </c>
      <c r="P54" s="36">
        <v>50.6</v>
      </c>
      <c r="Q54" s="36">
        <v>50.5</v>
      </c>
      <c r="R54" s="36">
        <v>50.3</v>
      </c>
      <c r="S54" s="36">
        <v>49.9</v>
      </c>
    </row>
    <row r="55" spans="1:19">
      <c r="A55" s="33">
        <v>54</v>
      </c>
      <c r="B55" s="33" t="s">
        <v>62</v>
      </c>
      <c r="C55" s="33" t="s">
        <v>4</v>
      </c>
      <c r="D55" s="34" t="s">
        <v>67</v>
      </c>
      <c r="E55" s="36">
        <v>50.3</v>
      </c>
      <c r="F55" s="36">
        <v>49.578571428571429</v>
      </c>
      <c r="G55" s="36">
        <v>49.6</v>
      </c>
      <c r="H55" s="36">
        <v>49.8</v>
      </c>
      <c r="I55" s="36">
        <v>50.2</v>
      </c>
      <c r="J55" s="36">
        <v>49.3</v>
      </c>
      <c r="K55" s="36">
        <v>49.4</v>
      </c>
      <c r="L55" s="36">
        <v>49.8</v>
      </c>
      <c r="M55" s="36">
        <v>49.2</v>
      </c>
      <c r="N55" s="36">
        <v>49.5</v>
      </c>
      <c r="O55" s="36">
        <v>50.9</v>
      </c>
      <c r="P55" s="36">
        <v>49.1</v>
      </c>
      <c r="Q55" s="36">
        <v>49.4</v>
      </c>
      <c r="R55" s="36">
        <v>49</v>
      </c>
      <c r="S55" s="36">
        <v>48.6</v>
      </c>
    </row>
    <row r="56" spans="1:19">
      <c r="A56" s="33">
        <v>55</v>
      </c>
      <c r="B56" s="33" t="s">
        <v>62</v>
      </c>
      <c r="C56" s="33" t="s">
        <v>4</v>
      </c>
      <c r="D56" s="34" t="s">
        <v>67</v>
      </c>
      <c r="E56" s="36">
        <v>51.5</v>
      </c>
      <c r="F56" s="36">
        <v>50.250000000000007</v>
      </c>
      <c r="G56" s="36">
        <v>50.1</v>
      </c>
      <c r="H56" s="36">
        <v>49.7</v>
      </c>
      <c r="I56" s="36">
        <v>51.2</v>
      </c>
      <c r="J56" s="36">
        <v>49.8</v>
      </c>
      <c r="K56" s="36">
        <v>50.1</v>
      </c>
      <c r="L56" s="36">
        <v>50.6</v>
      </c>
      <c r="M56" s="36">
        <v>49.9</v>
      </c>
      <c r="N56" s="36">
        <v>49.7</v>
      </c>
      <c r="O56" s="36">
        <v>51.8</v>
      </c>
      <c r="P56" s="36">
        <v>50</v>
      </c>
      <c r="Q56" s="36">
        <v>50.2</v>
      </c>
      <c r="R56" s="36">
        <v>49.7</v>
      </c>
      <c r="S56" s="36">
        <v>49.2</v>
      </c>
    </row>
    <row r="57" spans="1:19">
      <c r="A57" s="33">
        <v>56</v>
      </c>
      <c r="B57" s="33" t="s">
        <v>62</v>
      </c>
      <c r="C57" s="33" t="s">
        <v>4</v>
      </c>
      <c r="D57" s="34" t="s">
        <v>67</v>
      </c>
      <c r="E57" s="36">
        <v>52.2</v>
      </c>
      <c r="F57" s="36">
        <v>50.73571428571428</v>
      </c>
      <c r="G57" s="36">
        <v>50.9</v>
      </c>
      <c r="H57" s="36">
        <v>50.3</v>
      </c>
      <c r="I57" s="36">
        <v>51.9</v>
      </c>
      <c r="J57" s="36">
        <v>50.5</v>
      </c>
      <c r="K57" s="36">
        <v>50.7</v>
      </c>
      <c r="L57" s="36">
        <v>50.3</v>
      </c>
      <c r="M57" s="36">
        <v>50.4</v>
      </c>
      <c r="N57" s="36">
        <v>50.3</v>
      </c>
      <c r="O57" s="36">
        <v>52.4</v>
      </c>
      <c r="P57" s="36">
        <v>50.4</v>
      </c>
      <c r="Q57" s="36">
        <v>50.5</v>
      </c>
      <c r="R57" s="36">
        <v>50</v>
      </c>
      <c r="S57" s="36">
        <v>49.5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60"/>
  <sheetViews>
    <sheetView tabSelected="1" workbookViewId="0">
      <selection activeCell="F63" sqref="F63"/>
    </sheetView>
  </sheetViews>
  <sheetFormatPr baseColWidth="10" defaultRowHeight="16.5"/>
  <cols>
    <col min="1" max="1" width="3.7109375" style="35" bestFit="1" customWidth="1"/>
    <col min="2" max="2" width="5.28515625" style="35" bestFit="1" customWidth="1"/>
    <col min="3" max="3" width="5.5703125" style="35" bestFit="1" customWidth="1"/>
    <col min="4" max="4" width="9.85546875" style="35" bestFit="1" customWidth="1"/>
    <col min="5" max="5" width="8.85546875" style="35" bestFit="1" customWidth="1"/>
    <col min="6" max="6" width="9.28515625" style="35" bestFit="1" customWidth="1"/>
    <col min="7" max="13" width="8.85546875" style="35" bestFit="1" customWidth="1"/>
    <col min="14" max="19" width="9.85546875" style="35" bestFit="1" customWidth="1"/>
    <col min="20" max="16384" width="11.42578125" style="35"/>
  </cols>
  <sheetData>
    <row r="1" spans="1:19">
      <c r="A1" s="31" t="s">
        <v>44</v>
      </c>
      <c r="B1" s="31" t="s">
        <v>63</v>
      </c>
      <c r="C1" s="31" t="s">
        <v>64</v>
      </c>
      <c r="D1" s="32" t="s">
        <v>65</v>
      </c>
      <c r="E1" s="35" t="s">
        <v>40</v>
      </c>
      <c r="F1" s="35" t="s">
        <v>58</v>
      </c>
      <c r="G1" s="35" t="s">
        <v>38</v>
      </c>
      <c r="H1" s="35" t="s">
        <v>37</v>
      </c>
      <c r="I1" s="35" t="s">
        <v>36</v>
      </c>
      <c r="J1" s="35" t="s">
        <v>35</v>
      </c>
      <c r="K1" s="35" t="s">
        <v>34</v>
      </c>
      <c r="L1" s="35" t="s">
        <v>33</v>
      </c>
      <c r="M1" s="35" t="s">
        <v>32</v>
      </c>
      <c r="N1" s="35" t="s">
        <v>31</v>
      </c>
      <c r="O1" s="35" t="s">
        <v>30</v>
      </c>
      <c r="P1" s="35" t="s">
        <v>29</v>
      </c>
      <c r="Q1" s="35" t="s">
        <v>28</v>
      </c>
      <c r="R1" s="35" t="s">
        <v>27</v>
      </c>
      <c r="S1" s="35" t="s">
        <v>26</v>
      </c>
    </row>
    <row r="2" spans="1:19">
      <c r="A2" s="33">
        <v>1</v>
      </c>
      <c r="B2" s="33" t="s">
        <v>59</v>
      </c>
      <c r="C2" s="33" t="s">
        <v>68</v>
      </c>
      <c r="D2" s="34" t="s">
        <v>66</v>
      </c>
      <c r="E2" s="36">
        <v>694.90655360999995</v>
      </c>
      <c r="F2" s="36">
        <v>606.97368382000002</v>
      </c>
      <c r="G2" s="36">
        <v>567.08389526999997</v>
      </c>
      <c r="H2" s="36">
        <v>600.24938299999997</v>
      </c>
      <c r="I2" s="36">
        <v>1234.1043930999999</v>
      </c>
      <c r="J2" s="36">
        <v>1155.4522821999999</v>
      </c>
      <c r="K2" s="36">
        <v>873.55630414999996</v>
      </c>
      <c r="L2" s="36">
        <v>1112.1195869000001</v>
      </c>
      <c r="M2" s="36">
        <v>1153.0471520999999</v>
      </c>
      <c r="N2" s="36">
        <v>1223.4097949</v>
      </c>
      <c r="O2" s="36">
        <v>2154.6369015999999</v>
      </c>
      <c r="P2" s="36">
        <v>1468.48714</v>
      </c>
      <c r="Q2" s="36">
        <v>795.42836678000003</v>
      </c>
      <c r="R2" s="36">
        <v>1638.4159411000001</v>
      </c>
      <c r="S2" s="36">
        <v>927.41065272000003</v>
      </c>
    </row>
    <row r="3" spans="1:19">
      <c r="A3" s="33">
        <v>2</v>
      </c>
      <c r="B3" s="33" t="s">
        <v>59</v>
      </c>
      <c r="C3" s="33" t="s">
        <v>68</v>
      </c>
      <c r="D3" s="34" t="s">
        <v>66</v>
      </c>
      <c r="E3" s="36">
        <v>498.15174839999997</v>
      </c>
      <c r="F3" s="36">
        <v>515.32852425999999</v>
      </c>
      <c r="G3" s="36">
        <v>581.57022016999997</v>
      </c>
      <c r="H3" s="36">
        <v>482.63328435</v>
      </c>
      <c r="I3" s="36">
        <v>465.86084201</v>
      </c>
      <c r="J3" s="36">
        <v>452.80168323999999</v>
      </c>
      <c r="K3" s="36">
        <v>572.44140345000005</v>
      </c>
      <c r="L3" s="36">
        <v>530.00082119000001</v>
      </c>
      <c r="M3" s="36">
        <v>592.54365671999994</v>
      </c>
      <c r="N3" s="36">
        <v>539.16061448999994</v>
      </c>
      <c r="O3" s="36">
        <v>534.49863201999995</v>
      </c>
      <c r="P3" s="36">
        <v>564.60961469999995</v>
      </c>
      <c r="Q3" s="36">
        <v>2657.9693738999999</v>
      </c>
      <c r="R3" s="36">
        <v>712.81627344000003</v>
      </c>
      <c r="S3" s="36">
        <v>1175.4599705999999</v>
      </c>
    </row>
    <row r="4" spans="1:19">
      <c r="A4" s="33">
        <v>3</v>
      </c>
      <c r="B4" s="33" t="s">
        <v>59</v>
      </c>
      <c r="C4" s="33" t="s">
        <v>68</v>
      </c>
      <c r="D4" s="34" t="s">
        <v>66</v>
      </c>
      <c r="E4" s="36">
        <v>641.07094455000004</v>
      </c>
      <c r="F4" s="36">
        <v>655.92984320000005</v>
      </c>
      <c r="G4" s="36">
        <v>436.31595807000002</v>
      </c>
      <c r="H4" s="36">
        <v>418.24732107</v>
      </c>
      <c r="I4" s="36">
        <v>458.74512604</v>
      </c>
      <c r="J4" s="36">
        <v>491.68095087</v>
      </c>
      <c r="K4" s="36">
        <v>535.06276990000003</v>
      </c>
      <c r="L4" s="36">
        <v>504.46178075</v>
      </c>
      <c r="M4" s="36">
        <v>406.28157549999997</v>
      </c>
      <c r="N4" s="36">
        <v>431.99919709</v>
      </c>
      <c r="O4" s="36">
        <v>559.49854035999999</v>
      </c>
      <c r="P4" s="36">
        <v>766.34585919999995</v>
      </c>
      <c r="Q4" s="36">
        <v>1341.6482997999999</v>
      </c>
      <c r="R4" s="36">
        <v>914.65656731000001</v>
      </c>
      <c r="S4" s="36">
        <v>992.11007587999995</v>
      </c>
    </row>
    <row r="5" spans="1:19">
      <c r="A5" s="33">
        <v>4</v>
      </c>
      <c r="B5" s="33" t="s">
        <v>59</v>
      </c>
      <c r="C5" s="33" t="s">
        <v>68</v>
      </c>
      <c r="D5" s="34" t="s">
        <v>66</v>
      </c>
      <c r="E5" s="36">
        <v>550.29209089999995</v>
      </c>
      <c r="F5" s="36">
        <v>718.69224908000001</v>
      </c>
      <c r="G5" s="36">
        <v>558.61658777000002</v>
      </c>
      <c r="H5" s="36">
        <v>595.89329189</v>
      </c>
      <c r="I5" s="36">
        <v>442.84221047</v>
      </c>
      <c r="J5" s="36">
        <v>515.60106820999999</v>
      </c>
      <c r="K5" s="36">
        <v>565.06311518999996</v>
      </c>
      <c r="L5" s="36">
        <v>545.07846132999998</v>
      </c>
      <c r="M5" s="36">
        <v>577.31068417999995</v>
      </c>
      <c r="N5" s="36">
        <v>538.86252448000005</v>
      </c>
      <c r="O5" s="36">
        <v>1137.2942745</v>
      </c>
      <c r="P5" s="36">
        <v>1578.992972</v>
      </c>
      <c r="Q5" s="36">
        <v>2267.1279304999998</v>
      </c>
      <c r="R5" s="36">
        <v>1147.1166042</v>
      </c>
      <c r="S5" s="36">
        <v>901.67341031000001</v>
      </c>
    </row>
    <row r="6" spans="1:19">
      <c r="A6" s="33">
        <v>5</v>
      </c>
      <c r="B6" s="33" t="s">
        <v>61</v>
      </c>
      <c r="C6" s="33" t="s">
        <v>68</v>
      </c>
      <c r="D6" s="34" t="s">
        <v>66</v>
      </c>
      <c r="E6" s="36">
        <v>1016.4653522999999</v>
      </c>
      <c r="F6" s="36">
        <v>584.12193994999996</v>
      </c>
      <c r="G6" s="36">
        <v>424.39529542999998</v>
      </c>
      <c r="H6" s="36">
        <v>514.19672007999998</v>
      </c>
      <c r="I6" s="36">
        <v>631.03407226000002</v>
      </c>
      <c r="J6" s="36">
        <v>723.74238098000001</v>
      </c>
      <c r="K6" s="36">
        <v>1107.6194276000001</v>
      </c>
      <c r="L6" s="36">
        <v>1181.5862047000001</v>
      </c>
      <c r="M6" s="36">
        <v>1428.4409398</v>
      </c>
      <c r="N6" s="36">
        <v>985.47414862999995</v>
      </c>
      <c r="O6" s="36">
        <v>698.07221778999997</v>
      </c>
      <c r="P6" s="36">
        <v>844.43374329999995</v>
      </c>
      <c r="Q6" s="36">
        <v>1567.8732576</v>
      </c>
      <c r="R6" s="36">
        <v>871.09830863000002</v>
      </c>
      <c r="S6" s="36">
        <v>445.91483162999998</v>
      </c>
    </row>
    <row r="7" spans="1:19">
      <c r="A7" s="33">
        <v>6</v>
      </c>
      <c r="B7" s="33" t="s">
        <v>61</v>
      </c>
      <c r="C7" s="33" t="s">
        <v>68</v>
      </c>
      <c r="D7" s="34" t="s">
        <v>66</v>
      </c>
      <c r="E7" s="36">
        <v>1772.5947484999999</v>
      </c>
      <c r="F7" s="36">
        <v>820.65205818000004</v>
      </c>
      <c r="G7" s="36">
        <v>511.51143295000003</v>
      </c>
      <c r="H7" s="36">
        <v>468.0853257</v>
      </c>
      <c r="I7" s="36">
        <v>549.36109364000004</v>
      </c>
      <c r="J7" s="36">
        <v>557.20983629</v>
      </c>
      <c r="K7" s="36">
        <v>730.87722095000004</v>
      </c>
      <c r="L7" s="36">
        <v>810.79531157999998</v>
      </c>
      <c r="M7" s="36">
        <v>1043.2870496</v>
      </c>
      <c r="N7" s="36">
        <v>1006.3157279</v>
      </c>
      <c r="O7" s="36">
        <v>1116.1377580000001</v>
      </c>
      <c r="P7" s="36">
        <v>1309.5339329999999</v>
      </c>
      <c r="Q7" s="36">
        <v>961.83473226000001</v>
      </c>
      <c r="R7" s="36">
        <v>731.64861407000001</v>
      </c>
      <c r="S7" s="36">
        <v>595.55154101999995</v>
      </c>
    </row>
    <row r="8" spans="1:19">
      <c r="A8" s="33">
        <v>7</v>
      </c>
      <c r="B8" s="33" t="s">
        <v>61</v>
      </c>
      <c r="C8" s="33" t="s">
        <v>68</v>
      </c>
      <c r="D8" s="34" t="s">
        <v>66</v>
      </c>
      <c r="E8" s="36">
        <v>646.19915192999997</v>
      </c>
      <c r="F8" s="36">
        <v>490.85140912000003</v>
      </c>
      <c r="G8" s="36">
        <v>419.83100635</v>
      </c>
      <c r="H8" s="36">
        <v>443.53170381000001</v>
      </c>
      <c r="I8" s="36">
        <v>474.38876463999998</v>
      </c>
      <c r="J8" s="36">
        <v>522.14519433999999</v>
      </c>
      <c r="K8" s="36">
        <v>583.85593411000002</v>
      </c>
      <c r="L8" s="36">
        <v>560.96642929999996</v>
      </c>
      <c r="M8" s="36">
        <v>580.46506039999997</v>
      </c>
      <c r="N8" s="36">
        <v>551.95456399</v>
      </c>
      <c r="O8" s="36">
        <v>611.03102558</v>
      </c>
      <c r="P8" s="36">
        <v>670.81339500000001</v>
      </c>
      <c r="Q8" s="36">
        <v>813.24651839000001</v>
      </c>
      <c r="R8" s="36">
        <v>689.61942234000003</v>
      </c>
      <c r="S8" s="36">
        <v>504.65781893000002</v>
      </c>
    </row>
    <row r="9" spans="1:19">
      <c r="A9" s="33">
        <v>8</v>
      </c>
      <c r="B9" s="33" t="s">
        <v>61</v>
      </c>
      <c r="C9" s="33" t="s">
        <v>68</v>
      </c>
      <c r="D9" s="34" t="s">
        <v>66</v>
      </c>
      <c r="E9" s="36">
        <v>1076.4596143000001</v>
      </c>
      <c r="F9" s="36">
        <v>2324.6034546999999</v>
      </c>
      <c r="G9" s="36">
        <v>2810.6329796</v>
      </c>
      <c r="H9" s="36">
        <v>2004.5259653000001</v>
      </c>
      <c r="I9" s="36">
        <v>1002.4731712</v>
      </c>
      <c r="J9" s="36">
        <v>498.32755180999999</v>
      </c>
      <c r="K9" s="36">
        <v>1063.7025610999999</v>
      </c>
      <c r="L9" s="36">
        <v>3665.2026741999998</v>
      </c>
      <c r="M9" s="36">
        <v>1249.4659225</v>
      </c>
      <c r="N9" s="36">
        <v>1259.7976903000001</v>
      </c>
      <c r="O9" s="36">
        <v>717.85112841</v>
      </c>
      <c r="P9" s="36">
        <v>527.92269950000002</v>
      </c>
      <c r="Q9" s="36">
        <v>444.89796003999999</v>
      </c>
      <c r="R9" s="36">
        <v>365.74150940999999</v>
      </c>
      <c r="S9" s="36">
        <v>319.47468737000003</v>
      </c>
    </row>
    <row r="10" spans="1:19">
      <c r="A10" s="33">
        <v>9</v>
      </c>
      <c r="B10" s="33" t="s">
        <v>60</v>
      </c>
      <c r="C10" s="33" t="s">
        <v>68</v>
      </c>
      <c r="D10" s="34" t="s">
        <v>66</v>
      </c>
      <c r="E10" s="36">
        <v>1197.3734901</v>
      </c>
      <c r="F10" s="36">
        <v>721.13618273999998</v>
      </c>
      <c r="G10" s="36">
        <v>487.28709292999997</v>
      </c>
      <c r="H10" s="36">
        <v>370.94686172000002</v>
      </c>
      <c r="I10" s="36">
        <v>311.77248556000001</v>
      </c>
      <c r="J10" s="36">
        <v>310.40507308999997</v>
      </c>
      <c r="K10" s="36">
        <v>314.73388151</v>
      </c>
      <c r="L10" s="36">
        <v>330.99708566999999</v>
      </c>
      <c r="M10" s="36">
        <v>311.84964263000001</v>
      </c>
      <c r="N10" s="36">
        <v>311.61059570999998</v>
      </c>
      <c r="O10" s="36">
        <v>310.65217448999999</v>
      </c>
      <c r="P10" s="36">
        <v>317.1756919</v>
      </c>
      <c r="Q10" s="36">
        <v>303.70285166000002</v>
      </c>
      <c r="R10" s="36">
        <v>313.42661135999998</v>
      </c>
      <c r="S10" s="36">
        <v>309.39192086000003</v>
      </c>
    </row>
    <row r="11" spans="1:19">
      <c r="A11" s="33">
        <v>10</v>
      </c>
      <c r="B11" s="33" t="s">
        <v>60</v>
      </c>
      <c r="C11" s="33" t="s">
        <v>68</v>
      </c>
      <c r="D11" s="34" t="s">
        <v>66</v>
      </c>
      <c r="E11" s="36">
        <v>1754.3378643999999</v>
      </c>
      <c r="F11" s="36">
        <v>639.54800510999996</v>
      </c>
      <c r="G11" s="36">
        <v>433.37695707</v>
      </c>
      <c r="H11" s="36">
        <v>349.54863702</v>
      </c>
      <c r="I11" s="36">
        <v>316.98088833000003</v>
      </c>
      <c r="J11" s="36">
        <v>308.90765923999999</v>
      </c>
      <c r="K11" s="36">
        <v>311.7948227</v>
      </c>
      <c r="L11" s="36">
        <v>308.73765890999999</v>
      </c>
      <c r="M11" s="36">
        <v>310.42017921000001</v>
      </c>
      <c r="N11" s="36">
        <v>310.11732002999997</v>
      </c>
      <c r="O11" s="36">
        <v>304.88723673999999</v>
      </c>
      <c r="P11" s="36">
        <v>309.32476370000001</v>
      </c>
      <c r="Q11" s="36">
        <v>303.18787816000003</v>
      </c>
      <c r="R11" s="36">
        <v>314.32308640999997</v>
      </c>
      <c r="S11" s="36">
        <v>306.44861320000001</v>
      </c>
    </row>
    <row r="12" spans="1:19">
      <c r="A12" s="33">
        <v>11</v>
      </c>
      <c r="B12" s="33" t="s">
        <v>60</v>
      </c>
      <c r="C12" s="33" t="s">
        <v>68</v>
      </c>
      <c r="D12" s="34" t="s">
        <v>66</v>
      </c>
      <c r="E12" s="36">
        <v>1236.1466743999999</v>
      </c>
      <c r="F12" s="36">
        <v>572.43302732999996</v>
      </c>
      <c r="G12" s="36">
        <v>412.82042322000001</v>
      </c>
      <c r="H12" s="36">
        <v>354.19762711999999</v>
      </c>
      <c r="I12" s="36">
        <v>309.03415576999998</v>
      </c>
      <c r="J12" s="36">
        <v>307.63047069999999</v>
      </c>
      <c r="K12" s="36">
        <v>306.37992272000002</v>
      </c>
      <c r="L12" s="36">
        <v>309.59300868000003</v>
      </c>
      <c r="M12" s="36">
        <v>314.65229641000002</v>
      </c>
      <c r="N12" s="36">
        <v>306.77963789</v>
      </c>
      <c r="O12" s="36">
        <v>309.08135129999999</v>
      </c>
      <c r="P12" s="36">
        <v>311.39326460000001</v>
      </c>
      <c r="Q12" s="36">
        <v>299.66099545999998</v>
      </c>
      <c r="R12" s="36">
        <v>311.89519371</v>
      </c>
      <c r="S12" s="36">
        <v>304.47887499000001</v>
      </c>
    </row>
    <row r="13" spans="1:19">
      <c r="A13" s="33">
        <v>12</v>
      </c>
      <c r="B13" s="33" t="s">
        <v>60</v>
      </c>
      <c r="C13" s="33" t="s">
        <v>68</v>
      </c>
      <c r="D13" s="34" t="s">
        <v>66</v>
      </c>
      <c r="E13" s="36">
        <v>1104.9859203999999</v>
      </c>
      <c r="F13" s="36">
        <v>640.35870358</v>
      </c>
      <c r="G13" s="36">
        <v>456.66861789000001</v>
      </c>
      <c r="H13" s="36">
        <v>343.25766184999998</v>
      </c>
      <c r="I13" s="36">
        <v>306.47777122999997</v>
      </c>
      <c r="J13" s="36">
        <v>301.91582464999999</v>
      </c>
      <c r="K13" s="36">
        <v>312.27635406000002</v>
      </c>
      <c r="L13" s="36">
        <v>308.68174055999998</v>
      </c>
      <c r="M13" s="36">
        <v>303.27580648999998</v>
      </c>
      <c r="N13" s="36">
        <v>304.29309751</v>
      </c>
      <c r="O13" s="36">
        <v>305.16904225000002</v>
      </c>
      <c r="P13" s="36">
        <v>309.32999239999998</v>
      </c>
      <c r="Q13" s="36">
        <v>302.48409192999998</v>
      </c>
      <c r="R13" s="36">
        <v>311.25317187000002</v>
      </c>
      <c r="S13" s="36">
        <v>310.26943180000001</v>
      </c>
    </row>
    <row r="14" spans="1:19">
      <c r="A14" s="33">
        <v>13</v>
      </c>
      <c r="B14" s="33" t="s">
        <v>62</v>
      </c>
      <c r="C14" s="33" t="s">
        <v>68</v>
      </c>
      <c r="D14" s="34" t="s">
        <v>66</v>
      </c>
      <c r="E14" s="36">
        <v>1790.6335802000001</v>
      </c>
      <c r="F14" s="36">
        <v>933.66260207000005</v>
      </c>
      <c r="G14" s="36">
        <v>490.51229244000001</v>
      </c>
      <c r="H14" s="36">
        <v>362.38306231000001</v>
      </c>
      <c r="I14" s="36">
        <v>311.11062479999998</v>
      </c>
      <c r="J14" s="36">
        <v>310.06322456999999</v>
      </c>
      <c r="K14" s="36">
        <v>313.68153332999998</v>
      </c>
      <c r="L14" s="36">
        <v>314.96354398</v>
      </c>
      <c r="M14" s="36">
        <v>323.60826909999997</v>
      </c>
      <c r="N14" s="36">
        <v>308.41105203000001</v>
      </c>
      <c r="O14" s="36">
        <v>323.36587630999998</v>
      </c>
      <c r="P14" s="36">
        <v>316.6903982</v>
      </c>
      <c r="Q14" s="36">
        <v>307.08467810000002</v>
      </c>
      <c r="R14" s="36">
        <v>312.1778491</v>
      </c>
      <c r="S14" s="36">
        <v>314.58577274999999</v>
      </c>
    </row>
    <row r="15" spans="1:19">
      <c r="A15" s="33">
        <v>14</v>
      </c>
      <c r="B15" s="33" t="s">
        <v>62</v>
      </c>
      <c r="C15" s="33" t="s">
        <v>68</v>
      </c>
      <c r="D15" s="34" t="s">
        <v>66</v>
      </c>
      <c r="E15" s="36">
        <v>1254.1744871000001</v>
      </c>
      <c r="F15" s="36">
        <v>690.10888508000005</v>
      </c>
      <c r="G15" s="36">
        <v>455.33178867999999</v>
      </c>
      <c r="H15" s="36">
        <v>362.05200128000001</v>
      </c>
      <c r="I15" s="36">
        <v>314.61453889000001</v>
      </c>
      <c r="J15" s="36">
        <v>310.92309111999998</v>
      </c>
      <c r="K15" s="36">
        <v>313.88909568999998</v>
      </c>
      <c r="L15" s="36">
        <v>309.07524109000002</v>
      </c>
      <c r="M15" s="36">
        <v>312.70755201999998</v>
      </c>
      <c r="N15" s="36">
        <v>302.50383624</v>
      </c>
      <c r="O15" s="36">
        <v>308.86168917999998</v>
      </c>
      <c r="P15" s="36">
        <v>313.36668179999998</v>
      </c>
      <c r="Q15" s="36">
        <v>305.50228246</v>
      </c>
      <c r="R15" s="36">
        <v>312.28788350999997</v>
      </c>
      <c r="S15" s="36">
        <v>310.67941947999998</v>
      </c>
    </row>
    <row r="16" spans="1:19">
      <c r="A16" s="33">
        <v>15</v>
      </c>
      <c r="B16" s="33" t="s">
        <v>62</v>
      </c>
      <c r="C16" s="33" t="s">
        <v>68</v>
      </c>
      <c r="D16" s="34" t="s">
        <v>66</v>
      </c>
      <c r="E16" s="36">
        <v>1422.1540404</v>
      </c>
      <c r="F16" s="36">
        <v>806.60700015999998</v>
      </c>
      <c r="G16" s="36">
        <v>476.85916321000002</v>
      </c>
      <c r="H16" s="36">
        <v>364.43482896</v>
      </c>
      <c r="I16" s="36">
        <v>304.86976979000002</v>
      </c>
      <c r="J16" s="36">
        <v>306.26521787000001</v>
      </c>
      <c r="K16" s="36">
        <v>304.95000155000002</v>
      </c>
      <c r="L16" s="36">
        <v>311.19604399000002</v>
      </c>
      <c r="M16" s="36">
        <v>306.07773218</v>
      </c>
      <c r="N16" s="36">
        <v>305.14410239</v>
      </c>
      <c r="O16" s="36">
        <v>305.47571498000002</v>
      </c>
      <c r="P16" s="36">
        <v>310.84946430000002</v>
      </c>
      <c r="Q16" s="36">
        <v>308.20158270000002</v>
      </c>
      <c r="R16" s="36">
        <v>309.67744876</v>
      </c>
      <c r="S16" s="36">
        <v>309.120293</v>
      </c>
    </row>
    <row r="17" spans="1:19">
      <c r="A17" s="33">
        <v>16</v>
      </c>
      <c r="B17" s="33" t="s">
        <v>62</v>
      </c>
      <c r="C17" s="33" t="s">
        <v>68</v>
      </c>
      <c r="D17" s="34" t="s">
        <v>66</v>
      </c>
      <c r="E17" s="36">
        <v>1145.4021316000001</v>
      </c>
      <c r="F17" s="36">
        <v>675.93629340999996</v>
      </c>
      <c r="G17" s="36">
        <v>464.25592521999999</v>
      </c>
      <c r="H17" s="36">
        <v>363.87812632999999</v>
      </c>
      <c r="I17" s="36">
        <v>315.80299056000001</v>
      </c>
      <c r="J17" s="36">
        <v>306.73393163999998</v>
      </c>
      <c r="K17" s="36">
        <v>312.45900484999999</v>
      </c>
      <c r="L17" s="36">
        <v>308.88263262999999</v>
      </c>
      <c r="M17" s="36">
        <v>309.93127257999998</v>
      </c>
      <c r="N17" s="36">
        <v>306.85445356999998</v>
      </c>
      <c r="O17" s="36">
        <v>304.78570431999998</v>
      </c>
      <c r="P17" s="36">
        <v>310.82541170000002</v>
      </c>
      <c r="Q17" s="36">
        <v>307.36137665000001</v>
      </c>
      <c r="R17" s="36">
        <v>310.42744653</v>
      </c>
      <c r="S17" s="36">
        <v>304.12452153999999</v>
      </c>
    </row>
    <row r="18" spans="1:19">
      <c r="A18" s="33">
        <v>17</v>
      </c>
      <c r="B18" s="33" t="s">
        <v>59</v>
      </c>
      <c r="C18" s="33" t="s">
        <v>4</v>
      </c>
      <c r="D18" s="34" t="s">
        <v>66</v>
      </c>
      <c r="E18" s="36">
        <v>340.63997558</v>
      </c>
      <c r="F18" s="36">
        <v>358.91413545</v>
      </c>
      <c r="G18" s="36">
        <v>356.19206219</v>
      </c>
      <c r="H18" s="36">
        <v>385.62942529999998</v>
      </c>
      <c r="I18" s="36">
        <v>395.11546632</v>
      </c>
      <c r="J18" s="36">
        <v>352.07723045</v>
      </c>
      <c r="K18" s="36">
        <v>403.13746903999998</v>
      </c>
      <c r="L18" s="36">
        <v>460.12370862</v>
      </c>
      <c r="M18" s="36">
        <v>569.17612054999995</v>
      </c>
      <c r="N18" s="36">
        <v>556.73225654999999</v>
      </c>
      <c r="O18" s="36">
        <v>644.99998865999999</v>
      </c>
      <c r="P18" s="36">
        <v>641.48789350000004</v>
      </c>
      <c r="Q18" s="36">
        <v>697.03559875999997</v>
      </c>
      <c r="R18" s="36">
        <v>717.77106146999995</v>
      </c>
      <c r="S18" s="36">
        <v>610.16719678000004</v>
      </c>
    </row>
    <row r="19" spans="1:19">
      <c r="A19" s="33">
        <v>18</v>
      </c>
      <c r="B19" s="33" t="s">
        <v>59</v>
      </c>
      <c r="C19" s="33" t="s">
        <v>4</v>
      </c>
      <c r="D19" s="34" t="s">
        <v>66</v>
      </c>
      <c r="E19" s="36">
        <v>314.81871636</v>
      </c>
      <c r="F19" s="36">
        <v>370.12961009999998</v>
      </c>
      <c r="G19" s="36">
        <v>343.89144984000001</v>
      </c>
      <c r="H19" s="36">
        <v>367.54737692999998</v>
      </c>
      <c r="I19" s="36">
        <v>371.81585909</v>
      </c>
      <c r="J19" s="36">
        <v>337.83428665999998</v>
      </c>
      <c r="K19" s="36">
        <v>357.80071452999999</v>
      </c>
      <c r="L19" s="36">
        <v>445.06203084999999</v>
      </c>
      <c r="M19" s="36">
        <v>511.89389518000002</v>
      </c>
      <c r="N19" s="36">
        <v>597.81102022000005</v>
      </c>
      <c r="O19" s="36">
        <v>700.87036540999998</v>
      </c>
      <c r="P19" s="36">
        <v>688.98056770000005</v>
      </c>
      <c r="Q19" s="36">
        <v>812.57561358999999</v>
      </c>
      <c r="R19" s="36">
        <v>733.09032300000001</v>
      </c>
      <c r="S19" s="36">
        <v>400.94181308999998</v>
      </c>
    </row>
    <row r="20" spans="1:19">
      <c r="A20" s="33">
        <v>19</v>
      </c>
      <c r="B20" s="33" t="s">
        <v>59</v>
      </c>
      <c r="C20" s="33" t="s">
        <v>4</v>
      </c>
      <c r="D20" s="34" t="s">
        <v>66</v>
      </c>
      <c r="E20" s="36">
        <v>334.90091738000001</v>
      </c>
      <c r="F20" s="36">
        <v>374.29298768000001</v>
      </c>
      <c r="G20" s="36">
        <v>345.62809971000001</v>
      </c>
      <c r="H20" s="36">
        <v>352.88512866999997</v>
      </c>
      <c r="I20" s="36">
        <v>364.40158222999997</v>
      </c>
      <c r="J20" s="36">
        <v>326.70188102999998</v>
      </c>
      <c r="K20" s="36">
        <v>337.43315861999997</v>
      </c>
      <c r="L20" s="36">
        <v>348.08535611000002</v>
      </c>
      <c r="M20" s="36">
        <v>441.43092329000001</v>
      </c>
      <c r="N20" s="36">
        <v>598.39931564000005</v>
      </c>
      <c r="O20" s="36">
        <v>735.22220987000003</v>
      </c>
      <c r="P20" s="36">
        <v>772.81614960000002</v>
      </c>
      <c r="Q20" s="36">
        <v>697.72701930000005</v>
      </c>
      <c r="R20" s="36">
        <v>585.25727085000005</v>
      </c>
      <c r="S20" s="36">
        <v>651.71649688000002</v>
      </c>
    </row>
    <row r="21" spans="1:19">
      <c r="A21" s="33">
        <v>20</v>
      </c>
      <c r="B21" s="33" t="s">
        <v>59</v>
      </c>
      <c r="C21" s="33" t="s">
        <v>4</v>
      </c>
      <c r="D21" s="34" t="s">
        <v>66</v>
      </c>
      <c r="E21" s="36">
        <v>319.46157397000002</v>
      </c>
      <c r="F21" s="36">
        <v>396.29691804999999</v>
      </c>
      <c r="G21" s="36">
        <v>386.52255853000003</v>
      </c>
      <c r="H21" s="36">
        <v>397.25576627999999</v>
      </c>
      <c r="I21" s="36">
        <v>391.81188987000002</v>
      </c>
      <c r="J21" s="36">
        <v>415.01837277999999</v>
      </c>
      <c r="K21" s="36">
        <v>475.32707886999998</v>
      </c>
      <c r="L21" s="36">
        <v>549.05735827000001</v>
      </c>
      <c r="M21" s="36">
        <v>789.86098656000001</v>
      </c>
      <c r="N21" s="36">
        <v>1073.9557694</v>
      </c>
      <c r="O21" s="36">
        <v>918.44265858999995</v>
      </c>
      <c r="P21" s="36">
        <v>1100.491726</v>
      </c>
      <c r="Q21" s="36">
        <v>840.15733714999999</v>
      </c>
      <c r="R21" s="36">
        <v>493.51677010999998</v>
      </c>
      <c r="S21" s="36">
        <v>433.65670695</v>
      </c>
    </row>
    <row r="22" spans="1:19">
      <c r="A22" s="33">
        <v>21</v>
      </c>
      <c r="B22" s="33" t="s">
        <v>61</v>
      </c>
      <c r="C22" s="33" t="s">
        <v>4</v>
      </c>
      <c r="D22" s="34" t="s">
        <v>66</v>
      </c>
      <c r="E22" s="36">
        <v>365.76321883999998</v>
      </c>
      <c r="F22" s="36">
        <v>395.42037869000001</v>
      </c>
      <c r="G22" s="36">
        <v>362.81606405999997</v>
      </c>
      <c r="H22" s="36">
        <v>367.95648812000002</v>
      </c>
      <c r="I22" s="36">
        <v>419.77167193999998</v>
      </c>
      <c r="J22" s="36">
        <v>412.87072494</v>
      </c>
      <c r="K22" s="36">
        <v>572.51538862999996</v>
      </c>
      <c r="L22" s="36">
        <v>845.73259598000004</v>
      </c>
      <c r="M22" s="36">
        <v>839.22404701999994</v>
      </c>
      <c r="N22" s="36">
        <v>871.97887025</v>
      </c>
      <c r="O22" s="36">
        <v>1053.5137130000001</v>
      </c>
      <c r="P22" s="36">
        <v>1027.6577010000001</v>
      </c>
      <c r="Q22" s="36">
        <v>748.38804282000001</v>
      </c>
      <c r="R22" s="36">
        <v>632.26255888000003</v>
      </c>
      <c r="S22" s="36">
        <v>460.13664704000001</v>
      </c>
    </row>
    <row r="23" spans="1:19">
      <c r="A23" s="33">
        <v>22</v>
      </c>
      <c r="B23" s="33" t="s">
        <v>61</v>
      </c>
      <c r="C23" s="33" t="s">
        <v>4</v>
      </c>
      <c r="D23" s="34" t="s">
        <v>66</v>
      </c>
      <c r="E23" s="36">
        <v>445.18959597000003</v>
      </c>
      <c r="F23" s="36">
        <v>794.04383927000003</v>
      </c>
      <c r="G23" s="36">
        <v>653.23380980000002</v>
      </c>
      <c r="H23" s="36">
        <v>465.2685462</v>
      </c>
      <c r="I23" s="36">
        <v>590.85043886000005</v>
      </c>
      <c r="J23" s="36">
        <v>710.21613043000002</v>
      </c>
      <c r="K23" s="36">
        <v>2193.1073846999998</v>
      </c>
      <c r="L23" s="36">
        <v>2785.6896329000001</v>
      </c>
      <c r="M23" s="36">
        <v>2500.1062262</v>
      </c>
      <c r="N23" s="36">
        <v>2222.6997683999998</v>
      </c>
      <c r="O23" s="36">
        <v>1702.0387204000001</v>
      </c>
      <c r="P23" s="36">
        <v>1657.030323</v>
      </c>
      <c r="Q23" s="36">
        <v>1575.7696464999999</v>
      </c>
      <c r="R23" s="36">
        <v>1811.9037820999999</v>
      </c>
      <c r="S23" s="36">
        <v>1008.4212384</v>
      </c>
    </row>
    <row r="24" spans="1:19">
      <c r="A24" s="33">
        <v>23</v>
      </c>
      <c r="B24" s="33" t="s">
        <v>61</v>
      </c>
      <c r="C24" s="33" t="s">
        <v>4</v>
      </c>
      <c r="D24" s="34" t="s">
        <v>66</v>
      </c>
      <c r="E24" s="36">
        <v>335.14329685000001</v>
      </c>
      <c r="F24" s="36">
        <v>562.64324897999995</v>
      </c>
      <c r="G24" s="36">
        <v>388.39780225999999</v>
      </c>
      <c r="H24" s="36">
        <v>354.63407733999998</v>
      </c>
      <c r="I24" s="36">
        <v>357.75933080999999</v>
      </c>
      <c r="J24" s="36">
        <v>391.25400466999997</v>
      </c>
      <c r="K24" s="36">
        <v>443.40762322</v>
      </c>
      <c r="L24" s="36">
        <v>483.67407197</v>
      </c>
      <c r="M24" s="36">
        <v>668.86931874000004</v>
      </c>
      <c r="N24" s="36">
        <v>773.33953555999994</v>
      </c>
      <c r="O24" s="36">
        <v>878.76381527000001</v>
      </c>
      <c r="P24" s="36">
        <v>552.57627690000004</v>
      </c>
      <c r="Q24" s="36">
        <v>568.50603632000002</v>
      </c>
      <c r="R24" s="36">
        <v>503.36804766</v>
      </c>
      <c r="S24" s="36">
        <v>431.87721041999998</v>
      </c>
    </row>
    <row r="25" spans="1:19">
      <c r="A25" s="33">
        <v>24</v>
      </c>
      <c r="B25" s="33" t="s">
        <v>61</v>
      </c>
      <c r="C25" s="33" t="s">
        <v>4</v>
      </c>
      <c r="D25" s="34" t="s">
        <v>66</v>
      </c>
      <c r="E25" s="36">
        <v>338.22377583999997</v>
      </c>
      <c r="F25" s="36">
        <v>368.23944376999998</v>
      </c>
      <c r="G25" s="36">
        <v>345.80618998</v>
      </c>
      <c r="H25" s="36">
        <v>364.75746528000002</v>
      </c>
      <c r="I25" s="36">
        <v>359.78537427999998</v>
      </c>
      <c r="J25" s="36">
        <v>368.31984346000002</v>
      </c>
      <c r="K25" s="36">
        <v>530.56810087999997</v>
      </c>
      <c r="L25" s="36">
        <v>566.18982416999995</v>
      </c>
      <c r="M25" s="36">
        <v>503.05329074000002</v>
      </c>
      <c r="N25" s="36">
        <v>721.94941988999994</v>
      </c>
      <c r="O25" s="36">
        <v>1005.4574906</v>
      </c>
      <c r="P25" s="36">
        <v>848.66043960000002</v>
      </c>
      <c r="Q25" s="36">
        <v>729.11044146999996</v>
      </c>
      <c r="R25" s="36">
        <v>504.11463775999999</v>
      </c>
      <c r="S25" s="36">
        <v>409.94251113000001</v>
      </c>
    </row>
    <row r="26" spans="1:19">
      <c r="A26" s="33">
        <v>25</v>
      </c>
      <c r="B26" s="33" t="s">
        <v>60</v>
      </c>
      <c r="C26" s="33" t="s">
        <v>4</v>
      </c>
      <c r="D26" s="34" t="s">
        <v>66</v>
      </c>
      <c r="E26" s="36">
        <v>335.20829873000002</v>
      </c>
      <c r="F26" s="36">
        <v>344.55588719999997</v>
      </c>
      <c r="G26" s="36">
        <v>311.89725328999998</v>
      </c>
      <c r="H26" s="36">
        <v>310.48502965</v>
      </c>
      <c r="I26" s="36">
        <v>308.31840116000001</v>
      </c>
      <c r="J26" s="36">
        <v>345.83769939000001</v>
      </c>
      <c r="K26" s="36">
        <v>406.42478355999998</v>
      </c>
      <c r="L26" s="36">
        <v>403.89312917000001</v>
      </c>
      <c r="M26" s="36">
        <v>667.95329320999997</v>
      </c>
      <c r="N26" s="36">
        <v>722.51986121000004</v>
      </c>
      <c r="O26" s="36">
        <v>599.40296254999998</v>
      </c>
      <c r="P26" s="36">
        <v>483.6098551</v>
      </c>
      <c r="Q26" s="36">
        <v>389.97591858999999</v>
      </c>
      <c r="R26" s="36">
        <v>334.97045323999998</v>
      </c>
      <c r="S26" s="36">
        <v>329.25862819999998</v>
      </c>
    </row>
    <row r="27" spans="1:19">
      <c r="A27" s="33">
        <v>26</v>
      </c>
      <c r="B27" s="33" t="s">
        <v>60</v>
      </c>
      <c r="C27" s="33" t="s">
        <v>4</v>
      </c>
      <c r="D27" s="34" t="s">
        <v>66</v>
      </c>
      <c r="E27" s="36">
        <v>344.75857062</v>
      </c>
      <c r="F27" s="36">
        <v>342.89609539999998</v>
      </c>
      <c r="G27" s="36">
        <v>311.25245696000002</v>
      </c>
      <c r="H27" s="36">
        <v>306.49399955000001</v>
      </c>
      <c r="I27" s="36">
        <v>299.88212985000001</v>
      </c>
      <c r="J27" s="36">
        <v>305.00693653000002</v>
      </c>
      <c r="K27" s="36">
        <v>339.30194520999999</v>
      </c>
      <c r="L27" s="36">
        <v>345.41831252999998</v>
      </c>
      <c r="M27" s="36">
        <v>509.71952633000001</v>
      </c>
      <c r="N27" s="36">
        <v>905.14221169999996</v>
      </c>
      <c r="O27" s="36">
        <v>735.78186900000003</v>
      </c>
      <c r="P27" s="36">
        <v>503.50585519999998</v>
      </c>
      <c r="Q27" s="36">
        <v>349.65140258000002</v>
      </c>
      <c r="R27" s="36">
        <v>323.66191504</v>
      </c>
      <c r="S27" s="36">
        <v>309.24954303999999</v>
      </c>
    </row>
    <row r="28" spans="1:19">
      <c r="A28" s="33">
        <v>27</v>
      </c>
      <c r="B28" s="33" t="s">
        <v>60</v>
      </c>
      <c r="C28" s="33" t="s">
        <v>4</v>
      </c>
      <c r="D28" s="34" t="s">
        <v>66</v>
      </c>
      <c r="E28" s="36">
        <v>340.12433797</v>
      </c>
      <c r="F28" s="36">
        <v>345.01731266000002</v>
      </c>
      <c r="G28" s="36">
        <v>309.09909281</v>
      </c>
      <c r="H28" s="36">
        <v>309.8149267</v>
      </c>
      <c r="I28" s="36">
        <v>304.29783322999998</v>
      </c>
      <c r="J28" s="36">
        <v>328.4051212</v>
      </c>
      <c r="K28" s="36">
        <v>339.05899984000001</v>
      </c>
      <c r="L28" s="36">
        <v>365.98770963999999</v>
      </c>
      <c r="M28" s="36">
        <v>531.35795705999999</v>
      </c>
      <c r="N28" s="36">
        <v>944.28559566000001</v>
      </c>
      <c r="O28" s="36">
        <v>700.36340383000004</v>
      </c>
      <c r="P28" s="36">
        <v>499.75402300000002</v>
      </c>
      <c r="Q28" s="36">
        <v>413.34405500999998</v>
      </c>
      <c r="R28" s="36">
        <v>353.64733310000003</v>
      </c>
      <c r="S28" s="36">
        <v>318.73825419999997</v>
      </c>
    </row>
    <row r="29" spans="1:19">
      <c r="A29" s="33">
        <v>28</v>
      </c>
      <c r="B29" s="33" t="s">
        <v>60</v>
      </c>
      <c r="C29" s="33" t="s">
        <v>4</v>
      </c>
      <c r="D29" s="34" t="s">
        <v>66</v>
      </c>
      <c r="E29" s="36">
        <v>324.26550126000001</v>
      </c>
      <c r="F29" s="36">
        <v>340.85257748999999</v>
      </c>
      <c r="G29" s="36">
        <v>313.43459611999998</v>
      </c>
      <c r="H29" s="36">
        <v>307.62343583000001</v>
      </c>
      <c r="I29" s="36">
        <v>309.67908112999999</v>
      </c>
      <c r="J29" s="36">
        <v>338.93563647000002</v>
      </c>
      <c r="K29" s="36">
        <v>336.73964517000002</v>
      </c>
      <c r="L29" s="36">
        <v>430.22906253000002</v>
      </c>
      <c r="M29" s="36">
        <v>828.88336304999996</v>
      </c>
      <c r="N29" s="36">
        <v>1049.8413022</v>
      </c>
      <c r="O29" s="36">
        <v>704.93671755000003</v>
      </c>
      <c r="P29" s="36">
        <v>540.77063669999995</v>
      </c>
      <c r="Q29" s="36">
        <v>416.28869917999998</v>
      </c>
      <c r="R29" s="36">
        <v>368.00072086</v>
      </c>
      <c r="S29" s="36">
        <v>338.91321809999999</v>
      </c>
    </row>
    <row r="30" spans="1:19">
      <c r="A30" s="33">
        <v>29</v>
      </c>
      <c r="B30" s="33" t="s">
        <v>62</v>
      </c>
      <c r="C30" s="33" t="s">
        <v>4</v>
      </c>
      <c r="D30" s="34" t="s">
        <v>66</v>
      </c>
      <c r="E30" s="36">
        <v>312.32830368999998</v>
      </c>
      <c r="F30" s="36">
        <v>336.02340199000002</v>
      </c>
      <c r="G30" s="36">
        <v>308.65338086000003</v>
      </c>
      <c r="H30" s="36">
        <v>310.61989384999998</v>
      </c>
      <c r="I30" s="36">
        <v>319.53341927999998</v>
      </c>
      <c r="J30" s="36">
        <v>331.39634825000002</v>
      </c>
      <c r="K30" s="36">
        <v>329.09696556</v>
      </c>
      <c r="L30" s="36">
        <v>378.36220200000002</v>
      </c>
      <c r="M30" s="36">
        <v>580.06261702999996</v>
      </c>
      <c r="N30" s="36">
        <v>605.19946211000001</v>
      </c>
      <c r="O30" s="36">
        <v>573.44472783000003</v>
      </c>
      <c r="P30" s="36">
        <v>531.2659357</v>
      </c>
      <c r="Q30" s="36">
        <v>471.89518686000002</v>
      </c>
      <c r="R30" s="36">
        <v>450.75482033999998</v>
      </c>
      <c r="S30" s="36">
        <v>402.66422088000002</v>
      </c>
    </row>
    <row r="31" spans="1:19">
      <c r="A31" s="33">
        <v>30</v>
      </c>
      <c r="B31" s="33" t="s">
        <v>62</v>
      </c>
      <c r="C31" s="33" t="s">
        <v>4</v>
      </c>
      <c r="D31" s="34" t="s">
        <v>66</v>
      </c>
      <c r="E31" s="36">
        <v>328.17294129999999</v>
      </c>
      <c r="F31" s="36">
        <v>341.7327363</v>
      </c>
      <c r="G31" s="36">
        <v>312.99772433999999</v>
      </c>
      <c r="H31" s="36">
        <v>302.64961555999997</v>
      </c>
      <c r="I31" s="36">
        <v>306.09823311000002</v>
      </c>
      <c r="J31" s="36">
        <v>307.89995823999999</v>
      </c>
      <c r="K31" s="36">
        <v>314.68406582</v>
      </c>
      <c r="L31" s="36">
        <v>341.65936023</v>
      </c>
      <c r="M31" s="36">
        <v>455.86901137000001</v>
      </c>
      <c r="N31" s="36">
        <v>471.29694189000003</v>
      </c>
      <c r="O31" s="36">
        <v>479.60506986000001</v>
      </c>
      <c r="P31" s="36">
        <v>490.69682280000001</v>
      </c>
      <c r="Q31" s="36">
        <v>441.97753697000002</v>
      </c>
      <c r="R31" s="36">
        <v>369.25984301</v>
      </c>
      <c r="S31" s="36">
        <v>322.58837004999998</v>
      </c>
    </row>
    <row r="32" spans="1:19">
      <c r="A32" s="33">
        <v>31</v>
      </c>
      <c r="B32" s="33" t="s">
        <v>62</v>
      </c>
      <c r="C32" s="33" t="s">
        <v>4</v>
      </c>
      <c r="D32" s="34" t="s">
        <v>66</v>
      </c>
      <c r="E32" s="36">
        <v>323.11874848999997</v>
      </c>
      <c r="F32" s="36">
        <v>338.03396485000002</v>
      </c>
      <c r="G32" s="36">
        <v>308.07273995000003</v>
      </c>
      <c r="H32" s="36">
        <v>307.67400799000001</v>
      </c>
      <c r="I32" s="36">
        <v>308.40615208000003</v>
      </c>
      <c r="J32" s="36">
        <v>319.4424535</v>
      </c>
      <c r="K32" s="36">
        <v>336.00253592000001</v>
      </c>
      <c r="L32" s="36">
        <v>343.87035973000002</v>
      </c>
      <c r="M32" s="36">
        <v>554.30612953000002</v>
      </c>
      <c r="N32" s="36">
        <v>668.31132772000001</v>
      </c>
      <c r="O32" s="36">
        <v>779.73627781000005</v>
      </c>
      <c r="P32" s="36">
        <v>675.25634909999997</v>
      </c>
      <c r="Q32" s="36">
        <v>520.90234710000004</v>
      </c>
      <c r="R32" s="36">
        <v>437.26196225000001</v>
      </c>
      <c r="S32" s="36">
        <v>345.42532261000002</v>
      </c>
    </row>
    <row r="33" spans="1:19">
      <c r="A33" s="33">
        <v>32</v>
      </c>
      <c r="B33" s="33" t="s">
        <v>62</v>
      </c>
      <c r="C33" s="33" t="s">
        <v>4</v>
      </c>
      <c r="D33" s="34" t="s">
        <v>66</v>
      </c>
      <c r="E33" s="36">
        <v>312.71160910999998</v>
      </c>
      <c r="F33" s="36">
        <v>339.3273623</v>
      </c>
      <c r="G33" s="36">
        <v>311.20711113999999</v>
      </c>
      <c r="H33" s="36">
        <v>303.94440030999999</v>
      </c>
      <c r="I33" s="36">
        <v>305.62143458999998</v>
      </c>
      <c r="J33" s="36">
        <v>302.82280672000002</v>
      </c>
      <c r="K33" s="36">
        <v>316.02910329000002</v>
      </c>
      <c r="L33" s="36">
        <v>364.52942424999998</v>
      </c>
      <c r="M33" s="36">
        <v>583.49980149999999</v>
      </c>
      <c r="N33" s="36">
        <v>551.48650583999995</v>
      </c>
      <c r="O33" s="36">
        <v>601.11339604</v>
      </c>
      <c r="P33" s="36">
        <v>471.81620170000002</v>
      </c>
      <c r="Q33" s="36">
        <v>379.59147022000002</v>
      </c>
      <c r="R33" s="36">
        <v>366.68299593</v>
      </c>
      <c r="S33" s="36">
        <v>327.58204221</v>
      </c>
    </row>
    <row r="34" spans="1:19">
      <c r="A34" s="33">
        <v>33</v>
      </c>
      <c r="B34" s="33" t="s">
        <v>59</v>
      </c>
      <c r="C34" s="33" t="s">
        <v>68</v>
      </c>
      <c r="D34" s="34" t="s">
        <v>67</v>
      </c>
      <c r="E34" s="36">
        <v>2228.3522975929982</v>
      </c>
      <c r="F34" s="36">
        <v>3766.1859956236326</v>
      </c>
      <c r="G34" s="36">
        <v>4592.9037199124732</v>
      </c>
      <c r="H34" s="36">
        <v>2445.7494600431964</v>
      </c>
      <c r="I34" s="36">
        <v>1838.1036717062636</v>
      </c>
      <c r="J34" s="36">
        <v>2228.0225113000001</v>
      </c>
      <c r="K34" s="36">
        <v>2271.3000123000002</v>
      </c>
      <c r="L34" s="36">
        <v>2271.3748270000001</v>
      </c>
      <c r="M34" s="36">
        <v>1939.1378996000001</v>
      </c>
      <c r="N34" s="36">
        <v>1480.1257602999999</v>
      </c>
      <c r="O34" s="36">
        <v>1093.9355585999999</v>
      </c>
      <c r="P34" s="36">
        <v>681.20933950000006</v>
      </c>
      <c r="Q34" s="36">
        <v>587.18692254999996</v>
      </c>
      <c r="R34" s="36">
        <v>498.43287805</v>
      </c>
      <c r="S34" s="36">
        <v>492.89121413999999</v>
      </c>
    </row>
    <row r="35" spans="1:19">
      <c r="A35" s="33">
        <v>34</v>
      </c>
      <c r="B35" s="33" t="s">
        <v>59</v>
      </c>
      <c r="C35" s="33" t="s">
        <v>68</v>
      </c>
      <c r="D35" s="34" t="s">
        <v>67</v>
      </c>
      <c r="E35" s="36">
        <v>3032.91466083151</v>
      </c>
      <c r="F35" s="36">
        <v>4772.6849015317284</v>
      </c>
      <c r="G35" s="36">
        <v>2539.2713347921226</v>
      </c>
      <c r="H35" s="36">
        <v>1720.2850971922248</v>
      </c>
      <c r="I35" s="36">
        <v>1591.5377969762421</v>
      </c>
      <c r="J35" s="36">
        <v>1980.874055</v>
      </c>
      <c r="K35" s="36">
        <v>2608.4718588000001</v>
      </c>
      <c r="L35" s="36">
        <v>2004.2813272999999</v>
      </c>
      <c r="M35" s="36">
        <v>1160.6481921</v>
      </c>
      <c r="N35" s="36">
        <v>827.35917700000005</v>
      </c>
      <c r="O35" s="36">
        <v>761.08781299999998</v>
      </c>
      <c r="P35" s="36">
        <v>715.66004169999997</v>
      </c>
      <c r="Q35" s="36">
        <v>752.83103882</v>
      </c>
      <c r="R35" s="36">
        <v>530.46195181999997</v>
      </c>
      <c r="S35" s="36">
        <v>597.48648910999998</v>
      </c>
    </row>
    <row r="36" spans="1:19">
      <c r="A36" s="33">
        <v>35</v>
      </c>
      <c r="B36" s="33" t="s">
        <v>59</v>
      </c>
      <c r="C36" s="33" t="s">
        <v>68</v>
      </c>
      <c r="D36" s="34" t="s">
        <v>67</v>
      </c>
      <c r="E36" s="36">
        <v>2646.7768052516412</v>
      </c>
      <c r="F36" s="36">
        <v>3601.1750547045954</v>
      </c>
      <c r="G36" s="36">
        <v>2325.4310722100658</v>
      </c>
      <c r="H36" s="36">
        <v>1440.7278617710585</v>
      </c>
      <c r="I36" s="36">
        <v>1443.0064794816415</v>
      </c>
      <c r="J36" s="36">
        <v>1941.0621332000001</v>
      </c>
      <c r="K36" s="36">
        <v>2183.7892169000002</v>
      </c>
      <c r="L36" s="36">
        <v>1758.7464616</v>
      </c>
      <c r="M36" s="36">
        <v>1062.7479447999999</v>
      </c>
      <c r="N36" s="36">
        <v>747.70268978000001</v>
      </c>
      <c r="O36" s="36">
        <v>929.73091169999998</v>
      </c>
      <c r="P36" s="36">
        <v>678.34178789999999</v>
      </c>
      <c r="Q36" s="36">
        <v>847.47230678999995</v>
      </c>
      <c r="R36" s="36">
        <v>723.35367360999999</v>
      </c>
      <c r="S36" s="36">
        <v>618.31167779999998</v>
      </c>
    </row>
    <row r="37" spans="1:19">
      <c r="A37" s="33">
        <v>36</v>
      </c>
      <c r="B37" s="33" t="s">
        <v>61</v>
      </c>
      <c r="C37" s="33" t="s">
        <v>68</v>
      </c>
      <c r="D37" s="34" t="s">
        <v>67</v>
      </c>
      <c r="E37" s="36">
        <v>6578.8993435448583</v>
      </c>
      <c r="F37" s="36">
        <v>8344.3698030634587</v>
      </c>
      <c r="G37" s="36">
        <v>3439.7964989059083</v>
      </c>
      <c r="H37" s="36">
        <v>1193.8812095032397</v>
      </c>
      <c r="I37" s="36">
        <v>1089.9395248380129</v>
      </c>
      <c r="J37" s="36">
        <v>1193.8944495999999</v>
      </c>
      <c r="K37" s="36">
        <v>1217.0449418000001</v>
      </c>
      <c r="L37" s="36">
        <v>821.39715988</v>
      </c>
      <c r="M37" s="36">
        <v>693.33915582999998</v>
      </c>
      <c r="N37" s="36">
        <v>613.70795179000004</v>
      </c>
      <c r="O37" s="36">
        <v>477.75262991</v>
      </c>
      <c r="P37" s="36">
        <v>461.49588110000002</v>
      </c>
      <c r="Q37" s="36">
        <v>457.97460465</v>
      </c>
      <c r="R37" s="36">
        <v>443.58844671000003</v>
      </c>
      <c r="S37" s="36">
        <v>534.10759287999997</v>
      </c>
    </row>
    <row r="38" spans="1:19">
      <c r="A38" s="33">
        <v>37</v>
      </c>
      <c r="B38" s="33" t="s">
        <v>61</v>
      </c>
      <c r="C38" s="33" t="s">
        <v>68</v>
      </c>
      <c r="D38" s="34" t="s">
        <v>67</v>
      </c>
      <c r="E38" s="36">
        <v>6489.927789934356</v>
      </c>
      <c r="F38" s="36">
        <v>8949.3698030634587</v>
      </c>
      <c r="G38" s="36">
        <v>3410.5733041575495</v>
      </c>
      <c r="H38" s="36">
        <v>1505.8358531317494</v>
      </c>
      <c r="I38" s="36">
        <v>1433.7192224622031</v>
      </c>
      <c r="J38" s="36">
        <v>1953.5743203</v>
      </c>
      <c r="K38" s="36">
        <v>2450.0500118</v>
      </c>
      <c r="L38" s="36">
        <v>1983.0816288000001</v>
      </c>
      <c r="M38" s="36">
        <v>1237.6773837999999</v>
      </c>
      <c r="N38" s="36">
        <v>975.00240984000004</v>
      </c>
      <c r="O38" s="36">
        <v>872.96723083999996</v>
      </c>
      <c r="P38" s="36">
        <v>681.76769869999998</v>
      </c>
      <c r="Q38" s="36">
        <v>814.91871523999998</v>
      </c>
      <c r="R38" s="36">
        <v>628.91624579999996</v>
      </c>
      <c r="S38" s="36">
        <v>563.80017169999996</v>
      </c>
    </row>
    <row r="39" spans="1:19">
      <c r="A39" s="33">
        <v>38</v>
      </c>
      <c r="B39" s="33" t="s">
        <v>61</v>
      </c>
      <c r="C39" s="33" t="s">
        <v>68</v>
      </c>
      <c r="D39" s="34" t="s">
        <v>67</v>
      </c>
      <c r="E39" s="36">
        <v>7295.4857768052525</v>
      </c>
      <c r="F39" s="36">
        <v>8722.8161925601762</v>
      </c>
      <c r="G39" s="36">
        <v>3282.7724288840263</v>
      </c>
      <c r="H39" s="36">
        <v>1312.0453563714902</v>
      </c>
      <c r="I39" s="36">
        <v>1227.6501079913605</v>
      </c>
      <c r="J39" s="36">
        <v>1722.0999830999999</v>
      </c>
      <c r="K39" s="36">
        <v>2556.3264786</v>
      </c>
      <c r="L39" s="36">
        <v>2235.5691489999999</v>
      </c>
      <c r="M39" s="36">
        <v>1521.004631</v>
      </c>
      <c r="N39" s="36">
        <v>1236.2888152999999</v>
      </c>
      <c r="O39" s="36">
        <v>1334.7790109</v>
      </c>
      <c r="P39" s="36">
        <v>1066.285576</v>
      </c>
      <c r="Q39" s="36">
        <v>953.55905897000002</v>
      </c>
      <c r="R39" s="36">
        <v>714.31745611999997</v>
      </c>
      <c r="S39" s="36">
        <v>593.90905381000005</v>
      </c>
    </row>
    <row r="40" spans="1:19">
      <c r="A40" s="33">
        <v>39</v>
      </c>
      <c r="B40" s="33" t="s">
        <v>60</v>
      </c>
      <c r="C40" s="33" t="s">
        <v>68</v>
      </c>
      <c r="D40" s="34" t="s">
        <v>67</v>
      </c>
      <c r="E40" s="36">
        <v>6472.3457330415758</v>
      </c>
      <c r="F40" s="36">
        <v>13639.599562363239</v>
      </c>
      <c r="G40" s="36">
        <v>5166.3938730853397</v>
      </c>
      <c r="H40" s="36">
        <v>1439.4103671706264</v>
      </c>
      <c r="I40" s="36">
        <v>727.28293736501087</v>
      </c>
      <c r="J40" s="36">
        <v>645.92131764999999</v>
      </c>
      <c r="K40" s="36">
        <v>530.36399460999996</v>
      </c>
      <c r="L40" s="36">
        <v>397.66368451</v>
      </c>
      <c r="M40" s="36">
        <v>333.72270551999998</v>
      </c>
      <c r="N40" s="36">
        <v>329.54683481000001</v>
      </c>
      <c r="O40" s="36">
        <v>321.22352525000002</v>
      </c>
      <c r="P40" s="36">
        <v>319.948441</v>
      </c>
      <c r="Q40" s="36">
        <v>305.91731435999998</v>
      </c>
      <c r="R40" s="36">
        <v>313.99195293999998</v>
      </c>
      <c r="S40" s="36">
        <v>315.02815707000002</v>
      </c>
    </row>
    <row r="41" spans="1:19">
      <c r="A41" s="33">
        <v>40</v>
      </c>
      <c r="B41" s="33" t="s">
        <v>60</v>
      </c>
      <c r="C41" s="33" t="s">
        <v>68</v>
      </c>
      <c r="D41" s="34" t="s">
        <v>67</v>
      </c>
      <c r="E41" s="36">
        <v>7056.2954048140055</v>
      </c>
      <c r="F41" s="36">
        <v>12930.277899343548</v>
      </c>
      <c r="G41" s="36">
        <v>4569.9715536105032</v>
      </c>
      <c r="H41" s="36">
        <v>1356.9157667386607</v>
      </c>
      <c r="I41" s="36">
        <v>651.0950323974082</v>
      </c>
      <c r="J41" s="36">
        <v>583.68021869999995</v>
      </c>
      <c r="K41" s="36">
        <v>491.60607231</v>
      </c>
      <c r="L41" s="36">
        <v>399.94197048000001</v>
      </c>
      <c r="M41" s="36">
        <v>332.49101554999999</v>
      </c>
      <c r="N41" s="36">
        <v>323.09639248000002</v>
      </c>
      <c r="O41" s="36">
        <v>319.16418835000002</v>
      </c>
      <c r="P41" s="36">
        <v>312.28427319999997</v>
      </c>
      <c r="Q41" s="36">
        <v>309.93355429000002</v>
      </c>
      <c r="R41" s="36">
        <v>312.12333679</v>
      </c>
      <c r="S41" s="36">
        <v>310.02101913000001</v>
      </c>
    </row>
    <row r="42" spans="1:19">
      <c r="A42" s="33">
        <v>41</v>
      </c>
      <c r="B42" s="33" t="s">
        <v>60</v>
      </c>
      <c r="C42" s="33" t="s">
        <v>68</v>
      </c>
      <c r="D42" s="34" t="s">
        <v>67</v>
      </c>
      <c r="E42" s="36">
        <v>10143.975929978118</v>
      </c>
      <c r="F42" s="36">
        <v>19141.262582056894</v>
      </c>
      <c r="G42" s="36">
        <v>7758.5492341356685</v>
      </c>
      <c r="H42" s="36">
        <v>1975.4686825053996</v>
      </c>
      <c r="I42" s="36">
        <v>706.39740820734335</v>
      </c>
      <c r="J42" s="36">
        <v>632.30327694000005</v>
      </c>
      <c r="K42" s="36">
        <v>630.44708152999999</v>
      </c>
      <c r="L42" s="36">
        <v>534.29677454</v>
      </c>
      <c r="M42" s="36">
        <v>403.68647548000001</v>
      </c>
      <c r="N42" s="36">
        <v>360.65337849000002</v>
      </c>
      <c r="O42" s="36">
        <v>345.36854829999999</v>
      </c>
      <c r="P42" s="36">
        <v>335.55129599999998</v>
      </c>
      <c r="Q42" s="36">
        <v>316.44705443999999</v>
      </c>
      <c r="R42" s="36">
        <v>319.36422692999997</v>
      </c>
      <c r="S42" s="36">
        <v>313.31724695999998</v>
      </c>
    </row>
    <row r="43" spans="1:19">
      <c r="A43" s="33">
        <v>42</v>
      </c>
      <c r="B43" s="33" t="s">
        <v>62</v>
      </c>
      <c r="C43" s="33" t="s">
        <v>68</v>
      </c>
      <c r="D43" s="34" t="s">
        <v>67</v>
      </c>
      <c r="E43" s="36">
        <v>2751.722100656455</v>
      </c>
      <c r="F43" s="36">
        <v>7759.0962800875286</v>
      </c>
      <c r="G43" s="36">
        <v>3682.5973741794314</v>
      </c>
      <c r="H43" s="36">
        <v>1277.9308855291576</v>
      </c>
      <c r="I43" s="36">
        <v>711.14902807775377</v>
      </c>
      <c r="J43" s="36">
        <v>613.45245369999998</v>
      </c>
      <c r="K43" s="36">
        <v>589.48943885999995</v>
      </c>
      <c r="L43" s="36">
        <v>428.51926549000001</v>
      </c>
      <c r="M43" s="36">
        <v>349.23523415</v>
      </c>
      <c r="N43" s="36">
        <v>334.59340931999998</v>
      </c>
      <c r="O43" s="36">
        <v>326.75529382000002</v>
      </c>
      <c r="P43" s="36">
        <v>321.68789409999999</v>
      </c>
      <c r="Q43" s="36">
        <v>314.80570048999999</v>
      </c>
      <c r="R43" s="36">
        <v>317.60129857999999</v>
      </c>
      <c r="S43" s="36">
        <v>309.35859830999999</v>
      </c>
    </row>
    <row r="44" spans="1:19">
      <c r="A44" s="33">
        <v>43</v>
      </c>
      <c r="B44" s="33" t="s">
        <v>62</v>
      </c>
      <c r="C44" s="33" t="s">
        <v>68</v>
      </c>
      <c r="D44" s="34" t="s">
        <v>67</v>
      </c>
      <c r="E44" s="36">
        <v>5422.9256017505468</v>
      </c>
      <c r="F44" s="36">
        <v>9047.0175054704614</v>
      </c>
      <c r="G44" s="36">
        <v>4512.5207877461708</v>
      </c>
      <c r="H44" s="36">
        <v>1556.267818574514</v>
      </c>
      <c r="I44" s="36">
        <v>889.44276457883359</v>
      </c>
      <c r="J44" s="36">
        <v>787.71507881000002</v>
      </c>
      <c r="K44" s="36">
        <v>700.75930855000001</v>
      </c>
      <c r="L44" s="36">
        <v>542.58709981000004</v>
      </c>
      <c r="M44" s="36">
        <v>388.10801089</v>
      </c>
      <c r="N44" s="36">
        <v>364.00726684</v>
      </c>
      <c r="O44" s="36">
        <v>375.07700321999999</v>
      </c>
      <c r="P44" s="36">
        <v>345.59347309999998</v>
      </c>
      <c r="Q44" s="36">
        <v>331.72047550000002</v>
      </c>
      <c r="R44" s="36">
        <v>337.24862322000001</v>
      </c>
      <c r="S44" s="36">
        <v>313.50913735</v>
      </c>
    </row>
    <row r="45" spans="1:19">
      <c r="A45" s="33">
        <v>44</v>
      </c>
      <c r="B45" s="33" t="s">
        <v>62</v>
      </c>
      <c r="C45" s="33" t="s">
        <v>68</v>
      </c>
      <c r="D45" s="34" t="s">
        <v>67</v>
      </c>
      <c r="E45" s="36">
        <v>2736.8643326039387</v>
      </c>
      <c r="F45" s="36">
        <v>4003.3413566739605</v>
      </c>
      <c r="G45" s="36">
        <v>1646.8533916849017</v>
      </c>
      <c r="H45" s="36">
        <v>701.32181425485953</v>
      </c>
      <c r="I45" s="36">
        <v>542.93088552915765</v>
      </c>
      <c r="J45" s="36">
        <v>422.05365272</v>
      </c>
      <c r="K45" s="36">
        <v>367.07653348999997</v>
      </c>
      <c r="L45" s="36">
        <v>334.99574619999999</v>
      </c>
      <c r="M45" s="36">
        <v>323.55582895999999</v>
      </c>
      <c r="N45" s="36">
        <v>320.93436243999997</v>
      </c>
      <c r="O45" s="36">
        <v>327.93698667000001</v>
      </c>
      <c r="P45" s="36">
        <v>310.9780935</v>
      </c>
      <c r="Q45" s="36">
        <v>310.67585113000001</v>
      </c>
      <c r="R45" s="36">
        <v>334.91185952000001</v>
      </c>
      <c r="S45" s="36">
        <v>305.59244816</v>
      </c>
    </row>
    <row r="46" spans="1:19">
      <c r="A46" s="33">
        <v>45</v>
      </c>
      <c r="B46" s="33" t="s">
        <v>59</v>
      </c>
      <c r="C46" s="33" t="s">
        <v>4</v>
      </c>
      <c r="D46" s="34" t="s">
        <v>67</v>
      </c>
      <c r="E46" s="36">
        <v>531.95377212999995</v>
      </c>
      <c r="F46" s="36">
        <v>782.18443420999995</v>
      </c>
      <c r="G46" s="36">
        <v>807.70552658999998</v>
      </c>
      <c r="H46" s="36">
        <v>838.08262936999995</v>
      </c>
      <c r="I46" s="36">
        <v>1361.5767805</v>
      </c>
      <c r="J46" s="36">
        <v>1337.5580775000001</v>
      </c>
      <c r="K46" s="36">
        <v>1208.9810500000001</v>
      </c>
      <c r="L46" s="36">
        <v>999.86534816999995</v>
      </c>
      <c r="M46" s="36">
        <v>528.26096647999998</v>
      </c>
      <c r="N46" s="36">
        <v>434.65757969999999</v>
      </c>
      <c r="O46" s="36">
        <v>464.93015842</v>
      </c>
      <c r="P46" s="36">
        <v>470.69783719999998</v>
      </c>
      <c r="Q46" s="36">
        <v>502.61476137</v>
      </c>
      <c r="R46" s="36">
        <v>491.65350352000002</v>
      </c>
      <c r="S46" s="36">
        <v>421.49729955999999</v>
      </c>
    </row>
    <row r="47" spans="1:19">
      <c r="A47" s="33">
        <v>46</v>
      </c>
      <c r="B47" s="33" t="s">
        <v>59</v>
      </c>
      <c r="C47" s="33" t="s">
        <v>4</v>
      </c>
      <c r="D47" s="34" t="s">
        <v>67</v>
      </c>
      <c r="E47" s="36">
        <v>413.96269652000001</v>
      </c>
      <c r="F47" s="36">
        <v>678.11149945</v>
      </c>
      <c r="G47" s="36">
        <v>1064.6873842</v>
      </c>
      <c r="H47" s="36">
        <v>1099.1993058999999</v>
      </c>
      <c r="I47" s="36">
        <v>1414.5776103000001</v>
      </c>
      <c r="J47" s="36">
        <v>1731.1032362000001</v>
      </c>
      <c r="K47" s="36">
        <v>1608.2723444000001</v>
      </c>
      <c r="L47" s="36">
        <v>1217.3724583999999</v>
      </c>
      <c r="M47" s="36">
        <v>711.67410130999997</v>
      </c>
      <c r="N47" s="36">
        <v>485.57687878000002</v>
      </c>
      <c r="O47" s="36">
        <v>495.60936358999999</v>
      </c>
      <c r="P47" s="36">
        <v>433.66321319999997</v>
      </c>
      <c r="Q47" s="36">
        <v>408.14791955999999</v>
      </c>
      <c r="R47" s="36">
        <v>492.67701705000002</v>
      </c>
      <c r="S47" s="36">
        <v>547.25539570000001</v>
      </c>
    </row>
    <row r="48" spans="1:19">
      <c r="A48" s="33">
        <v>47</v>
      </c>
      <c r="B48" s="33" t="s">
        <v>59</v>
      </c>
      <c r="C48" s="33" t="s">
        <v>4</v>
      </c>
      <c r="D48" s="34" t="s">
        <v>67</v>
      </c>
      <c r="E48" s="36">
        <v>587.85920003000001</v>
      </c>
      <c r="F48" s="36">
        <v>633.65262493</v>
      </c>
      <c r="G48" s="36">
        <v>617.27704552</v>
      </c>
      <c r="H48" s="36">
        <v>807.43270700000005</v>
      </c>
      <c r="I48" s="36">
        <v>1714.9324094999999</v>
      </c>
      <c r="J48" s="36">
        <v>1785.6857318</v>
      </c>
      <c r="K48" s="36">
        <v>1697.2258799000001</v>
      </c>
      <c r="L48" s="36">
        <v>1225.0862698999999</v>
      </c>
      <c r="M48" s="36">
        <v>781.49611236999999</v>
      </c>
      <c r="N48" s="36">
        <v>531.13498880999998</v>
      </c>
      <c r="O48" s="36">
        <v>1151.2157766</v>
      </c>
      <c r="P48" s="36">
        <v>896.87422160000006</v>
      </c>
      <c r="Q48" s="36">
        <v>733.50946281999995</v>
      </c>
      <c r="R48" s="36">
        <v>638.76446421000003</v>
      </c>
      <c r="S48" s="36">
        <v>531.84547379000003</v>
      </c>
    </row>
    <row r="49" spans="1:19">
      <c r="A49" s="33">
        <v>48</v>
      </c>
      <c r="B49" s="33" t="s">
        <v>61</v>
      </c>
      <c r="C49" s="33" t="s">
        <v>4</v>
      </c>
      <c r="D49" s="34" t="s">
        <v>67</v>
      </c>
      <c r="E49" s="36">
        <v>746.39928706000001</v>
      </c>
      <c r="F49" s="36">
        <v>762.48709253000004</v>
      </c>
      <c r="G49" s="36">
        <v>643.12999175000004</v>
      </c>
      <c r="H49" s="36">
        <v>890.84297618000005</v>
      </c>
      <c r="I49" s="36">
        <v>2475.4704875000002</v>
      </c>
      <c r="J49" s="36">
        <v>2733.6104572999998</v>
      </c>
      <c r="K49" s="36">
        <v>2653.2037989</v>
      </c>
      <c r="L49" s="36">
        <v>1930.7967134</v>
      </c>
      <c r="M49" s="36">
        <v>896.05700437999997</v>
      </c>
      <c r="N49" s="36">
        <v>541.46207439</v>
      </c>
      <c r="O49" s="36">
        <v>629.66850390000002</v>
      </c>
      <c r="P49" s="36">
        <v>768.63057649999996</v>
      </c>
      <c r="Q49" s="36">
        <v>860.84777757999996</v>
      </c>
      <c r="R49" s="36">
        <v>516.64783894000004</v>
      </c>
      <c r="S49" s="36">
        <v>374.78266205</v>
      </c>
    </row>
    <row r="50" spans="1:19">
      <c r="A50" s="33">
        <v>49</v>
      </c>
      <c r="B50" s="33" t="s">
        <v>61</v>
      </c>
      <c r="C50" s="33" t="s">
        <v>4</v>
      </c>
      <c r="D50" s="34" t="s">
        <v>67</v>
      </c>
      <c r="E50" s="36">
        <v>457.82387210000002</v>
      </c>
      <c r="F50" s="36">
        <v>502.61854227999999</v>
      </c>
      <c r="G50" s="36">
        <v>466.37855394000002</v>
      </c>
      <c r="H50" s="36">
        <v>459.95094101000001</v>
      </c>
      <c r="I50" s="36">
        <v>1908.9804188000001</v>
      </c>
      <c r="J50" s="36">
        <v>2234.6207319</v>
      </c>
      <c r="K50" s="36">
        <v>2678.8396123000002</v>
      </c>
      <c r="L50" s="36">
        <v>1400.5012194000001</v>
      </c>
      <c r="M50" s="36">
        <v>616.25709455000003</v>
      </c>
      <c r="N50" s="36">
        <v>550.48096010999996</v>
      </c>
      <c r="O50" s="36">
        <v>457.49731180999999</v>
      </c>
      <c r="P50" s="36">
        <v>385.67241030000002</v>
      </c>
      <c r="Q50" s="36">
        <v>399.87722341</v>
      </c>
      <c r="R50" s="36">
        <v>366.65366884999997</v>
      </c>
      <c r="S50" s="36">
        <v>352.10515077999997</v>
      </c>
    </row>
    <row r="51" spans="1:19">
      <c r="A51" s="33">
        <v>50</v>
      </c>
      <c r="B51" s="33" t="s">
        <v>61</v>
      </c>
      <c r="C51" s="33" t="s">
        <v>4</v>
      </c>
      <c r="D51" s="34" t="s">
        <v>67</v>
      </c>
      <c r="E51" s="36">
        <v>429.10964376999999</v>
      </c>
      <c r="F51" s="36">
        <v>522.49037987999998</v>
      </c>
      <c r="G51" s="36">
        <v>579.29934055000001</v>
      </c>
      <c r="H51" s="36">
        <v>662.89249271000006</v>
      </c>
      <c r="I51" s="36">
        <v>1336.1019053</v>
      </c>
      <c r="J51" s="36">
        <v>2997.7726788</v>
      </c>
      <c r="K51" s="36">
        <v>2669.6327560999998</v>
      </c>
      <c r="L51" s="36">
        <v>2096.7575314000001</v>
      </c>
      <c r="M51" s="36">
        <v>1216.7006014999999</v>
      </c>
      <c r="N51" s="36">
        <v>816.30387990999998</v>
      </c>
      <c r="O51" s="36">
        <v>642.82019341</v>
      </c>
      <c r="P51" s="36">
        <v>564.43303490000005</v>
      </c>
      <c r="Q51" s="36">
        <v>481.14244582999999</v>
      </c>
      <c r="R51" s="36">
        <v>446.23255220999999</v>
      </c>
      <c r="S51" s="36">
        <v>411.16558278000002</v>
      </c>
    </row>
    <row r="52" spans="1:19">
      <c r="A52" s="33">
        <v>51</v>
      </c>
      <c r="B52" s="33" t="s">
        <v>60</v>
      </c>
      <c r="C52" s="33" t="s">
        <v>4</v>
      </c>
      <c r="D52" s="34" t="s">
        <v>67</v>
      </c>
      <c r="E52" s="36">
        <v>471.32579392999997</v>
      </c>
      <c r="F52" s="36">
        <v>401.62535601000002</v>
      </c>
      <c r="G52" s="36">
        <v>341.87053578000001</v>
      </c>
      <c r="H52" s="36">
        <v>348.56827361000001</v>
      </c>
      <c r="I52" s="36">
        <v>4831.2961711999997</v>
      </c>
      <c r="J52" s="36">
        <v>5953.9056171000002</v>
      </c>
      <c r="K52" s="36">
        <v>5245.1842247000004</v>
      </c>
      <c r="L52" s="36">
        <v>2069.114634</v>
      </c>
      <c r="M52" s="36">
        <v>1240.6715458000001</v>
      </c>
      <c r="N52" s="36">
        <v>907.31262054000001</v>
      </c>
      <c r="O52" s="36">
        <v>717.52905951000002</v>
      </c>
      <c r="P52" s="36">
        <v>656.03900820000001</v>
      </c>
      <c r="Q52" s="36">
        <v>562.47649546000002</v>
      </c>
      <c r="R52" s="36">
        <v>601.03673018999996</v>
      </c>
      <c r="S52" s="36">
        <v>467.71638329000001</v>
      </c>
    </row>
    <row r="53" spans="1:19">
      <c r="A53" s="33">
        <v>52</v>
      </c>
      <c r="B53" s="33" t="s">
        <v>60</v>
      </c>
      <c r="C53" s="33" t="s">
        <v>4</v>
      </c>
      <c r="D53" s="34" t="s">
        <v>67</v>
      </c>
      <c r="E53" s="36">
        <v>566.31012516999999</v>
      </c>
      <c r="F53" s="36">
        <v>413.92329025999999</v>
      </c>
      <c r="G53" s="36">
        <v>334.46176575999999</v>
      </c>
      <c r="H53" s="36">
        <v>362.23334663999998</v>
      </c>
      <c r="I53" s="36">
        <v>5356.3868388999999</v>
      </c>
      <c r="J53" s="36">
        <v>6603.5183796000001</v>
      </c>
      <c r="K53" s="36">
        <v>3843.1379947999999</v>
      </c>
      <c r="L53" s="36">
        <v>1434.5667467000001</v>
      </c>
      <c r="M53" s="36">
        <v>795.50314877999995</v>
      </c>
      <c r="N53" s="36">
        <v>670.48680744000001</v>
      </c>
      <c r="O53" s="36">
        <v>932.78403290000006</v>
      </c>
      <c r="P53" s="36">
        <v>1266.991581</v>
      </c>
      <c r="Q53" s="36">
        <v>776.39393972000005</v>
      </c>
      <c r="R53" s="36">
        <v>1149.7206088</v>
      </c>
      <c r="S53" s="36">
        <v>448.23984342</v>
      </c>
    </row>
    <row r="54" spans="1:19">
      <c r="A54" s="33">
        <v>53</v>
      </c>
      <c r="B54" s="33" t="s">
        <v>60</v>
      </c>
      <c r="C54" s="33" t="s">
        <v>4</v>
      </c>
      <c r="D54" s="34" t="s">
        <v>67</v>
      </c>
      <c r="E54" s="36">
        <v>534.01989541</v>
      </c>
      <c r="F54" s="36">
        <v>428.09141395</v>
      </c>
      <c r="G54" s="36">
        <v>335.94836878000001</v>
      </c>
      <c r="H54" s="36">
        <v>338.65570924999997</v>
      </c>
      <c r="I54" s="36">
        <v>5879.8183580000004</v>
      </c>
      <c r="J54" s="36">
        <v>6518.453152</v>
      </c>
      <c r="K54" s="36">
        <v>4804.7042401999997</v>
      </c>
      <c r="L54" s="36">
        <v>1949.0771588</v>
      </c>
      <c r="M54" s="36">
        <v>1017.1174445</v>
      </c>
      <c r="N54" s="36">
        <v>724.69982037</v>
      </c>
      <c r="O54" s="36">
        <v>750.05395581000005</v>
      </c>
      <c r="P54" s="36">
        <v>1100.6372469999999</v>
      </c>
      <c r="Q54" s="36">
        <v>1501.5159521</v>
      </c>
      <c r="R54" s="36">
        <v>674.15277845000003</v>
      </c>
      <c r="S54" s="36">
        <v>400.27782267999999</v>
      </c>
    </row>
    <row r="55" spans="1:19">
      <c r="A55" s="33">
        <v>54</v>
      </c>
      <c r="B55" s="33" t="s">
        <v>62</v>
      </c>
      <c r="C55" s="33" t="s">
        <v>4</v>
      </c>
      <c r="D55" s="34" t="s">
        <v>67</v>
      </c>
      <c r="E55" s="36">
        <v>446.82945531000001</v>
      </c>
      <c r="F55" s="36">
        <v>442.08310114</v>
      </c>
      <c r="G55" s="36">
        <v>348.67666889999998</v>
      </c>
      <c r="H55" s="36">
        <v>355.65036235000002</v>
      </c>
      <c r="I55" s="36">
        <v>1255.2151561000001</v>
      </c>
      <c r="J55" s="36">
        <v>2905.2311712999999</v>
      </c>
      <c r="K55" s="36">
        <v>3139.7597332</v>
      </c>
      <c r="L55" s="36">
        <v>2531.6963123999999</v>
      </c>
      <c r="M55" s="36">
        <v>1367.9770917000001</v>
      </c>
      <c r="N55" s="36">
        <v>1659.1630276000001</v>
      </c>
      <c r="O55" s="36">
        <v>3196.9362933000002</v>
      </c>
      <c r="P55" s="36">
        <v>3311.0332819999999</v>
      </c>
      <c r="Q55" s="36">
        <v>1540.7743283</v>
      </c>
      <c r="R55" s="36">
        <v>852.71796498000003</v>
      </c>
      <c r="S55" s="36">
        <v>590.49770277000005</v>
      </c>
    </row>
    <row r="56" spans="1:19">
      <c r="A56" s="33">
        <v>55</v>
      </c>
      <c r="B56" s="33" t="s">
        <v>62</v>
      </c>
      <c r="C56" s="33" t="s">
        <v>4</v>
      </c>
      <c r="D56" s="34" t="s">
        <v>67</v>
      </c>
      <c r="E56" s="36">
        <v>503.42531064999997</v>
      </c>
      <c r="F56" s="36">
        <v>393.78989447999999</v>
      </c>
      <c r="G56" s="36">
        <v>339.72685855999998</v>
      </c>
      <c r="H56" s="36">
        <v>353.6262395</v>
      </c>
      <c r="I56" s="36">
        <v>1610.0171043</v>
      </c>
      <c r="J56" s="36">
        <v>2834.6060495000002</v>
      </c>
      <c r="K56" s="36">
        <v>2230.0584809000002</v>
      </c>
      <c r="L56" s="36">
        <v>1149.0007045</v>
      </c>
      <c r="M56" s="36">
        <v>859.99886214000003</v>
      </c>
      <c r="N56" s="36">
        <v>1005.2491276</v>
      </c>
      <c r="O56" s="36">
        <v>2559.7893604999999</v>
      </c>
      <c r="P56" s="36">
        <v>2715.189719</v>
      </c>
      <c r="Q56" s="36">
        <v>1170.7206406</v>
      </c>
      <c r="R56" s="36">
        <v>696.81185755000001</v>
      </c>
      <c r="S56" s="36">
        <v>415.94286617</v>
      </c>
    </row>
    <row r="57" spans="1:19">
      <c r="A57" s="33">
        <v>56</v>
      </c>
      <c r="B57" s="33" t="s">
        <v>62</v>
      </c>
      <c r="C57" s="33" t="s">
        <v>4</v>
      </c>
      <c r="D57" s="34" t="s">
        <v>67</v>
      </c>
      <c r="E57" s="36">
        <v>462.19237498000001</v>
      </c>
      <c r="F57" s="36">
        <v>398.55452774000003</v>
      </c>
      <c r="G57" s="36">
        <v>395.20411668999998</v>
      </c>
      <c r="H57" s="36">
        <v>471.38260861999998</v>
      </c>
      <c r="I57" s="36">
        <v>1335.2858514</v>
      </c>
      <c r="J57" s="36">
        <v>1640.4023317000001</v>
      </c>
      <c r="K57" s="36">
        <v>1129.5143873</v>
      </c>
      <c r="L57" s="36">
        <v>643.30229101999998</v>
      </c>
      <c r="M57" s="36">
        <v>497.46903603999999</v>
      </c>
      <c r="N57" s="36">
        <v>545.63691089999998</v>
      </c>
      <c r="O57" s="36">
        <v>1940.4140202000001</v>
      </c>
      <c r="P57" s="36">
        <v>2159.1791920000001</v>
      </c>
      <c r="Q57" s="36">
        <v>843.07620674999998</v>
      </c>
      <c r="R57" s="36">
        <v>544.46018913</v>
      </c>
      <c r="S57" s="36">
        <v>360.13277751999999</v>
      </c>
    </row>
    <row r="58" spans="1:19">
      <c r="A58" s="33">
        <v>57</v>
      </c>
      <c r="B58" s="35" t="s">
        <v>69</v>
      </c>
      <c r="C58" s="35" t="s">
        <v>70</v>
      </c>
      <c r="D58" s="35" t="s">
        <v>70</v>
      </c>
      <c r="E58" s="36">
        <v>302.16719849999998</v>
      </c>
      <c r="F58" s="36">
        <v>339.17210947000001</v>
      </c>
      <c r="G58" s="36">
        <v>307.24436129999998</v>
      </c>
      <c r="H58" s="36">
        <v>302.84240963000002</v>
      </c>
      <c r="I58" s="36">
        <v>308.49707482999997</v>
      </c>
      <c r="J58" s="36">
        <v>307.77412738999999</v>
      </c>
      <c r="K58" s="36">
        <v>316.22525697999998</v>
      </c>
      <c r="L58" s="36">
        <v>308.89091686</v>
      </c>
      <c r="M58" s="36">
        <v>305.05570726000002</v>
      </c>
      <c r="N58" s="36">
        <v>310.29780184999998</v>
      </c>
      <c r="O58" s="36">
        <v>322.21332622</v>
      </c>
      <c r="P58" s="36">
        <v>320.86156790000001</v>
      </c>
      <c r="Q58" s="36">
        <v>305.37807669</v>
      </c>
      <c r="R58" s="36">
        <v>311.77405649000002</v>
      </c>
      <c r="S58" s="36">
        <v>305.61264037000001</v>
      </c>
    </row>
    <row r="59" spans="1:19">
      <c r="A59" s="33">
        <v>58</v>
      </c>
      <c r="B59" s="35" t="s">
        <v>69</v>
      </c>
      <c r="C59" s="35" t="s">
        <v>70</v>
      </c>
      <c r="D59" s="35" t="s">
        <v>70</v>
      </c>
      <c r="E59" s="36">
        <v>303.53635327000001</v>
      </c>
      <c r="F59" s="36">
        <v>341.01986139000002</v>
      </c>
      <c r="G59" s="36">
        <v>307.25099717000001</v>
      </c>
      <c r="H59" s="36">
        <v>299.2278647</v>
      </c>
      <c r="I59" s="36">
        <v>314.12605292000001</v>
      </c>
      <c r="J59" s="36">
        <v>303.91119585000001</v>
      </c>
      <c r="K59" s="36">
        <v>310.90648998</v>
      </c>
      <c r="L59" s="36">
        <v>309.04313963999999</v>
      </c>
      <c r="M59" s="36">
        <v>307.15119482</v>
      </c>
      <c r="N59" s="36">
        <v>305.41562354000001</v>
      </c>
      <c r="O59" s="36">
        <v>307.47742848000001</v>
      </c>
      <c r="P59" s="36">
        <v>307.0524398</v>
      </c>
      <c r="Q59" s="36">
        <v>306.30306567999997</v>
      </c>
      <c r="R59" s="36">
        <v>305.95498549000001</v>
      </c>
      <c r="S59" s="36">
        <v>295.43597066000001</v>
      </c>
    </row>
    <row r="60" spans="1:19">
      <c r="A60" s="33">
        <v>59</v>
      </c>
      <c r="B60" s="35" t="s">
        <v>69</v>
      </c>
      <c r="C60" s="35" t="s">
        <v>70</v>
      </c>
      <c r="D60" s="35" t="s">
        <v>70</v>
      </c>
      <c r="E60" s="36">
        <v>305.89556496</v>
      </c>
      <c r="F60" s="36">
        <v>333.11317336000002</v>
      </c>
      <c r="G60" s="36">
        <v>304.95831614000002</v>
      </c>
      <c r="H60" s="36">
        <v>304.57441736999999</v>
      </c>
      <c r="I60" s="36">
        <v>302.65499475000001</v>
      </c>
      <c r="J60" s="36">
        <v>300.76873982000001</v>
      </c>
      <c r="K60" s="36">
        <v>306.08210629000001</v>
      </c>
      <c r="L60" s="36">
        <v>307.18542537000002</v>
      </c>
      <c r="M60" s="36">
        <v>308.73070990000002</v>
      </c>
      <c r="N60" s="36">
        <v>304.96701238000003</v>
      </c>
      <c r="O60" s="36">
        <v>308.73528033999997</v>
      </c>
      <c r="P60" s="36">
        <v>302.58233960000001</v>
      </c>
      <c r="Q60" s="36">
        <v>303.39487650000001</v>
      </c>
      <c r="R60" s="36">
        <v>312.96525996999998</v>
      </c>
      <c r="S60" s="36">
        <v>299.79397123000001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N2O-N Port Folio</vt:lpstr>
      <vt:lpstr>Durchflussraten</vt:lpstr>
      <vt:lpstr>N2Oppb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2014-11-09T10:01:10Z</dcterms:created>
  <dcterms:modified xsi:type="dcterms:W3CDTF">2014-11-09T10:10:50Z</dcterms:modified>
</cp:coreProperties>
</file>