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relik\QA\TeamWork\Telerik2015\TALSRepo\Reports\"/>
    </mc:Choice>
  </mc:AlternateContent>
  <bookViews>
    <workbookView xWindow="0" yWindow="600" windowWidth="11652" windowHeight="4548" activeTab="3"/>
  </bookViews>
  <sheets>
    <sheet name="17.12.2015" sheetId="2" r:id="rId1"/>
    <sheet name="08.01.2016" sheetId="1" r:id="rId2"/>
    <sheet name="15.01.2016" sheetId="3" r:id="rId3"/>
    <sheet name="22.01.2016" sheetId="8" r:id="rId4"/>
    <sheet name="Compar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8" l="1"/>
  <c r="I36" i="8"/>
  <c r="J36" i="8"/>
  <c r="O8" i="7" l="1"/>
  <c r="P8" i="7"/>
  <c r="Q8" i="7"/>
  <c r="R8" i="7"/>
  <c r="S8" i="7"/>
  <c r="T8" i="7"/>
  <c r="U8" i="7"/>
  <c r="V8" i="7"/>
  <c r="N8" i="7"/>
  <c r="F58" i="8" l="1"/>
  <c r="C65" i="8" s="1"/>
  <c r="E58" i="8"/>
  <c r="C64" i="8" s="1"/>
  <c r="D58" i="8"/>
  <c r="C63" i="8" s="1"/>
  <c r="C62" i="8"/>
  <c r="G57" i="8"/>
  <c r="G56" i="8"/>
  <c r="G58" i="8" s="1"/>
  <c r="D51" i="8"/>
  <c r="C51" i="8"/>
  <c r="I46" i="8"/>
  <c r="G46" i="8"/>
  <c r="E46" i="8"/>
  <c r="C46" i="8"/>
  <c r="I45" i="8"/>
  <c r="I47" i="8" s="1"/>
  <c r="G45" i="8"/>
  <c r="G47" i="8" s="1"/>
  <c r="E45" i="8"/>
  <c r="E47" i="8" s="1"/>
  <c r="C45" i="8"/>
  <c r="C47" i="8" s="1"/>
  <c r="G40" i="8"/>
  <c r="E40" i="8"/>
  <c r="C40" i="8"/>
  <c r="G39" i="8"/>
  <c r="E39" i="8"/>
  <c r="C39" i="8"/>
  <c r="H36" i="8"/>
  <c r="G36" i="8"/>
  <c r="F36" i="8"/>
  <c r="E36" i="8"/>
  <c r="D36" i="8"/>
  <c r="C36" i="8"/>
  <c r="K29" i="8"/>
  <c r="J29" i="8"/>
  <c r="I29" i="8"/>
  <c r="H29" i="8"/>
  <c r="G29" i="8"/>
  <c r="F29" i="8"/>
  <c r="E29" i="8"/>
  <c r="D29" i="8"/>
  <c r="C29" i="8"/>
  <c r="K8" i="8"/>
  <c r="J8" i="8"/>
  <c r="I8" i="8"/>
  <c r="H8" i="8"/>
  <c r="G8" i="8"/>
  <c r="F8" i="8"/>
  <c r="E8" i="8"/>
  <c r="D8" i="8"/>
  <c r="C8" i="8"/>
  <c r="E41" i="8" l="1"/>
  <c r="F40" i="8" s="1"/>
  <c r="G41" i="8"/>
  <c r="H40" i="8" s="1"/>
  <c r="C41" i="8"/>
  <c r="D40" i="8" s="1"/>
  <c r="D46" i="8"/>
  <c r="D45" i="8"/>
  <c r="D47" i="8" s="1"/>
  <c r="H46" i="8"/>
  <c r="H45" i="8"/>
  <c r="F39" i="8"/>
  <c r="F46" i="8"/>
  <c r="F45" i="8"/>
  <c r="F47" i="8" s="1"/>
  <c r="J46" i="8"/>
  <c r="J45" i="8"/>
  <c r="J47" i="8" s="1"/>
  <c r="F58" i="3"/>
  <c r="C65" i="3" s="1"/>
  <c r="E58" i="3"/>
  <c r="C64" i="3" s="1"/>
  <c r="D58" i="3"/>
  <c r="C63" i="3" s="1"/>
  <c r="C58" i="3"/>
  <c r="C62" i="3" s="1"/>
  <c r="G57" i="3"/>
  <c r="G56" i="3"/>
  <c r="D51" i="3"/>
  <c r="C51" i="3"/>
  <c r="I46" i="3"/>
  <c r="G46" i="3"/>
  <c r="E46" i="3"/>
  <c r="C46" i="3"/>
  <c r="I45" i="3"/>
  <c r="G45" i="3"/>
  <c r="G47" i="3" s="1"/>
  <c r="E45" i="3"/>
  <c r="C45" i="3"/>
  <c r="G40" i="3"/>
  <c r="E40" i="3"/>
  <c r="C40" i="3"/>
  <c r="G39" i="3"/>
  <c r="E39" i="3"/>
  <c r="C39" i="3"/>
  <c r="J36" i="3"/>
  <c r="I36" i="3"/>
  <c r="H36" i="3"/>
  <c r="G36" i="3"/>
  <c r="F36" i="3"/>
  <c r="E36" i="3"/>
  <c r="D36" i="3"/>
  <c r="C36" i="3"/>
  <c r="K29" i="3"/>
  <c r="J29" i="3"/>
  <c r="I29" i="3"/>
  <c r="H29" i="3"/>
  <c r="G29" i="3"/>
  <c r="F29" i="3"/>
  <c r="E29" i="3"/>
  <c r="D29" i="3"/>
  <c r="C29" i="3"/>
  <c r="K8" i="3"/>
  <c r="J8" i="3"/>
  <c r="I8" i="3"/>
  <c r="H8" i="3"/>
  <c r="G8" i="3"/>
  <c r="F8" i="3"/>
  <c r="E8" i="3"/>
  <c r="D8" i="3"/>
  <c r="C8" i="3"/>
  <c r="F58" i="2"/>
  <c r="C65" i="2" s="1"/>
  <c r="E58" i="2"/>
  <c r="C64" i="2" s="1"/>
  <c r="D58" i="2"/>
  <c r="C63" i="2" s="1"/>
  <c r="C58" i="2"/>
  <c r="C62" i="2" s="1"/>
  <c r="G57" i="2"/>
  <c r="G56" i="2"/>
  <c r="D51" i="2"/>
  <c r="C51" i="2"/>
  <c r="I46" i="2"/>
  <c r="G46" i="2"/>
  <c r="E46" i="2"/>
  <c r="C46" i="2"/>
  <c r="I45" i="2"/>
  <c r="G45" i="2"/>
  <c r="G47" i="2" s="1"/>
  <c r="E45" i="2"/>
  <c r="C45" i="2"/>
  <c r="C47" i="2" s="1"/>
  <c r="G40" i="2"/>
  <c r="E40" i="2"/>
  <c r="C40" i="2"/>
  <c r="G39" i="2"/>
  <c r="E39" i="2"/>
  <c r="C39" i="2"/>
  <c r="J36" i="2"/>
  <c r="I36" i="2"/>
  <c r="H36" i="2"/>
  <c r="G36" i="2"/>
  <c r="F36" i="2"/>
  <c r="E36" i="2"/>
  <c r="D36" i="2"/>
  <c r="C36" i="2"/>
  <c r="K29" i="2"/>
  <c r="J29" i="2"/>
  <c r="I29" i="2"/>
  <c r="H29" i="2"/>
  <c r="G29" i="2"/>
  <c r="F29" i="2"/>
  <c r="E29" i="2"/>
  <c r="D29" i="2"/>
  <c r="C29" i="2"/>
  <c r="K8" i="2"/>
  <c r="J8" i="2"/>
  <c r="I8" i="2"/>
  <c r="H8" i="2"/>
  <c r="G8" i="2"/>
  <c r="F8" i="2"/>
  <c r="E8" i="2"/>
  <c r="D8" i="2"/>
  <c r="C8" i="2"/>
  <c r="H47" i="8" l="1"/>
  <c r="H39" i="8"/>
  <c r="H41" i="8" s="1"/>
  <c r="D39" i="8"/>
  <c r="D41" i="8" s="1"/>
  <c r="F41" i="8"/>
  <c r="G58" i="3"/>
  <c r="E41" i="3"/>
  <c r="F39" i="3" s="1"/>
  <c r="C47" i="3"/>
  <c r="D45" i="3" s="1"/>
  <c r="H46" i="3"/>
  <c r="H45" i="3"/>
  <c r="C41" i="3"/>
  <c r="D40" i="3" s="1"/>
  <c r="G41" i="3"/>
  <c r="H40" i="3" s="1"/>
  <c r="E47" i="3"/>
  <c r="F45" i="3" s="1"/>
  <c r="I47" i="3"/>
  <c r="J45" i="3" s="1"/>
  <c r="G58" i="2"/>
  <c r="E41" i="2"/>
  <c r="F39" i="2" s="1"/>
  <c r="H46" i="2"/>
  <c r="H45" i="2"/>
  <c r="D46" i="2"/>
  <c r="D45" i="2"/>
  <c r="C41" i="2"/>
  <c r="D40" i="2" s="1"/>
  <c r="G41" i="2"/>
  <c r="H40" i="2" s="1"/>
  <c r="E47" i="2"/>
  <c r="F45" i="2" s="1"/>
  <c r="I47" i="2"/>
  <c r="J45" i="2" s="1"/>
  <c r="D46" i="3" l="1"/>
  <c r="J46" i="2"/>
  <c r="F40" i="3"/>
  <c r="F41" i="3" s="1"/>
  <c r="F46" i="3"/>
  <c r="F47" i="3" s="1"/>
  <c r="D47" i="3"/>
  <c r="J47" i="2"/>
  <c r="F46" i="2"/>
  <c r="F47" i="2" s="1"/>
  <c r="H47" i="2"/>
  <c r="H47" i="3"/>
  <c r="H39" i="3"/>
  <c r="H41" i="3" s="1"/>
  <c r="J46" i="3"/>
  <c r="J47" i="3" s="1"/>
  <c r="D39" i="3"/>
  <c r="D41" i="3" s="1"/>
  <c r="F40" i="2"/>
  <c r="F41" i="2" s="1"/>
  <c r="D39" i="2"/>
  <c r="D41" i="2" s="1"/>
  <c r="H39" i="2"/>
  <c r="H41" i="2" s="1"/>
  <c r="D47" i="2"/>
  <c r="C58" i="1" l="1"/>
  <c r="D58" i="1"/>
  <c r="E58" i="1"/>
  <c r="C63" i="1" l="1"/>
  <c r="F58" i="1"/>
  <c r="C65" i="1" s="1"/>
  <c r="G57" i="1"/>
  <c r="C64" i="1"/>
  <c r="D51" i="1"/>
  <c r="C51" i="1"/>
  <c r="I46" i="1"/>
  <c r="G46" i="1"/>
  <c r="E46" i="1"/>
  <c r="C46" i="1"/>
  <c r="I45" i="1"/>
  <c r="I47" i="1" s="1"/>
  <c r="G45" i="1"/>
  <c r="G47" i="1" s="1"/>
  <c r="E45" i="1"/>
  <c r="C45" i="1"/>
  <c r="C47" i="1" s="1"/>
  <c r="G40" i="1"/>
  <c r="E40" i="1"/>
  <c r="C40" i="1"/>
  <c r="G39" i="1"/>
  <c r="E39" i="1"/>
  <c r="C39" i="1"/>
  <c r="J36" i="1"/>
  <c r="I36" i="1"/>
  <c r="H36" i="1"/>
  <c r="G36" i="1"/>
  <c r="F36" i="1"/>
  <c r="E36" i="1"/>
  <c r="D36" i="1"/>
  <c r="C36" i="1"/>
  <c r="K29" i="1"/>
  <c r="J29" i="1"/>
  <c r="I29" i="1"/>
  <c r="H29" i="1"/>
  <c r="G29" i="1"/>
  <c r="F29" i="1"/>
  <c r="E29" i="1"/>
  <c r="D29" i="1"/>
  <c r="C29" i="1"/>
  <c r="K8" i="1"/>
  <c r="J8" i="1"/>
  <c r="I8" i="1"/>
  <c r="H8" i="1"/>
  <c r="G8" i="1"/>
  <c r="F8" i="1"/>
  <c r="E8" i="1"/>
  <c r="D8" i="1"/>
  <c r="C8" i="1"/>
  <c r="E47" i="1" l="1"/>
  <c r="F45" i="1" s="1"/>
  <c r="G56" i="1"/>
  <c r="G58" i="1" s="1"/>
  <c r="G41" i="1"/>
  <c r="H40" i="1" s="1"/>
  <c r="E41" i="1"/>
  <c r="F40" i="1" s="1"/>
  <c r="D46" i="1"/>
  <c r="D45" i="1"/>
  <c r="H45" i="1"/>
  <c r="H46" i="1"/>
  <c r="J46" i="1"/>
  <c r="J45" i="1"/>
  <c r="C41" i="1"/>
  <c r="D40" i="1" s="1"/>
  <c r="C62" i="1"/>
  <c r="F46" i="1" l="1"/>
  <c r="F47" i="1"/>
  <c r="D47" i="1"/>
  <c r="F39" i="1"/>
  <c r="F41" i="1" s="1"/>
  <c r="H39" i="1"/>
  <c r="H41" i="1" s="1"/>
  <c r="H47" i="1"/>
  <c r="D39" i="1"/>
  <c r="D41" i="1" s="1"/>
  <c r="J47" i="1"/>
</calcChain>
</file>

<file path=xl/sharedStrings.xml><?xml version="1.0" encoding="utf-8"?>
<sst xmlns="http://schemas.openxmlformats.org/spreadsheetml/2006/main" count="461" uniqueCount="71">
  <si>
    <t>Modules in Front-End</t>
  </si>
  <si>
    <t>Module</t>
  </si>
  <si>
    <t>Cases</t>
  </si>
  <si>
    <t>Tests</t>
  </si>
  <si>
    <t>Bugs 
found</t>
  </si>
  <si>
    <t>Priority</t>
  </si>
  <si>
    <t>Testing</t>
  </si>
  <si>
    <t>Fail</t>
  </si>
  <si>
    <t>Pass</t>
  </si>
  <si>
    <t>Critical</t>
  </si>
  <si>
    <t>High</t>
  </si>
  <si>
    <t>Medium</t>
  </si>
  <si>
    <t>Low</t>
  </si>
  <si>
    <t>Automated</t>
  </si>
  <si>
    <t>Manual</t>
  </si>
  <si>
    <t>Навигация</t>
  </si>
  <si>
    <t>Мой Курсове</t>
  </si>
  <si>
    <t>Архив</t>
  </si>
  <si>
    <t>Total</t>
  </si>
  <si>
    <t>Modules in Administrator Part</t>
  </si>
  <si>
    <t>Курсове и лекции</t>
  </si>
  <si>
    <t>Категории курсове</t>
  </si>
  <si>
    <t>Категории - йерархия</t>
  </si>
  <si>
    <t>Студенти в курсове</t>
  </si>
  <si>
    <t>Групи </t>
  </si>
  <si>
    <t>Домашно</t>
  </si>
  <si>
    <t>Курсове, инстанции и лекции</t>
  </si>
  <si>
    <t>Лицензи </t>
  </si>
  <si>
    <t>Статистики за студентите</t>
  </si>
  <si>
    <t>Статистика за студентите по години</t>
  </si>
  <si>
    <t>Анкети за курсове</t>
  </si>
  <si>
    <t>Статистика анкети за курсове</t>
  </si>
  <si>
    <t>Отписани студенти от курсове</t>
  </si>
  <si>
    <t>Auto/Manual 
Tests Statistic</t>
  </si>
  <si>
    <t>Cases
(count)</t>
  </si>
  <si>
    <t>Cases %</t>
  </si>
  <si>
    <t>Automated
(count)</t>
  </si>
  <si>
    <t>Automated %</t>
  </si>
  <si>
    <t>Manual
(count)</t>
  </si>
  <si>
    <t>Manual %</t>
  </si>
  <si>
    <t>Front-End</t>
  </si>
  <si>
    <t>Admin</t>
  </si>
  <si>
    <t>All</t>
  </si>
  <si>
    <t>Priority Cases 
Statistic</t>
  </si>
  <si>
    <t>Critical (count)</t>
  </si>
  <si>
    <t>Critical %</t>
  </si>
  <si>
    <t>High 
(count)</t>
  </si>
  <si>
    <t>High %</t>
  </si>
  <si>
    <t>Middle
(count)</t>
  </si>
  <si>
    <t>Middle %</t>
  </si>
  <si>
    <t>Low
(count)</t>
  </si>
  <si>
    <t>Low %</t>
  </si>
  <si>
    <t>Bugs by status</t>
  </si>
  <si>
    <t>In Progress</t>
  </si>
  <si>
    <t>Done</t>
  </si>
  <si>
    <t>Administrator part</t>
  </si>
  <si>
    <t xml:space="preserve">Active bugs </t>
  </si>
  <si>
    <t>User part</t>
  </si>
  <si>
    <t>Active bugs  by severity</t>
  </si>
  <si>
    <t>Very High</t>
  </si>
  <si>
    <t>Детска Академия</t>
  </si>
  <si>
    <t>Единични курсове (Детска академия)</t>
  </si>
  <si>
    <t>Week</t>
  </si>
  <si>
    <t>First</t>
  </si>
  <si>
    <t>Second</t>
  </si>
  <si>
    <t>Third</t>
  </si>
  <si>
    <t>VeryHigh</t>
  </si>
  <si>
    <t>Forth</t>
  </si>
  <si>
    <t>TOTAL</t>
  </si>
  <si>
    <t>Difference Between Third and Forth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</si>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</sst>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" fillId="0" borderId="0" xfId="1" applyAlignment="1"/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2" borderId="1" xfId="2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0" borderId="0" xfId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0" fontId="1" fillId="0" borderId="0" xfId="1" applyFill="1"/>
    <xf numFmtId="0" fontId="7" fillId="4" borderId="1" xfId="2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justify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 wrapText="1"/>
    </xf>
    <xf numFmtId="0" fontId="6" fillId="0" borderId="1" xfId="1" applyFont="1" applyBorder="1" applyAlignment="1">
      <alignment horizontal="justify" vertical="center"/>
    </xf>
    <xf numFmtId="0" fontId="1" fillId="0" borderId="1" xfId="1" applyBorder="1" applyAlignment="1">
      <alignment vertical="center"/>
    </xf>
    <xf numFmtId="0" fontId="1" fillId="0" borderId="1" xfId="1" applyBorder="1"/>
    <xf numFmtId="0" fontId="1" fillId="0" borderId="0" xfId="1" applyFont="1" applyBorder="1" applyAlignment="1">
      <alignment vertical="center"/>
    </xf>
    <xf numFmtId="0" fontId="1" fillId="0" borderId="0" xfId="1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justify" vertic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0" fontId="6" fillId="3" borderId="1" xfId="0" applyFont="1" applyFill="1" applyBorder="1" applyAlignment="1">
      <alignment horizontal="justify" vertical="center"/>
    </xf>
    <xf numFmtId="0" fontId="0" fillId="3" borderId="1" xfId="0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0" fontId="6" fillId="4" borderId="1" xfId="0" applyFont="1" applyFill="1" applyBorder="1" applyAlignment="1">
      <alignment horizontal="justify"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2" fontId="0" fillId="3" borderId="1" xfId="0" applyNumberFormat="1" applyFill="1" applyBorder="1"/>
    <xf numFmtId="0" fontId="10" fillId="0" borderId="0" xfId="1" applyFont="1" applyAlignment="1"/>
    <xf numFmtId="0" fontId="7" fillId="0" borderId="0" xfId="2" applyAlignment="1">
      <alignment horizontal="left" vertical="center" indent="10"/>
    </xf>
    <xf numFmtId="0" fontId="10" fillId="0" borderId="0" xfId="1" applyFont="1"/>
    <xf numFmtId="0" fontId="1" fillId="0" borderId="0" xfId="1" applyFont="1"/>
    <xf numFmtId="0" fontId="11" fillId="5" borderId="1" xfId="1" applyFont="1" applyFill="1" applyBorder="1" applyAlignment="1">
      <alignment horizontal="center" vertical="center"/>
    </xf>
    <xf numFmtId="0" fontId="12" fillId="5" borderId="1" xfId="1" applyFont="1" applyFill="1" applyBorder="1"/>
    <xf numFmtId="0" fontId="12" fillId="5" borderId="0" xfId="1" applyFont="1" applyFill="1"/>
    <xf numFmtId="0" fontId="11" fillId="5" borderId="0" xfId="1" applyFont="1" applyFill="1" applyAlignment="1">
      <alignment horizontal="center" vertical="top"/>
    </xf>
    <xf numFmtId="0" fontId="11" fillId="5" borderId="0" xfId="1" applyFont="1" applyFill="1" applyAlignment="1">
      <alignment horizontal="center"/>
    </xf>
    <xf numFmtId="0" fontId="12" fillId="5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9" fillId="0" borderId="0" xfId="1" applyFont="1" applyAlignment="1">
      <alignment horizontal="center" vertical="top"/>
    </xf>
    <xf numFmtId="0" fontId="9" fillId="0" borderId="0" xfId="1" applyFont="1"/>
    <xf numFmtId="0" fontId="1" fillId="0" borderId="0" xfId="1" applyFont="1" applyBorder="1"/>
    <xf numFmtId="0" fontId="1" fillId="0" borderId="0" xfId="1" applyBorder="1"/>
    <xf numFmtId="0" fontId="3" fillId="2" borderId="1" xfId="1" applyFont="1" applyFill="1" applyBorder="1" applyAlignment="1">
      <alignment horizontal="center" vertical="center"/>
    </xf>
    <xf numFmtId="0" fontId="1" fillId="0" borderId="0" xfId="1" applyFill="1" applyBorder="1"/>
    <xf numFmtId="0" fontId="9" fillId="0" borderId="0" xfId="1" applyFont="1" applyBorder="1" applyAlignment="1">
      <alignment horizontal="center" vertical="top"/>
    </xf>
    <xf numFmtId="0" fontId="9" fillId="0" borderId="0" xfId="1" applyFon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2" fillId="0" borderId="1" xfId="1" applyFont="1" applyFill="1" applyBorder="1"/>
    <xf numFmtId="0" fontId="12" fillId="0" borderId="0" xfId="1" applyFont="1" applyFill="1"/>
    <xf numFmtId="0" fontId="11" fillId="0" borderId="0" xfId="1" applyFont="1" applyFill="1" applyAlignment="1">
      <alignment horizontal="center" vertical="top"/>
    </xf>
    <xf numFmtId="0" fontId="11" fillId="0" borderId="0" xfId="1" applyFont="1" applyFill="1" applyAlignment="1">
      <alignment horizontal="center"/>
    </xf>
    <xf numFmtId="0" fontId="12" fillId="0" borderId="1" xfId="1" applyFont="1" applyFill="1" applyBorder="1" applyAlignment="1">
      <alignment horizontal="left"/>
    </xf>
    <xf numFmtId="0" fontId="11" fillId="8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12" xfId="1" applyFill="1" applyBorder="1" applyAlignment="1">
      <alignment horizontal="center"/>
    </xf>
    <xf numFmtId="0" fontId="1" fillId="6" borderId="13" xfId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1" xfId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6" borderId="9" xfId="0" applyFill="1" applyBorder="1" applyAlignment="1">
      <alignment horizontal="center" wrapText="1"/>
    </xf>
    <xf numFmtId="0" fontId="3" fillId="6" borderId="1" xfId="1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'17.12.2015'!$C$35:$F$35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'17.12.2015'!$C$36:$F$36</c:f>
              <c:numCache>
                <c:formatCode>General</c:formatCode>
                <c:ptCount val="4"/>
                <c:pt idx="0">
                  <c:v>50</c:v>
                </c:pt>
                <c:pt idx="1">
                  <c:v>117</c:v>
                </c:pt>
                <c:pt idx="2">
                  <c:v>71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3-4618-8C8C-6A881ADA41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E-4382-8211-7667FF9B5F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76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B-4131-B317-3AB846B927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'15.01.2016'!$G$14:$H$14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'15.01.2016'!$G$29:$H$29</c:f>
              <c:numCache>
                <c:formatCode>General</c:formatCode>
                <c:ptCount val="2"/>
                <c:pt idx="0">
                  <c:v>179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877-879C-FC6AF8661F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'15.01.2016'!$I$13:$J$13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'15.01.2016'!$I$29:$J$29</c:f>
              <c:numCache>
                <c:formatCode>General</c:formatCode>
                <c:ptCount val="2"/>
                <c:pt idx="0">
                  <c:v>39</c:v>
                </c:pt>
                <c:pt idx="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4DBB-B6D6-28A2BBD1321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'15.01.2016'!$B$62:$B$65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'15.01.2016'!$C$62:$C$65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F24-A355-5085FC6BFD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'22.01.2016'!$C$35:$F$35</c:f>
              <c:strCache>
                <c:ptCount val="4"/>
                <c:pt idx="0">
                  <c:v>VeryHigh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'22.01.2016'!$C$36:$F$36</c:f>
              <c:numCache>
                <c:formatCode>General</c:formatCode>
                <c:ptCount val="4"/>
                <c:pt idx="0">
                  <c:v>98</c:v>
                </c:pt>
                <c:pt idx="1">
                  <c:v>137</c:v>
                </c:pt>
                <c:pt idx="2">
                  <c:v>80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DFC-875A-7D9BC9CFE8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25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'22.01.2016'!$G$35:$H$35</c:f>
              <c:strCache>
                <c:ptCount val="2"/>
                <c:pt idx="0">
                  <c:v>Automated</c:v>
                </c:pt>
                <c:pt idx="1">
                  <c:v>Manual</c:v>
                </c:pt>
              </c:strCache>
            </c:strRef>
          </c:cat>
          <c:val>
            <c:numRef>
              <c:f>'22.01.2016'!$G$36:$H$36</c:f>
              <c:numCache>
                <c:formatCode>General</c:formatCode>
                <c:ptCount val="2"/>
                <c:pt idx="0">
                  <c:v>203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4-4A15-8A2F-9DA5AD30934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2528107582057861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'22.01.2016'!$I$36:$J$36</c:f>
              <c:numCache>
                <c:formatCode>General</c:formatCode>
                <c:ptCount val="2"/>
                <c:pt idx="0">
                  <c:v>82</c:v>
                </c:pt>
                <c:pt idx="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A-4A0D-BD29-1373F55743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'22.01.2016'!$B$62:$B$65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'22.01.2016'!$C$62:$C$65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A-4E7C-A7E4-077D165E5D7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3392950881139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sz="1400" b="0"/>
              <a:t>Total Tests Auto/Manual</a:t>
            </a:r>
          </a:p>
        </c:rich>
      </c:tx>
      <c:layout>
        <c:manualLayout>
          <c:xMode val="edge"/>
          <c:yMode val="edge"/>
          <c:x val="0.10770677744359111"/>
          <c:y val="4.49438202247191E-2"/>
        </c:manualLayout>
      </c:layout>
      <c:overlay val="0"/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('17.12.2015'!$E$38,'17.12.2015'!$G$38)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('17.12.2015'!$E$41,'17.12.2015'!$G$41)</c:f>
              <c:numCache>
                <c:formatCode>General</c:formatCode>
                <c:ptCount val="2"/>
                <c:pt idx="0">
                  <c:v>23</c:v>
                </c:pt>
                <c:pt idx="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D-4967-AC44-8F1FAC2326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85530506499291"/>
          <c:y val="0.46790173700197579"/>
          <c:w val="0.33214469493500703"/>
          <c:h val="0.45192249845173849"/>
        </c:manualLayout>
      </c:layout>
      <c:overlay val="0"/>
      <c:txPr>
        <a:bodyPr rot="0" vert="horz"/>
        <a:lstStyle/>
        <a:p>
          <a:pPr>
            <a:defRPr/>
          </a:pPr>
          <a:endParaRPr lang="bg-B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'08.01.2016'!$B$56:$B$57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'08.01.2016'!$G$56:$G$57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9EF-90B0-CF75101083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Compare!$B$6</c:f>
              <c:strCache>
                <c:ptCount val="1"/>
                <c:pt idx="0">
                  <c:v>First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8-495B-87FD-F4168C973DB3}"/>
            </c:ext>
          </c:extLst>
        </c:ser>
        <c:ser>
          <c:idx val="1"/>
          <c:order val="1"/>
          <c:tx>
            <c:strRef>
              <c:f>Compare!$B$7</c:f>
              <c:strCache>
                <c:ptCount val="1"/>
                <c:pt idx="0">
                  <c:v>Second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8-495B-87FD-F4168C973DB3}"/>
            </c:ext>
          </c:extLst>
        </c:ser>
        <c:ser>
          <c:idx val="2"/>
          <c:order val="2"/>
          <c:tx>
            <c:strRef>
              <c:f>Compare!$B$8</c:f>
              <c:strCache>
                <c:ptCount val="1"/>
                <c:pt idx="0">
                  <c:v>Third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6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86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8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8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Compare!$K$3</c:f>
              <c:strCache>
                <c:ptCount val="1"/>
                <c:pt idx="0">
                  <c:v>Bugs 
found</c:v>
                </c:pt>
              </c:strCache>
            </c:strRef>
          </c:cat>
          <c:val>
            <c:numRef>
              <c:f>Compare!$K$8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8-495B-87FD-F4168C973DB3}"/>
            </c:ext>
          </c:extLst>
        </c:ser>
        <c:ser>
          <c:idx val="3"/>
          <c:order val="3"/>
          <c:tx>
            <c:strRef>
              <c:f>Compare!$B$9</c:f>
              <c:strCache>
                <c:ptCount val="1"/>
                <c:pt idx="0">
                  <c:v>Forth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8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shade val="58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shade val="58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58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Compare!$K$9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8-495B-87FD-F4168C973D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3057008"/>
        <c:axId val="1093055376"/>
      </c:barChart>
      <c:catAx>
        <c:axId val="10930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5376"/>
        <c:crosses val="autoZero"/>
        <c:auto val="1"/>
        <c:lblAlgn val="ctr"/>
        <c:lblOffset val="100"/>
        <c:noMultiLvlLbl val="0"/>
      </c:catAx>
      <c:valAx>
        <c:axId val="1093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930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</a:rPr>
              <a:t>Status</a:t>
            </a:r>
          </a:p>
        </c:rich>
      </c:tx>
      <c:layout>
        <c:manualLayout>
          <c:xMode val="edge"/>
          <c:yMode val="edge"/>
          <c:x val="0.30736344987408459"/>
          <c:y val="5.0473502307518972E-2"/>
        </c:manualLayout>
      </c:layout>
      <c:overlay val="0"/>
      <c:spPr>
        <a:noFill/>
        <a:ln w="0">
          <a:solidFill>
            <a:schemeClr val="tx1"/>
          </a:solidFill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'17.12.2015'!$I$34:$J$34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'17.12.2015'!$I$36:$J$36</c:f>
              <c:numCache>
                <c:formatCode>General</c:formatCode>
                <c:ptCount val="2"/>
                <c:pt idx="0">
                  <c:v>36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D-4C12-AE60-E85674C1CB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'17.12.2015'!$B$62:$B$65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'17.12.2015'!$C$62:$C$65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2A6-A9FA-091D4DDA81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450131233595803E-2"/>
          <c:y val="0.85987626546681661"/>
          <c:w val="0.84867760279964999"/>
          <c:h val="0.13392950881139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User-Admin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398633980083377E-2"/>
          <c:y val="0.19217017471863224"/>
          <c:w val="0.98560136601991666"/>
          <c:h val="0.6460918804643867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'17.12.2015'!$B$56:$B$57</c:f>
              <c:strCache>
                <c:ptCount val="2"/>
                <c:pt idx="0">
                  <c:v>User part</c:v>
                </c:pt>
                <c:pt idx="1">
                  <c:v>Administrator part</c:v>
                </c:pt>
              </c:strCache>
            </c:strRef>
          </c:cat>
          <c:val>
            <c:numRef>
              <c:f>'17.12.2015'!$G$56:$G$57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C-4D81-B4AB-80CF40A1546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7954834837429E-2"/>
          <c:y val="0.21478615276594198"/>
          <c:w val="0.66826974558602137"/>
          <c:h val="0.74229494707006971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'08.01.2016'!$C$35:$F$35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'08.01.2016'!$C$36:$F$36</c:f>
              <c:numCache>
                <c:formatCode>General</c:formatCode>
                <c:ptCount val="4"/>
                <c:pt idx="0">
                  <c:v>75</c:v>
                </c:pt>
                <c:pt idx="1">
                  <c:v>98</c:v>
                </c:pt>
                <c:pt idx="2">
                  <c:v>69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6-467C-8FDB-F7E79976EE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1684758107403"/>
          <c:y val="0.28633621260589209"/>
          <c:w val="0.26728315241892597"/>
          <c:h val="0.50243052177388814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Auto/Manual</a:t>
            </a:r>
          </a:p>
        </c:rich>
      </c:tx>
      <c:layout>
        <c:manualLayout>
          <c:xMode val="edge"/>
          <c:yMode val="edge"/>
          <c:x val="0.27010650123618685"/>
          <c:y val="4.4943820224719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940693896142664E-2"/>
          <c:y val="0.32078622194697565"/>
          <c:w val="0.63197391727270769"/>
          <c:h val="0.61445751865286502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('08.01.2016'!$E$38,'08.01.2016'!$G$38)</c:f>
              <c:strCache>
                <c:ptCount val="2"/>
                <c:pt idx="0">
                  <c:v>Automated
(count)</c:v>
                </c:pt>
                <c:pt idx="1">
                  <c:v>Manual
(count)</c:v>
                </c:pt>
              </c:strCache>
            </c:strRef>
          </c:cat>
          <c:val>
            <c:numRef>
              <c:f>('08.01.2016'!$E$41,'08.01.2016'!$G$41)</c:f>
              <c:numCache>
                <c:formatCode>General</c:formatCode>
                <c:ptCount val="2"/>
                <c:pt idx="0">
                  <c:v>60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478C-B2AC-93819342F9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5530506499291"/>
          <c:y val="0.46790173700197579"/>
          <c:w val="0.32094471398379354"/>
          <c:h val="0.4157338759621339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bg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1885554973409813"/>
          <c:y val="5.047323626839839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238149790020332E-2"/>
          <c:y val="0.28078619020461532"/>
          <c:w val="0.71324541424495547"/>
          <c:h val="0.69111041782168903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'08.01.2016'!$I$34:$J$34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'08.01.2016'!$I$36:$J$36</c:f>
              <c:numCache>
                <c:formatCode>General</c:formatCode>
                <c:ptCount val="2"/>
                <c:pt idx="0">
                  <c:v>28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D-4F05-A226-8A8DFE285A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Active bugs  by severity</a:t>
            </a:r>
          </a:p>
        </c:rich>
      </c:tx>
      <c:layout>
        <c:manualLayout>
          <c:xMode val="edge"/>
          <c:yMode val="edge"/>
          <c:x val="0.10505555555555554"/>
          <c:y val="4.4444444444444446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8517118972064E-3"/>
          <c:y val="0.19217017471863224"/>
          <c:w val="0.99633148288102791"/>
          <c:h val="0.67233075025089628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'08.01.2016'!$B$62:$B$65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'08.01.2016'!$C$62:$C$65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F-4DE5-BCC8-095325F73A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672353455818029E-2"/>
          <c:y val="0.85511402741324005"/>
          <c:w val="0.84867760279964999"/>
          <c:h val="0.12500087489063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6</xdr:col>
      <xdr:colOff>628650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8992</xdr:colOff>
      <xdr:row>36</xdr:row>
      <xdr:rowOff>2721</xdr:rowOff>
    </xdr:from>
    <xdr:to>
      <xdr:col>14</xdr:col>
      <xdr:colOff>495678</xdr:colOff>
      <xdr:row>42</xdr:row>
      <xdr:rowOff>174171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6626</xdr:colOff>
      <xdr:row>43</xdr:row>
      <xdr:rowOff>1</xdr:rowOff>
    </xdr:from>
    <xdr:to>
      <xdr:col>14</xdr:col>
      <xdr:colOff>448049</xdr:colOff>
      <xdr:row>50</xdr:row>
      <xdr:rowOff>182219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595732</xdr:colOff>
      <xdr:row>35</xdr:row>
      <xdr:rowOff>162741</xdr:rowOff>
    </xdr:from>
    <xdr:to>
      <xdr:col>14</xdr:col>
      <xdr:colOff>457578</xdr:colOff>
      <xdr:row>42</xdr:row>
      <xdr:rowOff>151311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9111</xdr:colOff>
      <xdr:row>29</xdr:row>
      <xdr:rowOff>4764</xdr:rowOff>
    </xdr:from>
    <xdr:to>
      <xdr:col>14</xdr:col>
      <xdr:colOff>438150</xdr:colOff>
      <xdr:row>35</xdr:row>
      <xdr:rowOff>180975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</xdr:rowOff>
    </xdr:from>
    <xdr:to>
      <xdr:col>3</xdr:col>
      <xdr:colOff>209550</xdr:colOff>
      <xdr:row>75</xdr:row>
      <xdr:rowOff>76201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219075</xdr:colOff>
      <xdr:row>67</xdr:row>
      <xdr:rowOff>0</xdr:rowOff>
    </xdr:from>
    <xdr:to>
      <xdr:col>7</xdr:col>
      <xdr:colOff>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23812</xdr:rowOff>
    </xdr:from>
    <xdr:to>
      <xdr:col>10</xdr:col>
      <xdr:colOff>247650</xdr:colOff>
      <xdr:row>24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sInstancesAndLectures/CourseInstancesWithoutCourse" TargetMode="External"/><Relationship Id="rId13" Type="http://schemas.openxmlformats.org/officeDocument/2006/relationships/hyperlink" Target="http://stage.telerikacademy.com/Administration_Courses/PollsStatistic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" TargetMode="External"/><Relationship Id="rId2" Type="http://schemas.openxmlformats.org/officeDocument/2006/relationships/hyperlink" Target="http://stage.telerikacademy.com/Administration_Courses/CourseInstanceCategoriesHierarchy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CourseInstancesYearsStatistic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tage.telerikacademy.com/Administration_Courses/CourseInstance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Licenses" TargetMode="External"/><Relationship Id="rId14" Type="http://schemas.openxmlformats.org/officeDocument/2006/relationships/hyperlink" Target="http://stage.telerikacademy.com/Administration_Courses/UnenrolledUsersInCours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ge.telerikacademy.com/Administration_Courses/CourseLicenses" TargetMode="External"/><Relationship Id="rId13" Type="http://schemas.openxmlformats.org/officeDocument/2006/relationships/hyperlink" Target="http://stage.telerikacademy.com/Administration_Courses/UnenrolledUsersInCourses" TargetMode="External"/><Relationship Id="rId3" Type="http://schemas.openxmlformats.org/officeDocument/2006/relationships/hyperlink" Target="http://stage.telerikacademy.com/Administration_Courses/CourseInstanceCategories" TargetMode="External"/><Relationship Id="rId7" Type="http://schemas.openxmlformats.org/officeDocument/2006/relationships/hyperlink" Target="http://stage.telerikacademy.com/Administration_Courses/CoursesAndLectures" TargetMode="External"/><Relationship Id="rId12" Type="http://schemas.openxmlformats.org/officeDocument/2006/relationships/hyperlink" Target="http://stage.telerikacademy.com/Administration_Courses/PollsStatistics" TargetMode="External"/><Relationship Id="rId2" Type="http://schemas.openxmlformats.org/officeDocument/2006/relationships/hyperlink" Target="http://stage.telerikacademy.com/Administration_Courses/CourseInstanceCategoriesHierarchy" TargetMode="External"/><Relationship Id="rId1" Type="http://schemas.openxmlformats.org/officeDocument/2006/relationships/hyperlink" Target="http://stage.telerikacademy.com/Administration_Courses/UsersInCourses" TargetMode="External"/><Relationship Id="rId6" Type="http://schemas.openxmlformats.org/officeDocument/2006/relationships/hyperlink" Target="http://stage.telerikacademy.com/Administration_Courses/Homework" TargetMode="External"/><Relationship Id="rId11" Type="http://schemas.openxmlformats.org/officeDocument/2006/relationships/hyperlink" Target="http://stage.telerikacademy.com/Administration_Courses/Polls" TargetMode="External"/><Relationship Id="rId5" Type="http://schemas.openxmlformats.org/officeDocument/2006/relationships/hyperlink" Target="http://stage.telerikacademy.com/Administration_Courses/CoursesGroups" TargetMode="External"/><Relationship Id="rId15" Type="http://schemas.openxmlformats.org/officeDocument/2006/relationships/drawing" Target="../drawings/drawing4.xml"/><Relationship Id="rId10" Type="http://schemas.openxmlformats.org/officeDocument/2006/relationships/hyperlink" Target="http://stage.telerikacademy.com/Administration_Courses/CourseInstancesYearsStatistics" TargetMode="External"/><Relationship Id="rId4" Type="http://schemas.openxmlformats.org/officeDocument/2006/relationships/hyperlink" Target="http://stage.telerikacademy.com/Administration_Courses/CoursesInstancesAndLectures" TargetMode="External"/><Relationship Id="rId9" Type="http://schemas.openxmlformats.org/officeDocument/2006/relationships/hyperlink" Target="http://stage.telerikacademy.com/Administration_Courses/CourseInstancesStatistics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28" workbookViewId="0">
      <selection activeCell="C36" sqref="C3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x14ac:dyDescent="0.3">
      <c r="B2" s="100" t="s">
        <v>1</v>
      </c>
      <c r="C2" s="101" t="s">
        <v>2</v>
      </c>
      <c r="D2" s="102"/>
      <c r="E2" s="102"/>
      <c r="F2" s="103"/>
      <c r="G2" s="100" t="s">
        <v>3</v>
      </c>
      <c r="H2" s="100"/>
      <c r="I2" s="100"/>
      <c r="J2" s="100"/>
      <c r="K2" s="104" t="s">
        <v>4</v>
      </c>
    </row>
    <row r="3" spans="2:12" x14ac:dyDescent="0.3">
      <c r="B3" s="100"/>
      <c r="C3" s="101" t="s">
        <v>5</v>
      </c>
      <c r="D3" s="102"/>
      <c r="E3" s="102"/>
      <c r="F3" s="103"/>
      <c r="G3" s="100" t="s">
        <v>6</v>
      </c>
      <c r="H3" s="100"/>
      <c r="I3" s="107" t="s">
        <v>7</v>
      </c>
      <c r="J3" s="107" t="s">
        <v>8</v>
      </c>
      <c r="K3" s="105"/>
    </row>
    <row r="4" spans="2:12" x14ac:dyDescent="0.3">
      <c r="B4" s="100"/>
      <c r="C4" s="71" t="s">
        <v>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108"/>
      <c r="J4" s="108"/>
      <c r="K4" s="106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x14ac:dyDescent="0.3">
      <c r="B12" s="100" t="s">
        <v>1</v>
      </c>
      <c r="C12" s="101" t="s">
        <v>2</v>
      </c>
      <c r="D12" s="102"/>
      <c r="E12" s="102"/>
      <c r="F12" s="103"/>
      <c r="G12" s="100" t="s">
        <v>3</v>
      </c>
      <c r="H12" s="100"/>
      <c r="I12" s="100"/>
      <c r="J12" s="100"/>
      <c r="K12" s="109" t="s">
        <v>4</v>
      </c>
    </row>
    <row r="13" spans="2:12" x14ac:dyDescent="0.3">
      <c r="B13" s="100"/>
      <c r="C13" s="101" t="s">
        <v>5</v>
      </c>
      <c r="D13" s="102"/>
      <c r="E13" s="102"/>
      <c r="F13" s="103"/>
      <c r="G13" s="100" t="s">
        <v>6</v>
      </c>
      <c r="H13" s="100"/>
      <c r="I13" s="100" t="s">
        <v>7</v>
      </c>
      <c r="J13" s="100" t="s">
        <v>8</v>
      </c>
      <c r="K13" s="100"/>
    </row>
    <row r="14" spans="2:12" x14ac:dyDescent="0.3">
      <c r="B14" s="100"/>
      <c r="C14" s="70" t="s">
        <v>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100"/>
      <c r="J14" s="100"/>
      <c r="K14" s="100"/>
    </row>
    <row r="15" spans="2:12" ht="30" customHeight="1" x14ac:dyDescent="0.3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5</v>
      </c>
      <c r="H15" s="17">
        <v>14</v>
      </c>
      <c r="I15" s="17">
        <v>6</v>
      </c>
      <c r="J15" s="17">
        <v>13</v>
      </c>
      <c r="K15" s="17">
        <v>1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2</v>
      </c>
      <c r="H16" s="19">
        <v>16</v>
      </c>
      <c r="I16" s="19">
        <v>3</v>
      </c>
      <c r="J16" s="19">
        <v>15</v>
      </c>
      <c r="K16" s="19">
        <v>1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0</v>
      </c>
      <c r="H17" s="17">
        <v>1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10</v>
      </c>
      <c r="E18" s="19">
        <v>6</v>
      </c>
      <c r="F18" s="19">
        <v>4</v>
      </c>
      <c r="G18" s="19">
        <v>0</v>
      </c>
      <c r="H18" s="19">
        <v>26</v>
      </c>
      <c r="I18" s="19">
        <v>2</v>
      </c>
      <c r="J18" s="19">
        <v>24</v>
      </c>
      <c r="K18" s="19">
        <v>1</v>
      </c>
      <c r="L18" s="20"/>
    </row>
    <row r="19" spans="1:12" ht="30" customHeight="1" x14ac:dyDescent="0.3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3</v>
      </c>
      <c r="H19" s="17">
        <v>10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7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0</v>
      </c>
      <c r="H21" s="17">
        <v>56</v>
      </c>
      <c r="I21" s="17">
        <v>3</v>
      </c>
      <c r="J21" s="17">
        <v>63</v>
      </c>
      <c r="K21" s="17">
        <v>2</v>
      </c>
    </row>
    <row r="22" spans="1:12" ht="30" customHeight="1" x14ac:dyDescent="0.3">
      <c r="B22" s="18" t="s">
        <v>61</v>
      </c>
      <c r="C22" s="19">
        <v>0</v>
      </c>
      <c r="D22" s="19">
        <v>23</v>
      </c>
      <c r="E22" s="19">
        <v>5</v>
      </c>
      <c r="F22" s="19">
        <v>0</v>
      </c>
      <c r="G22" s="19">
        <v>0</v>
      </c>
      <c r="H22" s="19">
        <v>26</v>
      </c>
      <c r="I22" s="19">
        <v>11</v>
      </c>
      <c r="J22" s="19">
        <v>15</v>
      </c>
      <c r="K22" s="19">
        <v>2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1</v>
      </c>
    </row>
    <row r="24" spans="1:12" ht="30" customHeight="1" x14ac:dyDescent="0.3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3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3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3">
      <c r="A29" s="22"/>
      <c r="B29" s="23" t="s">
        <v>18</v>
      </c>
      <c r="C29" s="24">
        <f>SUM(C15:C28)</f>
        <v>50</v>
      </c>
      <c r="D29" s="24">
        <f t="shared" ref="D29:K29" si="1">SUM(D15:D28)</f>
        <v>105</v>
      </c>
      <c r="E29" s="24">
        <f t="shared" si="1"/>
        <v>59</v>
      </c>
      <c r="F29" s="24">
        <f t="shared" si="1"/>
        <v>26</v>
      </c>
      <c r="G29" s="24">
        <f t="shared" si="1"/>
        <v>23</v>
      </c>
      <c r="H29" s="24">
        <f t="shared" si="1"/>
        <v>213</v>
      </c>
      <c r="I29" s="24">
        <f t="shared" si="1"/>
        <v>36</v>
      </c>
      <c r="J29" s="24">
        <f t="shared" si="1"/>
        <v>197</v>
      </c>
      <c r="K29" s="24">
        <f t="shared" si="1"/>
        <v>12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x14ac:dyDescent="0.3">
      <c r="A33" s="22"/>
      <c r="B33" s="100" t="s">
        <v>1</v>
      </c>
      <c r="C33" s="101" t="s">
        <v>2</v>
      </c>
      <c r="D33" s="102"/>
      <c r="E33" s="102"/>
      <c r="F33" s="103"/>
      <c r="G33" s="100" t="s">
        <v>3</v>
      </c>
      <c r="H33" s="100"/>
      <c r="I33" s="100"/>
      <c r="J33" s="100"/>
      <c r="K33" s="104" t="s">
        <v>4</v>
      </c>
    </row>
    <row r="34" spans="1:11" x14ac:dyDescent="0.3">
      <c r="A34" s="22"/>
      <c r="B34" s="100"/>
      <c r="C34" s="101" t="s">
        <v>5</v>
      </c>
      <c r="D34" s="102"/>
      <c r="E34" s="102"/>
      <c r="F34" s="103"/>
      <c r="G34" s="100" t="s">
        <v>6</v>
      </c>
      <c r="H34" s="100"/>
      <c r="I34" s="107" t="s">
        <v>7</v>
      </c>
      <c r="J34" s="107" t="s">
        <v>8</v>
      </c>
      <c r="K34" s="105"/>
    </row>
    <row r="35" spans="1:11" x14ac:dyDescent="0.3">
      <c r="A35" s="22"/>
      <c r="B35" s="100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108"/>
      <c r="J35" s="108"/>
      <c r="K35" s="106"/>
    </row>
    <row r="36" spans="1:11" x14ac:dyDescent="0.3">
      <c r="B36" s="30" t="s">
        <v>18</v>
      </c>
      <c r="C36" s="31">
        <f>SUM(C5:C7, C15:C28)</f>
        <v>50</v>
      </c>
      <c r="D36" s="32">
        <f>SUM(D5:D7, D15:D28)</f>
        <v>117</v>
      </c>
      <c r="E36" s="31">
        <f>SUM(D5:D7, E15:E28)</f>
        <v>71</v>
      </c>
      <c r="F36" s="31">
        <f>SUM(E5:E7, F15:F28)</f>
        <v>28</v>
      </c>
      <c r="G36" s="31">
        <f>SUM(G5:G7, G15:G28)</f>
        <v>23</v>
      </c>
      <c r="H36" s="31">
        <f>SUM(H5:H7, H15:H28)</f>
        <v>251</v>
      </c>
      <c r="I36" s="31">
        <f>SUM(I5:I7, I15:I28)</f>
        <v>36</v>
      </c>
      <c r="J36" s="31">
        <f>SUM(J5:J7, J15:J28)</f>
        <v>235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5.5118110236220472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15.139442231075698</v>
      </c>
      <c r="I39" s="22"/>
      <c r="J39" s="22"/>
    </row>
    <row r="40" spans="1:11" x14ac:dyDescent="0.3">
      <c r="B40" s="41" t="s">
        <v>41</v>
      </c>
      <c r="C40" s="42">
        <f>SUM(C15:F28)</f>
        <v>240</v>
      </c>
      <c r="D40" s="43">
        <f>C40*100/C41</f>
        <v>94.488188976377955</v>
      </c>
      <c r="E40" s="42">
        <f>SUM(G15:G28)</f>
        <v>23</v>
      </c>
      <c r="F40" s="43">
        <f>E40*100/E41</f>
        <v>100</v>
      </c>
      <c r="G40" s="42">
        <f>SUM(H15:H28)</f>
        <v>213</v>
      </c>
      <c r="H40" s="43">
        <f>G40*100/G41</f>
        <v>84.860557768924309</v>
      </c>
    </row>
    <row r="41" spans="1:11" x14ac:dyDescent="0.3">
      <c r="B41" s="44" t="s">
        <v>42</v>
      </c>
      <c r="C41" s="45">
        <f t="shared" ref="C41:H41" si="2">C39+C40</f>
        <v>254</v>
      </c>
      <c r="D41" s="46">
        <f t="shared" si="2"/>
        <v>100</v>
      </c>
      <c r="E41" s="45">
        <f t="shared" si="2"/>
        <v>23</v>
      </c>
      <c r="F41" s="46">
        <f t="shared" si="2"/>
        <v>100</v>
      </c>
      <c r="G41" s="45">
        <f t="shared" si="2"/>
        <v>251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10.256410256410257</v>
      </c>
      <c r="G45" s="39">
        <f>SUM(E5:E7)</f>
        <v>2</v>
      </c>
      <c r="H45" s="49">
        <f>G45*100/G47</f>
        <v>3.278688524590164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50</v>
      </c>
      <c r="D46" s="50">
        <f>C46*100/C47</f>
        <v>100</v>
      </c>
      <c r="E46" s="42">
        <f>SUM(D15:D28)</f>
        <v>105</v>
      </c>
      <c r="F46" s="50">
        <f>E46*100/E47</f>
        <v>89.743589743589737</v>
      </c>
      <c r="G46" s="42">
        <f>SUM(E15:E28)</f>
        <v>59</v>
      </c>
      <c r="H46" s="50">
        <f>G46*100/G47</f>
        <v>96.721311475409834</v>
      </c>
      <c r="I46" s="42">
        <f>SUM(F15:F28)</f>
        <v>26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50</v>
      </c>
      <c r="D47" s="46">
        <f t="shared" ref="D47" si="3">D45+D46</f>
        <v>100</v>
      </c>
      <c r="E47" s="45">
        <f>E45+E46</f>
        <v>117</v>
      </c>
      <c r="F47" s="46">
        <f t="shared" ref="F47:G47" si="4">F45+F46</f>
        <v>100</v>
      </c>
      <c r="G47" s="45">
        <f t="shared" si="4"/>
        <v>61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0" t="s">
        <v>52</v>
      </c>
      <c r="C50" s="70" t="s">
        <v>53</v>
      </c>
      <c r="D50" s="70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/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1</v>
      </c>
      <c r="D57" s="56">
        <v>4</v>
      </c>
      <c r="E57" s="56">
        <v>3</v>
      </c>
      <c r="F57" s="56">
        <v>4</v>
      </c>
      <c r="G57" s="56">
        <f>SUM(C57:F57)</f>
        <v>12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1</v>
      </c>
      <c r="D58" s="56">
        <f t="shared" si="6"/>
        <v>4</v>
      </c>
      <c r="E58" s="56">
        <f t="shared" si="6"/>
        <v>3</v>
      </c>
      <c r="F58" s="56">
        <f>SUM(F56:F57)</f>
        <v>4</v>
      </c>
      <c r="G58" s="56">
        <f>SUM(G56:G57)</f>
        <v>12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10" t="s">
        <v>58</v>
      </c>
      <c r="C61" s="11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1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4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3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4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2" r:id="rId8" display="http://stage.telerikacademy.com/Administration_Courses/CoursesInstancesAndLectures/CourseInstancesWithoutCourse"/>
    <hyperlink ref="B23" r:id="rId9" display="http://stage.telerikacademy.com/Administration_Courses/CourseLicenses"/>
    <hyperlink ref="B24" r:id="rId10" display="http://stage.telerikacademy.com/Administration_Courses/CourseInstancesStatistics"/>
    <hyperlink ref="B25" r:id="rId11" display="http://stage.telerikacademy.com/Administration_Courses/CourseInstancesYearsStatistics"/>
    <hyperlink ref="B26" r:id="rId12" display="http://stage.telerikacademy.com/Administration_Courses/Polls"/>
    <hyperlink ref="B27" r:id="rId13" display="http://stage.telerikacademy.com/Administration_Courses/PollsStatistics"/>
    <hyperlink ref="B28" r:id="rId14" display="http://stage.telerikacademy.com/Administration_Courses/UnenrolledUsersInCourses"/>
  </hyperlinks>
  <pageMargins left="0.7" right="0.7" top="0.75" bottom="0.75" header="0.3" footer="0.3"/>
  <pageSetup paperSize="9"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9" workbookViewId="0">
      <selection activeCell="K36" sqref="K3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0" t="s">
        <v>1</v>
      </c>
      <c r="C2" s="101" t="s">
        <v>2</v>
      </c>
      <c r="D2" s="102"/>
      <c r="E2" s="102"/>
      <c r="F2" s="103"/>
      <c r="G2" s="100" t="s">
        <v>3</v>
      </c>
      <c r="H2" s="100"/>
      <c r="I2" s="100"/>
      <c r="J2" s="100"/>
      <c r="K2" s="104" t="s">
        <v>4</v>
      </c>
    </row>
    <row r="3" spans="2:12" x14ac:dyDescent="0.3">
      <c r="B3" s="100"/>
      <c r="C3" s="101" t="s">
        <v>5</v>
      </c>
      <c r="D3" s="102"/>
      <c r="E3" s="102"/>
      <c r="F3" s="103"/>
      <c r="G3" s="100" t="s">
        <v>6</v>
      </c>
      <c r="H3" s="100"/>
      <c r="I3" s="107" t="s">
        <v>7</v>
      </c>
      <c r="J3" s="107" t="s">
        <v>8</v>
      </c>
      <c r="K3" s="105"/>
    </row>
    <row r="4" spans="2:12" x14ac:dyDescent="0.3">
      <c r="B4" s="100"/>
      <c r="C4" s="3" t="s">
        <v>59</v>
      </c>
      <c r="D4" s="3" t="s">
        <v>10</v>
      </c>
      <c r="E4" s="3" t="s">
        <v>11</v>
      </c>
      <c r="F4" s="3" t="s">
        <v>12</v>
      </c>
      <c r="G4" s="4" t="s">
        <v>13</v>
      </c>
      <c r="H4" s="4" t="s">
        <v>14</v>
      </c>
      <c r="I4" s="108"/>
      <c r="J4" s="108"/>
      <c r="K4" s="106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x14ac:dyDescent="0.3">
      <c r="B12" s="100" t="s">
        <v>1</v>
      </c>
      <c r="C12" s="101" t="s">
        <v>2</v>
      </c>
      <c r="D12" s="102"/>
      <c r="E12" s="102"/>
      <c r="F12" s="103"/>
      <c r="G12" s="100" t="s">
        <v>3</v>
      </c>
      <c r="H12" s="100"/>
      <c r="I12" s="100"/>
      <c r="J12" s="100"/>
      <c r="K12" s="109" t="s">
        <v>4</v>
      </c>
    </row>
    <row r="13" spans="2:12" x14ac:dyDescent="0.3">
      <c r="B13" s="100"/>
      <c r="C13" s="101" t="s">
        <v>5</v>
      </c>
      <c r="D13" s="102"/>
      <c r="E13" s="102"/>
      <c r="F13" s="103"/>
      <c r="G13" s="100" t="s">
        <v>6</v>
      </c>
      <c r="H13" s="100"/>
      <c r="I13" s="100" t="s">
        <v>7</v>
      </c>
      <c r="J13" s="100" t="s">
        <v>8</v>
      </c>
      <c r="K13" s="100"/>
    </row>
    <row r="14" spans="2:12" x14ac:dyDescent="0.3">
      <c r="B14" s="100"/>
      <c r="C14" s="66" t="s">
        <v>59</v>
      </c>
      <c r="D14" s="4" t="s">
        <v>10</v>
      </c>
      <c r="E14" s="4" t="s">
        <v>11</v>
      </c>
      <c r="F14" s="4" t="s">
        <v>12</v>
      </c>
      <c r="G14" s="4" t="s">
        <v>13</v>
      </c>
      <c r="H14" s="4" t="s">
        <v>14</v>
      </c>
      <c r="I14" s="100"/>
      <c r="J14" s="100"/>
      <c r="K14" s="100"/>
    </row>
    <row r="15" spans="2:12" ht="30" customHeight="1" x14ac:dyDescent="0.3">
      <c r="B15" s="16" t="s">
        <v>20</v>
      </c>
      <c r="C15" s="17">
        <v>5</v>
      </c>
      <c r="D15" s="17">
        <v>7</v>
      </c>
      <c r="E15" s="17">
        <v>4</v>
      </c>
      <c r="F15" s="17">
        <v>4</v>
      </c>
      <c r="G15" s="17">
        <v>16</v>
      </c>
      <c r="H15" s="17">
        <v>4</v>
      </c>
      <c r="I15" s="17">
        <v>3</v>
      </c>
      <c r="J15" s="17">
        <v>17</v>
      </c>
      <c r="K15" s="17">
        <v>3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18</v>
      </c>
      <c r="H16" s="19">
        <v>0</v>
      </c>
      <c r="I16" s="19">
        <v>3</v>
      </c>
      <c r="J16" s="19">
        <v>15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7</v>
      </c>
      <c r="D18" s="19">
        <v>10</v>
      </c>
      <c r="E18" s="19">
        <v>6</v>
      </c>
      <c r="F18" s="19">
        <v>4</v>
      </c>
      <c r="G18" s="19">
        <v>12</v>
      </c>
      <c r="H18" s="19">
        <v>15</v>
      </c>
      <c r="I18" s="19">
        <v>1</v>
      </c>
      <c r="J18" s="19">
        <v>26</v>
      </c>
      <c r="K18" s="19">
        <v>1</v>
      </c>
      <c r="L18" s="20"/>
    </row>
    <row r="19" spans="1:12" ht="30" customHeight="1" x14ac:dyDescent="0.3">
      <c r="B19" s="16" t="s">
        <v>24</v>
      </c>
      <c r="C19" s="17">
        <v>0</v>
      </c>
      <c r="D19" s="17">
        <v>2</v>
      </c>
      <c r="E19" s="17">
        <v>11</v>
      </c>
      <c r="F19" s="17">
        <v>0</v>
      </c>
      <c r="G19" s="17">
        <v>0</v>
      </c>
      <c r="H19" s="17">
        <v>13</v>
      </c>
      <c r="I19" s="17">
        <v>3</v>
      </c>
      <c r="J19" s="17">
        <v>10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0</v>
      </c>
      <c r="H20" s="19">
        <v>21</v>
      </c>
      <c r="I20" s="19">
        <v>3</v>
      </c>
      <c r="J20" s="19">
        <v>18</v>
      </c>
      <c r="K20" s="19">
        <v>2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10</v>
      </c>
      <c r="H21" s="17">
        <v>46</v>
      </c>
      <c r="I21" s="17">
        <v>3</v>
      </c>
      <c r="J21" s="17">
        <v>63</v>
      </c>
      <c r="K21" s="17">
        <v>2</v>
      </c>
    </row>
    <row r="22" spans="1:12" ht="30" customHeight="1" x14ac:dyDescent="0.3">
      <c r="B22" s="18" t="s">
        <v>60</v>
      </c>
      <c r="C22" s="19">
        <v>24</v>
      </c>
      <c r="D22" s="19">
        <v>4</v>
      </c>
      <c r="E22" s="19">
        <v>3</v>
      </c>
      <c r="F22" s="19">
        <v>0</v>
      </c>
      <c r="G22" s="19">
        <v>3</v>
      </c>
      <c r="H22" s="19">
        <v>27</v>
      </c>
      <c r="I22" s="19">
        <v>7</v>
      </c>
      <c r="J22" s="19">
        <v>23</v>
      </c>
      <c r="K22" s="19">
        <v>6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0</v>
      </c>
      <c r="H23" s="17">
        <v>17</v>
      </c>
      <c r="I23" s="17">
        <v>2</v>
      </c>
      <c r="J23" s="17">
        <v>15</v>
      </c>
      <c r="K23" s="17">
        <v>2</v>
      </c>
    </row>
    <row r="24" spans="1:12" ht="30" customHeight="1" x14ac:dyDescent="0.3">
      <c r="B24" s="18" t="s">
        <v>28</v>
      </c>
      <c r="C24" s="19">
        <v>0</v>
      </c>
      <c r="D24" s="19">
        <v>4</v>
      </c>
      <c r="E24" s="19">
        <v>1</v>
      </c>
      <c r="F24" s="19">
        <v>0</v>
      </c>
      <c r="G24" s="19">
        <v>0</v>
      </c>
      <c r="H24" s="19">
        <v>5</v>
      </c>
      <c r="I24" s="19">
        <v>0</v>
      </c>
      <c r="J24" s="19">
        <v>5</v>
      </c>
      <c r="K24" s="19">
        <v>0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11</v>
      </c>
      <c r="E28" s="19">
        <v>0</v>
      </c>
      <c r="F28" s="19">
        <v>0</v>
      </c>
      <c r="G28" s="19">
        <v>0</v>
      </c>
      <c r="H28" s="19">
        <v>11</v>
      </c>
      <c r="I28" s="19">
        <v>3</v>
      </c>
      <c r="J28" s="19">
        <v>8</v>
      </c>
      <c r="K28" s="19">
        <v>2</v>
      </c>
    </row>
    <row r="29" spans="1:12" ht="30" customHeight="1" x14ac:dyDescent="0.3">
      <c r="A29" s="22"/>
      <c r="B29" s="23" t="s">
        <v>18</v>
      </c>
      <c r="C29" s="24">
        <f>SUM(C15:C28)</f>
        <v>75</v>
      </c>
      <c r="D29" s="24">
        <f t="shared" ref="D29:K29" si="1">SUM(D15:D28)</f>
        <v>86</v>
      </c>
      <c r="E29" s="24">
        <f t="shared" si="1"/>
        <v>57</v>
      </c>
      <c r="F29" s="24">
        <f t="shared" si="1"/>
        <v>26</v>
      </c>
      <c r="G29" s="24">
        <f t="shared" si="1"/>
        <v>60</v>
      </c>
      <c r="H29" s="24">
        <f t="shared" si="1"/>
        <v>169</v>
      </c>
      <c r="I29" s="24">
        <f t="shared" si="1"/>
        <v>28</v>
      </c>
      <c r="J29" s="24">
        <f t="shared" si="1"/>
        <v>211</v>
      </c>
      <c r="K29" s="24">
        <f t="shared" si="1"/>
        <v>21</v>
      </c>
      <c r="L29" s="22"/>
    </row>
    <row r="30" spans="1:12" ht="30" customHeight="1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5" customHeight="1" x14ac:dyDescent="0.3">
      <c r="A32" s="22"/>
      <c r="B32" s="1" t="s">
        <v>18</v>
      </c>
    </row>
    <row r="33" spans="1:11" x14ac:dyDescent="0.3">
      <c r="A33" s="22"/>
      <c r="B33" s="100" t="s">
        <v>1</v>
      </c>
      <c r="C33" s="101" t="s">
        <v>2</v>
      </c>
      <c r="D33" s="102"/>
      <c r="E33" s="102"/>
      <c r="F33" s="103"/>
      <c r="G33" s="100" t="s">
        <v>3</v>
      </c>
      <c r="H33" s="100"/>
      <c r="I33" s="100"/>
      <c r="J33" s="100"/>
      <c r="K33" s="104" t="s">
        <v>4</v>
      </c>
    </row>
    <row r="34" spans="1:11" x14ac:dyDescent="0.3">
      <c r="A34" s="22"/>
      <c r="B34" s="100"/>
      <c r="C34" s="101" t="s">
        <v>5</v>
      </c>
      <c r="D34" s="102"/>
      <c r="E34" s="102"/>
      <c r="F34" s="103"/>
      <c r="G34" s="100" t="s">
        <v>6</v>
      </c>
      <c r="H34" s="100"/>
      <c r="I34" s="107" t="s">
        <v>7</v>
      </c>
      <c r="J34" s="107" t="s">
        <v>8</v>
      </c>
      <c r="K34" s="105"/>
    </row>
    <row r="35" spans="1:11" x14ac:dyDescent="0.3">
      <c r="A35" s="22"/>
      <c r="B35" s="100"/>
      <c r="C35" s="4" t="s">
        <v>9</v>
      </c>
      <c r="D35" s="4" t="s">
        <v>10</v>
      </c>
      <c r="E35" s="4" t="s">
        <v>11</v>
      </c>
      <c r="F35" s="4" t="s">
        <v>12</v>
      </c>
      <c r="G35" s="4" t="s">
        <v>13</v>
      </c>
      <c r="H35" s="4" t="s">
        <v>14</v>
      </c>
      <c r="I35" s="108"/>
      <c r="J35" s="108"/>
      <c r="K35" s="106"/>
    </row>
    <row r="36" spans="1:11" x14ac:dyDescent="0.3">
      <c r="B36" s="30" t="s">
        <v>18</v>
      </c>
      <c r="C36" s="31">
        <f>SUM(C5:C7, C15:C28)</f>
        <v>75</v>
      </c>
      <c r="D36" s="32">
        <f>SUM(D5:D7, D15:D28)</f>
        <v>98</v>
      </c>
      <c r="E36" s="31">
        <f>SUM(D5:D7, E15:E28)</f>
        <v>69</v>
      </c>
      <c r="F36" s="31">
        <f>SUM(E5:E7, F15:F28)</f>
        <v>28</v>
      </c>
      <c r="G36" s="31">
        <f>SUM(G5:G7, G15:G28)</f>
        <v>60</v>
      </c>
      <c r="H36" s="31">
        <f>SUM(H5:H7, H15:H28)</f>
        <v>207</v>
      </c>
      <c r="I36" s="31">
        <f>SUM(I5:I7, I15:I28)</f>
        <v>28</v>
      </c>
      <c r="J36" s="31">
        <f>SUM(J5:J7, J15:J28)</f>
        <v>249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5.4263565891472867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18.357487922705314</v>
      </c>
      <c r="I39" s="22"/>
      <c r="J39" s="22"/>
    </row>
    <row r="40" spans="1:11" x14ac:dyDescent="0.3">
      <c r="B40" s="41" t="s">
        <v>41</v>
      </c>
      <c r="C40" s="42">
        <f>SUM(C15:F28)</f>
        <v>244</v>
      </c>
      <c r="D40" s="43">
        <f>C40*100/C41</f>
        <v>94.573643410852711</v>
      </c>
      <c r="E40" s="42">
        <f>SUM(G15:G28)</f>
        <v>60</v>
      </c>
      <c r="F40" s="43">
        <f>E40*100/E41</f>
        <v>100</v>
      </c>
      <c r="G40" s="42">
        <f>SUM(H15:H28)</f>
        <v>169</v>
      </c>
      <c r="H40" s="43">
        <f>G40*100/G41</f>
        <v>81.642512077294683</v>
      </c>
    </row>
    <row r="41" spans="1:11" x14ac:dyDescent="0.3">
      <c r="B41" s="44" t="s">
        <v>42</v>
      </c>
      <c r="C41" s="45">
        <f t="shared" ref="C41:H41" si="2">C39+C40</f>
        <v>258</v>
      </c>
      <c r="D41" s="46">
        <f t="shared" si="2"/>
        <v>100</v>
      </c>
      <c r="E41" s="45">
        <f t="shared" si="2"/>
        <v>60</v>
      </c>
      <c r="F41" s="46">
        <f t="shared" si="2"/>
        <v>100</v>
      </c>
      <c r="G41" s="45">
        <f t="shared" si="2"/>
        <v>207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ht="15" customHeight="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12.244897959183673</v>
      </c>
      <c r="G45" s="39">
        <f>SUM(E5:E7)</f>
        <v>2</v>
      </c>
      <c r="H45" s="49">
        <f>G45*100/G47</f>
        <v>3.3898305084745761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75</v>
      </c>
      <c r="D46" s="50">
        <f>C46*100/C47</f>
        <v>100</v>
      </c>
      <c r="E46" s="42">
        <f>SUM(D15:D28)</f>
        <v>86</v>
      </c>
      <c r="F46" s="50">
        <f>E46*100/E47</f>
        <v>87.755102040816325</v>
      </c>
      <c r="G46" s="42">
        <f>SUM(E15:E28)</f>
        <v>57</v>
      </c>
      <c r="H46" s="50">
        <f>G46*100/G47</f>
        <v>96.610169491525426</v>
      </c>
      <c r="I46" s="42">
        <f>SUM(F15:F28)</f>
        <v>26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75</v>
      </c>
      <c r="D47" s="46">
        <f t="shared" ref="D47" si="3">D45+D46</f>
        <v>100</v>
      </c>
      <c r="E47" s="45">
        <f>E45+E46</f>
        <v>98</v>
      </c>
      <c r="F47" s="46">
        <f t="shared" ref="F47:G47" si="4">F45+F46</f>
        <v>100</v>
      </c>
      <c r="G47" s="45">
        <f t="shared" si="4"/>
        <v>59</v>
      </c>
      <c r="H47" s="46">
        <f>H45+H46</f>
        <v>100</v>
      </c>
      <c r="I47" s="45">
        <f t="shared" ref="I47" si="5">I45+I46</f>
        <v>26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4" t="s">
        <v>52</v>
      </c>
      <c r="C50" s="4" t="s">
        <v>53</v>
      </c>
      <c r="D50" s="4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6</v>
      </c>
      <c r="D57" s="56">
        <v>5</v>
      </c>
      <c r="E57" s="56">
        <v>7</v>
      </c>
      <c r="F57" s="56">
        <v>3</v>
      </c>
      <c r="G57" s="56">
        <f>SUM(C57:F57)</f>
        <v>21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6</v>
      </c>
      <c r="D58" s="56">
        <f t="shared" si="6"/>
        <v>5</v>
      </c>
      <c r="E58" s="56">
        <f t="shared" si="6"/>
        <v>7</v>
      </c>
      <c r="F58" s="56">
        <f>SUM(F56:F57)</f>
        <v>3</v>
      </c>
      <c r="G58" s="56">
        <f>SUM(G56:G57)</f>
        <v>21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10" t="s">
        <v>58</v>
      </c>
      <c r="C61" s="11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6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5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7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68" spans="1:12" ht="24" customHeight="1" x14ac:dyDescent="0.3"/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ht="15" customHeight="1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A44" workbookViewId="0">
      <selection activeCell="N26" sqref="N26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7" t="s">
        <v>1</v>
      </c>
      <c r="C2" s="101" t="s">
        <v>2</v>
      </c>
      <c r="D2" s="102"/>
      <c r="E2" s="102"/>
      <c r="F2" s="103"/>
      <c r="G2" s="101" t="s">
        <v>3</v>
      </c>
      <c r="H2" s="102"/>
      <c r="I2" s="102"/>
      <c r="J2" s="103"/>
      <c r="K2" s="104" t="s">
        <v>4</v>
      </c>
    </row>
    <row r="3" spans="2:12" x14ac:dyDescent="0.3">
      <c r="B3" s="112"/>
      <c r="C3" s="101" t="s">
        <v>5</v>
      </c>
      <c r="D3" s="102"/>
      <c r="E3" s="102"/>
      <c r="F3" s="103"/>
      <c r="G3" s="101" t="s">
        <v>6</v>
      </c>
      <c r="H3" s="103"/>
      <c r="I3" s="107" t="s">
        <v>7</v>
      </c>
      <c r="J3" s="107" t="s">
        <v>8</v>
      </c>
      <c r="K3" s="105"/>
    </row>
    <row r="4" spans="2:12" ht="15" customHeight="1" x14ac:dyDescent="0.3">
      <c r="B4" s="108"/>
      <c r="C4" s="71" t="s">
        <v>59</v>
      </c>
      <c r="D4" s="71" t="s">
        <v>10</v>
      </c>
      <c r="E4" s="71" t="s">
        <v>11</v>
      </c>
      <c r="F4" s="71" t="s">
        <v>12</v>
      </c>
      <c r="G4" s="70" t="s">
        <v>13</v>
      </c>
      <c r="H4" s="70" t="s">
        <v>14</v>
      </c>
      <c r="I4" s="108"/>
      <c r="J4" s="108"/>
      <c r="K4" s="106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0</v>
      </c>
      <c r="H5" s="6">
        <v>24</v>
      </c>
      <c r="I5" s="6">
        <v>0</v>
      </c>
      <c r="J5" s="6">
        <v>24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0</v>
      </c>
      <c r="H6" s="9">
        <v>8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0</v>
      </c>
      <c r="J7" s="11">
        <v>6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0</v>
      </c>
      <c r="H8" s="13">
        <f t="shared" si="0"/>
        <v>38</v>
      </c>
      <c r="I8" s="13">
        <f t="shared" si="0"/>
        <v>0</v>
      </c>
      <c r="J8" s="13">
        <f t="shared" si="0"/>
        <v>38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ht="15" customHeight="1" x14ac:dyDescent="0.3">
      <c r="B12" s="107" t="s">
        <v>1</v>
      </c>
      <c r="C12" s="101" t="s">
        <v>2</v>
      </c>
      <c r="D12" s="102"/>
      <c r="E12" s="102"/>
      <c r="F12" s="103"/>
      <c r="G12" s="101" t="s">
        <v>3</v>
      </c>
      <c r="H12" s="102"/>
      <c r="I12" s="102"/>
      <c r="J12" s="103"/>
      <c r="K12" s="104" t="s">
        <v>4</v>
      </c>
    </row>
    <row r="13" spans="2:12" x14ac:dyDescent="0.3">
      <c r="B13" s="112"/>
      <c r="C13" s="101" t="s">
        <v>5</v>
      </c>
      <c r="D13" s="102"/>
      <c r="E13" s="102"/>
      <c r="F13" s="103"/>
      <c r="G13" s="101" t="s">
        <v>6</v>
      </c>
      <c r="H13" s="103"/>
      <c r="I13" s="107" t="s">
        <v>7</v>
      </c>
      <c r="J13" s="107" t="s">
        <v>8</v>
      </c>
      <c r="K13" s="105"/>
    </row>
    <row r="14" spans="2:12" x14ac:dyDescent="0.3">
      <c r="B14" s="108"/>
      <c r="C14" s="70" t="s">
        <v>59</v>
      </c>
      <c r="D14" s="70" t="s">
        <v>10</v>
      </c>
      <c r="E14" s="70" t="s">
        <v>11</v>
      </c>
      <c r="F14" s="70" t="s">
        <v>12</v>
      </c>
      <c r="G14" s="70" t="s">
        <v>13</v>
      </c>
      <c r="H14" s="70" t="s">
        <v>14</v>
      </c>
      <c r="I14" s="108"/>
      <c r="J14" s="108"/>
      <c r="K14" s="106"/>
    </row>
    <row r="15" spans="2:12" ht="30" customHeight="1" x14ac:dyDescent="0.3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v>5</v>
      </c>
      <c r="J15" s="17">
        <v>43</v>
      </c>
      <c r="K15" s="17">
        <v>5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3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18</v>
      </c>
      <c r="H21" s="17">
        <v>40</v>
      </c>
      <c r="I21" s="17">
        <v>3</v>
      </c>
      <c r="J21" s="17">
        <v>55</v>
      </c>
      <c r="K21" s="17">
        <v>2</v>
      </c>
    </row>
    <row r="22" spans="1:12" ht="30" customHeight="1" x14ac:dyDescent="0.3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3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8</v>
      </c>
      <c r="F25" s="21">
        <v>0</v>
      </c>
      <c r="G25" s="21">
        <v>0</v>
      </c>
      <c r="H25" s="21">
        <v>8</v>
      </c>
      <c r="I25" s="21">
        <v>0</v>
      </c>
      <c r="J25" s="21">
        <v>8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3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64</v>
      </c>
      <c r="F29" s="24">
        <f t="shared" si="1"/>
        <v>27</v>
      </c>
      <c r="G29" s="24">
        <f t="shared" si="1"/>
        <v>179</v>
      </c>
      <c r="H29" s="24">
        <f t="shared" si="1"/>
        <v>117</v>
      </c>
      <c r="I29" s="24">
        <f t="shared" si="1"/>
        <v>39</v>
      </c>
      <c r="J29" s="24">
        <f t="shared" si="1"/>
        <v>257</v>
      </c>
      <c r="K29" s="24">
        <f t="shared" si="1"/>
        <v>29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ht="15" customHeight="1" x14ac:dyDescent="0.3">
      <c r="A33" s="22"/>
      <c r="B33" s="107" t="s">
        <v>1</v>
      </c>
      <c r="C33" s="101" t="s">
        <v>2</v>
      </c>
      <c r="D33" s="102"/>
      <c r="E33" s="102"/>
      <c r="F33" s="103"/>
      <c r="G33" s="101" t="s">
        <v>3</v>
      </c>
      <c r="H33" s="102"/>
      <c r="I33" s="102"/>
      <c r="J33" s="103"/>
      <c r="K33" s="104" t="s">
        <v>4</v>
      </c>
    </row>
    <row r="34" spans="1:11" x14ac:dyDescent="0.3">
      <c r="A34" s="22"/>
      <c r="B34" s="112"/>
      <c r="C34" s="101" t="s">
        <v>5</v>
      </c>
      <c r="D34" s="102"/>
      <c r="E34" s="102"/>
      <c r="F34" s="103"/>
      <c r="G34" s="101" t="s">
        <v>6</v>
      </c>
      <c r="H34" s="103"/>
      <c r="I34" s="107" t="s">
        <v>7</v>
      </c>
      <c r="J34" s="107" t="s">
        <v>8</v>
      </c>
      <c r="K34" s="105"/>
    </row>
    <row r="35" spans="1:11" x14ac:dyDescent="0.3">
      <c r="A35" s="22"/>
      <c r="B35" s="108"/>
      <c r="C35" s="70" t="s">
        <v>9</v>
      </c>
      <c r="D35" s="70" t="s">
        <v>10</v>
      </c>
      <c r="E35" s="70" t="s">
        <v>11</v>
      </c>
      <c r="F35" s="70" t="s">
        <v>12</v>
      </c>
      <c r="G35" s="70" t="s">
        <v>13</v>
      </c>
      <c r="H35" s="70" t="s">
        <v>14</v>
      </c>
      <c r="I35" s="108"/>
      <c r="J35" s="108"/>
      <c r="K35" s="106"/>
    </row>
    <row r="36" spans="1:11" x14ac:dyDescent="0.3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76</v>
      </c>
      <c r="F36" s="31">
        <f>SUM(E5:E7, F15:F28)</f>
        <v>29</v>
      </c>
      <c r="G36" s="31">
        <f>SUM(G5:G7, G15:G28)</f>
        <v>179</v>
      </c>
      <c r="H36" s="31">
        <f>SUM(H5:H7, H15:H28)</f>
        <v>155</v>
      </c>
      <c r="I36" s="31">
        <f>SUM(I5:I7, I15:I28)</f>
        <v>39</v>
      </c>
      <c r="J36" s="31">
        <f>SUM(J5:J7, J15:J28)</f>
        <v>295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4.2682926829268295</v>
      </c>
      <c r="E39" s="39">
        <f>SUM(G5:G7)</f>
        <v>0</v>
      </c>
      <c r="F39" s="40">
        <f>E39*100/E41</f>
        <v>0</v>
      </c>
      <c r="G39" s="39">
        <f>SUM(H5:H7)</f>
        <v>38</v>
      </c>
      <c r="H39" s="40">
        <f>G39*100/G41</f>
        <v>24.516129032258064</v>
      </c>
      <c r="I39" s="22"/>
      <c r="J39" s="22"/>
    </row>
    <row r="40" spans="1:11" x14ac:dyDescent="0.3">
      <c r="B40" s="41" t="s">
        <v>41</v>
      </c>
      <c r="C40" s="42">
        <f>SUM(C15:F28)</f>
        <v>314</v>
      </c>
      <c r="D40" s="43">
        <f>C40*100/C41</f>
        <v>95.731707317073173</v>
      </c>
      <c r="E40" s="42">
        <f>SUM(G15:G28)</f>
        <v>179</v>
      </c>
      <c r="F40" s="43">
        <f>E40*100/E41</f>
        <v>100</v>
      </c>
      <c r="G40" s="42">
        <f>SUM(H15:H28)</f>
        <v>117</v>
      </c>
      <c r="H40" s="43">
        <f>G40*100/G41</f>
        <v>75.483870967741936</v>
      </c>
    </row>
    <row r="41" spans="1:11" x14ac:dyDescent="0.3">
      <c r="B41" s="44" t="s">
        <v>42</v>
      </c>
      <c r="C41" s="45">
        <f t="shared" ref="C41:H41" si="2">C39+C40</f>
        <v>328</v>
      </c>
      <c r="D41" s="46">
        <f t="shared" si="2"/>
        <v>100</v>
      </c>
      <c r="E41" s="45">
        <f t="shared" si="2"/>
        <v>179</v>
      </c>
      <c r="F41" s="46">
        <f t="shared" si="2"/>
        <v>100</v>
      </c>
      <c r="G41" s="45">
        <f t="shared" si="2"/>
        <v>155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3.0303030303030303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64</v>
      </c>
      <c r="H46" s="50">
        <f>G46*100/G47</f>
        <v>96.969696969696969</v>
      </c>
      <c r="I46" s="42">
        <f>SUM(F15:F28)</f>
        <v>27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66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0" t="s">
        <v>52</v>
      </c>
      <c r="C50" s="70" t="s">
        <v>53</v>
      </c>
      <c r="D50" s="70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21</v>
      </c>
      <c r="D52" s="32">
        <v>4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55" t="s">
        <v>56</v>
      </c>
      <c r="C55" s="55" t="s">
        <v>9</v>
      </c>
      <c r="D55" s="55" t="s">
        <v>10</v>
      </c>
      <c r="E55" s="55" t="s">
        <v>11</v>
      </c>
      <c r="F55" s="55" t="s">
        <v>12</v>
      </c>
      <c r="G55" s="55" t="s">
        <v>42</v>
      </c>
      <c r="M55" s="52"/>
    </row>
    <row r="56" spans="1:13" x14ac:dyDescent="0.3">
      <c r="A56" s="51"/>
      <c r="B56" s="56" t="s">
        <v>57</v>
      </c>
      <c r="C56" s="56">
        <v>0</v>
      </c>
      <c r="D56" s="56">
        <v>0</v>
      </c>
      <c r="E56" s="56">
        <v>0</v>
      </c>
      <c r="F56" s="56">
        <v>0</v>
      </c>
      <c r="G56" s="56">
        <f>SUM(C56:F56)</f>
        <v>0</v>
      </c>
      <c r="M56" s="52"/>
    </row>
    <row r="57" spans="1:13" x14ac:dyDescent="0.3">
      <c r="A57" s="51"/>
      <c r="B57" s="56" t="s">
        <v>55</v>
      </c>
      <c r="C57" s="56">
        <v>5</v>
      </c>
      <c r="D57" s="56">
        <v>10</v>
      </c>
      <c r="E57" s="56">
        <v>10</v>
      </c>
      <c r="F57" s="56">
        <v>3</v>
      </c>
      <c r="G57" s="56">
        <f>SUM(C57:F57)</f>
        <v>28</v>
      </c>
      <c r="M57" s="52"/>
    </row>
    <row r="58" spans="1:13" x14ac:dyDescent="0.3">
      <c r="A58" s="51"/>
      <c r="B58" s="56" t="s">
        <v>42</v>
      </c>
      <c r="C58" s="56">
        <f t="shared" ref="C58:E58" si="6">SUM(C56:C57)</f>
        <v>5</v>
      </c>
      <c r="D58" s="56">
        <f t="shared" si="6"/>
        <v>10</v>
      </c>
      <c r="E58" s="56">
        <f t="shared" si="6"/>
        <v>10</v>
      </c>
      <c r="F58" s="56">
        <f>SUM(F56:F57)</f>
        <v>3</v>
      </c>
      <c r="G58" s="56">
        <f>SUM(G56:G57)</f>
        <v>28</v>
      </c>
      <c r="M58" s="52"/>
    </row>
    <row r="59" spans="1:13" x14ac:dyDescent="0.3">
      <c r="A59" s="51"/>
      <c r="B59" s="57"/>
      <c r="C59" s="57"/>
      <c r="D59" s="57"/>
      <c r="E59" s="57"/>
      <c r="F59" s="57"/>
      <c r="G59" s="57"/>
      <c r="M59" s="52"/>
    </row>
    <row r="60" spans="1:13" x14ac:dyDescent="0.3">
      <c r="A60" s="51"/>
      <c r="B60" s="57"/>
      <c r="C60" s="58"/>
      <c r="D60" s="59"/>
      <c r="E60" s="59"/>
      <c r="F60" s="59"/>
      <c r="G60" s="59"/>
      <c r="M60" s="52"/>
    </row>
    <row r="61" spans="1:13" x14ac:dyDescent="0.3">
      <c r="A61" s="51"/>
      <c r="B61" s="110" t="s">
        <v>58</v>
      </c>
      <c r="C61" s="111"/>
      <c r="D61" s="57"/>
      <c r="E61" s="57"/>
      <c r="F61" s="57"/>
      <c r="G61" s="57"/>
      <c r="M61" s="52"/>
    </row>
    <row r="62" spans="1:13" x14ac:dyDescent="0.3">
      <c r="A62" s="51"/>
      <c r="B62" s="60" t="s">
        <v>9</v>
      </c>
      <c r="C62" s="56">
        <f>C58</f>
        <v>5</v>
      </c>
      <c r="D62" s="57"/>
      <c r="E62" s="57"/>
      <c r="F62" s="57"/>
      <c r="G62" s="57"/>
      <c r="M62" s="52"/>
    </row>
    <row r="63" spans="1:13" x14ac:dyDescent="0.3">
      <c r="A63" s="51"/>
      <c r="B63" s="60" t="s">
        <v>10</v>
      </c>
      <c r="C63" s="56">
        <f>D58</f>
        <v>10</v>
      </c>
      <c r="D63" s="57"/>
      <c r="E63" s="57"/>
      <c r="F63" s="57"/>
      <c r="G63" s="57"/>
    </row>
    <row r="64" spans="1:13" x14ac:dyDescent="0.3">
      <c r="A64" s="51"/>
      <c r="B64" s="60" t="s">
        <v>11</v>
      </c>
      <c r="C64" s="56">
        <f>E58</f>
        <v>10</v>
      </c>
      <c r="D64" s="57"/>
      <c r="E64" s="57"/>
      <c r="F64" s="57"/>
      <c r="G64" s="57"/>
    </row>
    <row r="65" spans="1:12" x14ac:dyDescent="0.3">
      <c r="A65" s="51"/>
      <c r="B65" s="60" t="s">
        <v>12</v>
      </c>
      <c r="C65" s="56">
        <f>F58</f>
        <v>3</v>
      </c>
      <c r="D65" s="57"/>
      <c r="E65" s="57"/>
      <c r="F65" s="57"/>
      <c r="G65" s="57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  <mergeCell ref="B12:B14"/>
    <mergeCell ref="C12:F12"/>
    <mergeCell ref="G12:J12"/>
    <mergeCell ref="K12:K14"/>
    <mergeCell ref="C13:F13"/>
    <mergeCell ref="G13:H13"/>
    <mergeCell ref="I13:I14"/>
    <mergeCell ref="J13:J14"/>
    <mergeCell ref="B2:B4"/>
    <mergeCell ref="C2:F2"/>
    <mergeCell ref="G2:J2"/>
    <mergeCell ref="K2:K4"/>
    <mergeCell ref="C3:F3"/>
    <mergeCell ref="G3:H3"/>
    <mergeCell ref="I3:I4"/>
    <mergeCell ref="J3:J4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abSelected="1" topLeftCell="A40" zoomScale="70" zoomScaleNormal="70" workbookViewId="0">
      <selection activeCell="B50" sqref="B50:G65"/>
    </sheetView>
  </sheetViews>
  <sheetFormatPr defaultColWidth="9.109375" defaultRowHeight="14.4" x14ac:dyDescent="0.3"/>
  <cols>
    <col min="1" max="1" width="9.109375" style="2"/>
    <col min="2" max="2" width="21.44140625" style="2" customWidth="1"/>
    <col min="3" max="6" width="9.6640625" style="2" customWidth="1"/>
    <col min="7" max="8" width="10.109375" style="2" customWidth="1"/>
    <col min="9" max="11" width="9.33203125" style="2" customWidth="1"/>
    <col min="12" max="12" width="9.109375" style="2"/>
    <col min="13" max="13" width="17.5546875" style="2" customWidth="1"/>
    <col min="14" max="16384" width="9.109375" style="2"/>
  </cols>
  <sheetData>
    <row r="1" spans="2:12" ht="18" x14ac:dyDescent="0.3">
      <c r="B1" s="1" t="s">
        <v>0</v>
      </c>
    </row>
    <row r="2" spans="2:12" ht="15" customHeight="1" x14ac:dyDescent="0.3">
      <c r="B2" s="107" t="s">
        <v>1</v>
      </c>
      <c r="C2" s="101" t="s">
        <v>2</v>
      </c>
      <c r="D2" s="102"/>
      <c r="E2" s="102"/>
      <c r="F2" s="103"/>
      <c r="G2" s="101" t="s">
        <v>3</v>
      </c>
      <c r="H2" s="102"/>
      <c r="I2" s="102"/>
      <c r="J2" s="103"/>
      <c r="K2" s="104" t="s">
        <v>4</v>
      </c>
    </row>
    <row r="3" spans="2:12" x14ac:dyDescent="0.3">
      <c r="B3" s="112"/>
      <c r="C3" s="101" t="s">
        <v>5</v>
      </c>
      <c r="D3" s="102"/>
      <c r="E3" s="102"/>
      <c r="F3" s="103"/>
      <c r="G3" s="101" t="s">
        <v>6</v>
      </c>
      <c r="H3" s="103"/>
      <c r="I3" s="107" t="s">
        <v>7</v>
      </c>
      <c r="J3" s="107" t="s">
        <v>8</v>
      </c>
      <c r="K3" s="105"/>
    </row>
    <row r="4" spans="2:12" ht="15" customHeight="1" x14ac:dyDescent="0.3">
      <c r="B4" s="108"/>
      <c r="C4" s="73" t="s">
        <v>59</v>
      </c>
      <c r="D4" s="73" t="s">
        <v>10</v>
      </c>
      <c r="E4" s="73" t="s">
        <v>11</v>
      </c>
      <c r="F4" s="73" t="s">
        <v>12</v>
      </c>
      <c r="G4" s="72" t="s">
        <v>13</v>
      </c>
      <c r="H4" s="72" t="s">
        <v>14</v>
      </c>
      <c r="I4" s="108"/>
      <c r="J4" s="108"/>
      <c r="K4" s="106"/>
    </row>
    <row r="5" spans="2:12" x14ac:dyDescent="0.3">
      <c r="B5" s="5" t="s">
        <v>15</v>
      </c>
      <c r="C5" s="6">
        <v>0</v>
      </c>
      <c r="D5" s="6">
        <v>10</v>
      </c>
      <c r="E5" s="6">
        <v>0</v>
      </c>
      <c r="F5" s="6">
        <v>0</v>
      </c>
      <c r="G5" s="6">
        <v>4</v>
      </c>
      <c r="H5" s="6">
        <v>0</v>
      </c>
      <c r="I5" s="6">
        <v>0</v>
      </c>
      <c r="J5" s="6">
        <v>4</v>
      </c>
      <c r="K5" s="6">
        <v>0</v>
      </c>
      <c r="L5" s="7"/>
    </row>
    <row r="6" spans="2:12" x14ac:dyDescent="0.3">
      <c r="B6" s="8" t="s">
        <v>16</v>
      </c>
      <c r="C6" s="9">
        <v>0</v>
      </c>
      <c r="D6" s="9">
        <v>2</v>
      </c>
      <c r="E6" s="9">
        <v>0</v>
      </c>
      <c r="F6" s="9">
        <v>0</v>
      </c>
      <c r="G6" s="9">
        <v>5</v>
      </c>
      <c r="H6" s="9">
        <v>3</v>
      </c>
      <c r="I6" s="9">
        <v>0</v>
      </c>
      <c r="J6" s="9">
        <v>8</v>
      </c>
      <c r="K6" s="9">
        <v>0</v>
      </c>
      <c r="L6" s="7"/>
    </row>
    <row r="7" spans="2:12" x14ac:dyDescent="0.3">
      <c r="B7" s="10" t="s">
        <v>17</v>
      </c>
      <c r="C7" s="11">
        <v>0</v>
      </c>
      <c r="D7" s="11">
        <v>0</v>
      </c>
      <c r="E7" s="11">
        <v>2</v>
      </c>
      <c r="F7" s="11">
        <v>0</v>
      </c>
      <c r="G7" s="11">
        <v>0</v>
      </c>
      <c r="H7" s="11">
        <v>6</v>
      </c>
      <c r="I7" s="11">
        <v>6</v>
      </c>
      <c r="J7" s="11">
        <v>0</v>
      </c>
      <c r="K7" s="11">
        <v>0</v>
      </c>
    </row>
    <row r="8" spans="2:12" x14ac:dyDescent="0.3">
      <c r="B8" s="12" t="s">
        <v>18</v>
      </c>
      <c r="C8" s="13">
        <f>SUM(C5:C7)</f>
        <v>0</v>
      </c>
      <c r="D8" s="13">
        <f t="shared" ref="D8:K8" si="0">SUM(D5:D7)</f>
        <v>12</v>
      </c>
      <c r="E8" s="13">
        <f t="shared" si="0"/>
        <v>2</v>
      </c>
      <c r="F8" s="13">
        <f t="shared" si="0"/>
        <v>0</v>
      </c>
      <c r="G8" s="13">
        <f t="shared" si="0"/>
        <v>9</v>
      </c>
      <c r="H8" s="13">
        <f t="shared" si="0"/>
        <v>9</v>
      </c>
      <c r="I8" s="13">
        <f t="shared" si="0"/>
        <v>6</v>
      </c>
      <c r="J8" s="13">
        <f t="shared" si="0"/>
        <v>12</v>
      </c>
      <c r="K8" s="13">
        <f t="shared" si="0"/>
        <v>0</v>
      </c>
    </row>
    <row r="9" spans="2:12" x14ac:dyDescent="0.3"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2:12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2:12" ht="18" x14ac:dyDescent="0.3">
      <c r="B11" s="1" t="s">
        <v>19</v>
      </c>
    </row>
    <row r="12" spans="2:12" ht="15" customHeight="1" x14ac:dyDescent="0.3">
      <c r="B12" s="107" t="s">
        <v>1</v>
      </c>
      <c r="C12" s="101" t="s">
        <v>2</v>
      </c>
      <c r="D12" s="102"/>
      <c r="E12" s="102"/>
      <c r="F12" s="103"/>
      <c r="G12" s="101" t="s">
        <v>3</v>
      </c>
      <c r="H12" s="102"/>
      <c r="I12" s="102"/>
      <c r="J12" s="103"/>
      <c r="K12" s="104" t="s">
        <v>4</v>
      </c>
    </row>
    <row r="13" spans="2:12" x14ac:dyDescent="0.3">
      <c r="B13" s="112"/>
      <c r="C13" s="101" t="s">
        <v>5</v>
      </c>
      <c r="D13" s="102"/>
      <c r="E13" s="102"/>
      <c r="F13" s="103"/>
      <c r="G13" s="101" t="s">
        <v>6</v>
      </c>
      <c r="H13" s="103"/>
      <c r="I13" s="107" t="s">
        <v>7</v>
      </c>
      <c r="J13" s="107" t="s">
        <v>8</v>
      </c>
      <c r="K13" s="105"/>
    </row>
    <row r="14" spans="2:12" x14ac:dyDescent="0.3">
      <c r="B14" s="108"/>
      <c r="C14" s="72" t="s">
        <v>59</v>
      </c>
      <c r="D14" s="72" t="s">
        <v>10</v>
      </c>
      <c r="E14" s="72" t="s">
        <v>11</v>
      </c>
      <c r="F14" s="72" t="s">
        <v>12</v>
      </c>
      <c r="G14" s="72" t="s">
        <v>13</v>
      </c>
      <c r="H14" s="72" t="s">
        <v>14</v>
      </c>
      <c r="I14" s="108"/>
      <c r="J14" s="108"/>
      <c r="K14" s="106"/>
    </row>
    <row r="15" spans="2:12" ht="30" customHeight="1" x14ac:dyDescent="0.3">
      <c r="B15" s="16" t="s">
        <v>20</v>
      </c>
      <c r="C15" s="17">
        <v>18</v>
      </c>
      <c r="D15" s="17">
        <v>22</v>
      </c>
      <c r="E15" s="17">
        <v>4</v>
      </c>
      <c r="F15" s="17">
        <v>4</v>
      </c>
      <c r="G15" s="17">
        <v>41</v>
      </c>
      <c r="H15" s="17">
        <v>7</v>
      </c>
      <c r="I15" s="17">
        <f>5+37</f>
        <v>42</v>
      </c>
      <c r="J15" s="17">
        <v>1</v>
      </c>
      <c r="K15" s="17">
        <v>6</v>
      </c>
    </row>
    <row r="16" spans="2:12" ht="30" customHeight="1" x14ac:dyDescent="0.3">
      <c r="B16" s="18" t="s">
        <v>21</v>
      </c>
      <c r="C16" s="19">
        <v>7</v>
      </c>
      <c r="D16" s="19">
        <v>9</v>
      </c>
      <c r="E16" s="19">
        <v>3</v>
      </c>
      <c r="F16" s="19">
        <v>4</v>
      </c>
      <c r="G16" s="19">
        <v>12</v>
      </c>
      <c r="H16" s="19">
        <v>0</v>
      </c>
      <c r="I16" s="19">
        <v>1</v>
      </c>
      <c r="J16" s="19">
        <v>11</v>
      </c>
      <c r="K16" s="19">
        <v>3</v>
      </c>
      <c r="L16" s="20"/>
    </row>
    <row r="17" spans="1:12" ht="30" customHeight="1" x14ac:dyDescent="0.3">
      <c r="B17" s="16" t="s">
        <v>22</v>
      </c>
      <c r="C17" s="17">
        <v>1</v>
      </c>
      <c r="D17" s="17">
        <v>0</v>
      </c>
      <c r="E17" s="17">
        <v>0</v>
      </c>
      <c r="F17" s="17">
        <v>0</v>
      </c>
      <c r="G17" s="17">
        <v>1</v>
      </c>
      <c r="H17" s="17">
        <v>0</v>
      </c>
      <c r="I17" s="17">
        <v>0</v>
      </c>
      <c r="J17" s="17">
        <v>1</v>
      </c>
      <c r="K17" s="17">
        <v>0</v>
      </c>
      <c r="L17" s="20"/>
    </row>
    <row r="18" spans="1:12" ht="30" customHeight="1" x14ac:dyDescent="0.3">
      <c r="B18" s="18" t="s">
        <v>23</v>
      </c>
      <c r="C18" s="19">
        <v>6</v>
      </c>
      <c r="D18" s="19">
        <v>15</v>
      </c>
      <c r="E18" s="19">
        <v>6</v>
      </c>
      <c r="F18" s="19">
        <v>5</v>
      </c>
      <c r="G18" s="19">
        <v>19</v>
      </c>
      <c r="H18" s="19">
        <v>13</v>
      </c>
      <c r="I18" s="19">
        <v>1</v>
      </c>
      <c r="J18" s="19">
        <v>31</v>
      </c>
      <c r="K18" s="19">
        <v>1</v>
      </c>
      <c r="L18" s="20"/>
    </row>
    <row r="19" spans="1:12" ht="30" customHeight="1" x14ac:dyDescent="0.3">
      <c r="B19" s="16" t="s">
        <v>24</v>
      </c>
      <c r="C19" s="17">
        <v>1</v>
      </c>
      <c r="D19" s="17">
        <v>2</v>
      </c>
      <c r="E19" s="17">
        <v>11</v>
      </c>
      <c r="F19" s="17">
        <v>0</v>
      </c>
      <c r="G19" s="17">
        <v>13</v>
      </c>
      <c r="H19" s="17">
        <v>1</v>
      </c>
      <c r="I19" s="17">
        <v>3</v>
      </c>
      <c r="J19" s="17">
        <v>11</v>
      </c>
      <c r="K19" s="17">
        <v>0</v>
      </c>
      <c r="L19" s="20"/>
    </row>
    <row r="20" spans="1:12" ht="30" customHeight="1" x14ac:dyDescent="0.3">
      <c r="B20" s="18" t="s">
        <v>25</v>
      </c>
      <c r="C20" s="19">
        <v>6</v>
      </c>
      <c r="D20" s="19">
        <v>6</v>
      </c>
      <c r="E20" s="19">
        <v>5</v>
      </c>
      <c r="F20" s="19">
        <v>4</v>
      </c>
      <c r="G20" s="19">
        <v>12</v>
      </c>
      <c r="H20" s="19">
        <v>9</v>
      </c>
      <c r="I20" s="19">
        <v>4</v>
      </c>
      <c r="J20" s="19">
        <v>17</v>
      </c>
      <c r="K20" s="19">
        <v>4</v>
      </c>
    </row>
    <row r="21" spans="1:12" ht="30" customHeight="1" x14ac:dyDescent="0.3">
      <c r="B21" s="16" t="s">
        <v>26</v>
      </c>
      <c r="C21" s="17">
        <v>24</v>
      </c>
      <c r="D21" s="17">
        <v>18</v>
      </c>
      <c r="E21" s="17">
        <v>13</v>
      </c>
      <c r="F21" s="17">
        <v>10</v>
      </c>
      <c r="G21" s="17">
        <v>33</v>
      </c>
      <c r="H21" s="17">
        <v>25</v>
      </c>
      <c r="I21" s="17">
        <v>3</v>
      </c>
      <c r="J21" s="17">
        <v>60</v>
      </c>
      <c r="K21" s="17">
        <v>2</v>
      </c>
    </row>
    <row r="22" spans="1:12" ht="30" customHeight="1" x14ac:dyDescent="0.3">
      <c r="B22" s="18" t="s">
        <v>60</v>
      </c>
      <c r="C22" s="19">
        <v>34</v>
      </c>
      <c r="D22" s="19">
        <v>26</v>
      </c>
      <c r="E22" s="19">
        <v>3</v>
      </c>
      <c r="F22" s="19">
        <v>0</v>
      </c>
      <c r="G22" s="19">
        <v>38</v>
      </c>
      <c r="H22" s="19">
        <v>25</v>
      </c>
      <c r="I22" s="19">
        <v>10</v>
      </c>
      <c r="J22" s="19">
        <v>53</v>
      </c>
      <c r="K22" s="19">
        <v>8</v>
      </c>
    </row>
    <row r="23" spans="1:12" ht="30" customHeight="1" x14ac:dyDescent="0.3">
      <c r="B23" s="16" t="s">
        <v>27</v>
      </c>
      <c r="C23" s="17">
        <v>1</v>
      </c>
      <c r="D23" s="17">
        <v>15</v>
      </c>
      <c r="E23" s="17">
        <v>1</v>
      </c>
      <c r="F23" s="17">
        <v>0</v>
      </c>
      <c r="G23" s="17">
        <v>5</v>
      </c>
      <c r="H23" s="17">
        <v>12</v>
      </c>
      <c r="I23" s="17">
        <v>0</v>
      </c>
      <c r="J23" s="17">
        <v>17</v>
      </c>
      <c r="K23" s="17">
        <v>0</v>
      </c>
    </row>
    <row r="24" spans="1:12" ht="30" customHeight="1" x14ac:dyDescent="0.3">
      <c r="B24" s="18" t="s">
        <v>28</v>
      </c>
      <c r="C24" s="19">
        <v>0</v>
      </c>
      <c r="D24" s="19">
        <v>2</v>
      </c>
      <c r="E24" s="19">
        <v>5</v>
      </c>
      <c r="F24" s="19">
        <v>0</v>
      </c>
      <c r="G24" s="19">
        <v>7</v>
      </c>
      <c r="H24" s="19">
        <v>0</v>
      </c>
      <c r="I24" s="19">
        <v>3</v>
      </c>
      <c r="J24" s="19">
        <v>4</v>
      </c>
      <c r="K24" s="19">
        <v>3</v>
      </c>
    </row>
    <row r="25" spans="1:12" ht="30" customHeight="1" x14ac:dyDescent="0.3">
      <c r="B25" s="16" t="s">
        <v>29</v>
      </c>
      <c r="C25" s="21">
        <v>0</v>
      </c>
      <c r="D25" s="21">
        <v>0</v>
      </c>
      <c r="E25" s="21">
        <v>12</v>
      </c>
      <c r="F25" s="21">
        <v>0</v>
      </c>
      <c r="G25" s="21">
        <v>0</v>
      </c>
      <c r="H25" s="21">
        <v>12</v>
      </c>
      <c r="I25" s="21">
        <v>0</v>
      </c>
      <c r="J25" s="21">
        <v>12</v>
      </c>
      <c r="K25" s="21">
        <v>0</v>
      </c>
    </row>
    <row r="26" spans="1:12" ht="30" customHeight="1" x14ac:dyDescent="0.3">
      <c r="B26" s="18" t="s">
        <v>30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</row>
    <row r="27" spans="1:12" ht="30" customHeight="1" x14ac:dyDescent="0.3">
      <c r="B27" s="16" t="s">
        <v>31</v>
      </c>
      <c r="C27" s="17">
        <v>0</v>
      </c>
      <c r="D27" s="21">
        <v>0</v>
      </c>
      <c r="E27" s="21">
        <v>2</v>
      </c>
      <c r="F27" s="21">
        <v>0</v>
      </c>
      <c r="G27" s="21">
        <v>0</v>
      </c>
      <c r="H27" s="21">
        <v>2</v>
      </c>
      <c r="I27" s="21">
        <v>0</v>
      </c>
      <c r="J27" s="21">
        <v>2</v>
      </c>
      <c r="K27" s="21">
        <v>0</v>
      </c>
    </row>
    <row r="28" spans="1:12" ht="30" customHeight="1" x14ac:dyDescent="0.3">
      <c r="B28" s="18" t="s">
        <v>32</v>
      </c>
      <c r="C28" s="19">
        <v>0</v>
      </c>
      <c r="D28" s="19">
        <v>10</v>
      </c>
      <c r="E28" s="19">
        <v>3</v>
      </c>
      <c r="F28" s="19">
        <v>0</v>
      </c>
      <c r="G28" s="19">
        <v>13</v>
      </c>
      <c r="H28" s="19">
        <v>0</v>
      </c>
      <c r="I28" s="19">
        <v>9</v>
      </c>
      <c r="J28" s="19">
        <v>4</v>
      </c>
      <c r="K28" s="19">
        <v>3</v>
      </c>
    </row>
    <row r="29" spans="1:12" ht="30" customHeight="1" x14ac:dyDescent="0.3">
      <c r="A29" s="22"/>
      <c r="B29" s="23" t="s">
        <v>18</v>
      </c>
      <c r="C29" s="24">
        <f>SUM(C15:C28)</f>
        <v>98</v>
      </c>
      <c r="D29" s="24">
        <f t="shared" ref="D29:K29" si="1">SUM(D15:D28)</f>
        <v>125</v>
      </c>
      <c r="E29" s="24">
        <f t="shared" si="1"/>
        <v>68</v>
      </c>
      <c r="F29" s="24">
        <f t="shared" si="1"/>
        <v>27</v>
      </c>
      <c r="G29" s="24">
        <f t="shared" si="1"/>
        <v>194</v>
      </c>
      <c r="H29" s="24">
        <f t="shared" si="1"/>
        <v>106</v>
      </c>
      <c r="I29" s="24">
        <f t="shared" si="1"/>
        <v>76</v>
      </c>
      <c r="J29" s="24">
        <f t="shared" si="1"/>
        <v>224</v>
      </c>
      <c r="K29" s="24">
        <f t="shared" si="1"/>
        <v>30</v>
      </c>
      <c r="L29" s="22"/>
    </row>
    <row r="30" spans="1:12" x14ac:dyDescent="0.3">
      <c r="A30" s="22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2"/>
    </row>
    <row r="31" spans="1:12" x14ac:dyDescent="0.3">
      <c r="A31" s="22"/>
      <c r="B31" s="27"/>
      <c r="C31" s="28"/>
      <c r="D31" s="28"/>
      <c r="E31" s="28"/>
      <c r="F31" s="28"/>
      <c r="G31" s="28"/>
      <c r="H31" s="28"/>
      <c r="I31" s="28"/>
      <c r="J31" s="29"/>
    </row>
    <row r="32" spans="1:12" ht="18" x14ac:dyDescent="0.3">
      <c r="A32" s="22"/>
      <c r="B32" s="1" t="s">
        <v>18</v>
      </c>
    </row>
    <row r="33" spans="1:11" ht="15" customHeight="1" x14ac:dyDescent="0.3">
      <c r="A33" s="22"/>
      <c r="B33" s="107" t="s">
        <v>1</v>
      </c>
      <c r="C33" s="101" t="s">
        <v>2</v>
      </c>
      <c r="D33" s="102"/>
      <c r="E33" s="102"/>
      <c r="F33" s="103"/>
      <c r="G33" s="101" t="s">
        <v>3</v>
      </c>
      <c r="H33" s="102"/>
      <c r="I33" s="102"/>
      <c r="J33" s="103"/>
      <c r="K33" s="104" t="s">
        <v>4</v>
      </c>
    </row>
    <row r="34" spans="1:11" x14ac:dyDescent="0.3">
      <c r="A34" s="22"/>
      <c r="B34" s="112"/>
      <c r="C34" s="101" t="s">
        <v>5</v>
      </c>
      <c r="D34" s="102"/>
      <c r="E34" s="102"/>
      <c r="F34" s="103"/>
      <c r="G34" s="101" t="s">
        <v>6</v>
      </c>
      <c r="H34" s="103"/>
      <c r="I34" s="107" t="s">
        <v>7</v>
      </c>
      <c r="J34" s="107" t="s">
        <v>8</v>
      </c>
      <c r="K34" s="105"/>
    </row>
    <row r="35" spans="1:11" x14ac:dyDescent="0.3">
      <c r="A35" s="22"/>
      <c r="B35" s="108"/>
      <c r="C35" s="72" t="s">
        <v>66</v>
      </c>
      <c r="D35" s="72" t="s">
        <v>10</v>
      </c>
      <c r="E35" s="72" t="s">
        <v>11</v>
      </c>
      <c r="F35" s="72" t="s">
        <v>12</v>
      </c>
      <c r="G35" s="72" t="s">
        <v>13</v>
      </c>
      <c r="H35" s="72" t="s">
        <v>14</v>
      </c>
      <c r="I35" s="108"/>
      <c r="J35" s="108"/>
      <c r="K35" s="106"/>
    </row>
    <row r="36" spans="1:11" x14ac:dyDescent="0.3">
      <c r="B36" s="30" t="s">
        <v>18</v>
      </c>
      <c r="C36" s="31">
        <f>SUM(C5:C7, C15:C28)</f>
        <v>98</v>
      </c>
      <c r="D36" s="32">
        <f>SUM(D5:D7, D15:D28)</f>
        <v>137</v>
      </c>
      <c r="E36" s="31">
        <f>SUM(D5:D7, E15:E28)</f>
        <v>80</v>
      </c>
      <c r="F36" s="31">
        <f>SUM(E5:E7, F15:F28)</f>
        <v>29</v>
      </c>
      <c r="G36" s="31">
        <f>SUM(G5:G7, G15:G28)</f>
        <v>203</v>
      </c>
      <c r="H36" s="31">
        <f>SUM(H5:H7, H15:H28)</f>
        <v>115</v>
      </c>
      <c r="I36" s="31">
        <f>SUM(I5:I7, I15:I28)</f>
        <v>82</v>
      </c>
      <c r="J36" s="31">
        <f>SUM(J5:J7, J15:J28)</f>
        <v>236</v>
      </c>
      <c r="K36" s="31">
        <v>28</v>
      </c>
    </row>
    <row r="37" spans="1:11" x14ac:dyDescent="0.3">
      <c r="G37" s="28"/>
      <c r="H37" s="33"/>
      <c r="I37" s="33"/>
      <c r="J37" s="34"/>
    </row>
    <row r="38" spans="1:11" ht="43.2" x14ac:dyDescent="0.3">
      <c r="B38" s="35" t="s">
        <v>33</v>
      </c>
      <c r="C38" s="36" t="s">
        <v>34</v>
      </c>
      <c r="D38" s="37" t="s">
        <v>35</v>
      </c>
      <c r="E38" s="36" t="s">
        <v>36</v>
      </c>
      <c r="F38" s="37" t="s">
        <v>37</v>
      </c>
      <c r="G38" s="36" t="s">
        <v>38</v>
      </c>
      <c r="H38" s="37" t="s">
        <v>39</v>
      </c>
      <c r="I38" s="33"/>
      <c r="J38" s="34"/>
    </row>
    <row r="39" spans="1:11" x14ac:dyDescent="0.3">
      <c r="B39" s="38" t="s">
        <v>40</v>
      </c>
      <c r="C39" s="39">
        <f>SUM(C5:F7)</f>
        <v>14</v>
      </c>
      <c r="D39" s="40">
        <f>C39*100/C41</f>
        <v>4.2168674698795181</v>
      </c>
      <c r="E39" s="39">
        <f>SUM(G5:G7)</f>
        <v>9</v>
      </c>
      <c r="F39" s="40">
        <f>E39*100/E41</f>
        <v>4.4334975369458132</v>
      </c>
      <c r="G39" s="39">
        <f>SUM(H5:H7)</f>
        <v>9</v>
      </c>
      <c r="H39" s="40">
        <f>G39*100/G41</f>
        <v>7.8260869565217392</v>
      </c>
      <c r="I39" s="22"/>
      <c r="J39" s="22"/>
    </row>
    <row r="40" spans="1:11" x14ac:dyDescent="0.3">
      <c r="B40" s="41" t="s">
        <v>41</v>
      </c>
      <c r="C40" s="42">
        <f>SUM(C15:F28)</f>
        <v>318</v>
      </c>
      <c r="D40" s="43">
        <f>C40*100/C41</f>
        <v>95.783132530120483</v>
      </c>
      <c r="E40" s="42">
        <f>SUM(G15:G28)</f>
        <v>194</v>
      </c>
      <c r="F40" s="43">
        <f>E40*100/E41</f>
        <v>95.566502463054192</v>
      </c>
      <c r="G40" s="42">
        <f>SUM(H15:H28)</f>
        <v>106</v>
      </c>
      <c r="H40" s="43">
        <f>G40*100/G41</f>
        <v>92.173913043478265</v>
      </c>
    </row>
    <row r="41" spans="1:11" x14ac:dyDescent="0.3">
      <c r="B41" s="44" t="s">
        <v>42</v>
      </c>
      <c r="C41" s="45">
        <f t="shared" ref="C41:H41" si="2">C39+C40</f>
        <v>332</v>
      </c>
      <c r="D41" s="46">
        <f t="shared" si="2"/>
        <v>100</v>
      </c>
      <c r="E41" s="45">
        <f t="shared" si="2"/>
        <v>203</v>
      </c>
      <c r="F41" s="46">
        <f t="shared" si="2"/>
        <v>100</v>
      </c>
      <c r="G41" s="45">
        <f t="shared" si="2"/>
        <v>115</v>
      </c>
      <c r="H41" s="46">
        <f t="shared" si="2"/>
        <v>100</v>
      </c>
    </row>
    <row r="44" spans="1:11" ht="28.8" x14ac:dyDescent="0.3">
      <c r="A44" s="22"/>
      <c r="B44" s="35" t="s">
        <v>43</v>
      </c>
      <c r="C44" s="35" t="s">
        <v>44</v>
      </c>
      <c r="D44" s="35" t="s">
        <v>45</v>
      </c>
      <c r="E44" s="36" t="s">
        <v>46</v>
      </c>
      <c r="F44" s="47" t="s">
        <v>47</v>
      </c>
      <c r="G44" s="48" t="s">
        <v>48</v>
      </c>
      <c r="H44" s="47" t="s">
        <v>49</v>
      </c>
      <c r="I44" s="36" t="s">
        <v>50</v>
      </c>
      <c r="J44" s="47" t="s">
        <v>51</v>
      </c>
    </row>
    <row r="45" spans="1:11" x14ac:dyDescent="0.3">
      <c r="A45" s="22"/>
      <c r="B45" s="38" t="s">
        <v>40</v>
      </c>
      <c r="C45" s="38">
        <f>SUM(C5:C7)</f>
        <v>0</v>
      </c>
      <c r="D45" s="49">
        <f>C45*100/C47</f>
        <v>0</v>
      </c>
      <c r="E45" s="39">
        <f>SUM(D5:D7)</f>
        <v>12</v>
      </c>
      <c r="F45" s="49">
        <f>E45*100/E47</f>
        <v>8.7591240875912408</v>
      </c>
      <c r="G45" s="39">
        <f>SUM(E5:E7)</f>
        <v>2</v>
      </c>
      <c r="H45" s="49">
        <f>G45*100/G47</f>
        <v>2.8571428571428572</v>
      </c>
      <c r="I45" s="39">
        <f>SUM(F5:F7)</f>
        <v>0</v>
      </c>
      <c r="J45" s="49">
        <f>I45*100/I47</f>
        <v>0</v>
      </c>
    </row>
    <row r="46" spans="1:11" x14ac:dyDescent="0.3">
      <c r="A46" s="22"/>
      <c r="B46" s="41" t="s">
        <v>41</v>
      </c>
      <c r="C46" s="41">
        <f>SUM(C15:C28)</f>
        <v>98</v>
      </c>
      <c r="D46" s="50">
        <f>C46*100/C47</f>
        <v>100</v>
      </c>
      <c r="E46" s="42">
        <f>SUM(D15:D28)</f>
        <v>125</v>
      </c>
      <c r="F46" s="50">
        <f>E46*100/E47</f>
        <v>91.240875912408754</v>
      </c>
      <c r="G46" s="42">
        <f>SUM(E15:E28)</f>
        <v>68</v>
      </c>
      <c r="H46" s="50">
        <f>G46*100/G47</f>
        <v>97.142857142857139</v>
      </c>
      <c r="I46" s="42">
        <f>SUM(F15:F28)</f>
        <v>27</v>
      </c>
      <c r="J46" s="50">
        <f>I46*100/I47</f>
        <v>100</v>
      </c>
    </row>
    <row r="47" spans="1:11" x14ac:dyDescent="0.3">
      <c r="A47" s="22"/>
      <c r="B47" s="44" t="s">
        <v>42</v>
      </c>
      <c r="C47" s="44">
        <f>C45+C46</f>
        <v>98</v>
      </c>
      <c r="D47" s="46">
        <f t="shared" ref="D47" si="3">D45+D46</f>
        <v>100</v>
      </c>
      <c r="E47" s="45">
        <f>E45+E46</f>
        <v>137</v>
      </c>
      <c r="F47" s="46">
        <f t="shared" ref="F47:G47" si="4">F45+F46</f>
        <v>100</v>
      </c>
      <c r="G47" s="45">
        <f t="shared" si="4"/>
        <v>70</v>
      </c>
      <c r="H47" s="46">
        <f>H45+H46</f>
        <v>100</v>
      </c>
      <c r="I47" s="45">
        <f t="shared" ref="I47" si="5">I45+I46</f>
        <v>27</v>
      </c>
      <c r="J47" s="46">
        <f>J45+J46</f>
        <v>100</v>
      </c>
    </row>
    <row r="48" spans="1:11" x14ac:dyDescent="0.3">
      <c r="A48" s="22"/>
      <c r="B48" s="51"/>
    </row>
    <row r="49" spans="1:13" x14ac:dyDescent="0.3">
      <c r="B49" s="51"/>
    </row>
    <row r="50" spans="1:13" x14ac:dyDescent="0.3">
      <c r="B50" s="72" t="s">
        <v>52</v>
      </c>
      <c r="C50" s="72" t="s">
        <v>53</v>
      </c>
      <c r="D50" s="72" t="s">
        <v>54</v>
      </c>
      <c r="M50" s="52"/>
    </row>
    <row r="51" spans="1:13" x14ac:dyDescent="0.3">
      <c r="B51" s="32" t="s">
        <v>40</v>
      </c>
      <c r="C51" s="32">
        <f>SUM(U90:U95)</f>
        <v>0</v>
      </c>
      <c r="D51" s="32">
        <f>SUM(V90:V95)</f>
        <v>0</v>
      </c>
      <c r="M51" s="52"/>
    </row>
    <row r="52" spans="1:13" x14ac:dyDescent="0.3">
      <c r="B52" s="32" t="s">
        <v>55</v>
      </c>
      <c r="C52" s="32">
        <v>20</v>
      </c>
      <c r="D52" s="32">
        <v>5</v>
      </c>
      <c r="M52" s="52"/>
    </row>
    <row r="53" spans="1:13" x14ac:dyDescent="0.3">
      <c r="A53" s="53"/>
      <c r="D53" s="54"/>
      <c r="M53" s="52"/>
    </row>
    <row r="54" spans="1:13" x14ac:dyDescent="0.3">
      <c r="A54" s="51"/>
      <c r="B54" s="22"/>
      <c r="C54" s="22"/>
      <c r="D54" s="22"/>
      <c r="E54" s="22"/>
      <c r="F54" s="22"/>
      <c r="G54" s="22"/>
      <c r="M54" s="52"/>
    </row>
    <row r="55" spans="1:13" x14ac:dyDescent="0.3">
      <c r="A55" s="51"/>
      <c r="B55" s="86" t="s">
        <v>56</v>
      </c>
      <c r="C55" s="86" t="s">
        <v>9</v>
      </c>
      <c r="D55" s="86" t="s">
        <v>10</v>
      </c>
      <c r="E55" s="86" t="s">
        <v>11</v>
      </c>
      <c r="F55" s="86" t="s">
        <v>12</v>
      </c>
      <c r="G55" s="86" t="s">
        <v>42</v>
      </c>
      <c r="M55" s="52"/>
    </row>
    <row r="56" spans="1:13" x14ac:dyDescent="0.3">
      <c r="A56" s="51"/>
      <c r="B56" s="81" t="s">
        <v>57</v>
      </c>
      <c r="C56" s="81">
        <v>0</v>
      </c>
      <c r="D56" s="81">
        <v>0</v>
      </c>
      <c r="E56" s="81">
        <v>0</v>
      </c>
      <c r="F56" s="81">
        <v>0</v>
      </c>
      <c r="G56" s="81">
        <f>SUM(C56:F56)</f>
        <v>0</v>
      </c>
      <c r="M56" s="52"/>
    </row>
    <row r="57" spans="1:13" x14ac:dyDescent="0.3">
      <c r="A57" s="51"/>
      <c r="B57" s="81" t="s">
        <v>55</v>
      </c>
      <c r="C57" s="81">
        <v>7</v>
      </c>
      <c r="D57" s="81">
        <v>10</v>
      </c>
      <c r="E57" s="81">
        <v>10</v>
      </c>
      <c r="F57" s="81">
        <v>3</v>
      </c>
      <c r="G57" s="81">
        <f>SUM(C57:F57)</f>
        <v>30</v>
      </c>
      <c r="M57" s="52"/>
    </row>
    <row r="58" spans="1:13" x14ac:dyDescent="0.3">
      <c r="A58" s="51"/>
      <c r="B58" s="81" t="s">
        <v>42</v>
      </c>
      <c r="C58" s="81">
        <v>6</v>
      </c>
      <c r="D58" s="81">
        <f t="shared" ref="D58:E58" si="6">SUM(D56:D57)</f>
        <v>10</v>
      </c>
      <c r="E58" s="81">
        <f t="shared" si="6"/>
        <v>10</v>
      </c>
      <c r="F58" s="81">
        <f>SUM(F56:F57)</f>
        <v>3</v>
      </c>
      <c r="G58" s="81">
        <f>SUM(G56:G57)</f>
        <v>30</v>
      </c>
      <c r="M58" s="52"/>
    </row>
    <row r="59" spans="1:13" x14ac:dyDescent="0.3">
      <c r="A59" s="51"/>
      <c r="B59" s="82"/>
      <c r="C59" s="82"/>
      <c r="D59" s="82"/>
      <c r="E59" s="82"/>
      <c r="F59" s="82"/>
      <c r="G59" s="82"/>
      <c r="M59" s="52"/>
    </row>
    <row r="60" spans="1:13" x14ac:dyDescent="0.3">
      <c r="A60" s="51"/>
      <c r="B60" s="82"/>
      <c r="C60" s="83"/>
      <c r="D60" s="84"/>
      <c r="E60" s="84"/>
      <c r="F60" s="84"/>
      <c r="G60" s="84"/>
      <c r="M60" s="52"/>
    </row>
    <row r="61" spans="1:13" x14ac:dyDescent="0.3">
      <c r="A61" s="51"/>
      <c r="B61" s="113" t="s">
        <v>58</v>
      </c>
      <c r="C61" s="114"/>
      <c r="D61" s="82"/>
      <c r="E61" s="82"/>
      <c r="F61" s="82"/>
      <c r="G61" s="82"/>
      <c r="M61" s="52"/>
    </row>
    <row r="62" spans="1:13" x14ac:dyDescent="0.3">
      <c r="A62" s="51"/>
      <c r="B62" s="85" t="s">
        <v>9</v>
      </c>
      <c r="C62" s="81">
        <f>C58</f>
        <v>6</v>
      </c>
      <c r="D62" s="82"/>
      <c r="E62" s="82"/>
      <c r="F62" s="82"/>
      <c r="G62" s="82"/>
      <c r="M62" s="52"/>
    </row>
    <row r="63" spans="1:13" x14ac:dyDescent="0.3">
      <c r="A63" s="51"/>
      <c r="B63" s="85" t="s">
        <v>10</v>
      </c>
      <c r="C63" s="81">
        <f>D58</f>
        <v>10</v>
      </c>
      <c r="D63" s="82"/>
      <c r="E63" s="82"/>
      <c r="F63" s="82"/>
      <c r="G63" s="82"/>
    </row>
    <row r="64" spans="1:13" x14ac:dyDescent="0.3">
      <c r="A64" s="51"/>
      <c r="B64" s="85" t="s">
        <v>11</v>
      </c>
      <c r="C64" s="81">
        <f>E58</f>
        <v>10</v>
      </c>
      <c r="D64" s="82"/>
      <c r="E64" s="82"/>
      <c r="F64" s="82"/>
      <c r="G64" s="82"/>
    </row>
    <row r="65" spans="1:12" x14ac:dyDescent="0.3">
      <c r="A65" s="51"/>
      <c r="B65" s="85" t="s">
        <v>12</v>
      </c>
      <c r="C65" s="81">
        <f>F58</f>
        <v>3</v>
      </c>
      <c r="D65" s="82"/>
      <c r="E65" s="82"/>
      <c r="F65" s="82"/>
      <c r="G65" s="82"/>
    </row>
    <row r="66" spans="1:12" x14ac:dyDescent="0.3">
      <c r="A66" s="51"/>
    </row>
    <row r="67" spans="1:12" x14ac:dyDescent="0.3">
      <c r="A67" s="51"/>
    </row>
    <row r="71" spans="1:12" x14ac:dyDescent="0.3">
      <c r="L71" s="22"/>
    </row>
    <row r="74" spans="1:12" x14ac:dyDescent="0.3">
      <c r="H74" s="22"/>
      <c r="I74" s="22"/>
      <c r="J74" s="22"/>
    </row>
    <row r="75" spans="1:12" x14ac:dyDescent="0.3">
      <c r="H75" s="22"/>
      <c r="I75" s="22"/>
      <c r="J75" s="22"/>
    </row>
    <row r="76" spans="1:12" x14ac:dyDescent="0.3">
      <c r="H76" s="22"/>
      <c r="I76" s="22"/>
      <c r="J76" s="22"/>
    </row>
    <row r="77" spans="1:12" x14ac:dyDescent="0.3">
      <c r="H77" s="22"/>
      <c r="I77" s="22"/>
      <c r="J77" s="22"/>
    </row>
    <row r="78" spans="1:12" x14ac:dyDescent="0.3">
      <c r="H78" s="22"/>
      <c r="I78" s="22"/>
      <c r="J78" s="22"/>
    </row>
    <row r="79" spans="1:12" x14ac:dyDescent="0.3">
      <c r="H79" s="22"/>
      <c r="I79" s="22"/>
      <c r="J79" s="22"/>
    </row>
    <row r="80" spans="1:12" x14ac:dyDescent="0.3">
      <c r="H80" s="22"/>
      <c r="I80" s="22"/>
      <c r="J80" s="22"/>
    </row>
    <row r="81" spans="1:25" x14ac:dyDescent="0.3">
      <c r="H81" s="22"/>
      <c r="I81" s="22"/>
      <c r="J81" s="67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</row>
    <row r="82" spans="1:25" x14ac:dyDescent="0.3">
      <c r="B82" s="22"/>
      <c r="C82" s="22"/>
      <c r="D82" s="22"/>
      <c r="E82" s="22"/>
      <c r="F82" s="22"/>
      <c r="G82" s="22"/>
      <c r="H82" s="22"/>
      <c r="I82" s="22"/>
      <c r="J82" s="67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</row>
    <row r="83" spans="1:25" x14ac:dyDescent="0.3">
      <c r="A83" s="22"/>
      <c r="B83" s="22"/>
      <c r="C83" s="22"/>
      <c r="D83" s="22"/>
      <c r="E83" s="22"/>
      <c r="F83" s="22"/>
      <c r="G83" s="22"/>
      <c r="H83" s="22"/>
      <c r="I83" s="22"/>
      <c r="J83" s="67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</row>
    <row r="84" spans="1:25" x14ac:dyDescent="0.3">
      <c r="A84" s="22"/>
      <c r="B84" s="61"/>
      <c r="H84" s="22"/>
      <c r="I84" s="22"/>
      <c r="J84" s="67"/>
      <c r="K84" s="65"/>
      <c r="L84" s="65"/>
      <c r="M84" s="65"/>
      <c r="N84" s="65"/>
      <c r="O84" s="65"/>
      <c r="P84" s="68"/>
      <c r="Q84" s="69"/>
      <c r="R84" s="65"/>
      <c r="S84" s="65"/>
      <c r="T84" s="65"/>
      <c r="U84" s="65"/>
      <c r="V84" s="65"/>
      <c r="W84" s="65"/>
      <c r="X84" s="65"/>
      <c r="Y84" s="65"/>
    </row>
    <row r="85" spans="1:25" x14ac:dyDescent="0.3">
      <c r="A85" s="22"/>
      <c r="B85" s="64"/>
      <c r="C85" s="65"/>
      <c r="H85" s="22"/>
      <c r="I85" s="22"/>
      <c r="J85" s="67"/>
      <c r="K85" s="65"/>
      <c r="L85" s="65"/>
      <c r="M85" s="65"/>
      <c r="N85" s="64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</row>
    <row r="86" spans="1:25" x14ac:dyDescent="0.3">
      <c r="A86" s="22"/>
      <c r="B86" s="65"/>
      <c r="H86" s="22"/>
      <c r="I86" s="22"/>
      <c r="J86" s="67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</row>
    <row r="87" spans="1:25" x14ac:dyDescent="0.3">
      <c r="A87" s="22"/>
      <c r="H87" s="22"/>
      <c r="I87" s="22"/>
      <c r="J87" s="67"/>
      <c r="K87" s="65"/>
      <c r="L87" s="65"/>
      <c r="M87" s="65"/>
      <c r="N87" s="64"/>
      <c r="O87" s="65"/>
      <c r="P87" s="65"/>
      <c r="Q87" s="65"/>
      <c r="R87" s="69"/>
      <c r="S87" s="65"/>
      <c r="T87" s="65"/>
      <c r="U87" s="65"/>
      <c r="V87" s="65"/>
      <c r="W87" s="65"/>
      <c r="X87" s="65"/>
      <c r="Y87" s="65"/>
    </row>
    <row r="88" spans="1:25" x14ac:dyDescent="0.3">
      <c r="A88" s="22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</row>
    <row r="89" spans="1:25" x14ac:dyDescent="0.3">
      <c r="A89" s="22"/>
      <c r="J89" s="65"/>
      <c r="K89" s="65"/>
      <c r="L89" s="65"/>
      <c r="M89" s="65"/>
      <c r="N89" s="64"/>
      <c r="O89" s="65"/>
      <c r="P89" s="65"/>
      <c r="Q89" s="65"/>
      <c r="R89" s="65"/>
      <c r="S89" s="69"/>
      <c r="T89" s="69"/>
      <c r="U89" s="69"/>
      <c r="V89" s="69"/>
      <c r="W89" s="65"/>
      <c r="X89" s="65"/>
      <c r="Y89" s="65"/>
    </row>
    <row r="90" spans="1:25" x14ac:dyDescent="0.3">
      <c r="A90" s="22"/>
      <c r="J90" s="65"/>
      <c r="K90" s="65"/>
      <c r="L90" s="65"/>
      <c r="M90" s="65"/>
      <c r="N90" s="64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</row>
    <row r="91" spans="1:25" x14ac:dyDescent="0.3">
      <c r="A91" s="22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</row>
    <row r="92" spans="1:25" x14ac:dyDescent="0.3">
      <c r="A92" s="22"/>
      <c r="J92" s="65"/>
      <c r="K92" s="65"/>
      <c r="L92" s="65"/>
      <c r="M92" s="65"/>
      <c r="N92" s="64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</row>
    <row r="93" spans="1:25" x14ac:dyDescent="0.3">
      <c r="A93" s="22"/>
      <c r="J93" s="65"/>
      <c r="K93" s="65"/>
      <c r="L93" s="65"/>
      <c r="M93" s="65"/>
      <c r="N93" s="64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</row>
    <row r="94" spans="1:25" x14ac:dyDescent="0.3">
      <c r="A94" s="22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</row>
    <row r="95" spans="1:25" x14ac:dyDescent="0.3">
      <c r="A95" s="22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</row>
    <row r="96" spans="1:25" x14ac:dyDescent="0.3">
      <c r="A96" s="22"/>
      <c r="C96" s="62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</row>
    <row r="97" spans="4:25" x14ac:dyDescent="0.3">
      <c r="D97" s="63"/>
      <c r="E97" s="63"/>
      <c r="F97" s="63"/>
      <c r="G97" s="63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</row>
    <row r="98" spans="4:25" x14ac:dyDescent="0.3">
      <c r="J98" s="65"/>
      <c r="K98" s="65"/>
      <c r="L98" s="65"/>
      <c r="M98" s="65"/>
      <c r="N98" s="64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</row>
    <row r="99" spans="4:25" x14ac:dyDescent="0.3"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</row>
    <row r="100" spans="4:25" x14ac:dyDescent="0.3"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</row>
    <row r="101" spans="4:25" x14ac:dyDescent="0.3"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</row>
    <row r="102" spans="4:25" x14ac:dyDescent="0.3"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</row>
    <row r="103" spans="4:25" x14ac:dyDescent="0.3"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</row>
    <row r="104" spans="4:25" x14ac:dyDescent="0.3"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</row>
    <row r="105" spans="4:25" x14ac:dyDescent="0.3"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</row>
  </sheetData>
  <mergeCells count="25">
    <mergeCell ref="B2:B4"/>
    <mergeCell ref="C2:F2"/>
    <mergeCell ref="G2:J2"/>
    <mergeCell ref="K2:K4"/>
    <mergeCell ref="C3:F3"/>
    <mergeCell ref="G3:H3"/>
    <mergeCell ref="I3:I4"/>
    <mergeCell ref="J3:J4"/>
    <mergeCell ref="B12:B14"/>
    <mergeCell ref="C12:F12"/>
    <mergeCell ref="G12:J12"/>
    <mergeCell ref="K12:K14"/>
    <mergeCell ref="C13:F13"/>
    <mergeCell ref="G13:H13"/>
    <mergeCell ref="I13:I14"/>
    <mergeCell ref="J13:J14"/>
    <mergeCell ref="B61:C61"/>
    <mergeCell ref="B33:B35"/>
    <mergeCell ref="C33:F33"/>
    <mergeCell ref="G33:J33"/>
    <mergeCell ref="K33:K35"/>
    <mergeCell ref="C34:F34"/>
    <mergeCell ref="G34:H34"/>
    <mergeCell ref="I34:I35"/>
    <mergeCell ref="J34:J35"/>
  </mergeCells>
  <hyperlinks>
    <hyperlink ref="B18" r:id="rId1" display="http://stage.telerikacademy.com/Administration_Courses/UsersInCourses"/>
    <hyperlink ref="B17" r:id="rId2" display="http://stage.telerikacademy.com/Administration_Courses/CourseInstanceCategoriesHierarchy"/>
    <hyperlink ref="B16" r:id="rId3" display="http://stage.telerikacademy.com/Administration_Courses/CourseInstanceCategories"/>
    <hyperlink ref="B15" r:id="rId4" display="http://stage.telerikacademy.com/Administration_Courses/CoursesInstancesAndLectures"/>
    <hyperlink ref="B19" r:id="rId5" display="http://stage.telerikacademy.com/Administration_Courses/CoursesGroups"/>
    <hyperlink ref="B20" r:id="rId6" display="http://stage.telerikacademy.com/Administration_Courses/Homework"/>
    <hyperlink ref="B21" r:id="rId7" display="http://stage.telerikacademy.com/Administration_Courses/CoursesAndLectures"/>
    <hyperlink ref="B23" r:id="rId8" display="http://stage.telerikacademy.com/Administration_Courses/CourseLicenses"/>
    <hyperlink ref="B24" r:id="rId9" display="http://stage.telerikacademy.com/Administration_Courses/CourseInstancesStatistics"/>
    <hyperlink ref="B25" r:id="rId10" display="http://stage.telerikacademy.com/Administration_Courses/CourseInstancesYearsStatistics"/>
    <hyperlink ref="B26" r:id="rId11" display="http://stage.telerikacademy.com/Administration_Courses/Polls"/>
    <hyperlink ref="B27" r:id="rId12" display="http://stage.telerikacademy.com/Administration_Courses/PollsStatistics"/>
    <hyperlink ref="B28" r:id="rId13" display="http://stage.telerikacademy.com/Administration_Courses/UnenrolledUsersInCourses"/>
  </hyperlinks>
  <pageMargins left="0.7" right="0.7" top="0.75" bottom="0.75" header="0.3" footer="0.3"/>
  <pageSetup paperSize="9" orientation="portrait" r:id="rId14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"/>
  <sheetViews>
    <sheetView topLeftCell="C4" workbookViewId="0">
      <selection activeCell="N20" sqref="N20"/>
    </sheetView>
  </sheetViews>
  <sheetFormatPr defaultRowHeight="14.4" x14ac:dyDescent="0.3"/>
  <cols>
    <col min="6" max="6" width="10.5546875" customWidth="1"/>
    <col min="13" max="13" width="10.33203125" customWidth="1"/>
  </cols>
  <sheetData>
    <row r="1" spans="2:22" ht="15" thickBot="1" x14ac:dyDescent="0.35"/>
    <row r="2" spans="2:22" x14ac:dyDescent="0.3">
      <c r="B2" s="115" t="s">
        <v>68</v>
      </c>
      <c r="C2" s="116"/>
      <c r="D2" s="116"/>
      <c r="E2" s="116"/>
      <c r="F2" s="116"/>
      <c r="G2" s="116"/>
      <c r="H2" s="116"/>
      <c r="I2" s="116"/>
      <c r="J2" s="116"/>
      <c r="K2" s="117"/>
      <c r="M2" s="121" t="s">
        <v>69</v>
      </c>
      <c r="N2" s="116"/>
      <c r="O2" s="116"/>
      <c r="P2" s="116"/>
      <c r="Q2" s="116"/>
      <c r="R2" s="116"/>
      <c r="S2" s="116"/>
      <c r="T2" s="116"/>
      <c r="U2" s="116"/>
      <c r="V2" s="117"/>
    </row>
    <row r="3" spans="2:22" ht="15" customHeight="1" x14ac:dyDescent="0.3">
      <c r="B3" s="118" t="s">
        <v>62</v>
      </c>
      <c r="C3" s="119" t="s">
        <v>2</v>
      </c>
      <c r="D3" s="119"/>
      <c r="E3" s="119"/>
      <c r="F3" s="119"/>
      <c r="G3" s="119" t="s">
        <v>3</v>
      </c>
      <c r="H3" s="119"/>
      <c r="I3" s="119"/>
      <c r="J3" s="119"/>
      <c r="K3" s="120" t="s">
        <v>4</v>
      </c>
      <c r="M3" s="118" t="s">
        <v>62</v>
      </c>
      <c r="N3" s="119" t="s">
        <v>2</v>
      </c>
      <c r="O3" s="119"/>
      <c r="P3" s="119"/>
      <c r="Q3" s="119"/>
      <c r="R3" s="119" t="s">
        <v>3</v>
      </c>
      <c r="S3" s="119"/>
      <c r="T3" s="119"/>
      <c r="U3" s="119"/>
      <c r="V3" s="120" t="s">
        <v>4</v>
      </c>
    </row>
    <row r="4" spans="2:22" x14ac:dyDescent="0.3">
      <c r="B4" s="118"/>
      <c r="C4" s="119" t="s">
        <v>5</v>
      </c>
      <c r="D4" s="119"/>
      <c r="E4" s="119"/>
      <c r="F4" s="119"/>
      <c r="G4" s="119" t="s">
        <v>6</v>
      </c>
      <c r="H4" s="119"/>
      <c r="I4" s="119" t="s">
        <v>7</v>
      </c>
      <c r="J4" s="119" t="s">
        <v>8</v>
      </c>
      <c r="K4" s="120"/>
      <c r="M4" s="118"/>
      <c r="N4" s="119" t="s">
        <v>5</v>
      </c>
      <c r="O4" s="119"/>
      <c r="P4" s="119"/>
      <c r="Q4" s="119"/>
      <c r="R4" s="119" t="s">
        <v>6</v>
      </c>
      <c r="S4" s="119"/>
      <c r="T4" s="119" t="s">
        <v>7</v>
      </c>
      <c r="U4" s="119" t="s">
        <v>8</v>
      </c>
      <c r="V4" s="120"/>
    </row>
    <row r="5" spans="2:22" x14ac:dyDescent="0.3">
      <c r="B5" s="118"/>
      <c r="C5" s="80" t="s">
        <v>9</v>
      </c>
      <c r="D5" s="80" t="s">
        <v>10</v>
      </c>
      <c r="E5" s="80" t="s">
        <v>11</v>
      </c>
      <c r="F5" s="80" t="s">
        <v>12</v>
      </c>
      <c r="G5" s="80" t="s">
        <v>13</v>
      </c>
      <c r="H5" s="80" t="s">
        <v>14</v>
      </c>
      <c r="I5" s="119"/>
      <c r="J5" s="119"/>
      <c r="K5" s="120"/>
      <c r="M5" s="118"/>
      <c r="N5" s="80" t="s">
        <v>9</v>
      </c>
      <c r="O5" s="80" t="s">
        <v>10</v>
      </c>
      <c r="P5" s="80" t="s">
        <v>11</v>
      </c>
      <c r="Q5" s="80" t="s">
        <v>12</v>
      </c>
      <c r="R5" s="80" t="s">
        <v>13</v>
      </c>
      <c r="S5" s="80" t="s">
        <v>14</v>
      </c>
      <c r="T5" s="119"/>
      <c r="U5" s="119"/>
      <c r="V5" s="120"/>
    </row>
    <row r="6" spans="2:22" ht="18.75" customHeight="1" x14ac:dyDescent="0.3">
      <c r="B6" s="78" t="s">
        <v>63</v>
      </c>
      <c r="C6" s="74">
        <v>50</v>
      </c>
      <c r="D6" s="74">
        <v>117</v>
      </c>
      <c r="E6" s="74">
        <v>71</v>
      </c>
      <c r="F6" s="74">
        <v>28</v>
      </c>
      <c r="G6" s="74">
        <v>23</v>
      </c>
      <c r="H6" s="74">
        <v>251</v>
      </c>
      <c r="I6" s="74">
        <v>36</v>
      </c>
      <c r="J6" s="74">
        <v>235</v>
      </c>
      <c r="K6" s="75">
        <v>12</v>
      </c>
      <c r="M6" s="78" t="s">
        <v>65</v>
      </c>
      <c r="N6" s="74">
        <v>98</v>
      </c>
      <c r="O6" s="74">
        <v>137</v>
      </c>
      <c r="P6" s="74">
        <v>76</v>
      </c>
      <c r="Q6" s="74">
        <v>29</v>
      </c>
      <c r="R6" s="87">
        <v>179</v>
      </c>
      <c r="S6" s="87">
        <v>155</v>
      </c>
      <c r="T6" s="87">
        <v>39</v>
      </c>
      <c r="U6" s="87">
        <v>295</v>
      </c>
      <c r="V6" s="88">
        <v>28</v>
      </c>
    </row>
    <row r="7" spans="2:22" ht="18.75" customHeight="1" x14ac:dyDescent="0.3">
      <c r="B7" s="79" t="s">
        <v>64</v>
      </c>
      <c r="C7" s="76">
        <v>75</v>
      </c>
      <c r="D7" s="76">
        <v>98</v>
      </c>
      <c r="E7" s="76">
        <v>69</v>
      </c>
      <c r="F7" s="76">
        <v>28</v>
      </c>
      <c r="G7" s="76">
        <v>60</v>
      </c>
      <c r="H7" s="76">
        <v>207</v>
      </c>
      <c r="I7" s="76">
        <v>28</v>
      </c>
      <c r="J7" s="76">
        <v>249</v>
      </c>
      <c r="K7" s="77">
        <v>21</v>
      </c>
      <c r="M7" s="95" t="s">
        <v>67</v>
      </c>
      <c r="N7" s="93">
        <v>98</v>
      </c>
      <c r="O7" s="94">
        <v>137</v>
      </c>
      <c r="P7" s="93">
        <v>80</v>
      </c>
      <c r="Q7" s="93">
        <v>29</v>
      </c>
      <c r="R7" s="93">
        <v>203</v>
      </c>
      <c r="S7" s="93">
        <v>115</v>
      </c>
      <c r="T7" s="93">
        <v>45</v>
      </c>
      <c r="U7" s="93">
        <v>279</v>
      </c>
      <c r="V7" s="96">
        <v>29</v>
      </c>
    </row>
    <row r="8" spans="2:22" ht="18.75" customHeight="1" thickBot="1" x14ac:dyDescent="0.35">
      <c r="B8" s="78" t="s">
        <v>65</v>
      </c>
      <c r="C8" s="74">
        <v>98</v>
      </c>
      <c r="D8" s="74">
        <v>137</v>
      </c>
      <c r="E8" s="74">
        <v>76</v>
      </c>
      <c r="F8" s="74">
        <v>29</v>
      </c>
      <c r="G8" s="87">
        <v>179</v>
      </c>
      <c r="H8" s="87">
        <v>155</v>
      </c>
      <c r="I8" s="87">
        <v>39</v>
      </c>
      <c r="J8" s="87">
        <v>295</v>
      </c>
      <c r="K8" s="88">
        <v>28</v>
      </c>
      <c r="M8" s="97" t="s">
        <v>70</v>
      </c>
      <c r="N8" s="98">
        <f>N7-N6</f>
        <v>0</v>
      </c>
      <c r="O8" s="98">
        <f t="shared" ref="O8:V8" si="0">O7-O6</f>
        <v>0</v>
      </c>
      <c r="P8" s="98">
        <f t="shared" si="0"/>
        <v>4</v>
      </c>
      <c r="Q8" s="98">
        <f t="shared" si="0"/>
        <v>0</v>
      </c>
      <c r="R8" s="98">
        <f t="shared" si="0"/>
        <v>24</v>
      </c>
      <c r="S8" s="98">
        <f t="shared" si="0"/>
        <v>-40</v>
      </c>
      <c r="T8" s="98">
        <f t="shared" si="0"/>
        <v>6</v>
      </c>
      <c r="U8" s="98">
        <f t="shared" si="0"/>
        <v>-16</v>
      </c>
      <c r="V8" s="99">
        <f t="shared" si="0"/>
        <v>1</v>
      </c>
    </row>
    <row r="9" spans="2:22" ht="18.75" customHeight="1" thickBot="1" x14ac:dyDescent="0.35">
      <c r="B9" s="89" t="s">
        <v>67</v>
      </c>
      <c r="C9" s="90">
        <v>98</v>
      </c>
      <c r="D9" s="91">
        <v>137</v>
      </c>
      <c r="E9" s="90">
        <v>80</v>
      </c>
      <c r="F9" s="90">
        <v>29</v>
      </c>
      <c r="G9" s="90">
        <v>203</v>
      </c>
      <c r="H9" s="90">
        <v>115</v>
      </c>
      <c r="I9" s="90">
        <v>45</v>
      </c>
      <c r="J9" s="90">
        <v>279</v>
      </c>
      <c r="K9" s="92">
        <v>29</v>
      </c>
    </row>
  </sheetData>
  <mergeCells count="18">
    <mergeCell ref="I4:I5"/>
    <mergeCell ref="J4:J5"/>
    <mergeCell ref="B2:K2"/>
    <mergeCell ref="M3:M5"/>
    <mergeCell ref="N3:Q3"/>
    <mergeCell ref="R3:U3"/>
    <mergeCell ref="V3:V5"/>
    <mergeCell ref="N4:Q4"/>
    <mergeCell ref="R4:S4"/>
    <mergeCell ref="T4:T5"/>
    <mergeCell ref="U4:U5"/>
    <mergeCell ref="M2:V2"/>
    <mergeCell ref="B3:B5"/>
    <mergeCell ref="C3:F3"/>
    <mergeCell ref="G3:J3"/>
    <mergeCell ref="K3:K5"/>
    <mergeCell ref="C4:F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17.12.2015</vt:lpstr>
      <vt:lpstr>08.01.2016</vt:lpstr>
      <vt:lpstr>15.01.2016</vt:lpstr>
      <vt:lpstr>22.01.2016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Ventsislav Ivanov</dc:creator>
  <cp:lastModifiedBy>DELL</cp:lastModifiedBy>
  <dcterms:created xsi:type="dcterms:W3CDTF">2016-01-08T10:13:37Z</dcterms:created>
  <dcterms:modified xsi:type="dcterms:W3CDTF">2016-02-04T15:50:49Z</dcterms:modified>
</cp:coreProperties>
</file>