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OneDrive\Documentos\IST\Master Thesis\MADCoM\Results\Excel Sheets\"/>
    </mc:Choice>
  </mc:AlternateContent>
  <xr:revisionPtr revIDLastSave="0" documentId="13_ncr:1_{EB2FFA51-E1B1-4317-90EB-CC62B27D0EC4}" xr6:coauthVersionLast="47" xr6:coauthVersionMax="47" xr10:uidLastSave="{00000000-0000-0000-0000-000000000000}"/>
  <bookViews>
    <workbookView xWindow="-120" yWindow="-120" windowWidth="29040" windowHeight="16440" xr2:uid="{64B7F193-6367-4C21-B031-5A0061D25057}"/>
  </bookViews>
  <sheets>
    <sheet name="Lpr" sheetId="1" r:id="rId1"/>
    <sheet name="mv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1" i="1" l="1"/>
  <c r="H21" i="1"/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6" i="1"/>
  <c r="J7" i="1"/>
  <c r="H7" i="1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4" i="3"/>
  <c r="X5" i="3"/>
  <c r="X6" i="3"/>
  <c r="J40" i="3"/>
  <c r="H40" i="3"/>
  <c r="H8" i="3"/>
  <c r="J8" i="3"/>
  <c r="H9" i="3"/>
  <c r="J9" i="3"/>
  <c r="H10" i="3"/>
  <c r="J10" i="3"/>
  <c r="H11" i="3"/>
  <c r="J11" i="3"/>
  <c r="H12" i="3"/>
  <c r="J12" i="3"/>
  <c r="H13" i="3"/>
  <c r="J13" i="3"/>
  <c r="H14" i="3"/>
  <c r="J14" i="3"/>
  <c r="H15" i="3"/>
  <c r="J15" i="3"/>
  <c r="H16" i="3"/>
  <c r="J16" i="3"/>
  <c r="H17" i="3"/>
  <c r="J17" i="3"/>
  <c r="H18" i="3"/>
  <c r="J18" i="3"/>
  <c r="H19" i="3"/>
  <c r="J19" i="3"/>
  <c r="H20" i="3"/>
  <c r="J20" i="3"/>
  <c r="H21" i="3"/>
  <c r="J21" i="3"/>
  <c r="H22" i="3"/>
  <c r="J22" i="3"/>
  <c r="H23" i="3"/>
  <c r="J23" i="3"/>
  <c r="H24" i="3"/>
  <c r="J24" i="3"/>
  <c r="H25" i="3"/>
  <c r="J25" i="3"/>
  <c r="H26" i="3"/>
  <c r="J26" i="3"/>
  <c r="H27" i="3"/>
  <c r="J27" i="3"/>
  <c r="H28" i="3"/>
  <c r="J28" i="3"/>
  <c r="H29" i="3"/>
  <c r="J29" i="3"/>
  <c r="H30" i="3"/>
  <c r="J30" i="3"/>
  <c r="H31" i="3"/>
  <c r="J31" i="3"/>
  <c r="H32" i="3"/>
  <c r="J32" i="3"/>
  <c r="H33" i="3"/>
  <c r="J33" i="3"/>
  <c r="H34" i="3"/>
  <c r="J34" i="3"/>
  <c r="H35" i="3"/>
  <c r="J35" i="3"/>
  <c r="H36" i="3"/>
  <c r="J36" i="3"/>
  <c r="H37" i="3"/>
  <c r="J37" i="3"/>
  <c r="H38" i="3"/>
  <c r="J38" i="3"/>
  <c r="H39" i="3"/>
  <c r="J39" i="3"/>
  <c r="J7" i="3"/>
  <c r="H7" i="3"/>
  <c r="J6" i="3"/>
  <c r="H6" i="3"/>
  <c r="K20" i="3"/>
  <c r="M20" i="3"/>
  <c r="N20" i="3"/>
  <c r="K21" i="3"/>
  <c r="M21" i="3"/>
  <c r="N21" i="3"/>
  <c r="K22" i="3"/>
  <c r="M22" i="3"/>
  <c r="N22" i="3"/>
  <c r="K23" i="3"/>
  <c r="M23" i="3"/>
  <c r="K24" i="3"/>
  <c r="M24" i="3"/>
  <c r="N24" i="3"/>
  <c r="K25" i="3"/>
  <c r="M25" i="3"/>
  <c r="N25" i="3"/>
  <c r="K26" i="3"/>
  <c r="M26" i="3"/>
  <c r="N26" i="3"/>
  <c r="K27" i="3"/>
  <c r="M27" i="3"/>
  <c r="K28" i="3"/>
  <c r="M28" i="3"/>
  <c r="N28" i="3"/>
  <c r="K29" i="3"/>
  <c r="M29" i="3"/>
  <c r="N29" i="3"/>
  <c r="K30" i="3"/>
  <c r="M30" i="3"/>
  <c r="N30" i="3"/>
  <c r="K31" i="3"/>
  <c r="M31" i="3"/>
  <c r="K32" i="3"/>
  <c r="M32" i="3"/>
  <c r="N32" i="3"/>
  <c r="K33" i="3"/>
  <c r="M33" i="3"/>
  <c r="N33" i="3"/>
  <c r="K34" i="3"/>
  <c r="M34" i="3"/>
  <c r="N34" i="3"/>
  <c r="K35" i="3"/>
  <c r="M35" i="3"/>
  <c r="K36" i="3"/>
  <c r="M36" i="3"/>
  <c r="N36" i="3"/>
  <c r="K37" i="3"/>
  <c r="M37" i="3"/>
  <c r="N37" i="3"/>
  <c r="K38" i="3"/>
  <c r="M38" i="3"/>
  <c r="N38" i="3"/>
  <c r="V36" i="3"/>
  <c r="W36" i="3"/>
  <c r="Y36" i="3"/>
  <c r="AJ36" i="3"/>
  <c r="AK36" i="3" s="1"/>
  <c r="L37" i="3" s="1"/>
  <c r="AL36" i="3"/>
  <c r="AM36" i="3" s="1"/>
  <c r="AN36" i="3"/>
  <c r="V37" i="3"/>
  <c r="W37" i="3"/>
  <c r="Y37" i="3"/>
  <c r="AJ37" i="3"/>
  <c r="AK37" i="3" s="1"/>
  <c r="L38" i="3" s="1"/>
  <c r="AL37" i="3"/>
  <c r="AM37" i="3" s="1"/>
  <c r="AN37" i="3"/>
  <c r="V38" i="3"/>
  <c r="W38" i="3"/>
  <c r="Y38" i="3"/>
  <c r="AJ38" i="3"/>
  <c r="AK38" i="3" s="1"/>
  <c r="L39" i="3" s="1"/>
  <c r="AL38" i="3"/>
  <c r="AM38" i="3" s="1"/>
  <c r="N39" i="3" s="1"/>
  <c r="AN38" i="3"/>
  <c r="V19" i="3"/>
  <c r="W19" i="3"/>
  <c r="Y19" i="3"/>
  <c r="AM19" i="3" s="1"/>
  <c r="AJ19" i="3"/>
  <c r="AK19" i="3" s="1"/>
  <c r="L20" i="3" s="1"/>
  <c r="AL19" i="3"/>
  <c r="AN19" i="3"/>
  <c r="V20" i="3"/>
  <c r="W20" i="3"/>
  <c r="Y20" i="3"/>
  <c r="AJ20" i="3"/>
  <c r="AK20" i="3" s="1"/>
  <c r="L21" i="3" s="1"/>
  <c r="AL20" i="3"/>
  <c r="AM20" i="3"/>
  <c r="AN20" i="3"/>
  <c r="V21" i="3"/>
  <c r="W21" i="3"/>
  <c r="Y21" i="3"/>
  <c r="AJ21" i="3"/>
  <c r="AK21" i="3" s="1"/>
  <c r="L22" i="3" s="1"/>
  <c r="AL21" i="3"/>
  <c r="AM21" i="3"/>
  <c r="AN21" i="3"/>
  <c r="V22" i="3"/>
  <c r="W22" i="3"/>
  <c r="Y22" i="3"/>
  <c r="AJ22" i="3"/>
  <c r="AK22" i="3" s="1"/>
  <c r="L23" i="3" s="1"/>
  <c r="AL22" i="3"/>
  <c r="AM22" i="3"/>
  <c r="N23" i="3" s="1"/>
  <c r="AN22" i="3"/>
  <c r="V23" i="3"/>
  <c r="W23" i="3"/>
  <c r="Y23" i="3"/>
  <c r="AJ23" i="3"/>
  <c r="AK23" i="3" s="1"/>
  <c r="L24" i="3" s="1"/>
  <c r="AL23" i="3"/>
  <c r="AM23" i="3"/>
  <c r="AN23" i="3"/>
  <c r="V24" i="3"/>
  <c r="W24" i="3"/>
  <c r="Y24" i="3"/>
  <c r="AJ24" i="3"/>
  <c r="AK24" i="3" s="1"/>
  <c r="L25" i="3" s="1"/>
  <c r="AL24" i="3"/>
  <c r="AM24" i="3"/>
  <c r="AN24" i="3"/>
  <c r="V25" i="3"/>
  <c r="W25" i="3"/>
  <c r="Y25" i="3"/>
  <c r="AJ25" i="3"/>
  <c r="AK25" i="3" s="1"/>
  <c r="L26" i="3" s="1"/>
  <c r="AL25" i="3"/>
  <c r="AM25" i="3"/>
  <c r="AN25" i="3"/>
  <c r="V26" i="3"/>
  <c r="W26" i="3"/>
  <c r="Y26" i="3"/>
  <c r="AJ26" i="3"/>
  <c r="AK26" i="3" s="1"/>
  <c r="L27" i="3" s="1"/>
  <c r="AL26" i="3"/>
  <c r="AM26" i="3"/>
  <c r="N27" i="3" s="1"/>
  <c r="AN26" i="3"/>
  <c r="V27" i="3"/>
  <c r="W27" i="3"/>
  <c r="Y27" i="3"/>
  <c r="AJ27" i="3"/>
  <c r="AK27" i="3" s="1"/>
  <c r="L28" i="3" s="1"/>
  <c r="AL27" i="3"/>
  <c r="AM27" i="3"/>
  <c r="AN27" i="3"/>
  <c r="V28" i="3"/>
  <c r="W28" i="3"/>
  <c r="Y28" i="3"/>
  <c r="AJ28" i="3"/>
  <c r="AK28" i="3" s="1"/>
  <c r="L29" i="3" s="1"/>
  <c r="AL28" i="3"/>
  <c r="AM28" i="3"/>
  <c r="AN28" i="3"/>
  <c r="V29" i="3"/>
  <c r="W29" i="3"/>
  <c r="Y29" i="3"/>
  <c r="AJ29" i="3"/>
  <c r="AK29" i="3" s="1"/>
  <c r="L30" i="3" s="1"/>
  <c r="AL29" i="3"/>
  <c r="AM29" i="3"/>
  <c r="AN29" i="3"/>
  <c r="V30" i="3"/>
  <c r="W30" i="3"/>
  <c r="Y30" i="3"/>
  <c r="AJ30" i="3"/>
  <c r="AK30" i="3" s="1"/>
  <c r="L31" i="3" s="1"/>
  <c r="AL30" i="3"/>
  <c r="AM30" i="3"/>
  <c r="N31" i="3" s="1"/>
  <c r="AN30" i="3"/>
  <c r="V31" i="3"/>
  <c r="W31" i="3"/>
  <c r="Y31" i="3"/>
  <c r="AJ31" i="3"/>
  <c r="AK31" i="3" s="1"/>
  <c r="L32" i="3" s="1"/>
  <c r="AL31" i="3"/>
  <c r="AM31" i="3"/>
  <c r="AN31" i="3"/>
  <c r="V32" i="3"/>
  <c r="W32" i="3"/>
  <c r="Y32" i="3"/>
  <c r="AJ32" i="3"/>
  <c r="AK32" i="3" s="1"/>
  <c r="L33" i="3" s="1"/>
  <c r="AL32" i="3"/>
  <c r="AM32" i="3"/>
  <c r="AN32" i="3"/>
  <c r="V33" i="3"/>
  <c r="W33" i="3"/>
  <c r="Y33" i="3"/>
  <c r="AJ33" i="3"/>
  <c r="AK33" i="3" s="1"/>
  <c r="L34" i="3" s="1"/>
  <c r="AL33" i="3"/>
  <c r="AM33" i="3"/>
  <c r="AN33" i="3"/>
  <c r="V34" i="3"/>
  <c r="W34" i="3"/>
  <c r="Y34" i="3"/>
  <c r="AJ34" i="3"/>
  <c r="AK34" i="3" s="1"/>
  <c r="L35" i="3" s="1"/>
  <c r="AL34" i="3"/>
  <c r="AM34" i="3"/>
  <c r="N35" i="3" s="1"/>
  <c r="AN34" i="3"/>
  <c r="V35" i="3"/>
  <c r="W35" i="3"/>
  <c r="Y35" i="3"/>
  <c r="AJ35" i="3"/>
  <c r="AK35" i="3" s="1"/>
  <c r="L36" i="3" s="1"/>
  <c r="AL35" i="3"/>
  <c r="AM35" i="3"/>
  <c r="AN35" i="3"/>
  <c r="AN18" i="3"/>
  <c r="AL18" i="3"/>
  <c r="AJ18" i="3"/>
  <c r="K19" i="3" s="1"/>
  <c r="Y18" i="3"/>
  <c r="W18" i="3"/>
  <c r="V18" i="3"/>
  <c r="AN17" i="3"/>
  <c r="AL17" i="3"/>
  <c r="AK17" i="3"/>
  <c r="AJ17" i="3"/>
  <c r="Y17" i="3"/>
  <c r="W17" i="3"/>
  <c r="V17" i="3"/>
  <c r="AN16" i="3"/>
  <c r="AL16" i="3"/>
  <c r="AJ16" i="3"/>
  <c r="Y16" i="3"/>
  <c r="W16" i="3"/>
  <c r="V16" i="3"/>
  <c r="AN15" i="3"/>
  <c r="AL15" i="3"/>
  <c r="AJ15" i="3"/>
  <c r="Y15" i="3"/>
  <c r="W15" i="3"/>
  <c r="V15" i="3"/>
  <c r="AN14" i="3"/>
  <c r="AL14" i="3"/>
  <c r="AJ14" i="3"/>
  <c r="K15" i="3" s="1"/>
  <c r="Y14" i="3"/>
  <c r="W14" i="3"/>
  <c r="V14" i="3"/>
  <c r="AN13" i="3"/>
  <c r="AL13" i="3"/>
  <c r="AM13" i="3" s="1"/>
  <c r="AJ13" i="3"/>
  <c r="Y13" i="3"/>
  <c r="W13" i="3"/>
  <c r="V13" i="3"/>
  <c r="AN12" i="3"/>
  <c r="AL12" i="3"/>
  <c r="AJ12" i="3"/>
  <c r="K13" i="3" s="1"/>
  <c r="Y12" i="3"/>
  <c r="W12" i="3"/>
  <c r="V12" i="3"/>
  <c r="AN11" i="3"/>
  <c r="AL11" i="3"/>
  <c r="AJ11" i="3"/>
  <c r="Y11" i="3"/>
  <c r="W11" i="3"/>
  <c r="V11" i="3"/>
  <c r="AN10" i="3"/>
  <c r="AL10" i="3"/>
  <c r="AJ10" i="3"/>
  <c r="Y10" i="3"/>
  <c r="W10" i="3"/>
  <c r="V10" i="3"/>
  <c r="AN9" i="3"/>
  <c r="AL9" i="3"/>
  <c r="AJ9" i="3"/>
  <c r="Y9" i="3"/>
  <c r="W9" i="3"/>
  <c r="V9" i="3"/>
  <c r="AN8" i="3"/>
  <c r="AL8" i="3"/>
  <c r="AJ8" i="3"/>
  <c r="Y8" i="3"/>
  <c r="W8" i="3"/>
  <c r="V8" i="3"/>
  <c r="AN7" i="3"/>
  <c r="AL7" i="3"/>
  <c r="AJ7" i="3"/>
  <c r="Y7" i="3"/>
  <c r="W7" i="3"/>
  <c r="V7" i="3"/>
  <c r="AN6" i="3"/>
  <c r="AL6" i="3"/>
  <c r="AJ6" i="3"/>
  <c r="K7" i="3" s="1"/>
  <c r="Y6" i="3"/>
  <c r="W6" i="3"/>
  <c r="V6" i="3"/>
  <c r="AN5" i="3"/>
  <c r="AL5" i="3"/>
  <c r="M6" i="3" s="1"/>
  <c r="AJ5" i="3"/>
  <c r="K6" i="3" s="1"/>
  <c r="Y5" i="3"/>
  <c r="W5" i="3"/>
  <c r="V5" i="3"/>
  <c r="K18" i="3"/>
  <c r="K16" i="3"/>
  <c r="K14" i="3"/>
  <c r="M13" i="3"/>
  <c r="K10" i="3"/>
  <c r="M9" i="3"/>
  <c r="K8" i="3"/>
  <c r="V6" i="1"/>
  <c r="W6" i="1"/>
  <c r="X6" i="1"/>
  <c r="AI11" i="1"/>
  <c r="K11" i="1" s="1"/>
  <c r="AK11" i="1"/>
  <c r="M11" i="1" s="1"/>
  <c r="AM11" i="1"/>
  <c r="AI12" i="1"/>
  <c r="AK12" i="1"/>
  <c r="AL12" i="1" s="1"/>
  <c r="N12" i="1" s="1"/>
  <c r="AM12" i="1"/>
  <c r="AI13" i="1"/>
  <c r="AK13" i="1"/>
  <c r="M13" i="1" s="1"/>
  <c r="AM13" i="1"/>
  <c r="AI14" i="1"/>
  <c r="AK14" i="1"/>
  <c r="M14" i="1" s="1"/>
  <c r="AM14" i="1"/>
  <c r="AI15" i="1"/>
  <c r="AK15" i="1"/>
  <c r="M15" i="1" s="1"/>
  <c r="AM15" i="1"/>
  <c r="AI16" i="1"/>
  <c r="K16" i="1" s="1"/>
  <c r="AK16" i="1"/>
  <c r="AM16" i="1"/>
  <c r="AI17" i="1"/>
  <c r="K17" i="1" s="1"/>
  <c r="AK17" i="1"/>
  <c r="AM17" i="1"/>
  <c r="AI18" i="1"/>
  <c r="AK18" i="1"/>
  <c r="M18" i="1" s="1"/>
  <c r="AM18" i="1"/>
  <c r="AI19" i="1"/>
  <c r="AK19" i="1"/>
  <c r="M19" i="1" s="1"/>
  <c r="AM19" i="1"/>
  <c r="AI20" i="1"/>
  <c r="AK20" i="1"/>
  <c r="AM20" i="1"/>
  <c r="K12" i="1"/>
  <c r="K13" i="1"/>
  <c r="K15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AL14" i="1" s="1"/>
  <c r="N14" i="1" s="1"/>
  <c r="V15" i="1"/>
  <c r="W15" i="1"/>
  <c r="X15" i="1"/>
  <c r="AJ15" i="1" s="1"/>
  <c r="L15" i="1" s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W7" i="1"/>
  <c r="X7" i="1"/>
  <c r="V7" i="1"/>
  <c r="AM10" i="1"/>
  <c r="AK10" i="1"/>
  <c r="AI10" i="1"/>
  <c r="AJ10" i="1" s="1"/>
  <c r="AM9" i="1"/>
  <c r="AK9" i="1"/>
  <c r="AI9" i="1"/>
  <c r="AM8" i="1"/>
  <c r="AK8" i="1"/>
  <c r="AL8" i="1" s="1"/>
  <c r="AI8" i="1"/>
  <c r="AJ8" i="1" s="1"/>
  <c r="AM7" i="1"/>
  <c r="AK7" i="1"/>
  <c r="AL7" i="1" s="1"/>
  <c r="N7" i="1" s="1"/>
  <c r="AI7" i="1"/>
  <c r="AM6" i="1"/>
  <c r="AK6" i="1"/>
  <c r="AL6" i="1" s="1"/>
  <c r="AI6" i="1"/>
  <c r="AJ6" i="1" s="1"/>
  <c r="M39" i="3" l="1"/>
  <c r="K39" i="3"/>
  <c r="AL10" i="1"/>
  <c r="AJ16" i="1"/>
  <c r="L16" i="1" s="1"/>
  <c r="AJ17" i="1"/>
  <c r="L17" i="1" s="1"/>
  <c r="AL13" i="1"/>
  <c r="N13" i="1" s="1"/>
  <c r="AL16" i="1"/>
  <c r="N16" i="1" s="1"/>
  <c r="AL9" i="1"/>
  <c r="AJ20" i="1"/>
  <c r="L20" i="1" s="1"/>
  <c r="AL17" i="1"/>
  <c r="K20" i="1"/>
  <c r="AJ12" i="1"/>
  <c r="L12" i="1" s="1"/>
  <c r="M17" i="1"/>
  <c r="AJ18" i="1"/>
  <c r="L18" i="1" s="1"/>
  <c r="AJ14" i="1"/>
  <c r="L14" i="1" s="1"/>
  <c r="AJ13" i="1"/>
  <c r="L13" i="1" s="1"/>
  <c r="AJ11" i="1"/>
  <c r="L11" i="1" s="1"/>
  <c r="AL20" i="1"/>
  <c r="N20" i="1" s="1"/>
  <c r="AJ19" i="1"/>
  <c r="L19" i="1" s="1"/>
  <c r="M10" i="1"/>
  <c r="AL19" i="1"/>
  <c r="N19" i="1" s="1"/>
  <c r="AL11" i="1"/>
  <c r="N11" i="1" s="1"/>
  <c r="K10" i="1"/>
  <c r="AL18" i="1"/>
  <c r="N18" i="1" s="1"/>
  <c r="K19" i="1"/>
  <c r="K8" i="1"/>
  <c r="AL15" i="1"/>
  <c r="N15" i="1" s="1"/>
  <c r="M9" i="1"/>
  <c r="K9" i="1"/>
  <c r="M8" i="1"/>
  <c r="K7" i="1"/>
  <c r="AJ7" i="1"/>
  <c r="M7" i="1"/>
  <c r="M6" i="1"/>
  <c r="K6" i="1"/>
  <c r="K17" i="3"/>
  <c r="AK9" i="3"/>
  <c r="AK13" i="3"/>
  <c r="AK6" i="3"/>
  <c r="L7" i="3" s="1"/>
  <c r="AK10" i="3"/>
  <c r="L11" i="3" s="1"/>
  <c r="AM6" i="3"/>
  <c r="N7" i="3" s="1"/>
  <c r="AM8" i="3"/>
  <c r="AK15" i="3"/>
  <c r="L16" i="3" s="1"/>
  <c r="L18" i="3"/>
  <c r="AK5" i="3"/>
  <c r="AM10" i="3"/>
  <c r="N11" i="3" s="1"/>
  <c r="AM12" i="3"/>
  <c r="N13" i="3" s="1"/>
  <c r="AK14" i="3"/>
  <c r="L15" i="3" s="1"/>
  <c r="M14" i="3"/>
  <c r="AM5" i="3"/>
  <c r="N6" i="3" s="1"/>
  <c r="N40" i="3" s="1"/>
  <c r="AK11" i="3"/>
  <c r="L12" i="3" s="1"/>
  <c r="AM14" i="3"/>
  <c r="N15" i="3" s="1"/>
  <c r="AK18" i="3"/>
  <c r="K11" i="3"/>
  <c r="AM9" i="3"/>
  <c r="M15" i="3"/>
  <c r="M7" i="3"/>
  <c r="K9" i="3"/>
  <c r="AK8" i="3"/>
  <c r="M10" i="3"/>
  <c r="K12" i="3"/>
  <c r="AK7" i="3"/>
  <c r="AK12" i="3"/>
  <c r="AK16" i="3"/>
  <c r="M11" i="3"/>
  <c r="AM7" i="3"/>
  <c r="AM11" i="3"/>
  <c r="N12" i="3" s="1"/>
  <c r="AM15" i="3"/>
  <c r="M16" i="3"/>
  <c r="AM18" i="3"/>
  <c r="M19" i="3"/>
  <c r="M8" i="3"/>
  <c r="M12" i="3"/>
  <c r="N14" i="3"/>
  <c r="AM17" i="3"/>
  <c r="M18" i="3"/>
  <c r="N9" i="3"/>
  <c r="AM16" i="3"/>
  <c r="M17" i="3"/>
  <c r="L6" i="1"/>
  <c r="L8" i="1"/>
  <c r="N17" i="1"/>
  <c r="N9" i="1"/>
  <c r="N8" i="1"/>
  <c r="N6" i="1"/>
  <c r="L10" i="1"/>
  <c r="L21" i="1" s="1"/>
  <c r="N10" i="1"/>
  <c r="N21" i="1" s="1"/>
  <c r="K18" i="1"/>
  <c r="K14" i="1"/>
  <c r="M20" i="1"/>
  <c r="M16" i="1"/>
  <c r="M12" i="1"/>
  <c r="AJ9" i="1"/>
  <c r="L7" i="1" l="1"/>
  <c r="N8" i="3"/>
  <c r="L14" i="3"/>
  <c r="L10" i="3"/>
  <c r="L19" i="3"/>
  <c r="N10" i="3"/>
  <c r="L6" i="3"/>
  <c r="L17" i="3"/>
  <c r="L9" i="3"/>
  <c r="L13" i="3"/>
  <c r="L8" i="3"/>
  <c r="N19" i="3"/>
  <c r="N17" i="3"/>
  <c r="N18" i="3"/>
  <c r="N16" i="3"/>
  <c r="L9" i="1"/>
  <c r="L40" i="3" l="1"/>
</calcChain>
</file>

<file path=xl/sharedStrings.xml><?xml version="1.0" encoding="utf-8"?>
<sst xmlns="http://schemas.openxmlformats.org/spreadsheetml/2006/main" count="101" uniqueCount="63">
  <si>
    <t>Best</t>
  </si>
  <si>
    <t>Mean</t>
  </si>
  <si>
    <t>Instance</t>
  </si>
  <si>
    <t>NºTasks</t>
  </si>
  <si>
    <t>UB</t>
  </si>
  <si>
    <t xml:space="preserve">Cost </t>
  </si>
  <si>
    <t>Gap</t>
  </si>
  <si>
    <t>Run Nº</t>
  </si>
  <si>
    <t>Nº Tasks</t>
  </si>
  <si>
    <t>Std</t>
  </si>
  <si>
    <t>Lpr-a-01</t>
  </si>
  <si>
    <t>Lpr-a-02</t>
  </si>
  <si>
    <t>Lpr-a-03</t>
  </si>
  <si>
    <t>Lpr-a-04</t>
  </si>
  <si>
    <t>Lpr-a-05</t>
  </si>
  <si>
    <t>Lpr-b-01</t>
  </si>
  <si>
    <t>Lpr-b-02</t>
  </si>
  <si>
    <t>Lpr-b-03</t>
  </si>
  <si>
    <t>Lpr-b-04</t>
  </si>
  <si>
    <t>Lpr-b-05</t>
  </si>
  <si>
    <t>Lpr-c-01</t>
  </si>
  <si>
    <t>Lpr-c-02</t>
  </si>
  <si>
    <t>Lpr-c-03</t>
  </si>
  <si>
    <t>Lpr-c-04</t>
  </si>
  <si>
    <t>Lpr-c-05</t>
  </si>
  <si>
    <t>MABBLC</t>
  </si>
  <si>
    <t>MADCoM</t>
  </si>
  <si>
    <t>BKS</t>
  </si>
  <si>
    <t>LB</t>
  </si>
  <si>
    <t>mval1A</t>
  </si>
  <si>
    <t>mval1B</t>
  </si>
  <si>
    <t>mval1C</t>
  </si>
  <si>
    <t>mval2A</t>
  </si>
  <si>
    <t>mval2B</t>
  </si>
  <si>
    <t>mval2C</t>
  </si>
  <si>
    <t>mval3A</t>
  </si>
  <si>
    <t>mval3B</t>
  </si>
  <si>
    <t>mval3C</t>
  </si>
  <si>
    <t>mval4A</t>
  </si>
  <si>
    <t>mval4B</t>
  </si>
  <si>
    <t>mval4C</t>
  </si>
  <si>
    <t>mval4D</t>
  </si>
  <si>
    <t>mval5A</t>
  </si>
  <si>
    <t>mval5B</t>
  </si>
  <si>
    <t>mval5C</t>
  </si>
  <si>
    <t>mval5D</t>
  </si>
  <si>
    <t>mval6A</t>
  </si>
  <si>
    <t>mval6B</t>
  </si>
  <si>
    <t>mval6C</t>
  </si>
  <si>
    <t>mval7A</t>
  </si>
  <si>
    <t>mval7B</t>
  </si>
  <si>
    <t>mval7C</t>
  </si>
  <si>
    <t>mval8A</t>
  </si>
  <si>
    <t>mval8B</t>
  </si>
  <si>
    <t>mval8C</t>
  </si>
  <si>
    <t>mval9A</t>
  </si>
  <si>
    <t>mval9B</t>
  </si>
  <si>
    <t>mval9C</t>
  </si>
  <si>
    <t>mval9D</t>
  </si>
  <si>
    <t>mval10A</t>
  </si>
  <si>
    <t>mval10B</t>
  </si>
  <si>
    <t>mval10C</t>
  </si>
  <si>
    <t>mval10D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</si>
</sst>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10" fontId="0" fillId="0" borderId="8" xfId="1" applyNumberFormat="1" applyFont="1" applyBorder="1"/>
    <xf numFmtId="10" fontId="0" fillId="0" borderId="6" xfId="1" applyNumberFormat="1" applyFont="1" applyBorder="1"/>
    <xf numFmtId="0" fontId="0" fillId="0" borderId="9" xfId="0" applyBorder="1"/>
    <xf numFmtId="0" fontId="0" fillId="0" borderId="10" xfId="0" applyBorder="1"/>
    <xf numFmtId="3" fontId="0" fillId="0" borderId="10" xfId="0" applyNumberFormat="1" applyBorder="1"/>
    <xf numFmtId="3" fontId="0" fillId="0" borderId="0" xfId="0" applyNumberFormat="1"/>
    <xf numFmtId="10" fontId="0" fillId="0" borderId="11" xfId="1" applyNumberFormat="1" applyFont="1" applyBorder="1"/>
    <xf numFmtId="10" fontId="0" fillId="0" borderId="10" xfId="1" applyNumberFormat="1" applyFont="1" applyBorder="1"/>
    <xf numFmtId="0" fontId="0" fillId="0" borderId="12" xfId="0" applyBorder="1"/>
    <xf numFmtId="0" fontId="0" fillId="0" borderId="13" xfId="0" applyBorder="1"/>
    <xf numFmtId="3" fontId="0" fillId="0" borderId="14" xfId="0" applyNumberFormat="1" applyBorder="1"/>
    <xf numFmtId="10" fontId="0" fillId="0" borderId="15" xfId="1" applyNumberFormat="1" applyFont="1" applyBorder="1"/>
    <xf numFmtId="10" fontId="0" fillId="0" borderId="13" xfId="1" applyNumberFormat="1" applyFont="1" applyBorder="1"/>
    <xf numFmtId="10" fontId="0" fillId="0" borderId="0" xfId="1" applyNumberFormat="1" applyFont="1" applyBorder="1"/>
    <xf numFmtId="0" fontId="0" fillId="0" borderId="2" xfId="0" applyBorder="1" applyAlignment="1">
      <alignment horizontal="center"/>
    </xf>
    <xf numFmtId="0" fontId="0" fillId="0" borderId="14" xfId="0" applyBorder="1"/>
    <xf numFmtId="3" fontId="0" fillId="0" borderId="9" xfId="0" applyNumberFormat="1" applyBorder="1"/>
    <xf numFmtId="3" fontId="0" fillId="0" borderId="12" xfId="0" applyNumberFormat="1" applyBorder="1"/>
    <xf numFmtId="10" fontId="0" fillId="0" borderId="0" xfId="1" applyNumberFormat="1" applyFont="1"/>
    <xf numFmtId="0" fontId="0" fillId="0" borderId="0" xfId="0" applyBorder="1" applyAlignment="1">
      <alignment horizontal="center" vertical="center" textRotation="90"/>
    </xf>
    <xf numFmtId="0" fontId="0" fillId="0" borderId="0" xfId="0" applyBorder="1"/>
    <xf numFmtId="3" fontId="0" fillId="0" borderId="0" xfId="0" applyNumberFormat="1" applyBorder="1"/>
    <xf numFmtId="9" fontId="3" fillId="0" borderId="5" xfId="0" applyNumberFormat="1" applyFont="1" applyBorder="1" applyAlignment="1">
      <alignment horizontal="center" vertical="center" textRotation="90"/>
    </xf>
    <xf numFmtId="9" fontId="3" fillId="0" borderId="9" xfId="0" applyNumberFormat="1" applyFont="1" applyBorder="1" applyAlignment="1">
      <alignment horizontal="center" vertical="center" textRotation="90"/>
    </xf>
    <xf numFmtId="9" fontId="3" fillId="0" borderId="12" xfId="0" applyNumberFormat="1" applyFont="1" applyBorder="1" applyAlignment="1">
      <alignment horizontal="center" vertical="center" textRotation="90"/>
    </xf>
    <xf numFmtId="0" fontId="0" fillId="0" borderId="7" xfId="0" applyBorder="1"/>
    <xf numFmtId="3" fontId="0" fillId="0" borderId="17" xfId="0" applyNumberFormat="1" applyBorder="1"/>
    <xf numFmtId="3" fontId="0" fillId="0" borderId="16" xfId="0" applyNumberFormat="1" applyBorder="1"/>
    <xf numFmtId="0" fontId="0" fillId="0" borderId="10" xfId="0" applyBorder="1" applyAlignment="1">
      <alignment horizontal="center" vertical="center" textRotation="90"/>
    </xf>
    <xf numFmtId="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vertical="center" textRotation="90"/>
    </xf>
    <xf numFmtId="0" fontId="0" fillId="0" borderId="0" xfId="0" applyBorder="1" applyAlignment="1">
      <alignment horizontal="center"/>
    </xf>
    <xf numFmtId="9" fontId="3" fillId="0" borderId="0" xfId="0" applyNumberFormat="1" applyFont="1" applyBorder="1" applyAlignment="1">
      <alignment vertical="center" textRotation="90"/>
    </xf>
    <xf numFmtId="10" fontId="0" fillId="0" borderId="4" xfId="0" applyNumberFormat="1" applyBorder="1"/>
    <xf numFmtId="9" fontId="3" fillId="0" borderId="0" xfId="0" applyNumberFormat="1" applyFont="1" applyBorder="1" applyAlignment="1">
      <alignment horizontal="center" vertical="center" textRotation="90"/>
    </xf>
    <xf numFmtId="10" fontId="0" fillId="0" borderId="4" xfId="1" applyNumberFormat="1" applyFont="1" applyBorder="1"/>
  </cellXfs>
  <cellStyles count="2">
    <cellStyle name="Normal" xfId="0" builtinId="0"/>
    <cellStyle name="Percent" xfId="1" builtinId="5"/>
  </cellStyles>
  <dxfs count="19">
    <dxf>
      <font>
        <b/>
        <i val="0"/>
        <u val="none"/>
        <color auto="1"/>
      </font>
      <fill>
        <patternFill patternType="none">
          <bgColor auto="1"/>
        </patternFill>
      </fill>
    </dxf>
    <dxf>
      <font>
        <b/>
        <i val="0"/>
        <u val="none"/>
        <color auto="1"/>
      </font>
      <fill>
        <patternFill patternType="none">
          <bgColor auto="1"/>
        </patternFill>
      </fill>
    </dxf>
    <dxf>
      <font>
        <b/>
        <i val="0"/>
        <u val="none"/>
        <color auto="1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u val="none"/>
        <color auto="1"/>
      </font>
      <fill>
        <patternFill patternType="none">
          <bgColor auto="1"/>
        </patternFill>
      </fill>
    </dxf>
    <dxf>
      <font>
        <color rgb="FFFFC000"/>
      </font>
      <fill>
        <patternFill>
          <bgColor theme="2" tint="-9.9948118533890809E-2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rgb="FFFFC000"/>
      </font>
      <fill>
        <patternFill>
          <bgColor theme="2" tint="-9.9948118533890809E-2"/>
        </patternFill>
      </fill>
    </dxf>
    <dxf>
      <font>
        <color rgb="FFFFC000"/>
      </font>
      <fill>
        <patternFill>
          <bgColor theme="2" tint="-9.9948118533890809E-2"/>
        </patternFill>
      </fill>
    </dxf>
    <dxf>
      <font>
        <color rgb="FFFFC000"/>
      </font>
      <fill>
        <patternFill>
          <bgColor theme="2" tint="-9.9948118533890809E-2"/>
        </patternFill>
      </fill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AABF-7BE3-4CD8-B0B1-DD7A7C3EF223}">
  <dimension ref="A2:AM58"/>
  <sheetViews>
    <sheetView tabSelected="1" topLeftCell="P1" workbookViewId="0">
      <selection activeCell="AF26" sqref="AF26"/>
    </sheetView>
  </sheetViews>
  <sheetFormatPr defaultRowHeight="15" x14ac:dyDescent="0.25"/>
  <sheetData>
    <row r="2" spans="1:39" ht="15.75" thickBot="1" x14ac:dyDescent="0.3"/>
    <row r="3" spans="1:39" ht="16.5" thickTop="1" thickBot="1" x14ac:dyDescent="0.3">
      <c r="G3" s="1" t="s">
        <v>25</v>
      </c>
      <c r="H3" s="2"/>
      <c r="I3" s="2"/>
      <c r="J3" s="3"/>
      <c r="K3" s="1" t="s">
        <v>26</v>
      </c>
      <c r="L3" s="2"/>
      <c r="M3" s="2"/>
      <c r="N3" s="3"/>
      <c r="O3" s="43"/>
      <c r="P3" s="44"/>
      <c r="Q3" s="44"/>
      <c r="R3" s="44"/>
    </row>
    <row r="4" spans="1:39" ht="16.5" thickTop="1" thickBot="1" x14ac:dyDescent="0.3">
      <c r="G4" s="4" t="s">
        <v>0</v>
      </c>
      <c r="H4" s="5"/>
      <c r="I4" s="4" t="s">
        <v>1</v>
      </c>
      <c r="J4" s="5"/>
      <c r="K4" s="4" t="s">
        <v>0</v>
      </c>
      <c r="L4" s="5"/>
      <c r="M4" s="4" t="s">
        <v>1</v>
      </c>
      <c r="N4" s="5"/>
      <c r="O4" s="45"/>
      <c r="P4" s="45"/>
      <c r="Q4" s="45"/>
      <c r="R4" s="45"/>
      <c r="Y4" s="4" t="s">
        <v>7</v>
      </c>
      <c r="Z4" s="28"/>
      <c r="AA4" s="28"/>
      <c r="AB4" s="28"/>
      <c r="AC4" s="28"/>
      <c r="AD4" s="28"/>
      <c r="AE4" s="28"/>
      <c r="AF4" s="28"/>
      <c r="AG4" s="28"/>
      <c r="AH4" s="5"/>
    </row>
    <row r="5" spans="1:39" ht="16.5" thickTop="1" thickBot="1" x14ac:dyDescent="0.3">
      <c r="A5" s="34"/>
      <c r="C5" s="6" t="s">
        <v>2</v>
      </c>
      <c r="D5" s="6" t="s">
        <v>3</v>
      </c>
      <c r="E5" s="6" t="s">
        <v>28</v>
      </c>
      <c r="F5" s="6" t="s">
        <v>4</v>
      </c>
      <c r="G5" s="7" t="s">
        <v>5</v>
      </c>
      <c r="H5" s="8" t="s">
        <v>6</v>
      </c>
      <c r="I5" s="9" t="s">
        <v>5</v>
      </c>
      <c r="J5" s="8" t="s">
        <v>6</v>
      </c>
      <c r="K5" s="7" t="s">
        <v>5</v>
      </c>
      <c r="L5" s="8" t="s">
        <v>6</v>
      </c>
      <c r="M5" s="9" t="s">
        <v>5</v>
      </c>
      <c r="N5" s="8" t="s">
        <v>6</v>
      </c>
      <c r="O5" s="34"/>
      <c r="P5" s="34"/>
      <c r="Q5" s="34"/>
      <c r="R5" s="34"/>
      <c r="U5" s="29"/>
      <c r="V5" s="6" t="s">
        <v>2</v>
      </c>
      <c r="W5" s="8" t="s">
        <v>8</v>
      </c>
      <c r="X5" s="6" t="s">
        <v>4</v>
      </c>
      <c r="Y5" s="7">
        <v>1</v>
      </c>
      <c r="Z5" s="9">
        <v>2</v>
      </c>
      <c r="AA5" s="9">
        <v>3</v>
      </c>
      <c r="AB5" s="9">
        <v>4</v>
      </c>
      <c r="AC5" s="9">
        <v>5</v>
      </c>
      <c r="AD5" s="9">
        <v>6</v>
      </c>
      <c r="AE5" s="9">
        <v>7</v>
      </c>
      <c r="AF5" s="9">
        <v>8</v>
      </c>
      <c r="AG5" s="9">
        <v>9</v>
      </c>
      <c r="AH5" s="8">
        <v>10</v>
      </c>
      <c r="AI5" s="4" t="s">
        <v>0</v>
      </c>
      <c r="AJ5" s="5"/>
      <c r="AK5" s="4" t="s">
        <v>1</v>
      </c>
      <c r="AL5" s="5"/>
      <c r="AM5" s="6" t="s">
        <v>9</v>
      </c>
    </row>
    <row r="6" spans="1:39" ht="15.75" thickTop="1" x14ac:dyDescent="0.25">
      <c r="A6" s="34"/>
      <c r="B6" s="46"/>
      <c r="C6" s="10" t="s">
        <v>10</v>
      </c>
      <c r="D6" s="11">
        <v>52</v>
      </c>
      <c r="E6" s="12">
        <v>13484</v>
      </c>
      <c r="F6" s="12">
        <v>13484</v>
      </c>
      <c r="G6" s="13">
        <v>13484</v>
      </c>
      <c r="H6" s="20">
        <f>G6/F6-1</f>
        <v>0</v>
      </c>
      <c r="I6" s="13">
        <v>13484</v>
      </c>
      <c r="J6" s="21">
        <f>I6/F6-1</f>
        <v>0</v>
      </c>
      <c r="K6" s="13">
        <f>AI6</f>
        <v>13484</v>
      </c>
      <c r="L6" s="14">
        <f>AJ6</f>
        <v>0</v>
      </c>
      <c r="M6" s="13">
        <f>AK6</f>
        <v>13484</v>
      </c>
      <c r="N6" s="15">
        <f>AL6</f>
        <v>0</v>
      </c>
      <c r="O6" s="35"/>
      <c r="P6" s="27"/>
      <c r="Q6" s="35"/>
      <c r="R6" s="27"/>
      <c r="U6" s="36" t="s">
        <v>26</v>
      </c>
      <c r="V6" s="16" t="str">
        <f>C6</f>
        <v>Lpr-a-01</v>
      </c>
      <c r="W6" s="16">
        <f>D6</f>
        <v>52</v>
      </c>
      <c r="X6" s="12">
        <f>F6</f>
        <v>13484</v>
      </c>
      <c r="Y6" s="19">
        <v>13484</v>
      </c>
      <c r="Z6" s="19">
        <v>13484</v>
      </c>
      <c r="AA6" s="19">
        <v>13484</v>
      </c>
      <c r="AB6" s="19">
        <v>13484</v>
      </c>
      <c r="AC6" s="13">
        <v>13484</v>
      </c>
      <c r="AD6" s="19">
        <v>13484</v>
      </c>
      <c r="AE6" s="19">
        <v>13484</v>
      </c>
      <c r="AF6" s="19">
        <v>13484</v>
      </c>
      <c r="AG6" s="19">
        <v>13484</v>
      </c>
      <c r="AH6" s="12">
        <v>13484</v>
      </c>
      <c r="AI6" s="19">
        <f>MIN(Y6:AH6)</f>
        <v>13484</v>
      </c>
      <c r="AJ6" s="21">
        <f>AI6/X6-1</f>
        <v>0</v>
      </c>
      <c r="AK6" s="19">
        <f>AVERAGE(Y6:AH6)</f>
        <v>13484</v>
      </c>
      <c r="AL6" s="21">
        <f>AK6/X6-1</f>
        <v>0</v>
      </c>
      <c r="AM6" s="30">
        <f>_xlfn.STDEV.P(Y6:AH6)</f>
        <v>0</v>
      </c>
    </row>
    <row r="7" spans="1:39" x14ac:dyDescent="0.25">
      <c r="A7" s="34"/>
      <c r="B7" s="46"/>
      <c r="C7" s="16" t="s">
        <v>11</v>
      </c>
      <c r="D7" s="17">
        <v>104</v>
      </c>
      <c r="E7" s="18">
        <v>28052</v>
      </c>
      <c r="F7" s="18">
        <v>28052</v>
      </c>
      <c r="G7" s="19">
        <v>28052</v>
      </c>
      <c r="H7" s="20">
        <f>G7/F7-1</f>
        <v>0</v>
      </c>
      <c r="I7" s="19">
        <v>28052</v>
      </c>
      <c r="J7" s="21">
        <f>I7/F7-1</f>
        <v>0</v>
      </c>
      <c r="K7" s="19">
        <f>AI7</f>
        <v>28052</v>
      </c>
      <c r="L7" s="20">
        <f>AJ7</f>
        <v>0</v>
      </c>
      <c r="M7" s="19">
        <f>AK7</f>
        <v>28052</v>
      </c>
      <c r="N7" s="21">
        <f>AL7</f>
        <v>0</v>
      </c>
      <c r="O7" s="35"/>
      <c r="P7" s="27"/>
      <c r="Q7" s="35"/>
      <c r="R7" s="27"/>
      <c r="U7" s="37"/>
      <c r="V7" s="16" t="str">
        <f>C7</f>
        <v>Lpr-a-02</v>
      </c>
      <c r="W7" s="16">
        <f>D7</f>
        <v>104</v>
      </c>
      <c r="X7" s="18">
        <f>F7</f>
        <v>28052</v>
      </c>
      <c r="Y7" s="19">
        <v>28052</v>
      </c>
      <c r="Z7" s="19">
        <v>28052</v>
      </c>
      <c r="AA7" s="19">
        <v>28052</v>
      </c>
      <c r="AB7" s="19">
        <v>28052</v>
      </c>
      <c r="AC7" s="19">
        <v>28052</v>
      </c>
      <c r="AD7" s="19">
        <v>28052</v>
      </c>
      <c r="AE7" s="19">
        <v>28052</v>
      </c>
      <c r="AF7" s="19">
        <v>28052</v>
      </c>
      <c r="AG7" s="19">
        <v>28052</v>
      </c>
      <c r="AH7" s="18">
        <v>28052</v>
      </c>
      <c r="AI7" s="19">
        <f t="shared" ref="AI7:AI10" si="0">MIN(Y7:AH7)</f>
        <v>28052</v>
      </c>
      <c r="AJ7" s="21">
        <f t="shared" ref="AJ7:AJ10" si="1">AI7/X7-1</f>
        <v>0</v>
      </c>
      <c r="AK7" s="19">
        <f t="shared" ref="AK7:AK10" si="2">AVERAGE(Y7:AH7)</f>
        <v>28052</v>
      </c>
      <c r="AL7" s="21">
        <f t="shared" ref="AL7:AL10" si="3">AK7/X7-1</f>
        <v>0</v>
      </c>
      <c r="AM7" s="30">
        <f t="shared" ref="AM7:AM10" si="4">_xlfn.STDEV.P(Y7:AH7)</f>
        <v>0</v>
      </c>
    </row>
    <row r="8" spans="1:39" x14ac:dyDescent="0.25">
      <c r="A8" s="34"/>
      <c r="B8" s="46"/>
      <c r="C8" s="16" t="s">
        <v>12</v>
      </c>
      <c r="D8" s="17">
        <v>304</v>
      </c>
      <c r="E8" s="18">
        <v>76115</v>
      </c>
      <c r="F8" s="18">
        <v>76155</v>
      </c>
      <c r="G8" s="19">
        <v>76155</v>
      </c>
      <c r="H8" s="20">
        <f t="shared" ref="H8:H20" si="5">G8/F8-1</f>
        <v>0</v>
      </c>
      <c r="I8" s="19">
        <v>76155</v>
      </c>
      <c r="J8" s="21">
        <f t="shared" ref="J8:J20" si="6">I8/F8-1</f>
        <v>0</v>
      </c>
      <c r="K8" s="19">
        <f>AI8</f>
        <v>76115</v>
      </c>
      <c r="L8" s="20">
        <f>AJ8</f>
        <v>-5.252445670015371E-4</v>
      </c>
      <c r="M8" s="19">
        <f>AK8</f>
        <v>76121.8</v>
      </c>
      <c r="N8" s="21">
        <f>AL8</f>
        <v>-4.3595299061116588E-4</v>
      </c>
      <c r="O8" s="35"/>
      <c r="P8" s="27"/>
      <c r="Q8" s="35"/>
      <c r="R8" s="27"/>
      <c r="U8" s="37"/>
      <c r="V8" s="16" t="str">
        <f>C8</f>
        <v>Lpr-a-03</v>
      </c>
      <c r="W8" s="16">
        <f>D8</f>
        <v>304</v>
      </c>
      <c r="X8" s="18">
        <f>F8</f>
        <v>76155</v>
      </c>
      <c r="Y8" s="19">
        <v>76115</v>
      </c>
      <c r="Z8" s="19">
        <v>76139</v>
      </c>
      <c r="AA8" s="19">
        <v>76115</v>
      </c>
      <c r="AB8" s="19">
        <v>76120</v>
      </c>
      <c r="AC8" s="19">
        <v>76115</v>
      </c>
      <c r="AD8" s="19">
        <v>76120</v>
      </c>
      <c r="AE8" s="19">
        <v>76130</v>
      </c>
      <c r="AF8" s="19">
        <v>76129</v>
      </c>
      <c r="AG8" s="19">
        <v>76115</v>
      </c>
      <c r="AH8" s="18">
        <v>76120</v>
      </c>
      <c r="AI8" s="19">
        <f t="shared" si="0"/>
        <v>76115</v>
      </c>
      <c r="AJ8" s="21">
        <f t="shared" si="1"/>
        <v>-5.252445670015371E-4</v>
      </c>
      <c r="AK8" s="19">
        <f t="shared" si="2"/>
        <v>76121.8</v>
      </c>
      <c r="AL8" s="21">
        <f t="shared" si="3"/>
        <v>-4.3595299061116588E-4</v>
      </c>
      <c r="AM8" s="30">
        <f t="shared" si="4"/>
        <v>7.8076885183772538</v>
      </c>
    </row>
    <row r="9" spans="1:39" x14ac:dyDescent="0.25">
      <c r="A9" s="34"/>
      <c r="B9" s="46"/>
      <c r="C9" s="16" t="s">
        <v>13</v>
      </c>
      <c r="D9" s="17">
        <v>503</v>
      </c>
      <c r="E9" s="18">
        <v>126946</v>
      </c>
      <c r="F9" s="18">
        <v>127352</v>
      </c>
      <c r="G9" s="19">
        <v>127352</v>
      </c>
      <c r="H9" s="20">
        <f t="shared" si="5"/>
        <v>0</v>
      </c>
      <c r="I9" s="19">
        <v>127930</v>
      </c>
      <c r="J9" s="21">
        <f t="shared" si="6"/>
        <v>4.5386016709592081E-3</v>
      </c>
      <c r="K9" s="19">
        <f>AI9</f>
        <v>127070</v>
      </c>
      <c r="L9" s="20">
        <f>AJ9</f>
        <v>-2.2143350712984233E-3</v>
      </c>
      <c r="M9" s="19">
        <f>AK9</f>
        <v>127136.9</v>
      </c>
      <c r="N9" s="21">
        <f>AL9</f>
        <v>-1.6890194107670453E-3</v>
      </c>
      <c r="O9" s="35"/>
      <c r="P9" s="27"/>
      <c r="Q9" s="35"/>
      <c r="R9" s="27"/>
      <c r="U9" s="37"/>
      <c r="V9" s="16" t="str">
        <f>C9</f>
        <v>Lpr-a-04</v>
      </c>
      <c r="W9" s="16">
        <f>D9</f>
        <v>503</v>
      </c>
      <c r="X9" s="18">
        <f>F9</f>
        <v>127352</v>
      </c>
      <c r="Y9" s="19">
        <v>127116</v>
      </c>
      <c r="Z9" s="19">
        <v>127137</v>
      </c>
      <c r="AA9" s="19">
        <v>127111</v>
      </c>
      <c r="AB9" s="19">
        <v>127188</v>
      </c>
      <c r="AC9" s="19">
        <v>127108</v>
      </c>
      <c r="AD9" s="19">
        <v>127070</v>
      </c>
      <c r="AE9" s="19">
        <v>127189</v>
      </c>
      <c r="AF9" s="19">
        <v>127224</v>
      </c>
      <c r="AG9" s="19">
        <v>127087</v>
      </c>
      <c r="AH9" s="18">
        <v>127139</v>
      </c>
      <c r="AI9" s="19">
        <f t="shared" si="0"/>
        <v>127070</v>
      </c>
      <c r="AJ9" s="21">
        <f t="shared" si="1"/>
        <v>-2.2143350712984233E-3</v>
      </c>
      <c r="AK9" s="19">
        <f t="shared" si="2"/>
        <v>127136.9</v>
      </c>
      <c r="AL9" s="21">
        <f t="shared" si="3"/>
        <v>-1.6890194107670453E-3</v>
      </c>
      <c r="AM9" s="30">
        <f t="shared" si="4"/>
        <v>46.717127480186541</v>
      </c>
    </row>
    <row r="10" spans="1:39" x14ac:dyDescent="0.25">
      <c r="A10" s="34"/>
      <c r="B10" s="46"/>
      <c r="C10" s="16" t="s">
        <v>14</v>
      </c>
      <c r="D10" s="17">
        <v>806</v>
      </c>
      <c r="E10" s="18">
        <v>202736</v>
      </c>
      <c r="F10" s="18">
        <v>205499</v>
      </c>
      <c r="G10" s="19">
        <v>205499</v>
      </c>
      <c r="H10" s="20">
        <f t="shared" si="5"/>
        <v>0</v>
      </c>
      <c r="I10" s="19">
        <v>206086</v>
      </c>
      <c r="J10" s="21">
        <f t="shared" si="6"/>
        <v>2.8564615886208511E-3</v>
      </c>
      <c r="K10" s="19">
        <f>AI10</f>
        <v>204124</v>
      </c>
      <c r="L10" s="20">
        <f>AJ10</f>
        <v>-6.6910301266672745E-3</v>
      </c>
      <c r="M10" s="19">
        <f>AK10</f>
        <v>204286.85714285713</v>
      </c>
      <c r="N10" s="21">
        <f>AL10</f>
        <v>-5.8985340908854766E-3</v>
      </c>
      <c r="O10" s="35"/>
      <c r="P10" s="27"/>
      <c r="Q10" s="35"/>
      <c r="R10" s="27"/>
      <c r="U10" s="37"/>
      <c r="V10" s="16" t="str">
        <f>C10</f>
        <v>Lpr-a-05</v>
      </c>
      <c r="W10" s="16">
        <f>D10</f>
        <v>806</v>
      </c>
      <c r="X10" s="18">
        <f>F10</f>
        <v>205499</v>
      </c>
      <c r="Y10" s="40">
        <v>204124</v>
      </c>
      <c r="Z10" s="35">
        <v>204264</v>
      </c>
      <c r="AA10" s="35">
        <v>204387</v>
      </c>
      <c r="AB10" s="35">
        <v>204323</v>
      </c>
      <c r="AC10" s="35">
        <v>204341</v>
      </c>
      <c r="AD10" s="35">
        <v>204299</v>
      </c>
      <c r="AE10" s="35">
        <v>204270</v>
      </c>
      <c r="AF10" s="35"/>
      <c r="AG10" s="35"/>
      <c r="AH10" s="18"/>
      <c r="AI10" s="35">
        <f t="shared" si="0"/>
        <v>204124</v>
      </c>
      <c r="AJ10" s="21">
        <f t="shared" si="1"/>
        <v>-6.6910301266672745E-3</v>
      </c>
      <c r="AK10" s="35">
        <f t="shared" si="2"/>
        <v>204286.85714285713</v>
      </c>
      <c r="AL10" s="21">
        <f t="shared" si="3"/>
        <v>-5.8985340908854766E-3</v>
      </c>
      <c r="AM10" s="30">
        <f t="shared" si="4"/>
        <v>77.222181438511882</v>
      </c>
    </row>
    <row r="11" spans="1:39" x14ac:dyDescent="0.25">
      <c r="A11" s="34"/>
      <c r="B11" s="42"/>
      <c r="C11" s="16" t="s">
        <v>15</v>
      </c>
      <c r="D11" s="16">
        <v>50</v>
      </c>
      <c r="E11" s="30">
        <v>14835</v>
      </c>
      <c r="F11" s="30">
        <v>14835</v>
      </c>
      <c r="G11" s="19">
        <v>14835</v>
      </c>
      <c r="H11" s="20">
        <f t="shared" si="5"/>
        <v>0</v>
      </c>
      <c r="I11" s="19">
        <v>14835</v>
      </c>
      <c r="J11" s="21">
        <f t="shared" si="6"/>
        <v>0</v>
      </c>
      <c r="K11" s="19">
        <f>AI11</f>
        <v>0</v>
      </c>
      <c r="L11" s="20">
        <f>AJ11</f>
        <v>-1</v>
      </c>
      <c r="M11" s="19" t="e">
        <f>AK11</f>
        <v>#DIV/0!</v>
      </c>
      <c r="N11" s="21" t="e">
        <f>AL11</f>
        <v>#DIV/0!</v>
      </c>
      <c r="O11" s="35"/>
      <c r="P11" s="27"/>
      <c r="Q11" s="35"/>
      <c r="R11" s="27"/>
      <c r="U11" s="37"/>
      <c r="V11" s="16" t="str">
        <f>C11</f>
        <v>Lpr-b-01</v>
      </c>
      <c r="W11" s="16">
        <f>D11</f>
        <v>50</v>
      </c>
      <c r="X11" s="30">
        <f>F11</f>
        <v>14835</v>
      </c>
      <c r="Y11" s="35"/>
      <c r="AF11" s="34"/>
      <c r="AG11" s="34"/>
      <c r="AH11" s="17"/>
      <c r="AI11" s="35">
        <f t="shared" ref="AI11:AI20" si="7">MIN(Y11:AH11)</f>
        <v>0</v>
      </c>
      <c r="AJ11" s="21">
        <f t="shared" ref="AJ11:AJ20" si="8">AI11/X11-1</f>
        <v>-1</v>
      </c>
      <c r="AK11" s="35" t="e">
        <f t="shared" ref="AK11:AK20" si="9">AVERAGE(Y11:AH11)</f>
        <v>#DIV/0!</v>
      </c>
      <c r="AL11" s="21" t="e">
        <f t="shared" ref="AL11:AL20" si="10">AK11/X11-1</f>
        <v>#DIV/0!</v>
      </c>
      <c r="AM11" s="30" t="e">
        <f t="shared" ref="AM11:AM20" si="11">_xlfn.STDEV.P(Y11:AH11)</f>
        <v>#DIV/0!</v>
      </c>
    </row>
    <row r="12" spans="1:39" x14ac:dyDescent="0.25">
      <c r="B12" s="42"/>
      <c r="C12" s="16" t="s">
        <v>16</v>
      </c>
      <c r="D12" s="16">
        <v>101</v>
      </c>
      <c r="E12" s="30">
        <v>28654</v>
      </c>
      <c r="F12" s="30">
        <v>28654</v>
      </c>
      <c r="G12" s="19">
        <v>28654</v>
      </c>
      <c r="H12" s="20">
        <f t="shared" si="5"/>
        <v>0</v>
      </c>
      <c r="I12" s="19">
        <v>28654</v>
      </c>
      <c r="J12" s="21">
        <f t="shared" si="6"/>
        <v>0</v>
      </c>
      <c r="K12" s="19">
        <f>AI12</f>
        <v>0</v>
      </c>
      <c r="L12" s="20">
        <f>AJ12</f>
        <v>-1</v>
      </c>
      <c r="M12" s="19" t="e">
        <f>AK12</f>
        <v>#DIV/0!</v>
      </c>
      <c r="N12" s="21" t="e">
        <f>AL12</f>
        <v>#DIV/0!</v>
      </c>
      <c r="O12" s="35"/>
      <c r="P12" s="27"/>
      <c r="Q12" s="35"/>
      <c r="R12" s="27"/>
      <c r="U12" s="37"/>
      <c r="V12" s="16" t="str">
        <f>C12</f>
        <v>Lpr-b-02</v>
      </c>
      <c r="W12" s="16">
        <f>D12</f>
        <v>101</v>
      </c>
      <c r="X12" s="30">
        <f>F12</f>
        <v>28654</v>
      </c>
      <c r="Y12" s="19"/>
      <c r="AH12" s="17"/>
      <c r="AI12" s="35">
        <f t="shared" si="7"/>
        <v>0</v>
      </c>
      <c r="AJ12" s="21">
        <f t="shared" si="8"/>
        <v>-1</v>
      </c>
      <c r="AK12" s="35" t="e">
        <f t="shared" si="9"/>
        <v>#DIV/0!</v>
      </c>
      <c r="AL12" s="21" t="e">
        <f t="shared" si="10"/>
        <v>#DIV/0!</v>
      </c>
      <c r="AM12" s="30" t="e">
        <f t="shared" si="11"/>
        <v>#DIV/0!</v>
      </c>
    </row>
    <row r="13" spans="1:39" x14ac:dyDescent="0.25">
      <c r="B13" s="42"/>
      <c r="C13" s="16" t="s">
        <v>17</v>
      </c>
      <c r="D13" s="16">
        <v>305</v>
      </c>
      <c r="E13" s="30">
        <v>77859</v>
      </c>
      <c r="F13" s="30">
        <v>77878</v>
      </c>
      <c r="G13" s="19">
        <v>77878</v>
      </c>
      <c r="H13" s="20">
        <f t="shared" si="5"/>
        <v>0</v>
      </c>
      <c r="I13" s="19">
        <v>77878</v>
      </c>
      <c r="J13" s="21">
        <f t="shared" si="6"/>
        <v>0</v>
      </c>
      <c r="K13" s="19">
        <f>AI13</f>
        <v>0</v>
      </c>
      <c r="L13" s="20">
        <f>AJ13</f>
        <v>-1</v>
      </c>
      <c r="M13" s="19" t="e">
        <f>AK13</f>
        <v>#DIV/0!</v>
      </c>
      <c r="N13" s="21" t="e">
        <f>AL13</f>
        <v>#DIV/0!</v>
      </c>
      <c r="O13" s="35"/>
      <c r="P13" s="27"/>
      <c r="Q13" s="35"/>
      <c r="R13" s="27"/>
      <c r="U13" s="37"/>
      <c r="V13" s="16" t="str">
        <f>C13</f>
        <v>Lpr-b-03</v>
      </c>
      <c r="W13" s="16">
        <f>D13</f>
        <v>305</v>
      </c>
      <c r="X13" s="30">
        <f>F13</f>
        <v>77878</v>
      </c>
      <c r="Y13" s="19"/>
      <c r="AH13" s="17"/>
      <c r="AI13" s="35">
        <f t="shared" si="7"/>
        <v>0</v>
      </c>
      <c r="AJ13" s="21">
        <f t="shared" si="8"/>
        <v>-1</v>
      </c>
      <c r="AK13" s="35" t="e">
        <f t="shared" si="9"/>
        <v>#DIV/0!</v>
      </c>
      <c r="AL13" s="21" t="e">
        <f t="shared" si="10"/>
        <v>#DIV/0!</v>
      </c>
      <c r="AM13" s="30" t="e">
        <f t="shared" si="11"/>
        <v>#DIV/0!</v>
      </c>
    </row>
    <row r="14" spans="1:39" x14ac:dyDescent="0.25">
      <c r="B14" s="42"/>
      <c r="C14" s="16" t="s">
        <v>18</v>
      </c>
      <c r="D14" s="16">
        <v>501</v>
      </c>
      <c r="E14" s="30">
        <v>126932</v>
      </c>
      <c r="F14" s="30">
        <v>127454</v>
      </c>
      <c r="G14" s="19">
        <v>127454</v>
      </c>
      <c r="H14" s="20">
        <f t="shared" si="5"/>
        <v>0</v>
      </c>
      <c r="I14" s="19">
        <v>127454</v>
      </c>
      <c r="J14" s="21">
        <f t="shared" si="6"/>
        <v>0</v>
      </c>
      <c r="K14" s="19">
        <f>AI14</f>
        <v>0</v>
      </c>
      <c r="L14" s="20">
        <f>AJ14</f>
        <v>-1</v>
      </c>
      <c r="M14" s="19" t="e">
        <f>AK14</f>
        <v>#DIV/0!</v>
      </c>
      <c r="N14" s="21" t="e">
        <f>AL14</f>
        <v>#DIV/0!</v>
      </c>
      <c r="O14" s="35"/>
      <c r="P14" s="27"/>
      <c r="Q14" s="35"/>
      <c r="R14" s="27"/>
      <c r="U14" s="37"/>
      <c r="V14" s="16" t="str">
        <f>C14</f>
        <v>Lpr-b-04</v>
      </c>
      <c r="W14" s="16">
        <f>D14</f>
        <v>501</v>
      </c>
      <c r="X14" s="30">
        <f>F14</f>
        <v>127454</v>
      </c>
      <c r="Y14" s="19"/>
      <c r="AH14" s="17"/>
      <c r="AI14" s="35">
        <f t="shared" si="7"/>
        <v>0</v>
      </c>
      <c r="AJ14" s="21">
        <f t="shared" si="8"/>
        <v>-1</v>
      </c>
      <c r="AK14" s="35" t="e">
        <f t="shared" si="9"/>
        <v>#DIV/0!</v>
      </c>
      <c r="AL14" s="21" t="e">
        <f t="shared" si="10"/>
        <v>#DIV/0!</v>
      </c>
      <c r="AM14" s="30" t="e">
        <f t="shared" si="11"/>
        <v>#DIV/0!</v>
      </c>
    </row>
    <row r="15" spans="1:39" x14ac:dyDescent="0.25">
      <c r="B15" s="42"/>
      <c r="C15" s="16" t="s">
        <v>19</v>
      </c>
      <c r="D15" s="16">
        <v>801</v>
      </c>
      <c r="E15" s="30">
        <v>209791</v>
      </c>
      <c r="F15" s="30">
        <v>211771</v>
      </c>
      <c r="G15" s="19">
        <v>211771</v>
      </c>
      <c r="H15" s="20">
        <f t="shared" si="5"/>
        <v>0</v>
      </c>
      <c r="I15" s="19">
        <v>212279</v>
      </c>
      <c r="J15" s="21">
        <f t="shared" si="6"/>
        <v>2.3988175906994869E-3</v>
      </c>
      <c r="K15" s="19">
        <f>AI15</f>
        <v>0</v>
      </c>
      <c r="L15" s="20">
        <f>AJ15</f>
        <v>-1</v>
      </c>
      <c r="M15" s="19" t="e">
        <f>AK15</f>
        <v>#DIV/0!</v>
      </c>
      <c r="N15" s="21" t="e">
        <f>AL15</f>
        <v>#DIV/0!</v>
      </c>
      <c r="O15" s="35"/>
      <c r="P15" s="27"/>
      <c r="Q15" s="35"/>
      <c r="R15" s="27"/>
      <c r="U15" s="37"/>
      <c r="V15" s="16" t="str">
        <f>C15</f>
        <v>Lpr-b-05</v>
      </c>
      <c r="W15" s="16">
        <f>D15</f>
        <v>801</v>
      </c>
      <c r="X15" s="30">
        <f>F15</f>
        <v>211771</v>
      </c>
      <c r="Y15" s="19"/>
      <c r="AH15" s="17"/>
      <c r="AI15" s="35">
        <f t="shared" si="7"/>
        <v>0</v>
      </c>
      <c r="AJ15" s="21">
        <f t="shared" si="8"/>
        <v>-1</v>
      </c>
      <c r="AK15" s="35" t="e">
        <f t="shared" si="9"/>
        <v>#DIV/0!</v>
      </c>
      <c r="AL15" s="21" t="e">
        <f t="shared" si="10"/>
        <v>#DIV/0!</v>
      </c>
      <c r="AM15" s="30" t="e">
        <f t="shared" si="11"/>
        <v>#DIV/0!</v>
      </c>
    </row>
    <row r="16" spans="1:39" x14ac:dyDescent="0.25">
      <c r="B16" s="42"/>
      <c r="C16" s="16" t="s">
        <v>20</v>
      </c>
      <c r="D16" s="16">
        <v>50</v>
      </c>
      <c r="E16" s="30">
        <v>18639</v>
      </c>
      <c r="F16" s="30">
        <v>18639</v>
      </c>
      <c r="G16" s="19">
        <v>18639</v>
      </c>
      <c r="H16" s="20">
        <f t="shared" si="5"/>
        <v>0</v>
      </c>
      <c r="I16" s="19">
        <v>18639</v>
      </c>
      <c r="J16" s="21">
        <f t="shared" si="6"/>
        <v>0</v>
      </c>
      <c r="K16" s="19">
        <f>AI16</f>
        <v>0</v>
      </c>
      <c r="L16" s="20">
        <f>AJ16</f>
        <v>-1</v>
      </c>
      <c r="M16" s="19" t="e">
        <f>AK16</f>
        <v>#DIV/0!</v>
      </c>
      <c r="N16" s="21" t="e">
        <f>AL16</f>
        <v>#DIV/0!</v>
      </c>
      <c r="O16" s="35"/>
      <c r="P16" s="27"/>
      <c r="Q16" s="35"/>
      <c r="R16" s="27"/>
      <c r="U16" s="37"/>
      <c r="V16" s="16" t="str">
        <f>C16</f>
        <v>Lpr-c-01</v>
      </c>
      <c r="W16" s="16">
        <f>D16</f>
        <v>50</v>
      </c>
      <c r="X16" s="30">
        <f>F16</f>
        <v>18639</v>
      </c>
      <c r="Y16" s="19"/>
      <c r="AH16" s="17"/>
      <c r="AI16" s="35">
        <f t="shared" si="7"/>
        <v>0</v>
      </c>
      <c r="AJ16" s="21">
        <f t="shared" si="8"/>
        <v>-1</v>
      </c>
      <c r="AK16" s="35" t="e">
        <f t="shared" si="9"/>
        <v>#DIV/0!</v>
      </c>
      <c r="AL16" s="21" t="e">
        <f t="shared" si="10"/>
        <v>#DIV/0!</v>
      </c>
      <c r="AM16" s="30" t="e">
        <f t="shared" si="11"/>
        <v>#DIV/0!</v>
      </c>
    </row>
    <row r="17" spans="2:39" x14ac:dyDescent="0.25">
      <c r="B17" s="42"/>
      <c r="C17" s="16" t="s">
        <v>21</v>
      </c>
      <c r="D17" s="16">
        <v>100</v>
      </c>
      <c r="E17" s="30">
        <v>36339</v>
      </c>
      <c r="F17" s="30">
        <v>36339</v>
      </c>
      <c r="G17" s="19">
        <v>36339</v>
      </c>
      <c r="H17" s="20">
        <f t="shared" si="5"/>
        <v>0</v>
      </c>
      <c r="I17" s="19">
        <v>36339</v>
      </c>
      <c r="J17" s="21">
        <f t="shared" si="6"/>
        <v>0</v>
      </c>
      <c r="K17" s="19">
        <f>AI17</f>
        <v>0</v>
      </c>
      <c r="L17" s="20">
        <f>AJ17</f>
        <v>-1</v>
      </c>
      <c r="M17" s="19" t="e">
        <f>AK17</f>
        <v>#DIV/0!</v>
      </c>
      <c r="N17" s="21" t="e">
        <f>AL17</f>
        <v>#DIV/0!</v>
      </c>
      <c r="O17" s="35"/>
      <c r="P17" s="27"/>
      <c r="Q17" s="35"/>
      <c r="R17" s="27"/>
      <c r="U17" s="37"/>
      <c r="V17" s="16" t="str">
        <f>C17</f>
        <v>Lpr-c-02</v>
      </c>
      <c r="W17" s="16">
        <f>D17</f>
        <v>100</v>
      </c>
      <c r="X17" s="30">
        <f>F17</f>
        <v>36339</v>
      </c>
      <c r="Y17" s="19"/>
      <c r="AH17" s="17"/>
      <c r="AI17" s="35">
        <f t="shared" si="7"/>
        <v>0</v>
      </c>
      <c r="AJ17" s="21">
        <f t="shared" si="8"/>
        <v>-1</v>
      </c>
      <c r="AK17" s="35" t="e">
        <f t="shared" si="9"/>
        <v>#DIV/0!</v>
      </c>
      <c r="AL17" s="21" t="e">
        <f t="shared" si="10"/>
        <v>#DIV/0!</v>
      </c>
      <c r="AM17" s="30" t="e">
        <f t="shared" si="11"/>
        <v>#DIV/0!</v>
      </c>
    </row>
    <row r="18" spans="2:39" x14ac:dyDescent="0.25">
      <c r="B18" s="42"/>
      <c r="C18" s="16" t="s">
        <v>22</v>
      </c>
      <c r="D18" s="16">
        <v>302</v>
      </c>
      <c r="E18" s="30">
        <v>111117</v>
      </c>
      <c r="F18" s="30">
        <v>111632</v>
      </c>
      <c r="G18" s="19">
        <v>111632</v>
      </c>
      <c r="H18" s="20">
        <f t="shared" si="5"/>
        <v>0</v>
      </c>
      <c r="I18" s="19">
        <v>111632</v>
      </c>
      <c r="J18" s="21">
        <f t="shared" si="6"/>
        <v>0</v>
      </c>
      <c r="K18" s="19">
        <f>AI18</f>
        <v>0</v>
      </c>
      <c r="L18" s="20">
        <f>AJ18</f>
        <v>-1</v>
      </c>
      <c r="M18" s="19" t="e">
        <f>AK18</f>
        <v>#DIV/0!</v>
      </c>
      <c r="N18" s="21" t="e">
        <f>AL18</f>
        <v>#DIV/0!</v>
      </c>
      <c r="O18" s="19"/>
      <c r="P18" s="27"/>
      <c r="Q18" s="19"/>
      <c r="R18" s="27"/>
      <c r="U18" s="37"/>
      <c r="V18" s="16" t="str">
        <f>C18</f>
        <v>Lpr-c-03</v>
      </c>
      <c r="W18" s="16">
        <f>D18</f>
        <v>302</v>
      </c>
      <c r="X18" s="30">
        <f>F18</f>
        <v>111632</v>
      </c>
      <c r="Y18" s="19"/>
      <c r="AH18" s="17"/>
      <c r="AI18" s="35">
        <f t="shared" si="7"/>
        <v>0</v>
      </c>
      <c r="AJ18" s="21">
        <f t="shared" si="8"/>
        <v>-1</v>
      </c>
      <c r="AK18" s="35" t="e">
        <f t="shared" si="9"/>
        <v>#DIV/0!</v>
      </c>
      <c r="AL18" s="21" t="e">
        <f t="shared" si="10"/>
        <v>#DIV/0!</v>
      </c>
      <c r="AM18" s="30" t="e">
        <f t="shared" si="11"/>
        <v>#DIV/0!</v>
      </c>
    </row>
    <row r="19" spans="2:39" x14ac:dyDescent="0.25">
      <c r="B19" s="42"/>
      <c r="C19" s="16" t="s">
        <v>23</v>
      </c>
      <c r="D19" s="16">
        <v>504</v>
      </c>
      <c r="E19" s="30">
        <v>168441</v>
      </c>
      <c r="F19" s="30">
        <v>169254</v>
      </c>
      <c r="G19" s="19">
        <v>169254</v>
      </c>
      <c r="H19" s="20">
        <f t="shared" si="5"/>
        <v>0</v>
      </c>
      <c r="I19" s="19">
        <v>169487</v>
      </c>
      <c r="J19" s="21">
        <f t="shared" si="6"/>
        <v>1.3766292081722753E-3</v>
      </c>
      <c r="K19" s="19">
        <f>AI19</f>
        <v>0</v>
      </c>
      <c r="L19" s="20">
        <f>AJ19</f>
        <v>-1</v>
      </c>
      <c r="M19" s="19" t="e">
        <f>AK19</f>
        <v>#DIV/0!</v>
      </c>
      <c r="N19" s="21" t="e">
        <f>AL19</f>
        <v>#DIV/0!</v>
      </c>
      <c r="O19" s="19"/>
      <c r="P19" s="27"/>
      <c r="Q19" s="19"/>
      <c r="R19" s="27"/>
      <c r="U19" s="37"/>
      <c r="V19" s="16" t="str">
        <f>C19</f>
        <v>Lpr-c-04</v>
      </c>
      <c r="W19" s="16">
        <f>D19</f>
        <v>504</v>
      </c>
      <c r="X19" s="30">
        <f>F19</f>
        <v>169254</v>
      </c>
      <c r="Y19" s="19"/>
      <c r="AH19" s="17"/>
      <c r="AI19" s="35">
        <f t="shared" si="7"/>
        <v>0</v>
      </c>
      <c r="AJ19" s="21">
        <f t="shared" si="8"/>
        <v>-1</v>
      </c>
      <c r="AK19" s="35" t="e">
        <f t="shared" si="9"/>
        <v>#DIV/0!</v>
      </c>
      <c r="AL19" s="21" t="e">
        <f t="shared" si="10"/>
        <v>#DIV/0!</v>
      </c>
      <c r="AM19" s="30" t="e">
        <f t="shared" si="11"/>
        <v>#DIV/0!</v>
      </c>
    </row>
    <row r="20" spans="2:39" ht="15.75" thickBot="1" x14ac:dyDescent="0.3">
      <c r="B20" s="42"/>
      <c r="C20" s="22" t="s">
        <v>24</v>
      </c>
      <c r="D20" s="22">
        <v>803</v>
      </c>
      <c r="E20" s="31">
        <v>257980</v>
      </c>
      <c r="F20" s="31">
        <v>259937</v>
      </c>
      <c r="G20" s="41">
        <v>259937</v>
      </c>
      <c r="H20" s="25">
        <f t="shared" si="5"/>
        <v>0</v>
      </c>
      <c r="I20" s="24">
        <v>260538</v>
      </c>
      <c r="J20" s="26">
        <f t="shared" si="6"/>
        <v>2.3120987008391491E-3</v>
      </c>
      <c r="K20" s="41">
        <f>AI20</f>
        <v>0</v>
      </c>
      <c r="L20" s="25">
        <f>AJ20</f>
        <v>-1</v>
      </c>
      <c r="M20" s="24" t="e">
        <f>AK20</f>
        <v>#DIV/0!</v>
      </c>
      <c r="N20" s="26" t="e">
        <f>AL20</f>
        <v>#DIV/0!</v>
      </c>
      <c r="O20" s="19"/>
      <c r="P20" s="27"/>
      <c r="Q20" s="19"/>
      <c r="R20" s="27"/>
      <c r="U20" s="38"/>
      <c r="V20" s="22" t="str">
        <f>C20</f>
        <v>Lpr-c-05</v>
      </c>
      <c r="W20" s="22">
        <f>D20</f>
        <v>803</v>
      </c>
      <c r="X20" s="31">
        <f>F20</f>
        <v>259937</v>
      </c>
      <c r="Y20" s="24"/>
      <c r="Z20" s="29"/>
      <c r="AA20" s="29"/>
      <c r="AB20" s="29"/>
      <c r="AC20" s="29"/>
      <c r="AD20" s="29"/>
      <c r="AE20" s="29"/>
      <c r="AF20" s="29"/>
      <c r="AG20" s="29"/>
      <c r="AH20" s="23"/>
      <c r="AI20" s="41">
        <f t="shared" si="7"/>
        <v>0</v>
      </c>
      <c r="AJ20" s="26">
        <f t="shared" si="8"/>
        <v>-1</v>
      </c>
      <c r="AK20" s="24" t="e">
        <f t="shared" si="9"/>
        <v>#DIV/0!</v>
      </c>
      <c r="AL20" s="26" t="e">
        <f t="shared" si="10"/>
        <v>#DIV/0!</v>
      </c>
      <c r="AM20" s="31" t="e">
        <f t="shared" si="11"/>
        <v>#DIV/0!</v>
      </c>
    </row>
    <row r="21" spans="2:39" ht="16.5" thickTop="1" thickBot="1" x14ac:dyDescent="0.3">
      <c r="B21" s="33"/>
      <c r="C21" s="39"/>
      <c r="F21" s="19"/>
      <c r="G21" s="19"/>
      <c r="H21" s="51">
        <f>AVERAGE(H6:H20)</f>
        <v>0</v>
      </c>
      <c r="I21" s="27"/>
      <c r="J21" s="51">
        <f t="shared" ref="I21:N21" si="12">AVERAGE(J6:J20)</f>
        <v>8.9884058395273136E-4</v>
      </c>
      <c r="K21" s="27"/>
      <c r="L21" s="51">
        <f t="shared" si="12"/>
        <v>-0.66729537398433114</v>
      </c>
      <c r="M21" s="27"/>
      <c r="N21" s="51" t="e">
        <f t="shared" si="12"/>
        <v>#DIV/0!</v>
      </c>
      <c r="O21" s="19"/>
      <c r="P21" s="27"/>
      <c r="Q21" s="19"/>
      <c r="R21" s="27"/>
      <c r="AE21" s="32"/>
      <c r="AF21" s="19"/>
    </row>
    <row r="22" spans="2:39" ht="15.75" thickTop="1" x14ac:dyDescent="0.25">
      <c r="C22" s="34"/>
      <c r="AE22" s="32"/>
      <c r="AF22" s="19"/>
    </row>
    <row r="23" spans="2:39" x14ac:dyDescent="0.25">
      <c r="AE23" s="32"/>
      <c r="AF23" s="19"/>
    </row>
    <row r="24" spans="2:39" x14ac:dyDescent="0.25">
      <c r="AE24" s="32"/>
      <c r="AF24" s="19"/>
    </row>
    <row r="25" spans="2:39" x14ac:dyDescent="0.25">
      <c r="AE25" s="32"/>
      <c r="AF25" s="19"/>
    </row>
    <row r="26" spans="2:39" x14ac:dyDescent="0.25">
      <c r="AE26" s="32"/>
      <c r="AF26" s="19"/>
    </row>
    <row r="27" spans="2:39" x14ac:dyDescent="0.25">
      <c r="AE27" s="32"/>
      <c r="AF27" s="19"/>
    </row>
    <row r="28" spans="2:39" x14ac:dyDescent="0.25">
      <c r="AE28" s="32"/>
      <c r="AF28" s="19"/>
    </row>
    <row r="29" spans="2:39" x14ac:dyDescent="0.25">
      <c r="AE29" s="32"/>
      <c r="AF29" s="19"/>
    </row>
    <row r="42" spans="2:24" x14ac:dyDescent="0.25">
      <c r="B42" s="34"/>
      <c r="C42" s="34"/>
      <c r="D42" s="34"/>
      <c r="E42" s="34"/>
      <c r="F42" s="34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34"/>
      <c r="R42" s="34"/>
      <c r="S42" s="34"/>
      <c r="T42" s="34"/>
      <c r="U42" s="34"/>
    </row>
    <row r="43" spans="2:24" x14ac:dyDescent="0.25"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45"/>
      <c r="R43" s="45"/>
      <c r="S43" s="45"/>
      <c r="T43" s="45"/>
      <c r="U43" s="34"/>
    </row>
    <row r="44" spans="2:24" x14ac:dyDescent="0.25">
      <c r="B44" s="50"/>
      <c r="C44" s="34"/>
      <c r="D44" s="34"/>
      <c r="E44" s="3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27"/>
      <c r="S44" s="35"/>
      <c r="T44" s="27"/>
      <c r="U44" s="35"/>
    </row>
    <row r="45" spans="2:24" x14ac:dyDescent="0.25">
      <c r="B45" s="50"/>
      <c r="C45" s="34"/>
      <c r="D45" s="34"/>
      <c r="E45" s="34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27"/>
      <c r="S45" s="35"/>
      <c r="T45" s="27"/>
      <c r="U45" s="35"/>
    </row>
    <row r="46" spans="2:24" x14ac:dyDescent="0.25">
      <c r="B46" s="50"/>
      <c r="C46" s="34"/>
      <c r="D46" s="34"/>
      <c r="E46" s="34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27"/>
      <c r="S46" s="35"/>
      <c r="T46" s="27"/>
      <c r="U46" s="35"/>
    </row>
    <row r="47" spans="2:24" x14ac:dyDescent="0.25">
      <c r="B47" s="50"/>
      <c r="C47" s="34"/>
      <c r="D47" s="34"/>
      <c r="E47" s="34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27"/>
      <c r="S47" s="35"/>
      <c r="T47" s="27"/>
      <c r="U47" s="35"/>
      <c r="X47" s="34"/>
    </row>
    <row r="48" spans="2:24" x14ac:dyDescent="0.25">
      <c r="B48" s="50"/>
      <c r="C48" s="34"/>
      <c r="D48" s="34"/>
      <c r="E48" s="34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27"/>
      <c r="S48" s="35"/>
      <c r="T48" s="27"/>
      <c r="U48" s="35"/>
    </row>
    <row r="49" spans="2:21" x14ac:dyDescent="0.25">
      <c r="B49" s="50"/>
      <c r="C49" s="34"/>
      <c r="D49" s="34"/>
      <c r="E49" s="34"/>
      <c r="F49" s="35"/>
      <c r="G49" s="35"/>
      <c r="H49" s="34"/>
      <c r="I49" s="34"/>
      <c r="J49" s="34"/>
      <c r="K49" s="34"/>
      <c r="L49" s="34"/>
      <c r="M49" s="34"/>
      <c r="N49" s="34"/>
      <c r="O49" s="34"/>
      <c r="P49" s="34"/>
      <c r="Q49" s="35"/>
      <c r="R49" s="27"/>
      <c r="S49" s="35"/>
      <c r="T49" s="27"/>
      <c r="U49" s="35"/>
    </row>
    <row r="50" spans="2:21" x14ac:dyDescent="0.25">
      <c r="B50" s="50"/>
      <c r="C50" s="34"/>
      <c r="D50" s="34"/>
      <c r="E50" s="34"/>
      <c r="F50" s="35"/>
      <c r="G50" s="35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27"/>
      <c r="S50" s="35"/>
      <c r="T50" s="27"/>
      <c r="U50" s="35"/>
    </row>
    <row r="51" spans="2:21" x14ac:dyDescent="0.25">
      <c r="B51" s="50"/>
      <c r="C51" s="34"/>
      <c r="D51" s="34"/>
      <c r="E51" s="34"/>
      <c r="F51" s="35"/>
      <c r="G51" s="35"/>
      <c r="H51" s="34"/>
      <c r="I51" s="34"/>
      <c r="J51" s="34"/>
      <c r="K51" s="34"/>
      <c r="L51" s="34"/>
      <c r="M51" s="34"/>
      <c r="N51" s="34"/>
      <c r="O51" s="34"/>
      <c r="P51" s="34"/>
      <c r="Q51" s="35"/>
      <c r="R51" s="27"/>
      <c r="S51" s="35"/>
      <c r="T51" s="27"/>
      <c r="U51" s="35"/>
    </row>
    <row r="52" spans="2:21" x14ac:dyDescent="0.25">
      <c r="B52" s="50"/>
      <c r="C52" s="34"/>
      <c r="D52" s="34"/>
      <c r="E52" s="34"/>
      <c r="F52" s="35"/>
      <c r="G52" s="35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27"/>
      <c r="S52" s="35"/>
      <c r="T52" s="27"/>
      <c r="U52" s="35"/>
    </row>
    <row r="53" spans="2:21" x14ac:dyDescent="0.25">
      <c r="B53" s="50"/>
      <c r="C53" s="34"/>
      <c r="D53" s="34"/>
      <c r="E53" s="34"/>
      <c r="F53" s="35"/>
      <c r="G53" s="35"/>
      <c r="H53" s="34"/>
      <c r="I53" s="34"/>
      <c r="J53" s="34"/>
      <c r="K53" s="34"/>
      <c r="L53" s="34"/>
      <c r="M53" s="34"/>
      <c r="N53" s="34"/>
      <c r="O53" s="34"/>
      <c r="P53" s="34"/>
      <c r="Q53" s="35"/>
      <c r="R53" s="27"/>
      <c r="S53" s="35"/>
      <c r="T53" s="27"/>
      <c r="U53" s="35"/>
    </row>
    <row r="54" spans="2:21" x14ac:dyDescent="0.25">
      <c r="B54" s="50"/>
      <c r="C54" s="34"/>
      <c r="D54" s="34"/>
      <c r="E54" s="34"/>
      <c r="F54" s="35"/>
      <c r="G54" s="35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27"/>
      <c r="S54" s="35"/>
      <c r="T54" s="27"/>
      <c r="U54" s="35"/>
    </row>
    <row r="55" spans="2:21" x14ac:dyDescent="0.25">
      <c r="B55" s="50"/>
      <c r="C55" s="34"/>
      <c r="D55" s="34"/>
      <c r="E55" s="34"/>
      <c r="F55" s="35"/>
      <c r="G55" s="35"/>
      <c r="H55" s="34"/>
      <c r="I55" s="34"/>
      <c r="J55" s="34"/>
      <c r="K55" s="34"/>
      <c r="L55" s="34"/>
      <c r="M55" s="34"/>
      <c r="N55" s="34"/>
      <c r="O55" s="34"/>
      <c r="P55" s="34"/>
      <c r="Q55" s="35"/>
      <c r="R55" s="27"/>
      <c r="S55" s="35"/>
      <c r="T55" s="27"/>
      <c r="U55" s="35"/>
    </row>
    <row r="56" spans="2:21" x14ac:dyDescent="0.25">
      <c r="B56" s="50"/>
      <c r="C56" s="34"/>
      <c r="D56" s="34"/>
      <c r="E56" s="34"/>
      <c r="F56" s="35"/>
      <c r="G56" s="35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27"/>
      <c r="S56" s="35"/>
      <c r="T56" s="27"/>
      <c r="U56" s="35"/>
    </row>
    <row r="57" spans="2:21" x14ac:dyDescent="0.25">
      <c r="B57" s="50"/>
      <c r="C57" s="34"/>
      <c r="D57" s="34"/>
      <c r="E57" s="34"/>
      <c r="F57" s="35"/>
      <c r="G57" s="35"/>
      <c r="H57" s="34"/>
      <c r="I57" s="34"/>
      <c r="J57" s="34"/>
      <c r="K57" s="34"/>
      <c r="L57" s="34"/>
      <c r="M57" s="34"/>
      <c r="N57" s="34"/>
      <c r="O57" s="34"/>
      <c r="P57" s="34"/>
      <c r="Q57" s="35"/>
      <c r="R57" s="27"/>
      <c r="S57" s="35"/>
      <c r="T57" s="27"/>
      <c r="U57" s="35"/>
    </row>
    <row r="58" spans="2:21" x14ac:dyDescent="0.25">
      <c r="B58" s="50"/>
      <c r="C58" s="34"/>
      <c r="D58" s="34"/>
      <c r="E58" s="34"/>
      <c r="F58" s="35"/>
      <c r="G58" s="35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27"/>
      <c r="S58" s="35"/>
      <c r="T58" s="27"/>
      <c r="U58" s="35"/>
    </row>
  </sheetData>
  <mergeCells count="17">
    <mergeCell ref="G42:P42"/>
    <mergeCell ref="Q43:R43"/>
    <mergeCell ref="S43:T43"/>
    <mergeCell ref="B44:B58"/>
    <mergeCell ref="Y4:AH4"/>
    <mergeCell ref="AI5:AJ5"/>
    <mergeCell ref="AK5:AL5"/>
    <mergeCell ref="U6:U20"/>
    <mergeCell ref="G3:J3"/>
    <mergeCell ref="K3:N3"/>
    <mergeCell ref="O3:R3"/>
    <mergeCell ref="G4:H4"/>
    <mergeCell ref="I4:J4"/>
    <mergeCell ref="K4:L4"/>
    <mergeCell ref="M4:N4"/>
    <mergeCell ref="O4:P4"/>
    <mergeCell ref="Q4:R4"/>
  </mergeCells>
  <conditionalFormatting sqref="G6:G20 K6:K20">
    <cfRule type="expression" dxfId="2" priority="1">
      <formula>G6&lt;=$E6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7F6DA-154D-4F42-9692-FEB2EFB15A47}">
  <dimension ref="A2:AN77"/>
  <sheetViews>
    <sheetView topLeftCell="A7" workbookViewId="0">
      <selection activeCell="Z38" sqref="Z38"/>
    </sheetView>
  </sheetViews>
  <sheetFormatPr defaultRowHeight="15" x14ac:dyDescent="0.25"/>
  <sheetData>
    <row r="2" spans="1:40" ht="15.75" thickBot="1" x14ac:dyDescent="0.3"/>
    <row r="3" spans="1:40" ht="16.5" thickTop="1" thickBot="1" x14ac:dyDescent="0.3">
      <c r="G3" s="1" t="s">
        <v>25</v>
      </c>
      <c r="H3" s="2"/>
      <c r="I3" s="2"/>
      <c r="J3" s="3"/>
      <c r="K3" s="1" t="s">
        <v>26</v>
      </c>
      <c r="L3" s="2"/>
      <c r="M3" s="2"/>
      <c r="N3" s="3"/>
      <c r="O3" s="43"/>
      <c r="P3" s="44"/>
      <c r="Q3" s="44"/>
      <c r="R3" s="44"/>
      <c r="Z3" s="4" t="s">
        <v>7</v>
      </c>
      <c r="AA3" s="28"/>
      <c r="AB3" s="28"/>
      <c r="AC3" s="28"/>
      <c r="AD3" s="28"/>
      <c r="AE3" s="28"/>
      <c r="AF3" s="28"/>
      <c r="AG3" s="28"/>
      <c r="AH3" s="28"/>
      <c r="AI3" s="5"/>
    </row>
    <row r="4" spans="1:40" ht="16.5" thickTop="1" thickBot="1" x14ac:dyDescent="0.3">
      <c r="G4" s="4" t="s">
        <v>0</v>
      </c>
      <c r="H4" s="5"/>
      <c r="I4" s="4" t="s">
        <v>1</v>
      </c>
      <c r="J4" s="5"/>
      <c r="K4" s="4" t="s">
        <v>0</v>
      </c>
      <c r="L4" s="5"/>
      <c r="M4" s="4" t="s">
        <v>1</v>
      </c>
      <c r="N4" s="5"/>
      <c r="O4" s="45"/>
      <c r="P4" s="45"/>
      <c r="Q4" s="45"/>
      <c r="R4" s="45"/>
      <c r="U4" s="29"/>
      <c r="V4" s="6" t="s">
        <v>2</v>
      </c>
      <c r="W4" s="6" t="s">
        <v>8</v>
      </c>
      <c r="X4" s="6" t="str">
        <f t="shared" ref="X4:X38" si="0">E5</f>
        <v>LB</v>
      </c>
      <c r="Y4" s="6" t="s">
        <v>27</v>
      </c>
      <c r="Z4" s="7">
        <v>1</v>
      </c>
      <c r="AA4" s="9">
        <v>2</v>
      </c>
      <c r="AB4" s="9">
        <v>3</v>
      </c>
      <c r="AC4" s="9">
        <v>4</v>
      </c>
      <c r="AD4" s="9">
        <v>5</v>
      </c>
      <c r="AE4" s="9">
        <v>6</v>
      </c>
      <c r="AF4" s="9">
        <v>7</v>
      </c>
      <c r="AG4" s="9">
        <v>8</v>
      </c>
      <c r="AH4" s="9">
        <v>9</v>
      </c>
      <c r="AI4" s="8">
        <v>10</v>
      </c>
      <c r="AJ4" s="4" t="s">
        <v>0</v>
      </c>
      <c r="AK4" s="5"/>
      <c r="AL4" s="4" t="s">
        <v>1</v>
      </c>
      <c r="AM4" s="5"/>
      <c r="AN4" s="6" t="s">
        <v>9</v>
      </c>
    </row>
    <row r="5" spans="1:40" ht="15.75" customHeight="1" thickTop="1" thickBot="1" x14ac:dyDescent="0.3">
      <c r="A5" s="34"/>
      <c r="C5" s="6" t="s">
        <v>2</v>
      </c>
      <c r="D5" s="6" t="s">
        <v>3</v>
      </c>
      <c r="E5" s="6" t="s">
        <v>28</v>
      </c>
      <c r="F5" s="6" t="s">
        <v>27</v>
      </c>
      <c r="G5" s="7" t="s">
        <v>5</v>
      </c>
      <c r="H5" s="8" t="s">
        <v>6</v>
      </c>
      <c r="I5" s="9" t="s">
        <v>5</v>
      </c>
      <c r="J5" s="8" t="s">
        <v>6</v>
      </c>
      <c r="K5" s="7" t="s">
        <v>5</v>
      </c>
      <c r="L5" s="8" t="s">
        <v>6</v>
      </c>
      <c r="M5" s="9" t="s">
        <v>5</v>
      </c>
      <c r="N5" s="8" t="s">
        <v>6</v>
      </c>
      <c r="O5" s="34"/>
      <c r="P5" s="34"/>
      <c r="Q5" s="34"/>
      <c r="R5" s="34"/>
      <c r="U5" s="36" t="s">
        <v>26</v>
      </c>
      <c r="V5" s="10" t="str">
        <f>C6</f>
        <v>mval1A</v>
      </c>
      <c r="W5" s="11">
        <f>D6</f>
        <v>55</v>
      </c>
      <c r="X5" s="11">
        <f t="shared" si="0"/>
        <v>230</v>
      </c>
      <c r="Y5" s="12">
        <f>F6</f>
        <v>230</v>
      </c>
      <c r="Z5" s="19"/>
      <c r="AA5" s="19"/>
      <c r="AB5" s="19"/>
      <c r="AC5" s="19"/>
      <c r="AD5" s="13"/>
      <c r="AE5" s="19"/>
      <c r="AF5" s="19"/>
      <c r="AG5" s="19"/>
      <c r="AH5" s="19"/>
      <c r="AI5" s="12"/>
      <c r="AJ5" s="19">
        <f>MIN(Z5:AI5)</f>
        <v>0</v>
      </c>
      <c r="AK5" s="21">
        <f>AJ5/Y5-1</f>
        <v>-1</v>
      </c>
      <c r="AL5" s="19" t="e">
        <f>AVERAGE(Z5:AI5)</f>
        <v>#DIV/0!</v>
      </c>
      <c r="AM5" s="21" t="e">
        <f>AL5/Y5-1</f>
        <v>#DIV/0!</v>
      </c>
      <c r="AN5" s="30" t="e">
        <f>_xlfn.STDEV.P(Z5:AI5)</f>
        <v>#DIV/0!</v>
      </c>
    </row>
    <row r="6" spans="1:40" ht="15.75" thickTop="1" x14ac:dyDescent="0.25">
      <c r="A6" s="34"/>
      <c r="B6" s="46"/>
      <c r="C6" s="10" t="s">
        <v>29</v>
      </c>
      <c r="D6" s="11">
        <v>55</v>
      </c>
      <c r="E6" s="11">
        <v>230</v>
      </c>
      <c r="F6" s="12">
        <v>230</v>
      </c>
      <c r="G6" s="13">
        <v>230</v>
      </c>
      <c r="H6" s="14">
        <f>G6/F6-1</f>
        <v>0</v>
      </c>
      <c r="I6" s="13">
        <v>230</v>
      </c>
      <c r="J6" s="15">
        <f>I6/F6-1</f>
        <v>0</v>
      </c>
      <c r="K6" s="19">
        <f>AJ5</f>
        <v>0</v>
      </c>
      <c r="L6" s="15">
        <f>AK5</f>
        <v>-1</v>
      </c>
      <c r="M6" s="19" t="e">
        <f>AL5</f>
        <v>#DIV/0!</v>
      </c>
      <c r="N6" s="15" t="e">
        <f>AM5</f>
        <v>#DIV/0!</v>
      </c>
      <c r="O6" s="35"/>
      <c r="P6" s="27"/>
      <c r="Q6" s="35"/>
      <c r="R6" s="27"/>
      <c r="U6" s="37"/>
      <c r="V6" s="16" t="str">
        <f>C7</f>
        <v>mval1B</v>
      </c>
      <c r="W6" s="17">
        <f>D7</f>
        <v>51</v>
      </c>
      <c r="X6" s="17">
        <f>E7</f>
        <v>261</v>
      </c>
      <c r="Y6" s="18">
        <f>F7</f>
        <v>261</v>
      </c>
      <c r="Z6" s="19"/>
      <c r="AA6" s="19"/>
      <c r="AB6" s="19"/>
      <c r="AC6" s="19"/>
      <c r="AD6" s="19"/>
      <c r="AE6" s="19"/>
      <c r="AF6" s="19"/>
      <c r="AG6" s="19"/>
      <c r="AH6" s="19"/>
      <c r="AI6" s="18"/>
      <c r="AJ6" s="19">
        <f t="shared" ref="AJ6:AJ19" si="1">MIN(Z6:AI6)</f>
        <v>0</v>
      </c>
      <c r="AK6" s="21">
        <f t="shared" ref="AK6:AK19" si="2">AJ6/Y6-1</f>
        <v>-1</v>
      </c>
      <c r="AL6" s="19" t="e">
        <f t="shared" ref="AL6:AL19" si="3">AVERAGE(Z6:AI6)</f>
        <v>#DIV/0!</v>
      </c>
      <c r="AM6" s="21" t="e">
        <f t="shared" ref="AM6:AM19" si="4">AL6/Y6-1</f>
        <v>#DIV/0!</v>
      </c>
      <c r="AN6" s="30" t="e">
        <f t="shared" ref="AN6:AN19" si="5">_xlfn.STDEV.P(Z6:AI6)</f>
        <v>#DIV/0!</v>
      </c>
    </row>
    <row r="7" spans="1:40" x14ac:dyDescent="0.25">
      <c r="A7" s="34"/>
      <c r="B7" s="46"/>
      <c r="C7" s="16" t="s">
        <v>30</v>
      </c>
      <c r="D7" s="17">
        <v>51</v>
      </c>
      <c r="E7" s="17">
        <v>261</v>
      </c>
      <c r="F7" s="18">
        <v>261</v>
      </c>
      <c r="G7" s="19">
        <v>261</v>
      </c>
      <c r="H7" s="20">
        <f>G7/F7-1</f>
        <v>0</v>
      </c>
      <c r="I7" s="19">
        <v>261</v>
      </c>
      <c r="J7" s="21">
        <f>I7/F7-1</f>
        <v>0</v>
      </c>
      <c r="K7" s="19">
        <f>AJ6</f>
        <v>0</v>
      </c>
      <c r="L7" s="21">
        <f>AK6</f>
        <v>-1</v>
      </c>
      <c r="M7" s="19" t="e">
        <f>AL6</f>
        <v>#DIV/0!</v>
      </c>
      <c r="N7" s="21" t="e">
        <f>AM6</f>
        <v>#DIV/0!</v>
      </c>
      <c r="O7" s="35"/>
      <c r="P7" s="27"/>
      <c r="Q7" s="35"/>
      <c r="R7" s="27"/>
      <c r="U7" s="37"/>
      <c r="V7" s="16" t="str">
        <f>C8</f>
        <v>mval1C</v>
      </c>
      <c r="W7" s="17">
        <f>D8</f>
        <v>53</v>
      </c>
      <c r="X7" s="17">
        <f t="shared" si="0"/>
        <v>309</v>
      </c>
      <c r="Y7" s="18">
        <f>F8</f>
        <v>315</v>
      </c>
      <c r="Z7" s="19"/>
      <c r="AA7" s="19"/>
      <c r="AB7" s="19"/>
      <c r="AC7" s="19"/>
      <c r="AD7" s="19"/>
      <c r="AE7" s="19"/>
      <c r="AF7" s="19"/>
      <c r="AG7" s="19"/>
      <c r="AH7" s="19"/>
      <c r="AI7" s="18"/>
      <c r="AJ7" s="19">
        <f t="shared" si="1"/>
        <v>0</v>
      </c>
      <c r="AK7" s="21">
        <f t="shared" si="2"/>
        <v>-1</v>
      </c>
      <c r="AL7" s="19" t="e">
        <f t="shared" si="3"/>
        <v>#DIV/0!</v>
      </c>
      <c r="AM7" s="21" t="e">
        <f t="shared" si="4"/>
        <v>#DIV/0!</v>
      </c>
      <c r="AN7" s="30" t="e">
        <f t="shared" si="5"/>
        <v>#DIV/0!</v>
      </c>
    </row>
    <row r="8" spans="1:40" x14ac:dyDescent="0.25">
      <c r="A8" s="34"/>
      <c r="B8" s="46"/>
      <c r="C8" s="16" t="s">
        <v>31</v>
      </c>
      <c r="D8" s="17">
        <v>53</v>
      </c>
      <c r="E8" s="17">
        <v>309</v>
      </c>
      <c r="F8" s="18">
        <v>315</v>
      </c>
      <c r="G8" s="19">
        <v>315</v>
      </c>
      <c r="H8" s="20">
        <f t="shared" ref="H8:H39" si="6">G8/F8-1</f>
        <v>0</v>
      </c>
      <c r="I8" s="19">
        <v>315</v>
      </c>
      <c r="J8" s="21">
        <f t="shared" ref="J8:J39" si="7">I8/F8-1</f>
        <v>0</v>
      </c>
      <c r="K8" s="19">
        <f>AJ7</f>
        <v>0</v>
      </c>
      <c r="L8" s="21">
        <f>AK7</f>
        <v>-1</v>
      </c>
      <c r="M8" s="19" t="e">
        <f>AL7</f>
        <v>#DIV/0!</v>
      </c>
      <c r="N8" s="21" t="e">
        <f>AM7</f>
        <v>#DIV/0!</v>
      </c>
      <c r="O8" s="35"/>
      <c r="P8" s="27"/>
      <c r="Q8" s="35"/>
      <c r="R8" s="27"/>
      <c r="U8" s="37"/>
      <c r="V8" s="16" t="str">
        <f>C9</f>
        <v>mval2A</v>
      </c>
      <c r="W8" s="17">
        <f>D9</f>
        <v>44</v>
      </c>
      <c r="X8" s="17">
        <f t="shared" si="0"/>
        <v>324</v>
      </c>
      <c r="Y8" s="18">
        <f>F9</f>
        <v>324</v>
      </c>
      <c r="Z8" s="19"/>
      <c r="AA8" s="19"/>
      <c r="AB8" s="19"/>
      <c r="AC8" s="19"/>
      <c r="AD8" s="19"/>
      <c r="AE8" s="19"/>
      <c r="AF8" s="19"/>
      <c r="AG8" s="19"/>
      <c r="AH8" s="19"/>
      <c r="AI8" s="18"/>
      <c r="AJ8" s="19">
        <f t="shared" si="1"/>
        <v>0</v>
      </c>
      <c r="AK8" s="21">
        <f t="shared" si="2"/>
        <v>-1</v>
      </c>
      <c r="AL8" s="19" t="e">
        <f t="shared" si="3"/>
        <v>#DIV/0!</v>
      </c>
      <c r="AM8" s="21" t="e">
        <f t="shared" si="4"/>
        <v>#DIV/0!</v>
      </c>
      <c r="AN8" s="30" t="e">
        <f t="shared" si="5"/>
        <v>#DIV/0!</v>
      </c>
    </row>
    <row r="9" spans="1:40" x14ac:dyDescent="0.25">
      <c r="A9" s="34"/>
      <c r="B9" s="46"/>
      <c r="C9" s="16" t="s">
        <v>32</v>
      </c>
      <c r="D9" s="17">
        <v>44</v>
      </c>
      <c r="E9" s="17">
        <v>324</v>
      </c>
      <c r="F9" s="18">
        <v>324</v>
      </c>
      <c r="G9" s="19">
        <v>324</v>
      </c>
      <c r="H9" s="20">
        <f t="shared" si="6"/>
        <v>0</v>
      </c>
      <c r="I9" s="19">
        <v>324</v>
      </c>
      <c r="J9" s="21">
        <f t="shared" si="7"/>
        <v>0</v>
      </c>
      <c r="K9" s="19">
        <f>AJ8</f>
        <v>0</v>
      </c>
      <c r="L9" s="21">
        <f>AK8</f>
        <v>-1</v>
      </c>
      <c r="M9" s="19" t="e">
        <f>AL8</f>
        <v>#DIV/0!</v>
      </c>
      <c r="N9" s="21" t="e">
        <f>AM8</f>
        <v>#DIV/0!</v>
      </c>
      <c r="O9" s="35"/>
      <c r="P9" s="27"/>
      <c r="Q9" s="35"/>
      <c r="R9" s="27"/>
      <c r="U9" s="37"/>
      <c r="V9" s="16" t="str">
        <f>C10</f>
        <v>mval2B</v>
      </c>
      <c r="W9" s="17">
        <f>D10</f>
        <v>52</v>
      </c>
      <c r="X9" s="17">
        <f t="shared" si="0"/>
        <v>395</v>
      </c>
      <c r="Y9" s="18">
        <f>F10</f>
        <v>395</v>
      </c>
      <c r="Z9" s="40"/>
      <c r="AA9" s="35"/>
      <c r="AB9" s="35"/>
      <c r="AC9" s="35"/>
      <c r="AD9" s="35"/>
      <c r="AE9" s="35"/>
      <c r="AF9" s="35"/>
      <c r="AG9" s="35"/>
      <c r="AH9" s="35"/>
      <c r="AI9" s="18"/>
      <c r="AJ9" s="35">
        <f t="shared" si="1"/>
        <v>0</v>
      </c>
      <c r="AK9" s="21">
        <f t="shared" si="2"/>
        <v>-1</v>
      </c>
      <c r="AL9" s="35" t="e">
        <f t="shared" si="3"/>
        <v>#DIV/0!</v>
      </c>
      <c r="AM9" s="21" t="e">
        <f t="shared" si="4"/>
        <v>#DIV/0!</v>
      </c>
      <c r="AN9" s="30" t="e">
        <f t="shared" si="5"/>
        <v>#DIV/0!</v>
      </c>
    </row>
    <row r="10" spans="1:40" x14ac:dyDescent="0.25">
      <c r="A10" s="34"/>
      <c r="B10" s="46"/>
      <c r="C10" s="16" t="s">
        <v>33</v>
      </c>
      <c r="D10" s="17">
        <v>52</v>
      </c>
      <c r="E10" s="17">
        <v>395</v>
      </c>
      <c r="F10" s="18">
        <v>395</v>
      </c>
      <c r="G10" s="19">
        <v>395</v>
      </c>
      <c r="H10" s="20">
        <f t="shared" si="6"/>
        <v>0</v>
      </c>
      <c r="I10" s="19">
        <v>395</v>
      </c>
      <c r="J10" s="21">
        <f t="shared" si="7"/>
        <v>0</v>
      </c>
      <c r="K10" s="19">
        <f>AJ9</f>
        <v>0</v>
      </c>
      <c r="L10" s="21">
        <f>AK9</f>
        <v>-1</v>
      </c>
      <c r="M10" s="19" t="e">
        <f>AL9</f>
        <v>#DIV/0!</v>
      </c>
      <c r="N10" s="21" t="e">
        <f>AM9</f>
        <v>#DIV/0!</v>
      </c>
      <c r="O10" s="35"/>
      <c r="P10" s="27"/>
      <c r="Q10" s="35"/>
      <c r="R10" s="27"/>
      <c r="U10" s="37"/>
      <c r="V10" s="16" t="str">
        <f>C11</f>
        <v>mval2C</v>
      </c>
      <c r="W10" s="16">
        <f>D11</f>
        <v>49</v>
      </c>
      <c r="X10" s="16">
        <f t="shared" si="0"/>
        <v>521</v>
      </c>
      <c r="Y10" s="30">
        <f>F11</f>
        <v>526</v>
      </c>
      <c r="Z10" s="35"/>
      <c r="AG10" s="34"/>
      <c r="AH10" s="34"/>
      <c r="AI10" s="17"/>
      <c r="AJ10" s="35">
        <f t="shared" si="1"/>
        <v>0</v>
      </c>
      <c r="AK10" s="21">
        <f t="shared" si="2"/>
        <v>-1</v>
      </c>
      <c r="AL10" s="35" t="e">
        <f t="shared" si="3"/>
        <v>#DIV/0!</v>
      </c>
      <c r="AM10" s="21" t="e">
        <f t="shared" si="4"/>
        <v>#DIV/0!</v>
      </c>
      <c r="AN10" s="30" t="e">
        <f t="shared" si="5"/>
        <v>#DIV/0!</v>
      </c>
    </row>
    <row r="11" spans="1:40" x14ac:dyDescent="0.25">
      <c r="A11" s="34"/>
      <c r="B11" s="42"/>
      <c r="C11" s="16" t="s">
        <v>34</v>
      </c>
      <c r="D11" s="16">
        <v>49</v>
      </c>
      <c r="E11" s="16">
        <v>521</v>
      </c>
      <c r="F11" s="30">
        <v>526</v>
      </c>
      <c r="G11" s="19">
        <v>526</v>
      </c>
      <c r="H11" s="20">
        <f t="shared" si="6"/>
        <v>0</v>
      </c>
      <c r="I11" s="19">
        <v>526</v>
      </c>
      <c r="J11" s="21">
        <f t="shared" si="7"/>
        <v>0</v>
      </c>
      <c r="K11" s="19">
        <f>AJ10</f>
        <v>0</v>
      </c>
      <c r="L11" s="21">
        <f>AK10</f>
        <v>-1</v>
      </c>
      <c r="M11" s="19" t="e">
        <f>AL10</f>
        <v>#DIV/0!</v>
      </c>
      <c r="N11" s="21" t="e">
        <f>AM10</f>
        <v>#DIV/0!</v>
      </c>
      <c r="O11" s="35"/>
      <c r="P11" s="27"/>
      <c r="Q11" s="35"/>
      <c r="R11" s="27"/>
      <c r="U11" s="37"/>
      <c r="V11" s="16" t="str">
        <f>C12</f>
        <v>mval3A</v>
      </c>
      <c r="W11" s="16">
        <f>D12</f>
        <v>48</v>
      </c>
      <c r="X11" s="16">
        <f t="shared" si="0"/>
        <v>115</v>
      </c>
      <c r="Y11" s="30">
        <f>F12</f>
        <v>115</v>
      </c>
      <c r="Z11" s="19"/>
      <c r="AI11" s="17"/>
      <c r="AJ11" s="35">
        <f t="shared" si="1"/>
        <v>0</v>
      </c>
      <c r="AK11" s="21">
        <f t="shared" si="2"/>
        <v>-1</v>
      </c>
      <c r="AL11" s="35" t="e">
        <f t="shared" si="3"/>
        <v>#DIV/0!</v>
      </c>
      <c r="AM11" s="21" t="e">
        <f t="shared" si="4"/>
        <v>#DIV/0!</v>
      </c>
      <c r="AN11" s="30" t="e">
        <f t="shared" si="5"/>
        <v>#DIV/0!</v>
      </c>
    </row>
    <row r="12" spans="1:40" x14ac:dyDescent="0.25">
      <c r="B12" s="42"/>
      <c r="C12" s="16" t="s">
        <v>35</v>
      </c>
      <c r="D12" s="16">
        <v>48</v>
      </c>
      <c r="E12" s="16">
        <v>115</v>
      </c>
      <c r="F12" s="30">
        <v>115</v>
      </c>
      <c r="G12" s="19">
        <v>115</v>
      </c>
      <c r="H12" s="20">
        <f t="shared" si="6"/>
        <v>0</v>
      </c>
      <c r="I12" s="19">
        <v>115</v>
      </c>
      <c r="J12" s="21">
        <f t="shared" si="7"/>
        <v>0</v>
      </c>
      <c r="K12" s="19">
        <f>AJ11</f>
        <v>0</v>
      </c>
      <c r="L12" s="21">
        <f>AK11</f>
        <v>-1</v>
      </c>
      <c r="M12" s="19" t="e">
        <f>AL11</f>
        <v>#DIV/0!</v>
      </c>
      <c r="N12" s="21" t="e">
        <f>AM11</f>
        <v>#DIV/0!</v>
      </c>
      <c r="O12" s="35"/>
      <c r="P12" s="27"/>
      <c r="Q12" s="35"/>
      <c r="R12" s="27"/>
      <c r="U12" s="37"/>
      <c r="V12" s="16" t="str">
        <f>C13</f>
        <v>mval3B</v>
      </c>
      <c r="W12" s="16">
        <f>D13</f>
        <v>45</v>
      </c>
      <c r="X12" s="16">
        <f t="shared" si="0"/>
        <v>142</v>
      </c>
      <c r="Y12" s="30">
        <f>F13</f>
        <v>142</v>
      </c>
      <c r="Z12" s="19"/>
      <c r="AI12" s="17"/>
      <c r="AJ12" s="35">
        <f t="shared" si="1"/>
        <v>0</v>
      </c>
      <c r="AK12" s="21">
        <f t="shared" si="2"/>
        <v>-1</v>
      </c>
      <c r="AL12" s="35" t="e">
        <f t="shared" si="3"/>
        <v>#DIV/0!</v>
      </c>
      <c r="AM12" s="21" t="e">
        <f t="shared" si="4"/>
        <v>#DIV/0!</v>
      </c>
      <c r="AN12" s="30" t="e">
        <f t="shared" si="5"/>
        <v>#DIV/0!</v>
      </c>
    </row>
    <row r="13" spans="1:40" x14ac:dyDescent="0.25">
      <c r="B13" s="42"/>
      <c r="C13" s="16" t="s">
        <v>36</v>
      </c>
      <c r="D13" s="16">
        <v>45</v>
      </c>
      <c r="E13" s="16">
        <v>142</v>
      </c>
      <c r="F13" s="30">
        <v>142</v>
      </c>
      <c r="G13" s="19">
        <v>142</v>
      </c>
      <c r="H13" s="20">
        <f t="shared" si="6"/>
        <v>0</v>
      </c>
      <c r="I13" s="19">
        <v>142</v>
      </c>
      <c r="J13" s="21">
        <f t="shared" si="7"/>
        <v>0</v>
      </c>
      <c r="K13" s="19">
        <f>AJ12</f>
        <v>0</v>
      </c>
      <c r="L13" s="21">
        <f>AK12</f>
        <v>-1</v>
      </c>
      <c r="M13" s="19" t="e">
        <f>AL12</f>
        <v>#DIV/0!</v>
      </c>
      <c r="N13" s="21" t="e">
        <f>AM12</f>
        <v>#DIV/0!</v>
      </c>
      <c r="O13" s="35"/>
      <c r="P13" s="27"/>
      <c r="Q13" s="35"/>
      <c r="R13" s="27"/>
      <c r="U13" s="37"/>
      <c r="V13" s="16" t="str">
        <f>C14</f>
        <v>mval3C</v>
      </c>
      <c r="W13" s="16">
        <f>D14</f>
        <v>43</v>
      </c>
      <c r="X13" s="16">
        <f t="shared" si="0"/>
        <v>166</v>
      </c>
      <c r="Y13" s="30">
        <f>F14</f>
        <v>166</v>
      </c>
      <c r="Z13" s="19"/>
      <c r="AI13" s="17"/>
      <c r="AJ13" s="35">
        <f t="shared" si="1"/>
        <v>0</v>
      </c>
      <c r="AK13" s="21">
        <f t="shared" si="2"/>
        <v>-1</v>
      </c>
      <c r="AL13" s="35" t="e">
        <f t="shared" si="3"/>
        <v>#DIV/0!</v>
      </c>
      <c r="AM13" s="21" t="e">
        <f t="shared" si="4"/>
        <v>#DIV/0!</v>
      </c>
      <c r="AN13" s="30" t="e">
        <f t="shared" si="5"/>
        <v>#DIV/0!</v>
      </c>
    </row>
    <row r="14" spans="1:40" x14ac:dyDescent="0.25">
      <c r="B14" s="42"/>
      <c r="C14" s="16" t="s">
        <v>37</v>
      </c>
      <c r="D14" s="16">
        <v>43</v>
      </c>
      <c r="E14" s="16">
        <v>166</v>
      </c>
      <c r="F14" s="30">
        <v>166</v>
      </c>
      <c r="G14" s="19">
        <v>166</v>
      </c>
      <c r="H14" s="20">
        <f t="shared" si="6"/>
        <v>0</v>
      </c>
      <c r="I14" s="19">
        <v>166</v>
      </c>
      <c r="J14" s="21">
        <f t="shared" si="7"/>
        <v>0</v>
      </c>
      <c r="K14" s="19">
        <f>AJ13</f>
        <v>0</v>
      </c>
      <c r="L14" s="21">
        <f>AK13</f>
        <v>-1</v>
      </c>
      <c r="M14" s="19" t="e">
        <f>AL13</f>
        <v>#DIV/0!</v>
      </c>
      <c r="N14" s="21" t="e">
        <f>AM13</f>
        <v>#DIV/0!</v>
      </c>
      <c r="O14" s="35"/>
      <c r="P14" s="27"/>
      <c r="Q14" s="35"/>
      <c r="R14" s="27"/>
      <c r="U14" s="37"/>
      <c r="V14" s="16" t="str">
        <f>C15</f>
        <v>mval4A</v>
      </c>
      <c r="W14" s="16">
        <f>D15</f>
        <v>95</v>
      </c>
      <c r="X14" s="16">
        <f t="shared" si="0"/>
        <v>580</v>
      </c>
      <c r="Y14" s="30">
        <f>F15</f>
        <v>580</v>
      </c>
      <c r="Z14" s="19"/>
      <c r="AI14" s="17"/>
      <c r="AJ14" s="35">
        <f t="shared" si="1"/>
        <v>0</v>
      </c>
      <c r="AK14" s="21">
        <f t="shared" si="2"/>
        <v>-1</v>
      </c>
      <c r="AL14" s="35" t="e">
        <f t="shared" si="3"/>
        <v>#DIV/0!</v>
      </c>
      <c r="AM14" s="21" t="e">
        <f t="shared" si="4"/>
        <v>#DIV/0!</v>
      </c>
      <c r="AN14" s="30" t="e">
        <f t="shared" si="5"/>
        <v>#DIV/0!</v>
      </c>
    </row>
    <row r="15" spans="1:40" x14ac:dyDescent="0.25">
      <c r="B15" s="42"/>
      <c r="C15" s="16" t="s">
        <v>38</v>
      </c>
      <c r="D15" s="16">
        <v>95</v>
      </c>
      <c r="E15" s="16">
        <v>580</v>
      </c>
      <c r="F15" s="30">
        <v>580</v>
      </c>
      <c r="G15" s="19">
        <v>580</v>
      </c>
      <c r="H15" s="20">
        <f t="shared" si="6"/>
        <v>0</v>
      </c>
      <c r="I15" s="19">
        <v>580</v>
      </c>
      <c r="J15" s="21">
        <f t="shared" si="7"/>
        <v>0</v>
      </c>
      <c r="K15" s="19">
        <f>AJ14</f>
        <v>0</v>
      </c>
      <c r="L15" s="21">
        <f>AK14</f>
        <v>-1</v>
      </c>
      <c r="M15" s="19" t="e">
        <f>AL14</f>
        <v>#DIV/0!</v>
      </c>
      <c r="N15" s="21" t="e">
        <f>AM14</f>
        <v>#DIV/0!</v>
      </c>
      <c r="O15" s="35"/>
      <c r="P15" s="27"/>
      <c r="Q15" s="35"/>
      <c r="R15" s="27"/>
      <c r="U15" s="37"/>
      <c r="V15" s="16" t="str">
        <f>C16</f>
        <v>mval4B</v>
      </c>
      <c r="W15" s="16">
        <f>D16</f>
        <v>102</v>
      </c>
      <c r="X15" s="16">
        <f t="shared" si="0"/>
        <v>650</v>
      </c>
      <c r="Y15" s="30">
        <f>F16</f>
        <v>650</v>
      </c>
      <c r="Z15" s="19"/>
      <c r="AI15" s="17"/>
      <c r="AJ15" s="35">
        <f t="shared" si="1"/>
        <v>0</v>
      </c>
      <c r="AK15" s="21">
        <f t="shared" si="2"/>
        <v>-1</v>
      </c>
      <c r="AL15" s="35" t="e">
        <f t="shared" si="3"/>
        <v>#DIV/0!</v>
      </c>
      <c r="AM15" s="21" t="e">
        <f t="shared" si="4"/>
        <v>#DIV/0!</v>
      </c>
      <c r="AN15" s="30" t="e">
        <f t="shared" si="5"/>
        <v>#DIV/0!</v>
      </c>
    </row>
    <row r="16" spans="1:40" x14ac:dyDescent="0.25">
      <c r="B16" s="42"/>
      <c r="C16" s="16" t="s">
        <v>39</v>
      </c>
      <c r="D16" s="16">
        <v>102</v>
      </c>
      <c r="E16" s="16">
        <v>650</v>
      </c>
      <c r="F16" s="30">
        <v>650</v>
      </c>
      <c r="G16" s="19">
        <v>650</v>
      </c>
      <c r="H16" s="20">
        <f t="shared" si="6"/>
        <v>0</v>
      </c>
      <c r="I16" s="19">
        <v>650</v>
      </c>
      <c r="J16" s="21">
        <f t="shared" si="7"/>
        <v>0</v>
      </c>
      <c r="K16" s="19">
        <f>AJ15</f>
        <v>0</v>
      </c>
      <c r="L16" s="21">
        <f>AK15</f>
        <v>-1</v>
      </c>
      <c r="M16" s="19" t="e">
        <f>AL15</f>
        <v>#DIV/0!</v>
      </c>
      <c r="N16" s="21" t="e">
        <f>AM15</f>
        <v>#DIV/0!</v>
      </c>
      <c r="O16" s="35"/>
      <c r="P16" s="27"/>
      <c r="Q16" s="35"/>
      <c r="R16" s="27"/>
      <c r="U16" s="37"/>
      <c r="V16" s="16" t="str">
        <f>C17</f>
        <v>mval4C</v>
      </c>
      <c r="W16" s="16">
        <f>D17</f>
        <v>103</v>
      </c>
      <c r="X16" s="16">
        <f t="shared" si="0"/>
        <v>630</v>
      </c>
      <c r="Y16" s="30">
        <f>F17</f>
        <v>630</v>
      </c>
      <c r="Z16" s="19"/>
      <c r="AI16" s="17"/>
      <c r="AJ16" s="35">
        <f t="shared" si="1"/>
        <v>0</v>
      </c>
      <c r="AK16" s="21">
        <f t="shared" si="2"/>
        <v>-1</v>
      </c>
      <c r="AL16" s="35" t="e">
        <f t="shared" si="3"/>
        <v>#DIV/0!</v>
      </c>
      <c r="AM16" s="21" t="e">
        <f t="shared" si="4"/>
        <v>#DIV/0!</v>
      </c>
      <c r="AN16" s="30" t="e">
        <f t="shared" si="5"/>
        <v>#DIV/0!</v>
      </c>
    </row>
    <row r="17" spans="2:40" x14ac:dyDescent="0.25">
      <c r="B17" s="42"/>
      <c r="C17" s="16" t="s">
        <v>40</v>
      </c>
      <c r="D17" s="16">
        <v>103</v>
      </c>
      <c r="E17" s="16">
        <v>630</v>
      </c>
      <c r="F17" s="30">
        <v>630</v>
      </c>
      <c r="G17" s="19">
        <v>630</v>
      </c>
      <c r="H17" s="20">
        <f t="shared" si="6"/>
        <v>0</v>
      </c>
      <c r="I17" s="19">
        <v>631</v>
      </c>
      <c r="J17" s="21">
        <f t="shared" si="7"/>
        <v>1.5873015873015817E-3</v>
      </c>
      <c r="K17" s="19">
        <f>AJ16</f>
        <v>0</v>
      </c>
      <c r="L17" s="21">
        <f>AK16</f>
        <v>-1</v>
      </c>
      <c r="M17" s="19" t="e">
        <f>AL16</f>
        <v>#DIV/0!</v>
      </c>
      <c r="N17" s="21" t="e">
        <f>AM16</f>
        <v>#DIV/0!</v>
      </c>
      <c r="O17" s="35"/>
      <c r="P17" s="27"/>
      <c r="Q17" s="35"/>
      <c r="R17" s="27"/>
      <c r="U17" s="37"/>
      <c r="V17" s="16" t="str">
        <f>C18</f>
        <v>mval4D</v>
      </c>
      <c r="W17" s="16">
        <f>D18</f>
        <v>104</v>
      </c>
      <c r="X17" s="16">
        <f t="shared" si="0"/>
        <v>746</v>
      </c>
      <c r="Y17" s="30">
        <f>F18</f>
        <v>770</v>
      </c>
      <c r="Z17" s="19"/>
      <c r="AI17" s="17"/>
      <c r="AJ17" s="35">
        <f t="shared" si="1"/>
        <v>0</v>
      </c>
      <c r="AK17" s="21">
        <f t="shared" si="2"/>
        <v>-1</v>
      </c>
      <c r="AL17" s="35" t="e">
        <f t="shared" si="3"/>
        <v>#DIV/0!</v>
      </c>
      <c r="AM17" s="21" t="e">
        <f t="shared" si="4"/>
        <v>#DIV/0!</v>
      </c>
      <c r="AN17" s="30" t="e">
        <f t="shared" si="5"/>
        <v>#DIV/0!</v>
      </c>
    </row>
    <row r="18" spans="2:40" x14ac:dyDescent="0.25">
      <c r="B18" s="42"/>
      <c r="C18" s="16" t="s">
        <v>41</v>
      </c>
      <c r="D18" s="16">
        <v>104</v>
      </c>
      <c r="E18" s="16">
        <v>746</v>
      </c>
      <c r="F18" s="30">
        <v>770</v>
      </c>
      <c r="G18" s="19">
        <v>770</v>
      </c>
      <c r="H18" s="20">
        <f t="shared" si="6"/>
        <v>0</v>
      </c>
      <c r="I18" s="19">
        <v>776</v>
      </c>
      <c r="J18" s="21">
        <f t="shared" si="7"/>
        <v>7.7922077922076838E-3</v>
      </c>
      <c r="K18" s="19">
        <f>AJ17</f>
        <v>0</v>
      </c>
      <c r="L18" s="21">
        <f>AK17</f>
        <v>-1</v>
      </c>
      <c r="M18" s="19" t="e">
        <f>AL17</f>
        <v>#DIV/0!</v>
      </c>
      <c r="N18" s="21" t="e">
        <f>AM17</f>
        <v>#DIV/0!</v>
      </c>
      <c r="O18" s="19"/>
      <c r="P18" s="27"/>
      <c r="Q18" s="19"/>
      <c r="R18" s="27"/>
      <c r="U18" s="37"/>
      <c r="V18" s="16" t="str">
        <f>C19</f>
        <v>mval5A</v>
      </c>
      <c r="W18" s="16">
        <f>D19</f>
        <v>96</v>
      </c>
      <c r="X18" s="16">
        <f t="shared" si="0"/>
        <v>597</v>
      </c>
      <c r="Y18" s="30">
        <f>F19</f>
        <v>597</v>
      </c>
      <c r="Z18" s="19"/>
      <c r="AI18" s="17"/>
      <c r="AJ18" s="35">
        <f t="shared" si="1"/>
        <v>0</v>
      </c>
      <c r="AK18" s="21">
        <f t="shared" si="2"/>
        <v>-1</v>
      </c>
      <c r="AL18" s="35" t="e">
        <f t="shared" si="3"/>
        <v>#DIV/0!</v>
      </c>
      <c r="AM18" s="21" t="e">
        <f t="shared" si="4"/>
        <v>#DIV/0!</v>
      </c>
      <c r="AN18" s="30" t="e">
        <f t="shared" si="5"/>
        <v>#DIV/0!</v>
      </c>
    </row>
    <row r="19" spans="2:40" x14ac:dyDescent="0.25">
      <c r="B19" s="42"/>
      <c r="C19" s="16" t="s">
        <v>42</v>
      </c>
      <c r="D19" s="16">
        <v>96</v>
      </c>
      <c r="E19" s="16">
        <v>597</v>
      </c>
      <c r="F19" s="30">
        <v>597</v>
      </c>
      <c r="G19" s="19">
        <v>597</v>
      </c>
      <c r="H19" s="20">
        <f t="shared" si="6"/>
        <v>0</v>
      </c>
      <c r="I19" s="19">
        <v>597</v>
      </c>
      <c r="J19" s="21">
        <f t="shared" si="7"/>
        <v>0</v>
      </c>
      <c r="K19" s="19">
        <f>AJ18</f>
        <v>0</v>
      </c>
      <c r="L19" s="21">
        <f>AK18</f>
        <v>-1</v>
      </c>
      <c r="M19" s="19" t="e">
        <f>AL18</f>
        <v>#DIV/0!</v>
      </c>
      <c r="N19" s="21" t="e">
        <f>AM18</f>
        <v>#DIV/0!</v>
      </c>
      <c r="O19" s="19"/>
      <c r="P19" s="27"/>
      <c r="Q19" s="19"/>
      <c r="R19" s="27"/>
      <c r="U19" s="37"/>
      <c r="V19" s="16" t="str">
        <f t="shared" ref="V19:V35" si="8">C20</f>
        <v>mval5B</v>
      </c>
      <c r="W19" s="16">
        <f t="shared" ref="W19:W35" si="9">D20</f>
        <v>91</v>
      </c>
      <c r="X19" s="16">
        <f t="shared" si="0"/>
        <v>613</v>
      </c>
      <c r="Y19" s="30">
        <f t="shared" ref="Y19:Y35" si="10">F20</f>
        <v>613</v>
      </c>
      <c r="Z19" s="19"/>
      <c r="AI19" s="17"/>
      <c r="AJ19" s="35">
        <f t="shared" ref="AJ19:AJ36" si="11">MIN(Z19:AI19)</f>
        <v>0</v>
      </c>
      <c r="AK19" s="21">
        <f t="shared" ref="AK19:AK36" si="12">AJ19/Y19-1</f>
        <v>-1</v>
      </c>
      <c r="AL19" s="35" t="e">
        <f t="shared" ref="AL19:AL36" si="13">AVERAGE(Z19:AI19)</f>
        <v>#DIV/0!</v>
      </c>
      <c r="AM19" s="21" t="e">
        <f t="shared" ref="AM19:AM36" si="14">AL19/Y19-1</f>
        <v>#DIV/0!</v>
      </c>
      <c r="AN19" s="30" t="e">
        <f t="shared" ref="AN19:AN36" si="15">_xlfn.STDEV.P(Z19:AI19)</f>
        <v>#DIV/0!</v>
      </c>
    </row>
    <row r="20" spans="2:40" x14ac:dyDescent="0.25">
      <c r="B20" s="42"/>
      <c r="C20" s="16" t="s">
        <v>43</v>
      </c>
      <c r="D20" s="16">
        <v>91</v>
      </c>
      <c r="E20" s="16">
        <v>613</v>
      </c>
      <c r="F20" s="30">
        <v>613</v>
      </c>
      <c r="G20" s="19">
        <v>613</v>
      </c>
      <c r="H20" s="20">
        <f t="shared" si="6"/>
        <v>0</v>
      </c>
      <c r="I20" s="19">
        <v>615</v>
      </c>
      <c r="J20" s="21">
        <f t="shared" si="7"/>
        <v>3.2626427406199365E-3</v>
      </c>
      <c r="K20" s="19">
        <f t="shared" ref="K20:K39" si="16">AJ19</f>
        <v>0</v>
      </c>
      <c r="L20" s="21">
        <f t="shared" ref="L20:L39" si="17">AK19</f>
        <v>-1</v>
      </c>
      <c r="M20" s="19" t="e">
        <f t="shared" ref="M20:M39" si="18">AL19</f>
        <v>#DIV/0!</v>
      </c>
      <c r="N20" s="21" t="e">
        <f t="shared" ref="N20:N39" si="19">AM19</f>
        <v>#DIV/0!</v>
      </c>
      <c r="O20" s="19"/>
      <c r="P20" s="27"/>
      <c r="Q20" s="19"/>
      <c r="R20" s="27"/>
      <c r="U20" s="37"/>
      <c r="V20" s="16" t="str">
        <f t="shared" si="8"/>
        <v>mval5C</v>
      </c>
      <c r="W20" s="16">
        <f t="shared" si="9"/>
        <v>98</v>
      </c>
      <c r="X20" s="16">
        <f t="shared" si="0"/>
        <v>697</v>
      </c>
      <c r="Y20" s="30">
        <f t="shared" si="10"/>
        <v>697</v>
      </c>
      <c r="Z20" s="19"/>
      <c r="AI20" s="17"/>
      <c r="AJ20" s="35">
        <f t="shared" si="11"/>
        <v>0</v>
      </c>
      <c r="AK20" s="21">
        <f t="shared" si="12"/>
        <v>-1</v>
      </c>
      <c r="AL20" s="35" t="e">
        <f t="shared" si="13"/>
        <v>#DIV/0!</v>
      </c>
      <c r="AM20" s="21" t="e">
        <f t="shared" si="14"/>
        <v>#DIV/0!</v>
      </c>
      <c r="AN20" s="30" t="e">
        <f t="shared" si="15"/>
        <v>#DIV/0!</v>
      </c>
    </row>
    <row r="21" spans="2:40" x14ac:dyDescent="0.25">
      <c r="B21" s="42"/>
      <c r="C21" s="16" t="s">
        <v>44</v>
      </c>
      <c r="D21" s="16">
        <v>98</v>
      </c>
      <c r="E21" s="16">
        <v>697</v>
      </c>
      <c r="F21" s="30">
        <v>697</v>
      </c>
      <c r="G21" s="19">
        <v>697</v>
      </c>
      <c r="H21" s="20">
        <f t="shared" si="6"/>
        <v>0</v>
      </c>
      <c r="I21" s="19">
        <v>697</v>
      </c>
      <c r="J21" s="21">
        <f t="shared" si="7"/>
        <v>0</v>
      </c>
      <c r="K21" s="19">
        <f t="shared" si="16"/>
        <v>0</v>
      </c>
      <c r="L21" s="21">
        <f t="shared" si="17"/>
        <v>-1</v>
      </c>
      <c r="M21" s="19" t="e">
        <f t="shared" si="18"/>
        <v>#DIV/0!</v>
      </c>
      <c r="N21" s="21" t="e">
        <f t="shared" si="19"/>
        <v>#DIV/0!</v>
      </c>
      <c r="O21" s="19"/>
      <c r="P21" s="27"/>
      <c r="Q21" s="19"/>
      <c r="R21" s="27"/>
      <c r="U21" s="37"/>
      <c r="V21" s="16" t="str">
        <f t="shared" si="8"/>
        <v>mval5D</v>
      </c>
      <c r="W21" s="16">
        <f t="shared" si="9"/>
        <v>92</v>
      </c>
      <c r="X21" s="16">
        <f t="shared" si="0"/>
        <v>719</v>
      </c>
      <c r="Y21" s="16">
        <f t="shared" si="10"/>
        <v>739</v>
      </c>
      <c r="Z21" s="19"/>
      <c r="AI21" s="17"/>
      <c r="AJ21" s="35">
        <f t="shared" si="11"/>
        <v>0</v>
      </c>
      <c r="AK21" s="21">
        <f t="shared" si="12"/>
        <v>-1</v>
      </c>
      <c r="AL21" s="35" t="e">
        <f t="shared" si="13"/>
        <v>#DIV/0!</v>
      </c>
      <c r="AM21" s="21" t="e">
        <f t="shared" si="14"/>
        <v>#DIV/0!</v>
      </c>
      <c r="AN21" s="30" t="e">
        <f t="shared" si="15"/>
        <v>#DIV/0!</v>
      </c>
    </row>
    <row r="22" spans="2:40" x14ac:dyDescent="0.25">
      <c r="B22" s="17"/>
      <c r="C22" s="16" t="s">
        <v>45</v>
      </c>
      <c r="D22" s="16">
        <v>92</v>
      </c>
      <c r="E22" s="16">
        <v>719</v>
      </c>
      <c r="F22" s="16">
        <v>739</v>
      </c>
      <c r="G22" s="19">
        <v>739</v>
      </c>
      <c r="H22" s="20">
        <f t="shared" si="6"/>
        <v>0</v>
      </c>
      <c r="I22" s="19">
        <v>757</v>
      </c>
      <c r="J22" s="21">
        <f t="shared" si="7"/>
        <v>2.4357239512855289E-2</v>
      </c>
      <c r="K22" s="19">
        <f t="shared" si="16"/>
        <v>0</v>
      </c>
      <c r="L22" s="21">
        <f t="shared" si="17"/>
        <v>-1</v>
      </c>
      <c r="M22" s="19" t="e">
        <f t="shared" si="18"/>
        <v>#DIV/0!</v>
      </c>
      <c r="N22" s="21" t="e">
        <f t="shared" si="19"/>
        <v>#DIV/0!</v>
      </c>
      <c r="U22" s="37"/>
      <c r="V22" s="16" t="str">
        <f t="shared" si="8"/>
        <v>mval6A</v>
      </c>
      <c r="W22" s="16">
        <f t="shared" si="9"/>
        <v>69</v>
      </c>
      <c r="X22" s="16">
        <f t="shared" si="0"/>
        <v>326</v>
      </c>
      <c r="Y22" s="16">
        <f t="shared" si="10"/>
        <v>326</v>
      </c>
      <c r="Z22" s="19"/>
      <c r="AI22" s="17"/>
      <c r="AJ22" s="35">
        <f t="shared" si="11"/>
        <v>0</v>
      </c>
      <c r="AK22" s="21">
        <f t="shared" si="12"/>
        <v>-1</v>
      </c>
      <c r="AL22" s="35" t="e">
        <f t="shared" si="13"/>
        <v>#DIV/0!</v>
      </c>
      <c r="AM22" s="21" t="e">
        <f t="shared" si="14"/>
        <v>#DIV/0!</v>
      </c>
      <c r="AN22" s="30" t="e">
        <f t="shared" si="15"/>
        <v>#DIV/0!</v>
      </c>
    </row>
    <row r="23" spans="2:40" x14ac:dyDescent="0.25">
      <c r="B23" s="17"/>
      <c r="C23" s="16" t="s">
        <v>46</v>
      </c>
      <c r="D23" s="16">
        <v>69</v>
      </c>
      <c r="E23" s="16">
        <v>326</v>
      </c>
      <c r="F23" s="16">
        <v>326</v>
      </c>
      <c r="G23" s="19">
        <v>326</v>
      </c>
      <c r="H23" s="20">
        <f t="shared" si="6"/>
        <v>0</v>
      </c>
      <c r="I23" s="19">
        <v>326</v>
      </c>
      <c r="J23" s="21">
        <f t="shared" si="7"/>
        <v>0</v>
      </c>
      <c r="K23" s="19">
        <f t="shared" si="16"/>
        <v>0</v>
      </c>
      <c r="L23" s="21">
        <f t="shared" si="17"/>
        <v>-1</v>
      </c>
      <c r="M23" s="19" t="e">
        <f t="shared" si="18"/>
        <v>#DIV/0!</v>
      </c>
      <c r="N23" s="21" t="e">
        <f t="shared" si="19"/>
        <v>#DIV/0!</v>
      </c>
      <c r="U23" s="37"/>
      <c r="V23" s="16" t="str">
        <f t="shared" si="8"/>
        <v>mval6B</v>
      </c>
      <c r="W23" s="16">
        <f t="shared" si="9"/>
        <v>66</v>
      </c>
      <c r="X23" s="16">
        <f t="shared" si="0"/>
        <v>317</v>
      </c>
      <c r="Y23" s="16">
        <f t="shared" si="10"/>
        <v>317</v>
      </c>
      <c r="Z23" s="19"/>
      <c r="AI23" s="17"/>
      <c r="AJ23" s="35">
        <f t="shared" si="11"/>
        <v>0</v>
      </c>
      <c r="AK23" s="21">
        <f t="shared" si="12"/>
        <v>-1</v>
      </c>
      <c r="AL23" s="35" t="e">
        <f t="shared" si="13"/>
        <v>#DIV/0!</v>
      </c>
      <c r="AM23" s="21" t="e">
        <f t="shared" si="14"/>
        <v>#DIV/0!</v>
      </c>
      <c r="AN23" s="30" t="e">
        <f t="shared" si="15"/>
        <v>#DIV/0!</v>
      </c>
    </row>
    <row r="24" spans="2:40" x14ac:dyDescent="0.25">
      <c r="B24" s="17"/>
      <c r="C24" s="16" t="s">
        <v>47</v>
      </c>
      <c r="D24" s="16">
        <v>66</v>
      </c>
      <c r="E24" s="16">
        <v>317</v>
      </c>
      <c r="F24" s="16">
        <v>317</v>
      </c>
      <c r="G24" s="19">
        <v>317</v>
      </c>
      <c r="H24" s="20">
        <f t="shared" si="6"/>
        <v>0</v>
      </c>
      <c r="I24" s="19">
        <v>317</v>
      </c>
      <c r="J24" s="21">
        <f t="shared" si="7"/>
        <v>0</v>
      </c>
      <c r="K24" s="19">
        <f t="shared" si="16"/>
        <v>0</v>
      </c>
      <c r="L24" s="21">
        <f t="shared" si="17"/>
        <v>-1</v>
      </c>
      <c r="M24" s="19" t="e">
        <f t="shared" si="18"/>
        <v>#DIV/0!</v>
      </c>
      <c r="N24" s="21" t="e">
        <f t="shared" si="19"/>
        <v>#DIV/0!</v>
      </c>
      <c r="U24" s="37"/>
      <c r="V24" s="16" t="str">
        <f t="shared" si="8"/>
        <v>mval6C</v>
      </c>
      <c r="W24" s="16">
        <f t="shared" si="9"/>
        <v>68</v>
      </c>
      <c r="X24" s="16">
        <f t="shared" si="0"/>
        <v>365</v>
      </c>
      <c r="Y24" s="16">
        <f t="shared" si="10"/>
        <v>371</v>
      </c>
      <c r="Z24" s="19"/>
      <c r="AI24" s="17"/>
      <c r="AJ24" s="35">
        <f t="shared" si="11"/>
        <v>0</v>
      </c>
      <c r="AK24" s="21">
        <f t="shared" si="12"/>
        <v>-1</v>
      </c>
      <c r="AL24" s="35" t="e">
        <f t="shared" si="13"/>
        <v>#DIV/0!</v>
      </c>
      <c r="AM24" s="21" t="e">
        <f t="shared" si="14"/>
        <v>#DIV/0!</v>
      </c>
      <c r="AN24" s="30" t="e">
        <f t="shared" si="15"/>
        <v>#DIV/0!</v>
      </c>
    </row>
    <row r="25" spans="2:40" ht="15.75" customHeight="1" x14ac:dyDescent="0.25">
      <c r="B25" s="17"/>
      <c r="C25" s="16" t="s">
        <v>48</v>
      </c>
      <c r="D25" s="16">
        <v>68</v>
      </c>
      <c r="E25" s="16">
        <v>365</v>
      </c>
      <c r="F25" s="16">
        <v>371</v>
      </c>
      <c r="G25" s="19">
        <v>371</v>
      </c>
      <c r="H25" s="20">
        <f t="shared" si="6"/>
        <v>0</v>
      </c>
      <c r="I25" s="19">
        <v>375</v>
      </c>
      <c r="J25" s="21">
        <f t="shared" si="7"/>
        <v>1.0781671159029615E-2</v>
      </c>
      <c r="K25" s="19">
        <f t="shared" si="16"/>
        <v>0</v>
      </c>
      <c r="L25" s="21">
        <f t="shared" si="17"/>
        <v>-1</v>
      </c>
      <c r="M25" s="19" t="e">
        <f t="shared" si="18"/>
        <v>#DIV/0!</v>
      </c>
      <c r="N25" s="21" t="e">
        <f t="shared" si="19"/>
        <v>#DIV/0!</v>
      </c>
      <c r="U25" s="37"/>
      <c r="V25" s="16" t="str">
        <f t="shared" si="8"/>
        <v>mval7A</v>
      </c>
      <c r="W25" s="16">
        <f t="shared" si="9"/>
        <v>86</v>
      </c>
      <c r="X25" s="16">
        <f t="shared" si="0"/>
        <v>364</v>
      </c>
      <c r="Y25" s="16">
        <f t="shared" si="10"/>
        <v>364</v>
      </c>
      <c r="Z25" s="19"/>
      <c r="AI25" s="17"/>
      <c r="AJ25" s="35">
        <f t="shared" si="11"/>
        <v>0</v>
      </c>
      <c r="AK25" s="21">
        <f t="shared" si="12"/>
        <v>-1</v>
      </c>
      <c r="AL25" s="35" t="e">
        <f t="shared" si="13"/>
        <v>#DIV/0!</v>
      </c>
      <c r="AM25" s="21" t="e">
        <f t="shared" si="14"/>
        <v>#DIV/0!</v>
      </c>
      <c r="AN25" s="30" t="e">
        <f t="shared" si="15"/>
        <v>#DIV/0!</v>
      </c>
    </row>
    <row r="26" spans="2:40" x14ac:dyDescent="0.25">
      <c r="B26" s="17"/>
      <c r="C26" s="16" t="s">
        <v>49</v>
      </c>
      <c r="D26" s="16">
        <v>86</v>
      </c>
      <c r="E26" s="16">
        <v>364</v>
      </c>
      <c r="F26" s="16">
        <v>364</v>
      </c>
      <c r="G26" s="19">
        <v>364</v>
      </c>
      <c r="H26" s="20">
        <f t="shared" si="6"/>
        <v>0</v>
      </c>
      <c r="I26" s="19">
        <v>364</v>
      </c>
      <c r="J26" s="21">
        <f t="shared" si="7"/>
        <v>0</v>
      </c>
      <c r="K26" s="19">
        <f t="shared" si="16"/>
        <v>0</v>
      </c>
      <c r="L26" s="21">
        <f t="shared" si="17"/>
        <v>-1</v>
      </c>
      <c r="M26" s="19" t="e">
        <f t="shared" si="18"/>
        <v>#DIV/0!</v>
      </c>
      <c r="N26" s="21" t="e">
        <f t="shared" si="19"/>
        <v>#DIV/0!</v>
      </c>
      <c r="U26" s="37"/>
      <c r="V26" s="16" t="str">
        <f t="shared" si="8"/>
        <v>mval7B</v>
      </c>
      <c r="W26" s="16">
        <f t="shared" si="9"/>
        <v>91</v>
      </c>
      <c r="X26" s="16">
        <f t="shared" si="0"/>
        <v>412</v>
      </c>
      <c r="Y26" s="16">
        <f t="shared" si="10"/>
        <v>412</v>
      </c>
      <c r="Z26" s="19"/>
      <c r="AI26" s="17"/>
      <c r="AJ26" s="35">
        <f t="shared" si="11"/>
        <v>0</v>
      </c>
      <c r="AK26" s="21">
        <f t="shared" si="12"/>
        <v>-1</v>
      </c>
      <c r="AL26" s="35" t="e">
        <f t="shared" si="13"/>
        <v>#DIV/0!</v>
      </c>
      <c r="AM26" s="21" t="e">
        <f t="shared" si="14"/>
        <v>#DIV/0!</v>
      </c>
      <c r="AN26" s="30" t="e">
        <f t="shared" si="15"/>
        <v>#DIV/0!</v>
      </c>
    </row>
    <row r="27" spans="2:40" x14ac:dyDescent="0.25">
      <c r="B27" s="17"/>
      <c r="C27" s="16" t="s">
        <v>50</v>
      </c>
      <c r="D27" s="16">
        <v>91</v>
      </c>
      <c r="E27" s="16">
        <v>412</v>
      </c>
      <c r="F27" s="16">
        <v>412</v>
      </c>
      <c r="G27" s="19">
        <v>412</v>
      </c>
      <c r="H27" s="20">
        <f t="shared" si="6"/>
        <v>0</v>
      </c>
      <c r="I27" s="19">
        <v>412</v>
      </c>
      <c r="J27" s="21">
        <f t="shared" si="7"/>
        <v>0</v>
      </c>
      <c r="K27" s="19">
        <f t="shared" si="16"/>
        <v>0</v>
      </c>
      <c r="L27" s="21">
        <f t="shared" si="17"/>
        <v>-1</v>
      </c>
      <c r="M27" s="19" t="e">
        <f t="shared" si="18"/>
        <v>#DIV/0!</v>
      </c>
      <c r="N27" s="21" t="e">
        <f t="shared" si="19"/>
        <v>#DIV/0!</v>
      </c>
      <c r="U27" s="37"/>
      <c r="V27" s="16" t="str">
        <f t="shared" si="8"/>
        <v>mval7C</v>
      </c>
      <c r="W27" s="16">
        <f t="shared" si="9"/>
        <v>90</v>
      </c>
      <c r="X27" s="16">
        <f t="shared" si="0"/>
        <v>424</v>
      </c>
      <c r="Y27" s="16">
        <f t="shared" si="10"/>
        <v>426</v>
      </c>
      <c r="Z27" s="19"/>
      <c r="AI27" s="17"/>
      <c r="AJ27" s="35">
        <f t="shared" si="11"/>
        <v>0</v>
      </c>
      <c r="AK27" s="21">
        <f t="shared" si="12"/>
        <v>-1</v>
      </c>
      <c r="AL27" s="35" t="e">
        <f t="shared" si="13"/>
        <v>#DIV/0!</v>
      </c>
      <c r="AM27" s="21" t="e">
        <f t="shared" si="14"/>
        <v>#DIV/0!</v>
      </c>
      <c r="AN27" s="30" t="e">
        <f t="shared" si="15"/>
        <v>#DIV/0!</v>
      </c>
    </row>
    <row r="28" spans="2:40" x14ac:dyDescent="0.25">
      <c r="B28" s="17"/>
      <c r="C28" s="16" t="s">
        <v>51</v>
      </c>
      <c r="D28" s="16">
        <v>90</v>
      </c>
      <c r="E28" s="16">
        <v>424</v>
      </c>
      <c r="F28" s="16">
        <v>426</v>
      </c>
      <c r="G28" s="19">
        <v>426</v>
      </c>
      <c r="H28" s="20">
        <f t="shared" si="6"/>
        <v>0</v>
      </c>
      <c r="I28" s="19">
        <v>428</v>
      </c>
      <c r="J28" s="21">
        <f t="shared" si="7"/>
        <v>4.6948356807512415E-3</v>
      </c>
      <c r="K28" s="19">
        <f t="shared" si="16"/>
        <v>0</v>
      </c>
      <c r="L28" s="21">
        <f t="shared" si="17"/>
        <v>-1</v>
      </c>
      <c r="M28" s="19" t="e">
        <f t="shared" si="18"/>
        <v>#DIV/0!</v>
      </c>
      <c r="N28" s="21" t="e">
        <f t="shared" si="19"/>
        <v>#DIV/0!</v>
      </c>
      <c r="U28" s="37"/>
      <c r="V28" s="16" t="str">
        <f t="shared" si="8"/>
        <v>mval8A</v>
      </c>
      <c r="W28" s="16">
        <f t="shared" si="9"/>
        <v>96</v>
      </c>
      <c r="X28" s="16">
        <f t="shared" si="0"/>
        <v>581</v>
      </c>
      <c r="Y28" s="16">
        <f t="shared" si="10"/>
        <v>581</v>
      </c>
      <c r="Z28" s="19"/>
      <c r="AI28" s="17"/>
      <c r="AJ28" s="35">
        <f t="shared" si="11"/>
        <v>0</v>
      </c>
      <c r="AK28" s="21">
        <f t="shared" si="12"/>
        <v>-1</v>
      </c>
      <c r="AL28" s="35" t="e">
        <f t="shared" si="13"/>
        <v>#DIV/0!</v>
      </c>
      <c r="AM28" s="21" t="e">
        <f t="shared" si="14"/>
        <v>#DIV/0!</v>
      </c>
      <c r="AN28" s="30" t="e">
        <f t="shared" si="15"/>
        <v>#DIV/0!</v>
      </c>
    </row>
    <row r="29" spans="2:40" x14ac:dyDescent="0.25">
      <c r="B29" s="17"/>
      <c r="C29" s="16" t="s">
        <v>52</v>
      </c>
      <c r="D29" s="16">
        <v>96</v>
      </c>
      <c r="E29" s="16">
        <v>581</v>
      </c>
      <c r="F29" s="16">
        <v>581</v>
      </c>
      <c r="G29" s="19">
        <v>581</v>
      </c>
      <c r="H29" s="20">
        <f t="shared" si="6"/>
        <v>0</v>
      </c>
      <c r="I29" s="19">
        <v>581</v>
      </c>
      <c r="J29" s="21">
        <f t="shared" si="7"/>
        <v>0</v>
      </c>
      <c r="K29" s="19">
        <f t="shared" si="16"/>
        <v>0</v>
      </c>
      <c r="L29" s="21">
        <f t="shared" si="17"/>
        <v>-1</v>
      </c>
      <c r="M29" s="19" t="e">
        <f t="shared" si="18"/>
        <v>#DIV/0!</v>
      </c>
      <c r="N29" s="21" t="e">
        <f t="shared" si="19"/>
        <v>#DIV/0!</v>
      </c>
      <c r="U29" s="37"/>
      <c r="V29" s="16" t="str">
        <f t="shared" si="8"/>
        <v>mval8B</v>
      </c>
      <c r="W29" s="16">
        <f t="shared" si="9"/>
        <v>91</v>
      </c>
      <c r="X29" s="16">
        <f t="shared" si="0"/>
        <v>531</v>
      </c>
      <c r="Y29" s="16">
        <f t="shared" si="10"/>
        <v>531</v>
      </c>
      <c r="Z29" s="19"/>
      <c r="AI29" s="17"/>
      <c r="AJ29" s="35">
        <f t="shared" si="11"/>
        <v>0</v>
      </c>
      <c r="AK29" s="21">
        <f t="shared" si="12"/>
        <v>-1</v>
      </c>
      <c r="AL29" s="35" t="e">
        <f t="shared" si="13"/>
        <v>#DIV/0!</v>
      </c>
      <c r="AM29" s="21" t="e">
        <f t="shared" si="14"/>
        <v>#DIV/0!</v>
      </c>
      <c r="AN29" s="30" t="e">
        <f t="shared" si="15"/>
        <v>#DIV/0!</v>
      </c>
    </row>
    <row r="30" spans="2:40" x14ac:dyDescent="0.25">
      <c r="B30" s="17"/>
      <c r="C30" s="16" t="s">
        <v>53</v>
      </c>
      <c r="D30" s="16">
        <v>91</v>
      </c>
      <c r="E30" s="16">
        <v>531</v>
      </c>
      <c r="F30" s="16">
        <v>531</v>
      </c>
      <c r="G30" s="19">
        <v>531</v>
      </c>
      <c r="H30" s="20">
        <f t="shared" si="6"/>
        <v>0</v>
      </c>
      <c r="I30" s="19">
        <v>531</v>
      </c>
      <c r="J30" s="21">
        <f t="shared" si="7"/>
        <v>0</v>
      </c>
      <c r="K30" s="19">
        <f t="shared" si="16"/>
        <v>0</v>
      </c>
      <c r="L30" s="21">
        <f t="shared" si="17"/>
        <v>-1</v>
      </c>
      <c r="M30" s="19" t="e">
        <f t="shared" si="18"/>
        <v>#DIV/0!</v>
      </c>
      <c r="N30" s="21" t="e">
        <f t="shared" si="19"/>
        <v>#DIV/0!</v>
      </c>
      <c r="U30" s="37"/>
      <c r="V30" s="16" t="str">
        <f t="shared" si="8"/>
        <v>mval8C</v>
      </c>
      <c r="W30" s="16">
        <f t="shared" si="9"/>
        <v>83</v>
      </c>
      <c r="X30" s="16">
        <f t="shared" si="0"/>
        <v>617</v>
      </c>
      <c r="Y30" s="16">
        <f t="shared" si="10"/>
        <v>638</v>
      </c>
      <c r="Z30" s="19"/>
      <c r="AI30" s="17"/>
      <c r="AJ30" s="35">
        <f t="shared" si="11"/>
        <v>0</v>
      </c>
      <c r="AK30" s="21">
        <f t="shared" si="12"/>
        <v>-1</v>
      </c>
      <c r="AL30" s="35" t="e">
        <f t="shared" si="13"/>
        <v>#DIV/0!</v>
      </c>
      <c r="AM30" s="21" t="e">
        <f t="shared" si="14"/>
        <v>#DIV/0!</v>
      </c>
      <c r="AN30" s="30" t="e">
        <f t="shared" si="15"/>
        <v>#DIV/0!</v>
      </c>
    </row>
    <row r="31" spans="2:40" x14ac:dyDescent="0.25">
      <c r="B31" s="17"/>
      <c r="C31" s="16" t="s">
        <v>54</v>
      </c>
      <c r="D31" s="16">
        <v>83</v>
      </c>
      <c r="E31" s="16">
        <v>617</v>
      </c>
      <c r="F31" s="16">
        <v>638</v>
      </c>
      <c r="G31" s="19">
        <v>638</v>
      </c>
      <c r="H31" s="20">
        <f t="shared" si="6"/>
        <v>0</v>
      </c>
      <c r="I31" s="19">
        <v>638</v>
      </c>
      <c r="J31" s="21">
        <f t="shared" si="7"/>
        <v>0</v>
      </c>
      <c r="K31" s="19">
        <f t="shared" si="16"/>
        <v>0</v>
      </c>
      <c r="L31" s="21">
        <f t="shared" si="17"/>
        <v>-1</v>
      </c>
      <c r="M31" s="19" t="e">
        <f t="shared" si="18"/>
        <v>#DIV/0!</v>
      </c>
      <c r="N31" s="21" t="e">
        <f t="shared" si="19"/>
        <v>#DIV/0!</v>
      </c>
      <c r="U31" s="37"/>
      <c r="V31" s="16" t="str">
        <f t="shared" si="8"/>
        <v>mval9A</v>
      </c>
      <c r="W31" s="16">
        <f t="shared" si="9"/>
        <v>132</v>
      </c>
      <c r="X31" s="16">
        <f t="shared" si="0"/>
        <v>458</v>
      </c>
      <c r="Y31" s="16">
        <f t="shared" si="10"/>
        <v>458</v>
      </c>
      <c r="Z31" s="19"/>
      <c r="AI31" s="17"/>
      <c r="AJ31" s="35">
        <f t="shared" si="11"/>
        <v>0</v>
      </c>
      <c r="AK31" s="21">
        <f t="shared" si="12"/>
        <v>-1</v>
      </c>
      <c r="AL31" s="35" t="e">
        <f t="shared" si="13"/>
        <v>#DIV/0!</v>
      </c>
      <c r="AM31" s="21" t="e">
        <f t="shared" si="14"/>
        <v>#DIV/0!</v>
      </c>
      <c r="AN31" s="30" t="e">
        <f t="shared" si="15"/>
        <v>#DIV/0!</v>
      </c>
    </row>
    <row r="32" spans="2:40" x14ac:dyDescent="0.25">
      <c r="B32" s="17"/>
      <c r="C32" s="16" t="s">
        <v>55</v>
      </c>
      <c r="D32" s="16">
        <v>132</v>
      </c>
      <c r="E32" s="16">
        <v>458</v>
      </c>
      <c r="F32" s="16">
        <v>458</v>
      </c>
      <c r="G32" s="19">
        <v>458</v>
      </c>
      <c r="H32" s="20">
        <f t="shared" si="6"/>
        <v>0</v>
      </c>
      <c r="I32" s="19">
        <v>458</v>
      </c>
      <c r="J32" s="21">
        <f t="shared" si="7"/>
        <v>0</v>
      </c>
      <c r="K32" s="19">
        <f t="shared" si="16"/>
        <v>0</v>
      </c>
      <c r="L32" s="21">
        <f t="shared" si="17"/>
        <v>-1</v>
      </c>
      <c r="M32" s="19" t="e">
        <f t="shared" si="18"/>
        <v>#DIV/0!</v>
      </c>
      <c r="N32" s="21" t="e">
        <f t="shared" si="19"/>
        <v>#DIV/0!</v>
      </c>
      <c r="U32" s="37"/>
      <c r="V32" s="16" t="str">
        <f t="shared" si="8"/>
        <v>mval9B</v>
      </c>
      <c r="W32" s="16">
        <f t="shared" si="9"/>
        <v>120</v>
      </c>
      <c r="X32" s="16">
        <f t="shared" si="0"/>
        <v>453</v>
      </c>
      <c r="Y32" s="16">
        <f t="shared" si="10"/>
        <v>453</v>
      </c>
      <c r="Z32" s="19"/>
      <c r="AI32" s="17"/>
      <c r="AJ32" s="35">
        <f t="shared" si="11"/>
        <v>0</v>
      </c>
      <c r="AK32" s="21">
        <f t="shared" si="12"/>
        <v>-1</v>
      </c>
      <c r="AL32" s="35" t="e">
        <f t="shared" si="13"/>
        <v>#DIV/0!</v>
      </c>
      <c r="AM32" s="21" t="e">
        <f t="shared" si="14"/>
        <v>#DIV/0!</v>
      </c>
      <c r="AN32" s="30" t="e">
        <f t="shared" si="15"/>
        <v>#DIV/0!</v>
      </c>
    </row>
    <row r="33" spans="2:40" x14ac:dyDescent="0.25">
      <c r="B33" s="17"/>
      <c r="C33" s="16" t="s">
        <v>56</v>
      </c>
      <c r="D33" s="16">
        <v>120</v>
      </c>
      <c r="E33" s="16">
        <v>453</v>
      </c>
      <c r="F33" s="16">
        <v>453</v>
      </c>
      <c r="G33" s="19">
        <v>453</v>
      </c>
      <c r="H33" s="20">
        <f t="shared" si="6"/>
        <v>0</v>
      </c>
      <c r="I33" s="19">
        <v>453</v>
      </c>
      <c r="J33" s="21">
        <f t="shared" si="7"/>
        <v>0</v>
      </c>
      <c r="K33" s="19">
        <f t="shared" si="16"/>
        <v>0</v>
      </c>
      <c r="L33" s="21">
        <f t="shared" si="17"/>
        <v>-1</v>
      </c>
      <c r="M33" s="19" t="e">
        <f t="shared" si="18"/>
        <v>#DIV/0!</v>
      </c>
      <c r="N33" s="21" t="e">
        <f t="shared" si="19"/>
        <v>#DIV/0!</v>
      </c>
      <c r="U33" s="37"/>
      <c r="V33" s="16" t="str">
        <f t="shared" si="8"/>
        <v>mval9C</v>
      </c>
      <c r="W33" s="16">
        <f t="shared" si="9"/>
        <v>125</v>
      </c>
      <c r="X33" s="16">
        <f t="shared" si="0"/>
        <v>428</v>
      </c>
      <c r="Y33" s="16">
        <f t="shared" si="10"/>
        <v>429</v>
      </c>
      <c r="Z33" s="19"/>
      <c r="AI33" s="17"/>
      <c r="AJ33" s="35">
        <f t="shared" si="11"/>
        <v>0</v>
      </c>
      <c r="AK33" s="21">
        <f t="shared" si="12"/>
        <v>-1</v>
      </c>
      <c r="AL33" s="35" t="e">
        <f t="shared" si="13"/>
        <v>#DIV/0!</v>
      </c>
      <c r="AM33" s="21" t="e">
        <f t="shared" si="14"/>
        <v>#DIV/0!</v>
      </c>
      <c r="AN33" s="30" t="e">
        <f t="shared" si="15"/>
        <v>#DIV/0!</v>
      </c>
    </row>
    <row r="34" spans="2:40" x14ac:dyDescent="0.25">
      <c r="B34" s="17"/>
      <c r="C34" s="16" t="s">
        <v>57</v>
      </c>
      <c r="D34" s="16">
        <v>125</v>
      </c>
      <c r="E34" s="16">
        <v>428</v>
      </c>
      <c r="F34" s="16">
        <v>429</v>
      </c>
      <c r="G34" s="19">
        <v>429</v>
      </c>
      <c r="H34" s="20">
        <f t="shared" si="6"/>
        <v>0</v>
      </c>
      <c r="I34" s="19">
        <v>434</v>
      </c>
      <c r="J34" s="21">
        <f t="shared" si="7"/>
        <v>1.1655011655011593E-2</v>
      </c>
      <c r="K34" s="19">
        <f t="shared" si="16"/>
        <v>0</v>
      </c>
      <c r="L34" s="21">
        <f t="shared" si="17"/>
        <v>-1</v>
      </c>
      <c r="M34" s="19" t="e">
        <f t="shared" si="18"/>
        <v>#DIV/0!</v>
      </c>
      <c r="N34" s="21" t="e">
        <f t="shared" si="19"/>
        <v>#DIV/0!</v>
      </c>
      <c r="U34" s="37"/>
      <c r="V34" s="16" t="str">
        <f t="shared" si="8"/>
        <v>mval9D</v>
      </c>
      <c r="W34" s="16">
        <f t="shared" si="9"/>
        <v>131</v>
      </c>
      <c r="X34" s="16">
        <f t="shared" si="0"/>
        <v>514</v>
      </c>
      <c r="Y34" s="16">
        <f t="shared" si="10"/>
        <v>520</v>
      </c>
      <c r="Z34" s="19"/>
      <c r="AI34" s="17"/>
      <c r="AJ34" s="35">
        <f t="shared" si="11"/>
        <v>0</v>
      </c>
      <c r="AK34" s="21">
        <f t="shared" si="12"/>
        <v>-1</v>
      </c>
      <c r="AL34" s="35" t="e">
        <f t="shared" si="13"/>
        <v>#DIV/0!</v>
      </c>
      <c r="AM34" s="21" t="e">
        <f t="shared" si="14"/>
        <v>#DIV/0!</v>
      </c>
      <c r="AN34" s="30" t="e">
        <f t="shared" si="15"/>
        <v>#DIV/0!</v>
      </c>
    </row>
    <row r="35" spans="2:40" x14ac:dyDescent="0.25">
      <c r="B35" s="17"/>
      <c r="C35" s="16" t="s">
        <v>58</v>
      </c>
      <c r="D35" s="16">
        <v>131</v>
      </c>
      <c r="E35" s="16">
        <v>514</v>
      </c>
      <c r="F35" s="16">
        <v>520</v>
      </c>
      <c r="G35" s="19">
        <v>520</v>
      </c>
      <c r="H35" s="20">
        <f t="shared" si="6"/>
        <v>0</v>
      </c>
      <c r="I35" s="19">
        <v>520</v>
      </c>
      <c r="J35" s="21">
        <f t="shared" si="7"/>
        <v>0</v>
      </c>
      <c r="K35" s="19">
        <f t="shared" si="16"/>
        <v>0</v>
      </c>
      <c r="L35" s="21">
        <f t="shared" si="17"/>
        <v>-1</v>
      </c>
      <c r="M35" s="19" t="e">
        <f t="shared" si="18"/>
        <v>#DIV/0!</v>
      </c>
      <c r="N35" s="21" t="e">
        <f t="shared" si="19"/>
        <v>#DIV/0!</v>
      </c>
      <c r="U35" s="37"/>
      <c r="V35" s="16" t="str">
        <f t="shared" si="8"/>
        <v>mval10A</v>
      </c>
      <c r="W35" s="16">
        <f t="shared" si="9"/>
        <v>138</v>
      </c>
      <c r="X35" s="16">
        <f t="shared" si="0"/>
        <v>634</v>
      </c>
      <c r="Y35" s="16">
        <f t="shared" si="10"/>
        <v>634</v>
      </c>
      <c r="Z35" s="19"/>
      <c r="AI35" s="17"/>
      <c r="AJ35" s="35">
        <f t="shared" si="11"/>
        <v>0</v>
      </c>
      <c r="AK35" s="21">
        <f t="shared" si="12"/>
        <v>-1</v>
      </c>
      <c r="AL35" s="35" t="e">
        <f t="shared" si="13"/>
        <v>#DIV/0!</v>
      </c>
      <c r="AM35" s="21" t="e">
        <f t="shared" si="14"/>
        <v>#DIV/0!</v>
      </c>
      <c r="AN35" s="30" t="e">
        <f t="shared" si="15"/>
        <v>#DIV/0!</v>
      </c>
    </row>
    <row r="36" spans="2:40" x14ac:dyDescent="0.25">
      <c r="B36" s="17"/>
      <c r="C36" s="16" t="s">
        <v>59</v>
      </c>
      <c r="D36" s="16">
        <v>138</v>
      </c>
      <c r="E36" s="16">
        <v>634</v>
      </c>
      <c r="F36" s="16">
        <v>634</v>
      </c>
      <c r="G36" s="19">
        <v>634</v>
      </c>
      <c r="H36" s="20">
        <f t="shared" si="6"/>
        <v>0</v>
      </c>
      <c r="I36" s="19">
        <v>634</v>
      </c>
      <c r="J36" s="21">
        <f t="shared" si="7"/>
        <v>0</v>
      </c>
      <c r="K36" s="19">
        <f t="shared" si="16"/>
        <v>0</v>
      </c>
      <c r="L36" s="21">
        <f t="shared" si="17"/>
        <v>-1</v>
      </c>
      <c r="M36" s="19" t="e">
        <f t="shared" si="18"/>
        <v>#DIV/0!</v>
      </c>
      <c r="N36" s="21" t="e">
        <f t="shared" si="19"/>
        <v>#DIV/0!</v>
      </c>
      <c r="U36" s="37"/>
      <c r="V36" s="16" t="str">
        <f>C37</f>
        <v>mval10B</v>
      </c>
      <c r="W36" s="16">
        <f>D37</f>
        <v>134</v>
      </c>
      <c r="X36" s="16">
        <f t="shared" si="0"/>
        <v>661</v>
      </c>
      <c r="Y36" s="16">
        <f>F37</f>
        <v>661</v>
      </c>
      <c r="Z36" s="19"/>
      <c r="AI36" s="17"/>
      <c r="AJ36" s="35">
        <f t="shared" si="11"/>
        <v>0</v>
      </c>
      <c r="AK36" s="21">
        <f t="shared" si="12"/>
        <v>-1</v>
      </c>
      <c r="AL36" s="35" t="e">
        <f t="shared" si="13"/>
        <v>#DIV/0!</v>
      </c>
      <c r="AM36" s="21" t="e">
        <f t="shared" si="14"/>
        <v>#DIV/0!</v>
      </c>
      <c r="AN36" s="30" t="e">
        <f t="shared" si="15"/>
        <v>#DIV/0!</v>
      </c>
    </row>
    <row r="37" spans="2:40" x14ac:dyDescent="0.25">
      <c r="B37" s="17"/>
      <c r="C37" s="16" t="s">
        <v>60</v>
      </c>
      <c r="D37" s="16">
        <v>134</v>
      </c>
      <c r="E37" s="16">
        <v>661</v>
      </c>
      <c r="F37" s="16">
        <v>661</v>
      </c>
      <c r="G37" s="19">
        <v>661</v>
      </c>
      <c r="H37" s="20">
        <f t="shared" si="6"/>
        <v>0</v>
      </c>
      <c r="I37" s="19">
        <v>662</v>
      </c>
      <c r="J37" s="21">
        <f t="shared" si="7"/>
        <v>1.5128593040847349E-3</v>
      </c>
      <c r="K37" s="19">
        <f t="shared" si="16"/>
        <v>0</v>
      </c>
      <c r="L37" s="21">
        <f t="shared" si="17"/>
        <v>-1</v>
      </c>
      <c r="M37" s="19" t="e">
        <f t="shared" si="18"/>
        <v>#DIV/0!</v>
      </c>
      <c r="N37" s="21" t="e">
        <f t="shared" si="19"/>
        <v>#DIV/0!</v>
      </c>
      <c r="U37" s="37"/>
      <c r="V37" s="16" t="str">
        <f t="shared" ref="V37:V38" si="20">C38</f>
        <v>mval10C</v>
      </c>
      <c r="W37" s="16">
        <f t="shared" ref="W37:W38" si="21">D38</f>
        <v>136</v>
      </c>
      <c r="X37" s="16">
        <f t="shared" si="0"/>
        <v>623</v>
      </c>
      <c r="Y37" s="16">
        <f t="shared" ref="Y37:Y38" si="22">F38</f>
        <v>623</v>
      </c>
      <c r="Z37" s="19"/>
      <c r="AI37" s="17"/>
      <c r="AJ37" s="35">
        <f t="shared" ref="AJ37:AJ38" si="23">MIN(Z37:AI37)</f>
        <v>0</v>
      </c>
      <c r="AK37" s="21">
        <f t="shared" ref="AK37:AK38" si="24">AJ37/Y37-1</f>
        <v>-1</v>
      </c>
      <c r="AL37" s="35" t="e">
        <f t="shared" ref="AL37:AL38" si="25">AVERAGE(Z37:AI37)</f>
        <v>#DIV/0!</v>
      </c>
      <c r="AM37" s="21" t="e">
        <f t="shared" ref="AM37:AM38" si="26">AL37/Y37-1</f>
        <v>#DIV/0!</v>
      </c>
      <c r="AN37" s="30" t="e">
        <f t="shared" ref="AN37:AN38" si="27">_xlfn.STDEV.P(Z37:AI37)</f>
        <v>#DIV/0!</v>
      </c>
    </row>
    <row r="38" spans="2:40" ht="15.75" thickBot="1" x14ac:dyDescent="0.3">
      <c r="B38" s="17"/>
      <c r="C38" s="16" t="s">
        <v>61</v>
      </c>
      <c r="D38" s="16">
        <v>136</v>
      </c>
      <c r="E38" s="16">
        <v>623</v>
      </c>
      <c r="F38" s="16">
        <v>623</v>
      </c>
      <c r="G38" s="19">
        <v>623</v>
      </c>
      <c r="H38" s="20">
        <f t="shared" si="6"/>
        <v>0</v>
      </c>
      <c r="I38" s="19">
        <v>624</v>
      </c>
      <c r="J38" s="21">
        <f t="shared" si="7"/>
        <v>1.6051364365972098E-3</v>
      </c>
      <c r="K38" s="19">
        <f t="shared" si="16"/>
        <v>0</v>
      </c>
      <c r="L38" s="21">
        <f t="shared" si="17"/>
        <v>-1</v>
      </c>
      <c r="M38" s="19" t="e">
        <f t="shared" si="18"/>
        <v>#DIV/0!</v>
      </c>
      <c r="N38" s="21" t="e">
        <f t="shared" si="19"/>
        <v>#DIV/0!</v>
      </c>
      <c r="U38" s="38"/>
      <c r="V38" s="22" t="str">
        <f t="shared" si="20"/>
        <v>mval10D</v>
      </c>
      <c r="W38" s="22">
        <f t="shared" si="21"/>
        <v>129</v>
      </c>
      <c r="X38" s="22">
        <f t="shared" si="0"/>
        <v>643</v>
      </c>
      <c r="Y38" s="22">
        <f t="shared" si="22"/>
        <v>649</v>
      </c>
      <c r="Z38" s="24"/>
      <c r="AA38" s="29"/>
      <c r="AB38" s="29"/>
      <c r="AC38" s="29"/>
      <c r="AD38" s="29"/>
      <c r="AE38" s="29"/>
      <c r="AF38" s="29"/>
      <c r="AG38" s="29"/>
      <c r="AH38" s="29"/>
      <c r="AI38" s="23"/>
      <c r="AJ38" s="24">
        <f t="shared" si="23"/>
        <v>0</v>
      </c>
      <c r="AK38" s="26">
        <f t="shared" si="24"/>
        <v>-1</v>
      </c>
      <c r="AL38" s="24" t="e">
        <f t="shared" si="25"/>
        <v>#DIV/0!</v>
      </c>
      <c r="AM38" s="26" t="e">
        <f t="shared" si="26"/>
        <v>#DIV/0!</v>
      </c>
      <c r="AN38" s="31" t="e">
        <f t="shared" si="27"/>
        <v>#DIV/0!</v>
      </c>
    </row>
    <row r="39" spans="2:40" ht="16.5" thickTop="1" thickBot="1" x14ac:dyDescent="0.3">
      <c r="B39" s="17"/>
      <c r="C39" s="22" t="s">
        <v>62</v>
      </c>
      <c r="D39" s="22">
        <v>129</v>
      </c>
      <c r="E39" s="22">
        <v>643</v>
      </c>
      <c r="F39" s="22">
        <v>649</v>
      </c>
      <c r="G39" s="24">
        <v>649</v>
      </c>
      <c r="H39" s="25">
        <f t="shared" si="6"/>
        <v>0</v>
      </c>
      <c r="I39" s="24">
        <v>650</v>
      </c>
      <c r="J39" s="26">
        <f t="shared" si="7"/>
        <v>1.5408320493066618E-3</v>
      </c>
      <c r="K39" s="24">
        <f t="shared" si="16"/>
        <v>0</v>
      </c>
      <c r="L39" s="26">
        <f t="shared" si="17"/>
        <v>-1</v>
      </c>
      <c r="M39" s="24" t="e">
        <f t="shared" si="18"/>
        <v>#DIV/0!</v>
      </c>
      <c r="N39" s="26" t="e">
        <f t="shared" si="19"/>
        <v>#DIV/0!</v>
      </c>
    </row>
    <row r="40" spans="2:40" ht="16.5" thickTop="1" thickBot="1" x14ac:dyDescent="0.3">
      <c r="H40" s="49">
        <f>AVERAGE(H6:H39)</f>
        <v>0</v>
      </c>
      <c r="J40" s="49">
        <f>AVERAGE(J6:J39)</f>
        <v>2.0232275858166338E-3</v>
      </c>
      <c r="L40" s="49">
        <f>AVERAGE(L6:L39)</f>
        <v>-1</v>
      </c>
      <c r="N40" s="49" t="e">
        <f>AVERAGE(N6:N39)</f>
        <v>#DIV/0!</v>
      </c>
    </row>
    <row r="41" spans="2:40" ht="15.75" thickTop="1" x14ac:dyDescent="0.25"/>
    <row r="44" spans="2:40" ht="15.75" customHeight="1" x14ac:dyDescent="0.25"/>
    <row r="58" spans="1:23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</row>
    <row r="59" spans="1:23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spans="1:23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spans="1:23" x14ac:dyDescent="0.25">
      <c r="A61" s="34"/>
      <c r="B61" s="34"/>
      <c r="C61" s="34"/>
      <c r="D61" s="34"/>
      <c r="E61" s="34"/>
      <c r="F61" s="34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34"/>
      <c r="R61" s="34"/>
      <c r="S61" s="34"/>
      <c r="T61" s="34"/>
      <c r="U61" s="34"/>
      <c r="V61" s="34"/>
      <c r="W61" s="34"/>
    </row>
    <row r="62" spans="1:23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47"/>
      <c r="R62" s="47"/>
      <c r="S62" s="47"/>
      <c r="T62" s="47"/>
      <c r="U62" s="34"/>
      <c r="V62" s="34"/>
      <c r="W62" s="34"/>
    </row>
    <row r="63" spans="1:23" ht="15.75" customHeight="1" x14ac:dyDescent="0.25">
      <c r="A63" s="34"/>
      <c r="B63" s="48"/>
      <c r="C63" s="34"/>
      <c r="D63" s="34"/>
      <c r="E63" s="34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27"/>
      <c r="S63" s="35"/>
      <c r="T63" s="27"/>
      <c r="U63" s="35"/>
      <c r="V63" s="34"/>
      <c r="W63" s="34"/>
    </row>
    <row r="64" spans="1:23" x14ac:dyDescent="0.25">
      <c r="A64" s="34"/>
      <c r="B64" s="48"/>
      <c r="C64" s="34"/>
      <c r="D64" s="34"/>
      <c r="E64" s="3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27"/>
      <c r="S64" s="35"/>
      <c r="T64" s="27"/>
      <c r="U64" s="35"/>
      <c r="V64" s="34"/>
      <c r="W64" s="34"/>
    </row>
    <row r="65" spans="1:23" x14ac:dyDescent="0.25">
      <c r="A65" s="34"/>
      <c r="B65" s="48"/>
      <c r="C65" s="34"/>
      <c r="D65" s="34"/>
      <c r="E65" s="34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27"/>
      <c r="S65" s="35"/>
      <c r="T65" s="27"/>
      <c r="U65" s="35"/>
      <c r="V65" s="34"/>
      <c r="W65" s="34"/>
    </row>
    <row r="66" spans="1:23" x14ac:dyDescent="0.25">
      <c r="A66" s="34"/>
      <c r="B66" s="48"/>
      <c r="C66" s="34"/>
      <c r="D66" s="34"/>
      <c r="E66" s="34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27"/>
      <c r="S66" s="35"/>
      <c r="T66" s="27"/>
      <c r="U66" s="35"/>
      <c r="V66" s="34"/>
      <c r="W66" s="34"/>
    </row>
    <row r="67" spans="1:23" x14ac:dyDescent="0.25">
      <c r="A67" s="34"/>
      <c r="B67" s="48"/>
      <c r="C67" s="34"/>
      <c r="D67" s="34"/>
      <c r="E67" s="34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27"/>
      <c r="S67" s="35"/>
      <c r="T67" s="27"/>
      <c r="U67" s="35"/>
      <c r="V67" s="34"/>
      <c r="W67" s="34"/>
    </row>
    <row r="68" spans="1:23" x14ac:dyDescent="0.25">
      <c r="A68" s="34"/>
      <c r="B68" s="48"/>
      <c r="C68" s="34"/>
      <c r="D68" s="34"/>
      <c r="E68" s="34"/>
      <c r="F68" s="35"/>
      <c r="G68" s="35"/>
      <c r="H68" s="34"/>
      <c r="I68" s="34"/>
      <c r="J68" s="34"/>
      <c r="K68" s="34"/>
      <c r="L68" s="34"/>
      <c r="M68" s="34"/>
      <c r="N68" s="34"/>
      <c r="O68" s="34"/>
      <c r="P68" s="34"/>
      <c r="Q68" s="35"/>
      <c r="R68" s="27"/>
      <c r="S68" s="35"/>
      <c r="T68" s="27"/>
      <c r="U68" s="35"/>
      <c r="V68" s="34"/>
      <c r="W68" s="34"/>
    </row>
    <row r="69" spans="1:23" x14ac:dyDescent="0.25">
      <c r="A69" s="34"/>
      <c r="B69" s="48"/>
      <c r="C69" s="34"/>
      <c r="D69" s="34"/>
      <c r="E69" s="34"/>
      <c r="F69" s="35"/>
      <c r="G69" s="35"/>
      <c r="H69" s="34"/>
      <c r="I69" s="34"/>
      <c r="J69" s="34"/>
      <c r="K69" s="34"/>
      <c r="L69" s="34"/>
      <c r="M69" s="34"/>
      <c r="N69" s="34"/>
      <c r="O69" s="34"/>
      <c r="P69" s="34"/>
      <c r="Q69" s="35"/>
      <c r="R69" s="27"/>
      <c r="S69" s="35"/>
      <c r="T69" s="27"/>
      <c r="U69" s="35"/>
      <c r="V69" s="34"/>
      <c r="W69" s="34"/>
    </row>
    <row r="70" spans="1:23" x14ac:dyDescent="0.25">
      <c r="A70" s="34"/>
      <c r="B70" s="48"/>
      <c r="C70" s="34"/>
      <c r="D70" s="34"/>
      <c r="E70" s="34"/>
      <c r="F70" s="35"/>
      <c r="G70" s="35"/>
      <c r="H70" s="34"/>
      <c r="I70" s="34"/>
      <c r="J70" s="34"/>
      <c r="K70" s="34"/>
      <c r="L70" s="34"/>
      <c r="M70" s="34"/>
      <c r="N70" s="34"/>
      <c r="O70" s="34"/>
      <c r="P70" s="34"/>
      <c r="Q70" s="35"/>
      <c r="R70" s="27"/>
      <c r="S70" s="35"/>
      <c r="T70" s="27"/>
      <c r="U70" s="35"/>
      <c r="V70" s="34"/>
      <c r="W70" s="34"/>
    </row>
    <row r="71" spans="1:23" x14ac:dyDescent="0.25">
      <c r="A71" s="34"/>
      <c r="B71" s="48"/>
      <c r="C71" s="34"/>
      <c r="D71" s="34"/>
      <c r="E71" s="34"/>
      <c r="F71" s="35"/>
      <c r="G71" s="35"/>
      <c r="H71" s="34"/>
      <c r="I71" s="34"/>
      <c r="J71" s="34"/>
      <c r="K71" s="34"/>
      <c r="L71" s="34"/>
      <c r="M71" s="34"/>
      <c r="N71" s="34"/>
      <c r="O71" s="34"/>
      <c r="P71" s="34"/>
      <c r="Q71" s="35"/>
      <c r="R71" s="27"/>
      <c r="S71" s="35"/>
      <c r="T71" s="27"/>
      <c r="U71" s="35"/>
      <c r="V71" s="34"/>
      <c r="W71" s="34"/>
    </row>
    <row r="72" spans="1:23" x14ac:dyDescent="0.25">
      <c r="A72" s="34"/>
      <c r="B72" s="48"/>
      <c r="C72" s="34"/>
      <c r="D72" s="34"/>
      <c r="E72" s="34"/>
      <c r="F72" s="35"/>
      <c r="G72" s="35"/>
      <c r="H72" s="34"/>
      <c r="I72" s="34"/>
      <c r="J72" s="34"/>
      <c r="K72" s="34"/>
      <c r="L72" s="34"/>
      <c r="M72" s="34"/>
      <c r="N72" s="34"/>
      <c r="O72" s="34"/>
      <c r="P72" s="34"/>
      <c r="Q72" s="35"/>
      <c r="R72" s="27"/>
      <c r="S72" s="35"/>
      <c r="T72" s="27"/>
      <c r="U72" s="35"/>
      <c r="V72" s="34"/>
      <c r="W72" s="34"/>
    </row>
    <row r="73" spans="1:23" x14ac:dyDescent="0.25">
      <c r="A73" s="34"/>
      <c r="B73" s="48"/>
      <c r="C73" s="34"/>
      <c r="D73" s="34"/>
      <c r="E73" s="34"/>
      <c r="F73" s="35"/>
      <c r="G73" s="35"/>
      <c r="H73" s="34"/>
      <c r="I73" s="34"/>
      <c r="J73" s="34"/>
      <c r="K73" s="34"/>
      <c r="L73" s="34"/>
      <c r="M73" s="34"/>
      <c r="N73" s="34"/>
      <c r="O73" s="34"/>
      <c r="P73" s="34"/>
      <c r="Q73" s="35"/>
      <c r="R73" s="27"/>
      <c r="S73" s="35"/>
      <c r="T73" s="27"/>
      <c r="U73" s="35"/>
      <c r="V73" s="34"/>
      <c r="W73" s="34"/>
    </row>
    <row r="74" spans="1:23" x14ac:dyDescent="0.25">
      <c r="A74" s="34"/>
      <c r="B74" s="48"/>
      <c r="C74" s="34"/>
      <c r="D74" s="34"/>
      <c r="E74" s="34"/>
      <c r="F74" s="35"/>
      <c r="G74" s="35"/>
      <c r="H74" s="34"/>
      <c r="I74" s="34"/>
      <c r="J74" s="34"/>
      <c r="K74" s="34"/>
      <c r="L74" s="34"/>
      <c r="M74" s="34"/>
      <c r="N74" s="34"/>
      <c r="O74" s="34"/>
      <c r="P74" s="34"/>
      <c r="Q74" s="35"/>
      <c r="R74" s="27"/>
      <c r="S74" s="35"/>
      <c r="T74" s="27"/>
      <c r="U74" s="35"/>
      <c r="V74" s="34"/>
      <c r="W74" s="34"/>
    </row>
    <row r="75" spans="1:23" x14ac:dyDescent="0.25">
      <c r="A75" s="34"/>
      <c r="B75" s="48"/>
      <c r="C75" s="34"/>
      <c r="D75" s="34"/>
      <c r="E75" s="34"/>
      <c r="F75" s="35"/>
      <c r="G75" s="35"/>
      <c r="H75" s="34"/>
      <c r="I75" s="34"/>
      <c r="J75" s="34"/>
      <c r="K75" s="34"/>
      <c r="L75" s="34"/>
      <c r="M75" s="34"/>
      <c r="N75" s="34"/>
      <c r="O75" s="34"/>
      <c r="P75" s="34"/>
      <c r="Q75" s="35"/>
      <c r="R75" s="27"/>
      <c r="S75" s="35"/>
      <c r="T75" s="27"/>
      <c r="U75" s="35"/>
      <c r="V75" s="34"/>
      <c r="W75" s="34"/>
    </row>
    <row r="76" spans="1:23" x14ac:dyDescent="0.25">
      <c r="A76" s="34"/>
      <c r="B76" s="48"/>
      <c r="C76" s="34"/>
      <c r="D76" s="34"/>
      <c r="E76" s="34"/>
      <c r="F76" s="35"/>
      <c r="G76" s="35"/>
      <c r="H76" s="34"/>
      <c r="I76" s="34"/>
      <c r="J76" s="34"/>
      <c r="K76" s="34"/>
      <c r="L76" s="34"/>
      <c r="M76" s="34"/>
      <c r="N76" s="34"/>
      <c r="O76" s="34"/>
      <c r="P76" s="34"/>
      <c r="Q76" s="35"/>
      <c r="R76" s="27"/>
      <c r="S76" s="35"/>
      <c r="T76" s="27"/>
      <c r="U76" s="35"/>
      <c r="V76" s="34"/>
      <c r="W76" s="34"/>
    </row>
    <row r="77" spans="1:23" x14ac:dyDescent="0.25">
      <c r="A77" s="34"/>
      <c r="B77" s="48"/>
      <c r="C77" s="34"/>
      <c r="D77" s="34"/>
      <c r="E77" s="34"/>
      <c r="F77" s="35"/>
      <c r="G77" s="35"/>
      <c r="H77" s="34"/>
      <c r="I77" s="34"/>
      <c r="J77" s="34"/>
      <c r="K77" s="34"/>
      <c r="L77" s="34"/>
      <c r="M77" s="34"/>
      <c r="N77" s="34"/>
      <c r="O77" s="34"/>
      <c r="P77" s="34"/>
      <c r="Q77" s="35"/>
      <c r="R77" s="27"/>
      <c r="S77" s="35"/>
      <c r="T77" s="27"/>
      <c r="U77" s="35"/>
      <c r="V77" s="34"/>
      <c r="W77" s="34"/>
    </row>
  </sheetData>
  <mergeCells count="13">
    <mergeCell ref="U5:U38"/>
    <mergeCell ref="Z3:AI3"/>
    <mergeCell ref="AJ4:AK4"/>
    <mergeCell ref="AL4:AM4"/>
    <mergeCell ref="G3:J3"/>
    <mergeCell ref="K3:N3"/>
    <mergeCell ref="O3:R3"/>
    <mergeCell ref="G4:H4"/>
    <mergeCell ref="I4:J4"/>
    <mergeCell ref="K4:L4"/>
    <mergeCell ref="M4:N4"/>
    <mergeCell ref="O4:P4"/>
    <mergeCell ref="Q4:R4"/>
  </mergeCells>
  <conditionalFormatting sqref="G6:G39 K6:K39">
    <cfRule type="expression" dxfId="4" priority="1">
      <formula>G6=$E6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Lpr</vt:lpstr>
      <vt:lpstr>mval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Oliveira</dc:creator>
  <cp:lastModifiedBy>Diogo Oliveira</cp:lastModifiedBy>
  <dcterms:created xsi:type="dcterms:W3CDTF">2022-06-14T15:04:52Z</dcterms:created>
  <dcterms:modified xsi:type="dcterms:W3CDTF">2022-06-14T22:40:23Z</dcterms:modified>
</cp:coreProperties>
</file>