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ondeets/Documents/FOREX/RSIStrategy/"/>
    </mc:Choice>
  </mc:AlternateContent>
  <xr:revisionPtr revIDLastSave="0" documentId="13_ncr:1_{006D0BAC-8E0A-664A-94C0-A80F70D9565B}" xr6:coauthVersionLast="31" xr6:coauthVersionMax="31" xr10:uidLastSave="{00000000-0000-0000-0000-000000000000}"/>
  <bookViews>
    <workbookView xWindow="0" yWindow="0" windowWidth="51200" windowHeight="28800" xr2:uid="{7D5CBB15-661F-F64C-A163-443E98A992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D56" i="1" l="1"/>
  <c r="D48" i="1"/>
  <c r="D40" i="1"/>
  <c r="D32" i="1"/>
  <c r="E32" i="1" s="1"/>
  <c r="G32" i="1" s="1"/>
  <c r="D24" i="1"/>
  <c r="D16" i="1"/>
  <c r="D8" i="1"/>
  <c r="E56" i="1"/>
  <c r="G56" i="1" s="1"/>
  <c r="C62" i="1"/>
  <c r="C63" i="1" s="1"/>
  <c r="C64" i="1" s="1"/>
  <c r="C67" i="1" s="1"/>
  <c r="E55" i="1"/>
  <c r="E54" i="1"/>
  <c r="F54" i="1" s="1"/>
  <c r="I54" i="1" s="1"/>
  <c r="E53" i="1"/>
  <c r="E52" i="1"/>
  <c r="F52" i="1" s="1"/>
  <c r="I52" i="1" s="1"/>
  <c r="E51" i="1"/>
  <c r="E50" i="1"/>
  <c r="F50" i="1" s="1"/>
  <c r="I50" i="1" s="1"/>
  <c r="E48" i="1"/>
  <c r="G48" i="1" s="1"/>
  <c r="E47" i="1"/>
  <c r="F47" i="1" s="1"/>
  <c r="I47" i="1" s="1"/>
  <c r="E46" i="1"/>
  <c r="F46" i="1" s="1"/>
  <c r="I46" i="1" s="1"/>
  <c r="E45" i="1"/>
  <c r="F45" i="1" s="1"/>
  <c r="I45" i="1" s="1"/>
  <c r="E44" i="1"/>
  <c r="F44" i="1" s="1"/>
  <c r="I44" i="1" s="1"/>
  <c r="E43" i="1"/>
  <c r="F43" i="1" s="1"/>
  <c r="I43" i="1" s="1"/>
  <c r="E42" i="1"/>
  <c r="F42" i="1" s="1"/>
  <c r="I42" i="1" s="1"/>
  <c r="E40" i="1"/>
  <c r="G40" i="1" s="1"/>
  <c r="F39" i="1"/>
  <c r="I39" i="1" s="1"/>
  <c r="E39" i="1"/>
  <c r="E38" i="1"/>
  <c r="F38" i="1" s="1"/>
  <c r="I38" i="1" s="1"/>
  <c r="E37" i="1"/>
  <c r="F37" i="1" s="1"/>
  <c r="I37" i="1" s="1"/>
  <c r="E36" i="1"/>
  <c r="F36" i="1" s="1"/>
  <c r="I36" i="1" s="1"/>
  <c r="E35" i="1"/>
  <c r="E34" i="1"/>
  <c r="F34" i="1" s="1"/>
  <c r="I34" i="1" s="1"/>
  <c r="E31" i="1"/>
  <c r="F31" i="1" s="1"/>
  <c r="I31" i="1" s="1"/>
  <c r="E30" i="1"/>
  <c r="E29" i="1"/>
  <c r="F29" i="1" s="1"/>
  <c r="I29" i="1" s="1"/>
  <c r="E28" i="1"/>
  <c r="E27" i="1"/>
  <c r="F27" i="1" s="1"/>
  <c r="I27" i="1" s="1"/>
  <c r="E26" i="1"/>
  <c r="F26" i="1" s="1"/>
  <c r="I26" i="1" s="1"/>
  <c r="E24" i="1"/>
  <c r="G24" i="1" s="1"/>
  <c r="E23" i="1"/>
  <c r="E22" i="1"/>
  <c r="F22" i="1" s="1"/>
  <c r="I22" i="1" s="1"/>
  <c r="E21" i="1"/>
  <c r="F21" i="1" s="1"/>
  <c r="I21" i="1" s="1"/>
  <c r="E20" i="1"/>
  <c r="F20" i="1" s="1"/>
  <c r="I20" i="1" s="1"/>
  <c r="E19" i="1"/>
  <c r="F19" i="1" s="1"/>
  <c r="I19" i="1" s="1"/>
  <c r="E18" i="1"/>
  <c r="F18" i="1" s="1"/>
  <c r="I18" i="1" s="1"/>
  <c r="E16" i="1"/>
  <c r="G16" i="1" s="1"/>
  <c r="E15" i="1"/>
  <c r="F15" i="1" s="1"/>
  <c r="I15" i="1" s="1"/>
  <c r="E14" i="1"/>
  <c r="F14" i="1" s="1"/>
  <c r="I14" i="1" s="1"/>
  <c r="E13" i="1"/>
  <c r="F13" i="1" s="1"/>
  <c r="I13" i="1" s="1"/>
  <c r="E12" i="1"/>
  <c r="E11" i="1"/>
  <c r="F11" i="1" s="1"/>
  <c r="I11" i="1" s="1"/>
  <c r="E10" i="1"/>
  <c r="E8" i="1"/>
  <c r="G8" i="1" s="1"/>
  <c r="E7" i="1"/>
  <c r="E6" i="1"/>
  <c r="F6" i="1" s="1"/>
  <c r="I6" i="1" s="1"/>
  <c r="E5" i="1"/>
  <c r="H4" i="1"/>
  <c r="E4" i="1"/>
  <c r="F4" i="1" s="1"/>
  <c r="I4" i="1" s="1"/>
  <c r="E3" i="1"/>
  <c r="F3" i="1" s="1"/>
  <c r="I3" i="1" s="1"/>
  <c r="E2" i="1"/>
  <c r="F2" i="1" s="1"/>
  <c r="I2" i="1" s="1"/>
  <c r="G18" i="1" l="1"/>
  <c r="J18" i="1" s="1"/>
  <c r="H29" i="1"/>
  <c r="H6" i="1"/>
  <c r="H18" i="1"/>
  <c r="H15" i="1"/>
  <c r="H27" i="1"/>
  <c r="G34" i="1"/>
  <c r="J34" i="1" s="1"/>
  <c r="G36" i="1"/>
  <c r="J36" i="1" s="1"/>
  <c r="G45" i="1"/>
  <c r="J45" i="1" s="1"/>
  <c r="G47" i="1"/>
  <c r="J47" i="1" s="1"/>
  <c r="G50" i="1"/>
  <c r="J50" i="1" s="1"/>
  <c r="G52" i="1"/>
  <c r="J52" i="1" s="1"/>
  <c r="G54" i="1"/>
  <c r="J54" i="1" s="1"/>
  <c r="G4" i="1"/>
  <c r="J4" i="1" s="1"/>
  <c r="G6" i="1"/>
  <c r="J6" i="1" s="1"/>
  <c r="H22" i="1"/>
  <c r="H31" i="1"/>
  <c r="H34" i="1"/>
  <c r="H36" i="1"/>
  <c r="H45" i="1"/>
  <c r="H47" i="1"/>
  <c r="H50" i="1"/>
  <c r="H52" i="1"/>
  <c r="H54" i="1"/>
  <c r="G38" i="1"/>
  <c r="J38" i="1" s="1"/>
  <c r="G11" i="1"/>
  <c r="J11" i="1" s="1"/>
  <c r="G13" i="1"/>
  <c r="J13" i="1" s="1"/>
  <c r="G20" i="1"/>
  <c r="J20" i="1" s="1"/>
  <c r="G2" i="1"/>
  <c r="J2" i="1" s="1"/>
  <c r="H20" i="1"/>
  <c r="H38" i="1"/>
  <c r="G43" i="1"/>
  <c r="J43" i="1" s="1"/>
  <c r="H2" i="1"/>
  <c r="H11" i="1"/>
  <c r="H13" i="1"/>
  <c r="G15" i="1"/>
  <c r="J15" i="1" s="1"/>
  <c r="G22" i="1"/>
  <c r="J22" i="1" s="1"/>
  <c r="G27" i="1"/>
  <c r="J27" i="1" s="1"/>
  <c r="G29" i="1"/>
  <c r="J29" i="1" s="1"/>
  <c r="G31" i="1"/>
  <c r="J31" i="1" s="1"/>
  <c r="H43" i="1"/>
  <c r="H7" i="1"/>
  <c r="G7" i="1"/>
  <c r="J7" i="1" s="1"/>
  <c r="H30" i="1"/>
  <c r="G30" i="1"/>
  <c r="J30" i="1" s="1"/>
  <c r="H5" i="1"/>
  <c r="G5" i="1"/>
  <c r="J5" i="1" s="1"/>
  <c r="F7" i="1"/>
  <c r="I7" i="1" s="1"/>
  <c r="H10" i="1"/>
  <c r="G10" i="1"/>
  <c r="J10" i="1" s="1"/>
  <c r="H23" i="1"/>
  <c r="G23" i="1"/>
  <c r="J23" i="1" s="1"/>
  <c r="H28" i="1"/>
  <c r="G28" i="1"/>
  <c r="J28" i="1" s="1"/>
  <c r="F30" i="1"/>
  <c r="I30" i="1" s="1"/>
  <c r="H55" i="1"/>
  <c r="G55" i="1"/>
  <c r="J55" i="1" s="1"/>
  <c r="F55" i="1"/>
  <c r="I55" i="1" s="1"/>
  <c r="H3" i="1"/>
  <c r="G3" i="1"/>
  <c r="J3" i="1" s="1"/>
  <c r="F5" i="1"/>
  <c r="I5" i="1" s="1"/>
  <c r="F10" i="1"/>
  <c r="I10" i="1" s="1"/>
  <c r="H21" i="1"/>
  <c r="G21" i="1"/>
  <c r="J21" i="1" s="1"/>
  <c r="F23" i="1"/>
  <c r="I23" i="1" s="1"/>
  <c r="H26" i="1"/>
  <c r="G26" i="1"/>
  <c r="J26" i="1" s="1"/>
  <c r="F28" i="1"/>
  <c r="I28" i="1" s="1"/>
  <c r="H39" i="1"/>
  <c r="G39" i="1"/>
  <c r="J39" i="1" s="1"/>
  <c r="H44" i="1"/>
  <c r="G44" i="1"/>
  <c r="J44" i="1" s="1"/>
  <c r="H12" i="1"/>
  <c r="G12" i="1"/>
  <c r="J12" i="1" s="1"/>
  <c r="H35" i="1"/>
  <c r="G35" i="1"/>
  <c r="J35" i="1" s="1"/>
  <c r="H53" i="1"/>
  <c r="G53" i="1"/>
  <c r="J53" i="1" s="1"/>
  <c r="F53" i="1"/>
  <c r="I53" i="1" s="1"/>
  <c r="F12" i="1"/>
  <c r="I12" i="1" s="1"/>
  <c r="F35" i="1"/>
  <c r="I35" i="1" s="1"/>
  <c r="H46" i="1"/>
  <c r="G46" i="1"/>
  <c r="J46" i="1" s="1"/>
  <c r="H14" i="1"/>
  <c r="G14" i="1"/>
  <c r="J14" i="1" s="1"/>
  <c r="H19" i="1"/>
  <c r="G19" i="1"/>
  <c r="J19" i="1" s="1"/>
  <c r="H37" i="1"/>
  <c r="G37" i="1"/>
  <c r="J37" i="1" s="1"/>
  <c r="H42" i="1"/>
  <c r="G42" i="1"/>
  <c r="J42" i="1" s="1"/>
  <c r="H51" i="1"/>
  <c r="G51" i="1"/>
  <c r="J51" i="1" s="1"/>
  <c r="F51" i="1"/>
  <c r="I51" i="1" s="1"/>
</calcChain>
</file>

<file path=xl/sharedStrings.xml><?xml version="1.0" encoding="utf-8"?>
<sst xmlns="http://schemas.openxmlformats.org/spreadsheetml/2006/main" count="104" uniqueCount="29">
  <si>
    <t xml:space="preserve">Instrument </t>
  </si>
  <si>
    <t xml:space="preserve"> Granularity </t>
  </si>
  <si>
    <t xml:space="preserve"> Stop </t>
  </si>
  <si>
    <t xml:space="preserve"> Daily Pips</t>
  </si>
  <si>
    <t>EUR_USD</t>
  </si>
  <si>
    <t>M10</t>
  </si>
  <si>
    <t>M15</t>
  </si>
  <si>
    <t>M30</t>
  </si>
  <si>
    <t>H1</t>
  </si>
  <si>
    <t>H2</t>
  </si>
  <si>
    <t>H3</t>
  </si>
  <si>
    <t>H4</t>
  </si>
  <si>
    <t>EUR_GBP</t>
  </si>
  <si>
    <t>USD_CHF</t>
  </si>
  <si>
    <t>NZD_USD</t>
  </si>
  <si>
    <t>GBP_USD</t>
  </si>
  <si>
    <t>USD_CAD</t>
  </si>
  <si>
    <t>Daily Profit</t>
  </si>
  <si>
    <t>Monthly Profit</t>
  </si>
  <si>
    <t>Annual Profit</t>
  </si>
  <si>
    <t>Daily %</t>
  </si>
  <si>
    <t>Monthly %</t>
  </si>
  <si>
    <t>Yearly %</t>
  </si>
  <si>
    <t>Profit per pip</t>
  </si>
  <si>
    <t>Days</t>
  </si>
  <si>
    <t>Granularity</t>
  </si>
  <si>
    <t>Position size</t>
  </si>
  <si>
    <t>Necessary Account Size</t>
  </si>
  <si>
    <t>Expected %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</si>
</sst>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0191-AF1C-8749-829F-5AD9D8B28ABD}">
  <dimension ref="A1:J67"/>
  <sheetViews>
    <sheetView tabSelected="1" topLeftCell="A37" workbookViewId="0">
      <selection activeCell="B64" sqref="B64:C6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">
      <c r="A2" t="s">
        <v>4</v>
      </c>
      <c r="B2" t="s">
        <v>8</v>
      </c>
      <c r="C2">
        <v>1E-3</v>
      </c>
      <c r="D2">
        <v>10.7745599999999</v>
      </c>
      <c r="E2">
        <f t="shared" ref="E2:E8" si="0">D2*$B$57</f>
        <v>1.07745599999999</v>
      </c>
      <c r="F2">
        <f t="shared" ref="F2:F7" si="1">E2*25</f>
        <v>26.93639999999975</v>
      </c>
      <c r="G2">
        <f t="shared" ref="G2:G8" si="2">E2*274</f>
        <v>295.22294399999726</v>
      </c>
      <c r="H2" s="1">
        <f t="shared" ref="H2:J7" si="3">E2/100</f>
        <v>1.07745599999999E-2</v>
      </c>
      <c r="I2" s="1">
        <f t="shared" si="3"/>
        <v>0.26936399999999749</v>
      </c>
      <c r="J2" s="1">
        <f t="shared" si="3"/>
        <v>2.9522294399999724</v>
      </c>
    </row>
    <row r="3" spans="1:10" x14ac:dyDescent="0.2">
      <c r="A3" t="s">
        <v>12</v>
      </c>
      <c r="B3" t="s">
        <v>8</v>
      </c>
      <c r="C3">
        <v>1E-3</v>
      </c>
      <c r="D3">
        <v>6.10704000000002</v>
      </c>
      <c r="E3">
        <f t="shared" si="0"/>
        <v>0.61070400000000202</v>
      </c>
      <c r="F3">
        <f t="shared" si="1"/>
        <v>15.267600000000051</v>
      </c>
      <c r="G3">
        <f t="shared" si="2"/>
        <v>167.33289600000055</v>
      </c>
      <c r="H3" s="1">
        <f t="shared" si="3"/>
        <v>6.1070400000000202E-3</v>
      </c>
      <c r="I3" s="1">
        <f t="shared" si="3"/>
        <v>0.15267600000000051</v>
      </c>
      <c r="J3" s="1">
        <f t="shared" si="3"/>
        <v>1.6733289600000054</v>
      </c>
    </row>
    <row r="4" spans="1:10" x14ac:dyDescent="0.2">
      <c r="A4" t="s">
        <v>13</v>
      </c>
      <c r="B4" t="s">
        <v>8</v>
      </c>
      <c r="C4">
        <v>1.1000000000000001E-3</v>
      </c>
      <c r="D4">
        <v>5.3423999999999703</v>
      </c>
      <c r="E4">
        <f t="shared" si="0"/>
        <v>0.53423999999999705</v>
      </c>
      <c r="F4">
        <f t="shared" si="1"/>
        <v>13.355999999999927</v>
      </c>
      <c r="G4">
        <f t="shared" si="2"/>
        <v>146.38175999999919</v>
      </c>
      <c r="H4" s="1">
        <f t="shared" si="3"/>
        <v>5.3423999999999703E-3</v>
      </c>
      <c r="I4" s="1">
        <f t="shared" si="3"/>
        <v>0.13355999999999926</v>
      </c>
      <c r="J4" s="1">
        <f t="shared" si="3"/>
        <v>1.4638175999999918</v>
      </c>
    </row>
    <row r="5" spans="1:10" x14ac:dyDescent="0.2">
      <c r="A5" t="s">
        <v>14</v>
      </c>
      <c r="B5" t="s">
        <v>8</v>
      </c>
      <c r="C5">
        <v>1E-3</v>
      </c>
      <c r="D5">
        <v>4.3732799999999701</v>
      </c>
      <c r="E5">
        <f t="shared" si="0"/>
        <v>0.43732799999999705</v>
      </c>
      <c r="F5">
        <f t="shared" si="1"/>
        <v>10.933199999999927</v>
      </c>
      <c r="G5">
        <f t="shared" si="2"/>
        <v>119.82787199999919</v>
      </c>
      <c r="H5" s="1">
        <f t="shared" si="3"/>
        <v>4.3732799999999707E-3</v>
      </c>
      <c r="I5" s="1">
        <f t="shared" si="3"/>
        <v>0.10933199999999926</v>
      </c>
      <c r="J5" s="1">
        <f t="shared" si="3"/>
        <v>1.1982787199999918</v>
      </c>
    </row>
    <row r="6" spans="1:10" x14ac:dyDescent="0.2">
      <c r="A6" t="s">
        <v>15</v>
      </c>
      <c r="B6" t="s">
        <v>8</v>
      </c>
      <c r="C6">
        <v>1E-3</v>
      </c>
      <c r="D6">
        <v>12.81072</v>
      </c>
      <c r="E6">
        <f t="shared" si="0"/>
        <v>1.281072</v>
      </c>
      <c r="F6">
        <f t="shared" si="1"/>
        <v>32.026800000000001</v>
      </c>
      <c r="G6">
        <f t="shared" si="2"/>
        <v>351.01372800000001</v>
      </c>
      <c r="H6" s="1">
        <f t="shared" si="3"/>
        <v>1.2810719999999999E-2</v>
      </c>
      <c r="I6" s="1">
        <f t="shared" si="3"/>
        <v>0.320268</v>
      </c>
      <c r="J6" s="1">
        <f t="shared" si="3"/>
        <v>3.5101372800000004</v>
      </c>
    </row>
    <row r="7" spans="1:10" x14ac:dyDescent="0.2">
      <c r="A7" t="s">
        <v>16</v>
      </c>
      <c r="B7" t="s">
        <v>8</v>
      </c>
      <c r="C7">
        <v>1E-3</v>
      </c>
      <c r="D7">
        <v>9.7003200000000103</v>
      </c>
      <c r="E7">
        <f t="shared" si="0"/>
        <v>0.97003200000000112</v>
      </c>
      <c r="F7">
        <f t="shared" si="1"/>
        <v>24.250800000000027</v>
      </c>
      <c r="G7">
        <f t="shared" si="2"/>
        <v>265.78876800000029</v>
      </c>
      <c r="H7" s="1">
        <f t="shared" si="3"/>
        <v>9.7003200000000105E-3</v>
      </c>
      <c r="I7" s="1">
        <f t="shared" si="3"/>
        <v>0.24250800000000028</v>
      </c>
      <c r="J7" s="1">
        <f t="shared" si="3"/>
        <v>2.6578876800000031</v>
      </c>
    </row>
    <row r="8" spans="1:10" x14ac:dyDescent="0.2">
      <c r="D8">
        <f>AVERAGE(D2:D7)</f>
        <v>8.1847199999999791</v>
      </c>
      <c r="E8">
        <f t="shared" si="0"/>
        <v>0.81847199999999798</v>
      </c>
      <c r="G8">
        <f t="shared" si="2"/>
        <v>224.26132799999945</v>
      </c>
      <c r="H8" s="1"/>
      <c r="I8" s="1"/>
      <c r="J8" s="1"/>
    </row>
    <row r="9" spans="1:10" x14ac:dyDescent="0.2">
      <c r="H9" s="1"/>
      <c r="I9" s="1"/>
      <c r="J9" s="1"/>
    </row>
    <row r="10" spans="1:10" x14ac:dyDescent="0.2">
      <c r="A10" t="s">
        <v>4</v>
      </c>
      <c r="B10" t="s">
        <v>9</v>
      </c>
      <c r="C10">
        <v>1E-3</v>
      </c>
      <c r="D10">
        <v>7.8782400000000301</v>
      </c>
      <c r="E10">
        <f t="shared" ref="E10:E16" si="4">D10*$B$57</f>
        <v>0.78782400000000308</v>
      </c>
      <c r="F10">
        <f t="shared" ref="F10:F15" si="5">E10*25</f>
        <v>19.695600000000077</v>
      </c>
      <c r="G10">
        <f t="shared" ref="G10:G16" si="6">E10*274</f>
        <v>215.86377600000085</v>
      </c>
      <c r="H10" s="1">
        <f t="shared" ref="H10:J15" si="7">E10/100</f>
        <v>7.8782400000000311E-3</v>
      </c>
      <c r="I10" s="1">
        <f t="shared" si="7"/>
        <v>0.19695600000000077</v>
      </c>
      <c r="J10" s="1">
        <f t="shared" si="7"/>
        <v>2.1586377600000084</v>
      </c>
    </row>
    <row r="11" spans="1:10" x14ac:dyDescent="0.2">
      <c r="A11" t="s">
        <v>12</v>
      </c>
      <c r="B11" t="s">
        <v>9</v>
      </c>
      <c r="C11">
        <v>1E-3</v>
      </c>
      <c r="D11">
        <v>5.45784</v>
      </c>
      <c r="E11">
        <f t="shared" si="4"/>
        <v>0.54578400000000005</v>
      </c>
      <c r="F11">
        <f t="shared" si="5"/>
        <v>13.644600000000001</v>
      </c>
      <c r="G11">
        <f t="shared" si="6"/>
        <v>149.54481600000003</v>
      </c>
      <c r="H11" s="1">
        <f t="shared" si="7"/>
        <v>5.4578400000000003E-3</v>
      </c>
      <c r="I11" s="1">
        <f t="shared" si="7"/>
        <v>0.13644600000000001</v>
      </c>
      <c r="J11" s="1">
        <f t="shared" si="7"/>
        <v>1.4954481600000002</v>
      </c>
    </row>
    <row r="12" spans="1:10" x14ac:dyDescent="0.2">
      <c r="A12" t="s">
        <v>13</v>
      </c>
      <c r="B12" t="s">
        <v>9</v>
      </c>
      <c r="C12">
        <v>1E-3</v>
      </c>
      <c r="D12">
        <v>3.0758399999999999</v>
      </c>
      <c r="E12">
        <f t="shared" si="4"/>
        <v>0.30758400000000002</v>
      </c>
      <c r="F12">
        <f t="shared" si="5"/>
        <v>7.6896000000000004</v>
      </c>
      <c r="G12">
        <f t="shared" si="6"/>
        <v>84.278016000000008</v>
      </c>
      <c r="H12" s="1">
        <f t="shared" si="7"/>
        <v>3.0758400000000003E-3</v>
      </c>
      <c r="I12" s="1">
        <f t="shared" si="7"/>
        <v>7.6896000000000006E-2</v>
      </c>
      <c r="J12" s="1">
        <f t="shared" si="7"/>
        <v>0.84278016000000011</v>
      </c>
    </row>
    <row r="13" spans="1:10" x14ac:dyDescent="0.2">
      <c r="A13" t="s">
        <v>14</v>
      </c>
      <c r="B13" t="s">
        <v>9</v>
      </c>
      <c r="C13">
        <v>1E-3</v>
      </c>
      <c r="D13">
        <v>3.2409599999999998</v>
      </c>
      <c r="E13">
        <f t="shared" si="4"/>
        <v>0.324096</v>
      </c>
      <c r="F13">
        <f t="shared" si="5"/>
        <v>8.1023999999999994</v>
      </c>
      <c r="G13">
        <f t="shared" si="6"/>
        <v>88.802303999999992</v>
      </c>
      <c r="H13" s="1">
        <f t="shared" si="7"/>
        <v>3.2409599999999998E-3</v>
      </c>
      <c r="I13" s="1">
        <f t="shared" si="7"/>
        <v>8.1023999999999999E-2</v>
      </c>
      <c r="J13" s="1">
        <f t="shared" si="7"/>
        <v>0.88802303999999987</v>
      </c>
    </row>
    <row r="14" spans="1:10" x14ac:dyDescent="0.2">
      <c r="A14" t="s">
        <v>15</v>
      </c>
      <c r="B14" t="s">
        <v>9</v>
      </c>
      <c r="C14">
        <v>1E-3</v>
      </c>
      <c r="D14">
        <v>8.9889600000000094</v>
      </c>
      <c r="E14">
        <f t="shared" si="4"/>
        <v>0.89889600000000103</v>
      </c>
      <c r="F14">
        <f t="shared" si="5"/>
        <v>22.472400000000025</v>
      </c>
      <c r="G14">
        <f t="shared" si="6"/>
        <v>246.29750400000029</v>
      </c>
      <c r="H14" s="1">
        <f t="shared" si="7"/>
        <v>8.9889600000000111E-3</v>
      </c>
      <c r="I14" s="1">
        <f t="shared" si="7"/>
        <v>0.22472400000000026</v>
      </c>
      <c r="J14" s="1">
        <f t="shared" si="7"/>
        <v>2.462975040000003</v>
      </c>
    </row>
    <row r="15" spans="1:10" x14ac:dyDescent="0.2">
      <c r="A15" t="s">
        <v>16</v>
      </c>
      <c r="B15" t="s">
        <v>9</v>
      </c>
      <c r="C15">
        <v>1E-3</v>
      </c>
      <c r="D15">
        <v>6.9156000000000004</v>
      </c>
      <c r="E15">
        <f t="shared" si="4"/>
        <v>0.69156000000000006</v>
      </c>
      <c r="F15">
        <f t="shared" si="5"/>
        <v>17.289000000000001</v>
      </c>
      <c r="G15">
        <f t="shared" si="6"/>
        <v>189.48744000000002</v>
      </c>
      <c r="H15" s="1">
        <f t="shared" si="7"/>
        <v>6.9156000000000009E-3</v>
      </c>
      <c r="I15" s="1">
        <f t="shared" si="7"/>
        <v>0.17289000000000002</v>
      </c>
      <c r="J15" s="1">
        <f t="shared" si="7"/>
        <v>1.8948744000000002</v>
      </c>
    </row>
    <row r="16" spans="1:10" x14ac:dyDescent="0.2">
      <c r="D16">
        <f>AVERAGE(D10:D15)</f>
        <v>5.9262400000000071</v>
      </c>
      <c r="E16">
        <f t="shared" si="4"/>
        <v>0.59262400000000071</v>
      </c>
      <c r="G16">
        <f t="shared" si="6"/>
        <v>162.37897600000019</v>
      </c>
      <c r="H16" s="1"/>
      <c r="I16" s="1"/>
      <c r="J16" s="1"/>
    </row>
    <row r="17" spans="1:10" x14ac:dyDescent="0.2">
      <c r="H17" s="1"/>
      <c r="I17" s="1"/>
      <c r="J17" s="1"/>
    </row>
    <row r="18" spans="1:10" x14ac:dyDescent="0.2">
      <c r="A18" t="s">
        <v>4</v>
      </c>
      <c r="B18" t="s">
        <v>10</v>
      </c>
      <c r="C18">
        <v>1E-3</v>
      </c>
      <c r="D18">
        <v>7.6155199999999903</v>
      </c>
      <c r="E18">
        <f t="shared" ref="E18:E24" si="8">D18*$B$57</f>
        <v>0.76155199999999912</v>
      </c>
      <c r="F18">
        <f t="shared" ref="F18:F23" si="9">E18*25</f>
        <v>19.038799999999977</v>
      </c>
      <c r="G18">
        <f t="shared" ref="G18:G24" si="10">E18*274</f>
        <v>208.66524799999976</v>
      </c>
      <c r="H18" s="1">
        <f t="shared" ref="H18:J23" si="11">E18/100</f>
        <v>7.6155199999999911E-3</v>
      </c>
      <c r="I18" s="1">
        <f t="shared" si="11"/>
        <v>0.19038799999999978</v>
      </c>
      <c r="J18" s="1">
        <f t="shared" si="11"/>
        <v>2.0866524799999975</v>
      </c>
    </row>
    <row r="19" spans="1:10" x14ac:dyDescent="0.2">
      <c r="A19" t="s">
        <v>12</v>
      </c>
      <c r="B19" t="s">
        <v>10</v>
      </c>
      <c r="C19">
        <v>1E-3</v>
      </c>
      <c r="D19">
        <v>6.2256</v>
      </c>
      <c r="E19">
        <f t="shared" si="8"/>
        <v>0.62256</v>
      </c>
      <c r="F19">
        <f t="shared" si="9"/>
        <v>15.564</v>
      </c>
      <c r="G19">
        <f t="shared" si="10"/>
        <v>170.58143999999999</v>
      </c>
      <c r="H19" s="1">
        <f t="shared" si="11"/>
        <v>6.2256000000000004E-3</v>
      </c>
      <c r="I19" s="1">
        <f t="shared" si="11"/>
        <v>0.15564</v>
      </c>
      <c r="J19" s="1">
        <f t="shared" si="11"/>
        <v>1.7058144</v>
      </c>
    </row>
    <row r="20" spans="1:10" x14ac:dyDescent="0.2">
      <c r="A20" t="s">
        <v>13</v>
      </c>
      <c r="B20" t="s">
        <v>10</v>
      </c>
      <c r="C20">
        <v>1E-3</v>
      </c>
      <c r="D20">
        <v>3.7468799999999902</v>
      </c>
      <c r="E20">
        <f t="shared" si="8"/>
        <v>0.37468799999999902</v>
      </c>
      <c r="F20">
        <f t="shared" si="9"/>
        <v>9.3671999999999755</v>
      </c>
      <c r="G20">
        <f t="shared" si="10"/>
        <v>102.66451199999973</v>
      </c>
      <c r="H20" s="1">
        <f t="shared" si="11"/>
        <v>3.7468799999999902E-3</v>
      </c>
      <c r="I20" s="1">
        <f t="shared" si="11"/>
        <v>9.3671999999999755E-2</v>
      </c>
      <c r="J20" s="1">
        <f t="shared" si="11"/>
        <v>1.0266451199999973</v>
      </c>
    </row>
    <row r="21" spans="1:10" x14ac:dyDescent="0.2">
      <c r="A21" t="s">
        <v>14</v>
      </c>
      <c r="B21" t="s">
        <v>10</v>
      </c>
      <c r="C21">
        <v>1E-3</v>
      </c>
      <c r="D21">
        <v>3.9091200000000002</v>
      </c>
      <c r="E21">
        <f t="shared" si="8"/>
        <v>0.39091200000000004</v>
      </c>
      <c r="F21">
        <f t="shared" si="9"/>
        <v>9.7728000000000002</v>
      </c>
      <c r="G21">
        <f t="shared" si="10"/>
        <v>107.10988800000001</v>
      </c>
      <c r="H21" s="1">
        <f t="shared" si="11"/>
        <v>3.9091200000000003E-3</v>
      </c>
      <c r="I21" s="1">
        <f t="shared" si="11"/>
        <v>9.7727999999999995E-2</v>
      </c>
      <c r="J21" s="1">
        <f t="shared" si="11"/>
        <v>1.0710988800000001</v>
      </c>
    </row>
    <row r="22" spans="1:10" x14ac:dyDescent="0.2">
      <c r="A22" t="s">
        <v>15</v>
      </c>
      <c r="B22" t="s">
        <v>10</v>
      </c>
      <c r="C22">
        <v>1E-3</v>
      </c>
      <c r="D22">
        <v>7.9671999999999903</v>
      </c>
      <c r="E22">
        <f t="shared" si="8"/>
        <v>0.7967199999999991</v>
      </c>
      <c r="F22">
        <f t="shared" si="9"/>
        <v>19.917999999999978</v>
      </c>
      <c r="G22">
        <f t="shared" si="10"/>
        <v>218.30127999999976</v>
      </c>
      <c r="H22" s="1">
        <f t="shared" si="11"/>
        <v>7.9671999999999903E-3</v>
      </c>
      <c r="I22" s="1">
        <f t="shared" si="11"/>
        <v>0.19917999999999977</v>
      </c>
      <c r="J22" s="1">
        <f t="shared" si="11"/>
        <v>2.1830127999999975</v>
      </c>
    </row>
    <row r="23" spans="1:10" x14ac:dyDescent="0.2">
      <c r="A23" t="s">
        <v>16</v>
      </c>
      <c r="B23" t="s">
        <v>10</v>
      </c>
      <c r="C23">
        <v>1E-3</v>
      </c>
      <c r="D23">
        <v>5.9497599999999897</v>
      </c>
      <c r="E23">
        <f t="shared" si="8"/>
        <v>0.59497599999999895</v>
      </c>
      <c r="F23">
        <f t="shared" si="9"/>
        <v>14.874399999999973</v>
      </c>
      <c r="G23">
        <f t="shared" si="10"/>
        <v>163.02342399999972</v>
      </c>
      <c r="H23" s="1">
        <f t="shared" si="11"/>
        <v>5.9497599999999897E-3</v>
      </c>
      <c r="I23" s="1">
        <f t="shared" si="11"/>
        <v>0.14874399999999974</v>
      </c>
      <c r="J23" s="1">
        <f t="shared" si="11"/>
        <v>1.6302342399999972</v>
      </c>
    </row>
    <row r="24" spans="1:10" x14ac:dyDescent="0.2">
      <c r="D24">
        <f>AVERAGE(D18:D23)</f>
        <v>5.9023466666666602</v>
      </c>
      <c r="E24">
        <f t="shared" si="8"/>
        <v>0.59023466666666602</v>
      </c>
      <c r="G24">
        <f t="shared" si="10"/>
        <v>161.7242986666665</v>
      </c>
      <c r="H24" s="1"/>
      <c r="I24" s="1"/>
      <c r="J24" s="1"/>
    </row>
    <row r="25" spans="1:10" x14ac:dyDescent="0.2">
      <c r="H25" s="1"/>
      <c r="I25" s="1"/>
      <c r="J25" s="1"/>
    </row>
    <row r="26" spans="1:10" x14ac:dyDescent="0.2">
      <c r="A26" t="s">
        <v>4</v>
      </c>
      <c r="B26" t="s">
        <v>11</v>
      </c>
      <c r="C26">
        <v>1E-3</v>
      </c>
      <c r="D26">
        <v>7.0326000000000004</v>
      </c>
      <c r="E26">
        <f t="shared" ref="E26:E32" si="12">D26*$B$57</f>
        <v>0.70326000000000011</v>
      </c>
      <c r="F26">
        <f t="shared" ref="F26:F31" si="13">E26*25</f>
        <v>17.581500000000002</v>
      </c>
      <c r="G26">
        <f t="shared" ref="G26:G32" si="14">E26*274</f>
        <v>192.69324000000003</v>
      </c>
      <c r="H26" s="1">
        <f t="shared" ref="H26:J31" si="15">E26/100</f>
        <v>7.0326000000000008E-3</v>
      </c>
      <c r="I26" s="1">
        <f t="shared" si="15"/>
        <v>0.17581500000000003</v>
      </c>
      <c r="J26" s="1">
        <f t="shared" si="15"/>
        <v>1.9269324000000003</v>
      </c>
    </row>
    <row r="27" spans="1:10" x14ac:dyDescent="0.2">
      <c r="A27" t="s">
        <v>12</v>
      </c>
      <c r="B27" t="s">
        <v>11</v>
      </c>
      <c r="C27">
        <v>1E-3</v>
      </c>
      <c r="D27">
        <v>4.6541999999999897</v>
      </c>
      <c r="E27">
        <f t="shared" si="12"/>
        <v>0.465419999999999</v>
      </c>
      <c r="F27">
        <f t="shared" si="13"/>
        <v>11.635499999999976</v>
      </c>
      <c r="G27">
        <f t="shared" si="14"/>
        <v>127.52507999999973</v>
      </c>
      <c r="H27" s="1">
        <f t="shared" si="15"/>
        <v>4.6541999999999903E-3</v>
      </c>
      <c r="I27" s="1">
        <f t="shared" si="15"/>
        <v>0.11635499999999975</v>
      </c>
      <c r="J27" s="1">
        <f t="shared" si="15"/>
        <v>1.2752507999999974</v>
      </c>
    </row>
    <row r="28" spans="1:10" x14ac:dyDescent="0.2">
      <c r="A28" t="s">
        <v>13</v>
      </c>
      <c r="B28" t="s">
        <v>11</v>
      </c>
      <c r="C28">
        <v>1E-3</v>
      </c>
      <c r="D28">
        <v>3.7376399999999901</v>
      </c>
      <c r="E28">
        <f t="shared" si="12"/>
        <v>0.37376399999999904</v>
      </c>
      <c r="F28">
        <f t="shared" si="13"/>
        <v>9.3440999999999761</v>
      </c>
      <c r="G28">
        <f t="shared" si="14"/>
        <v>102.41133599999974</v>
      </c>
      <c r="H28" s="1">
        <f t="shared" si="15"/>
        <v>3.7376399999999904E-3</v>
      </c>
      <c r="I28" s="1">
        <f t="shared" si="15"/>
        <v>9.344099999999976E-2</v>
      </c>
      <c r="J28" s="1">
        <f t="shared" si="15"/>
        <v>1.0241133599999974</v>
      </c>
    </row>
    <row r="29" spans="1:10" x14ac:dyDescent="0.2">
      <c r="A29" t="s">
        <v>14</v>
      </c>
      <c r="B29" t="s">
        <v>11</v>
      </c>
      <c r="C29">
        <v>1E-3</v>
      </c>
      <c r="D29">
        <v>3.0324</v>
      </c>
      <c r="E29">
        <f t="shared" si="12"/>
        <v>0.30324000000000001</v>
      </c>
      <c r="F29">
        <f t="shared" si="13"/>
        <v>7.5810000000000004</v>
      </c>
      <c r="G29">
        <f t="shared" si="14"/>
        <v>83.087760000000003</v>
      </c>
      <c r="H29" s="1">
        <f t="shared" si="15"/>
        <v>3.0324000000000002E-3</v>
      </c>
      <c r="I29" s="1">
        <f t="shared" si="15"/>
        <v>7.5810000000000002E-2</v>
      </c>
      <c r="J29" s="1">
        <f t="shared" si="15"/>
        <v>0.83087759999999999</v>
      </c>
    </row>
    <row r="30" spans="1:10" x14ac:dyDescent="0.2">
      <c r="A30" t="s">
        <v>15</v>
      </c>
      <c r="B30" t="s">
        <v>11</v>
      </c>
      <c r="C30">
        <v>1E-3</v>
      </c>
      <c r="D30">
        <v>6.1635599999999799</v>
      </c>
      <c r="E30">
        <f t="shared" si="12"/>
        <v>0.61635599999999802</v>
      </c>
      <c r="F30">
        <f t="shared" si="13"/>
        <v>15.408899999999951</v>
      </c>
      <c r="G30">
        <f t="shared" si="14"/>
        <v>168.88154399999945</v>
      </c>
      <c r="H30" s="1">
        <f t="shared" si="15"/>
        <v>6.1635599999999803E-3</v>
      </c>
      <c r="I30" s="1">
        <f t="shared" si="15"/>
        <v>0.1540889999999995</v>
      </c>
      <c r="J30" s="1">
        <f t="shared" si="15"/>
        <v>1.6888154399999946</v>
      </c>
    </row>
    <row r="31" spans="1:10" x14ac:dyDescent="0.2">
      <c r="A31" t="s">
        <v>16</v>
      </c>
      <c r="B31" t="s">
        <v>11</v>
      </c>
      <c r="C31">
        <v>1E-3</v>
      </c>
      <c r="D31">
        <v>5.5315199999999898</v>
      </c>
      <c r="E31">
        <f t="shared" si="12"/>
        <v>0.55315199999999898</v>
      </c>
      <c r="F31">
        <f t="shared" si="13"/>
        <v>13.828799999999974</v>
      </c>
      <c r="G31">
        <f t="shared" si="14"/>
        <v>151.56364799999972</v>
      </c>
      <c r="H31" s="1">
        <f t="shared" si="15"/>
        <v>5.5315199999999894E-3</v>
      </c>
      <c r="I31" s="1">
        <f t="shared" si="15"/>
        <v>0.13828799999999974</v>
      </c>
      <c r="J31" s="1">
        <f t="shared" si="15"/>
        <v>1.5156364799999971</v>
      </c>
    </row>
    <row r="32" spans="1:10" x14ac:dyDescent="0.2">
      <c r="D32">
        <f>AVERAGE(D26:D31)</f>
        <v>5.0253199999999918</v>
      </c>
      <c r="E32">
        <f t="shared" si="12"/>
        <v>0.5025319999999992</v>
      </c>
      <c r="G32">
        <f t="shared" si="14"/>
        <v>137.69376799999978</v>
      </c>
      <c r="H32" s="1"/>
      <c r="I32" s="1"/>
      <c r="J32" s="1"/>
    </row>
    <row r="33" spans="1:10" x14ac:dyDescent="0.2">
      <c r="H33" s="1"/>
      <c r="I33" s="1"/>
      <c r="J33" s="1"/>
    </row>
    <row r="34" spans="1:10" x14ac:dyDescent="0.2">
      <c r="A34" t="s">
        <v>4</v>
      </c>
      <c r="B34" t="s">
        <v>5</v>
      </c>
      <c r="C34">
        <v>1E-3</v>
      </c>
      <c r="D34">
        <v>8.2857600000001099</v>
      </c>
      <c r="E34">
        <f t="shared" ref="E34:E40" si="16">D34*$B$57</f>
        <v>0.82857600000001108</v>
      </c>
      <c r="F34">
        <f t="shared" ref="F34:F39" si="17">E34*25</f>
        <v>20.714400000000278</v>
      </c>
      <c r="G34">
        <f t="shared" ref="G34:G40" si="18">E34*274</f>
        <v>227.02982400000303</v>
      </c>
      <c r="H34" s="1">
        <f t="shared" ref="H34:J39" si="19">E34/100</f>
        <v>8.2857600000001107E-3</v>
      </c>
      <c r="I34" s="1">
        <f t="shared" si="19"/>
        <v>0.20714400000000277</v>
      </c>
      <c r="J34" s="1">
        <f t="shared" si="19"/>
        <v>2.2702982400000304</v>
      </c>
    </row>
    <row r="35" spans="1:10" x14ac:dyDescent="0.2">
      <c r="A35" t="s">
        <v>12</v>
      </c>
      <c r="B35" t="s">
        <v>5</v>
      </c>
      <c r="C35">
        <v>1.8E-3</v>
      </c>
      <c r="D35">
        <v>5.2272000000000904</v>
      </c>
      <c r="E35">
        <f t="shared" si="16"/>
        <v>0.52272000000000907</v>
      </c>
      <c r="F35">
        <f t="shared" si="17"/>
        <v>13.068000000000227</v>
      </c>
      <c r="G35">
        <f t="shared" si="18"/>
        <v>143.22528000000247</v>
      </c>
      <c r="H35" s="1">
        <f t="shared" si="19"/>
        <v>5.2272000000000906E-3</v>
      </c>
      <c r="I35" s="1">
        <f t="shared" si="19"/>
        <v>0.13068000000000227</v>
      </c>
      <c r="J35" s="1">
        <f t="shared" si="19"/>
        <v>1.4322528000000248</v>
      </c>
    </row>
    <row r="36" spans="1:10" x14ac:dyDescent="0.2">
      <c r="A36" t="s">
        <v>13</v>
      </c>
      <c r="B36" t="s">
        <v>5</v>
      </c>
      <c r="C36">
        <v>3.5999999999999999E-3</v>
      </c>
      <c r="D36">
        <v>9.2966400000000196</v>
      </c>
      <c r="E36">
        <f t="shared" si="16"/>
        <v>0.92966400000000204</v>
      </c>
      <c r="F36">
        <f t="shared" si="17"/>
        <v>23.241600000000052</v>
      </c>
      <c r="G36">
        <f t="shared" si="18"/>
        <v>254.72793600000057</v>
      </c>
      <c r="H36" s="1">
        <f t="shared" si="19"/>
        <v>9.2966400000000209E-3</v>
      </c>
      <c r="I36" s="1">
        <f t="shared" si="19"/>
        <v>0.23241600000000051</v>
      </c>
      <c r="J36" s="1">
        <f t="shared" si="19"/>
        <v>2.5472793600000059</v>
      </c>
    </row>
    <row r="37" spans="1:10" x14ac:dyDescent="0.2">
      <c r="A37" t="s">
        <v>14</v>
      </c>
      <c r="B37" t="s">
        <v>5</v>
      </c>
      <c r="C37">
        <v>2.3E-3</v>
      </c>
      <c r="D37">
        <v>5.1091199999999297</v>
      </c>
      <c r="E37">
        <f t="shared" si="16"/>
        <v>0.51091199999999304</v>
      </c>
      <c r="F37">
        <f t="shared" si="17"/>
        <v>12.772799999999826</v>
      </c>
      <c r="G37">
        <f t="shared" si="18"/>
        <v>139.9898879999981</v>
      </c>
      <c r="H37" s="1">
        <f t="shared" si="19"/>
        <v>5.1091199999999306E-3</v>
      </c>
      <c r="I37" s="1">
        <f t="shared" si="19"/>
        <v>0.12772799999999826</v>
      </c>
      <c r="J37" s="1">
        <f t="shared" si="19"/>
        <v>1.399898879999981</v>
      </c>
    </row>
    <row r="38" spans="1:10" x14ac:dyDescent="0.2">
      <c r="A38" t="s">
        <v>15</v>
      </c>
      <c r="B38" t="s">
        <v>5</v>
      </c>
      <c r="C38">
        <v>1E-3</v>
      </c>
      <c r="D38">
        <v>19.154880000000102</v>
      </c>
      <c r="E38">
        <f t="shared" si="16"/>
        <v>1.9154880000000103</v>
      </c>
      <c r="F38">
        <f t="shared" si="17"/>
        <v>47.887200000000256</v>
      </c>
      <c r="G38">
        <f t="shared" si="18"/>
        <v>524.84371200000282</v>
      </c>
      <c r="H38" s="1">
        <f t="shared" si="19"/>
        <v>1.9154880000000103E-2</v>
      </c>
      <c r="I38" s="1">
        <f t="shared" si="19"/>
        <v>0.47887200000000257</v>
      </c>
      <c r="J38" s="1">
        <f t="shared" si="19"/>
        <v>5.2484371200000286</v>
      </c>
    </row>
    <row r="39" spans="1:10" x14ac:dyDescent="0.2">
      <c r="A39" t="s">
        <v>16</v>
      </c>
      <c r="B39" t="s">
        <v>5</v>
      </c>
      <c r="C39">
        <v>4.0000000000000001E-3</v>
      </c>
      <c r="D39">
        <v>24.569279999999999</v>
      </c>
      <c r="E39">
        <f t="shared" si="16"/>
        <v>2.456928</v>
      </c>
      <c r="F39">
        <f t="shared" si="17"/>
        <v>61.423200000000001</v>
      </c>
      <c r="G39">
        <f t="shared" si="18"/>
        <v>673.19827199999997</v>
      </c>
      <c r="H39" s="1">
        <f t="shared" si="19"/>
        <v>2.4569279999999999E-2</v>
      </c>
      <c r="I39" s="1">
        <f t="shared" si="19"/>
        <v>0.614232</v>
      </c>
      <c r="J39" s="1">
        <f t="shared" si="19"/>
        <v>6.7319827199999995</v>
      </c>
    </row>
    <row r="40" spans="1:10" x14ac:dyDescent="0.2">
      <c r="D40">
        <f>AVERAGE(D34:D39)</f>
        <v>11.940480000000042</v>
      </c>
      <c r="E40">
        <f t="shared" si="16"/>
        <v>1.1940480000000042</v>
      </c>
      <c r="G40">
        <f t="shared" si="18"/>
        <v>327.16915200000113</v>
      </c>
      <c r="H40" s="1"/>
      <c r="I40" s="1"/>
      <c r="J40" s="1"/>
    </row>
    <row r="41" spans="1:10" x14ac:dyDescent="0.2">
      <c r="H41" s="1"/>
      <c r="I41" s="1"/>
      <c r="J41" s="1"/>
    </row>
    <row r="42" spans="1:10" x14ac:dyDescent="0.2">
      <c r="A42" t="s">
        <v>4</v>
      </c>
      <c r="B42" t="s">
        <v>6</v>
      </c>
      <c r="C42">
        <v>1E-3</v>
      </c>
      <c r="D42">
        <v>15.0969600000002</v>
      </c>
      <c r="E42">
        <f t="shared" ref="E42:E48" si="20">D42*$B$57</f>
        <v>1.5096960000000201</v>
      </c>
      <c r="F42">
        <f t="shared" ref="F42:F47" si="21">E42*25</f>
        <v>37.742400000000501</v>
      </c>
      <c r="G42">
        <f t="shared" ref="G42:G48" si="22">E42*274</f>
        <v>413.6567040000055</v>
      </c>
      <c r="H42" s="1">
        <f t="shared" ref="H42:J47" si="23">E42/100</f>
        <v>1.5096960000000201E-2</v>
      </c>
      <c r="I42" s="1">
        <f t="shared" si="23"/>
        <v>0.37742400000000503</v>
      </c>
      <c r="J42" s="1">
        <f t="shared" si="23"/>
        <v>4.1365670400000552</v>
      </c>
    </row>
    <row r="43" spans="1:10" x14ac:dyDescent="0.2">
      <c r="A43" t="s">
        <v>12</v>
      </c>
      <c r="B43" t="s">
        <v>6</v>
      </c>
      <c r="C43">
        <v>1.8E-3</v>
      </c>
      <c r="D43">
        <v>4.2028800000000102</v>
      </c>
      <c r="E43">
        <f t="shared" si="20"/>
        <v>0.42028800000000105</v>
      </c>
      <c r="F43">
        <f t="shared" si="21"/>
        <v>10.507200000000026</v>
      </c>
      <c r="G43">
        <f t="shared" si="22"/>
        <v>115.15891200000029</v>
      </c>
      <c r="H43" s="1">
        <f t="shared" si="23"/>
        <v>4.2028800000000104E-3</v>
      </c>
      <c r="I43" s="1">
        <f t="shared" si="23"/>
        <v>0.10507200000000026</v>
      </c>
      <c r="J43" s="1">
        <f t="shared" si="23"/>
        <v>1.1515891200000028</v>
      </c>
    </row>
    <row r="44" spans="1:10" x14ac:dyDescent="0.2">
      <c r="A44" t="s">
        <v>13</v>
      </c>
      <c r="B44" t="s">
        <v>6</v>
      </c>
      <c r="C44">
        <v>3.5000000000000001E-3</v>
      </c>
      <c r="D44">
        <v>6.7372799999999904</v>
      </c>
      <c r="E44">
        <f t="shared" si="20"/>
        <v>0.67372799999999911</v>
      </c>
      <c r="F44">
        <f t="shared" si="21"/>
        <v>16.843199999999978</v>
      </c>
      <c r="G44">
        <f t="shared" si="22"/>
        <v>184.60147199999975</v>
      </c>
      <c r="H44" s="1">
        <f t="shared" si="23"/>
        <v>6.7372799999999913E-3</v>
      </c>
      <c r="I44" s="1">
        <f t="shared" si="23"/>
        <v>0.16843199999999978</v>
      </c>
      <c r="J44" s="1">
        <f t="shared" si="23"/>
        <v>1.8460147199999974</v>
      </c>
    </row>
    <row r="45" spans="1:10" x14ac:dyDescent="0.2">
      <c r="A45" t="s">
        <v>14</v>
      </c>
      <c r="B45" t="s">
        <v>6</v>
      </c>
      <c r="C45">
        <v>1E-3</v>
      </c>
      <c r="D45">
        <v>7.3651200000000703</v>
      </c>
      <c r="E45">
        <f t="shared" si="20"/>
        <v>0.73651200000000705</v>
      </c>
      <c r="F45">
        <f t="shared" si="21"/>
        <v>18.412800000000175</v>
      </c>
      <c r="G45">
        <f t="shared" si="22"/>
        <v>201.80428800000192</v>
      </c>
      <c r="H45" s="1">
        <f t="shared" si="23"/>
        <v>7.3651200000000704E-3</v>
      </c>
      <c r="I45" s="1">
        <f t="shared" si="23"/>
        <v>0.18412800000000173</v>
      </c>
      <c r="J45" s="1">
        <f t="shared" si="23"/>
        <v>2.018042880000019</v>
      </c>
    </row>
    <row r="46" spans="1:10" x14ac:dyDescent="0.2">
      <c r="A46" t="s">
        <v>15</v>
      </c>
      <c r="B46" t="s">
        <v>6</v>
      </c>
      <c r="C46">
        <v>1E-3</v>
      </c>
      <c r="D46">
        <v>23.544960000000099</v>
      </c>
      <c r="E46">
        <f t="shared" si="20"/>
        <v>2.3544960000000099</v>
      </c>
      <c r="F46">
        <f t="shared" si="21"/>
        <v>58.86240000000025</v>
      </c>
      <c r="G46">
        <f t="shared" si="22"/>
        <v>645.13190400000269</v>
      </c>
      <c r="H46" s="1">
        <f t="shared" si="23"/>
        <v>2.3544960000000101E-2</v>
      </c>
      <c r="I46" s="1">
        <f t="shared" si="23"/>
        <v>0.58862400000000248</v>
      </c>
      <c r="J46" s="1">
        <f t="shared" si="23"/>
        <v>6.4513190400000271</v>
      </c>
    </row>
    <row r="47" spans="1:10" x14ac:dyDescent="0.2">
      <c r="A47" t="s">
        <v>16</v>
      </c>
      <c r="B47" t="s">
        <v>6</v>
      </c>
      <c r="C47">
        <v>1E-3</v>
      </c>
      <c r="D47">
        <v>16.579199999999901</v>
      </c>
      <c r="E47">
        <f t="shared" si="20"/>
        <v>1.6579199999999901</v>
      </c>
      <c r="F47">
        <f t="shared" si="21"/>
        <v>41.447999999999752</v>
      </c>
      <c r="G47">
        <f t="shared" si="22"/>
        <v>454.27007999999728</v>
      </c>
      <c r="H47" s="1">
        <f t="shared" si="23"/>
        <v>1.6579199999999902E-2</v>
      </c>
      <c r="I47" s="1">
        <f t="shared" si="23"/>
        <v>0.41447999999999752</v>
      </c>
      <c r="J47" s="1">
        <f t="shared" si="23"/>
        <v>4.5427007999999729</v>
      </c>
    </row>
    <row r="48" spans="1:10" x14ac:dyDescent="0.2">
      <c r="D48">
        <f>AVERAGE(D42:D47)</f>
        <v>12.254400000000045</v>
      </c>
      <c r="E48">
        <f t="shared" si="20"/>
        <v>1.2254400000000045</v>
      </c>
      <c r="G48">
        <f t="shared" si="22"/>
        <v>335.77056000000124</v>
      </c>
      <c r="H48" s="1"/>
      <c r="I48" s="1"/>
      <c r="J48" s="1"/>
    </row>
    <row r="49" spans="1:10" x14ac:dyDescent="0.2">
      <c r="H49" s="1"/>
      <c r="I49" s="1"/>
      <c r="J49" s="1"/>
    </row>
    <row r="50" spans="1:10" x14ac:dyDescent="0.2">
      <c r="A50" t="s">
        <v>4</v>
      </c>
      <c r="B50" t="s">
        <v>7</v>
      </c>
      <c r="C50">
        <v>3.0999999999999999E-3</v>
      </c>
      <c r="D50">
        <v>12.988799999999999</v>
      </c>
      <c r="E50">
        <f t="shared" ref="E50:E55" si="24">D50*$B$57</f>
        <v>1.29888</v>
      </c>
      <c r="F50">
        <f t="shared" ref="F50:F55" si="25">E50*25</f>
        <v>32.472000000000001</v>
      </c>
      <c r="G50">
        <f t="shared" ref="G50:G56" si="26">E50*274</f>
        <v>355.89312000000001</v>
      </c>
      <c r="H50" s="1">
        <f t="shared" ref="H50:J55" si="27">E50/100</f>
        <v>1.29888E-2</v>
      </c>
      <c r="I50" s="1">
        <f t="shared" si="27"/>
        <v>0.32472000000000001</v>
      </c>
      <c r="J50" s="1">
        <f t="shared" si="27"/>
        <v>3.5589312</v>
      </c>
    </row>
    <row r="51" spans="1:10" x14ac:dyDescent="0.2">
      <c r="A51" t="s">
        <v>12</v>
      </c>
      <c r="B51" t="s">
        <v>7</v>
      </c>
      <c r="C51">
        <v>1.4E-3</v>
      </c>
      <c r="D51">
        <v>6.2784000000000297</v>
      </c>
      <c r="E51">
        <f t="shared" si="24"/>
        <v>0.62784000000000306</v>
      </c>
      <c r="F51">
        <f t="shared" si="25"/>
        <v>15.696000000000076</v>
      </c>
      <c r="G51">
        <f t="shared" si="26"/>
        <v>172.02816000000084</v>
      </c>
      <c r="H51" s="1">
        <f t="shared" si="27"/>
        <v>6.2784000000000303E-3</v>
      </c>
      <c r="I51" s="1">
        <f t="shared" si="27"/>
        <v>0.15696000000000077</v>
      </c>
      <c r="J51" s="1">
        <f t="shared" si="27"/>
        <v>1.7202816000000083</v>
      </c>
    </row>
    <row r="52" spans="1:10" x14ac:dyDescent="0.2">
      <c r="A52" t="s">
        <v>13</v>
      </c>
      <c r="B52" t="s">
        <v>7</v>
      </c>
      <c r="C52">
        <v>1E-3</v>
      </c>
      <c r="D52">
        <v>4.4707199999999601</v>
      </c>
      <c r="E52">
        <f t="shared" si="24"/>
        <v>0.44707199999999603</v>
      </c>
      <c r="F52">
        <f t="shared" si="25"/>
        <v>11.176799999999901</v>
      </c>
      <c r="G52">
        <f t="shared" si="26"/>
        <v>122.49772799999892</v>
      </c>
      <c r="H52" s="1">
        <f t="shared" si="27"/>
        <v>4.4707199999999602E-3</v>
      </c>
      <c r="I52" s="1">
        <f t="shared" si="27"/>
        <v>0.11176799999999901</v>
      </c>
      <c r="J52" s="1">
        <f t="shared" si="27"/>
        <v>1.2249772799999892</v>
      </c>
    </row>
    <row r="53" spans="1:10" x14ac:dyDescent="0.2">
      <c r="A53" t="s">
        <v>14</v>
      </c>
      <c r="B53" t="s">
        <v>7</v>
      </c>
      <c r="C53">
        <v>1E-3</v>
      </c>
      <c r="D53">
        <v>6.2467199999999696</v>
      </c>
      <c r="E53">
        <f t="shared" si="24"/>
        <v>0.62467199999999701</v>
      </c>
      <c r="F53">
        <f t="shared" si="25"/>
        <v>15.616799999999925</v>
      </c>
      <c r="G53">
        <f t="shared" si="26"/>
        <v>171.16012799999919</v>
      </c>
      <c r="H53" s="1">
        <f t="shared" si="27"/>
        <v>6.2467199999999704E-3</v>
      </c>
      <c r="I53" s="1">
        <f t="shared" si="27"/>
        <v>0.15616799999999925</v>
      </c>
      <c r="J53" s="1">
        <f t="shared" si="27"/>
        <v>1.711601279999992</v>
      </c>
    </row>
    <row r="54" spans="1:10" x14ac:dyDescent="0.2">
      <c r="A54" t="s">
        <v>15</v>
      </c>
      <c r="B54" t="s">
        <v>7</v>
      </c>
      <c r="C54">
        <v>1E-3</v>
      </c>
      <c r="D54">
        <v>14.99328</v>
      </c>
      <c r="E54">
        <f t="shared" si="24"/>
        <v>1.4993280000000002</v>
      </c>
      <c r="F54">
        <f t="shared" si="25"/>
        <v>37.483200000000004</v>
      </c>
      <c r="G54">
        <f t="shared" si="26"/>
        <v>410.81587200000007</v>
      </c>
      <c r="H54" s="1">
        <f t="shared" si="27"/>
        <v>1.4993280000000003E-2</v>
      </c>
      <c r="I54" s="1">
        <f t="shared" si="27"/>
        <v>0.37483200000000005</v>
      </c>
      <c r="J54" s="1">
        <f t="shared" si="27"/>
        <v>4.1081587200000005</v>
      </c>
    </row>
    <row r="55" spans="1:10" x14ac:dyDescent="0.2">
      <c r="A55" t="s">
        <v>16</v>
      </c>
      <c r="B55" t="s">
        <v>7</v>
      </c>
      <c r="C55">
        <v>3.3999999999999998E-3</v>
      </c>
      <c r="D55">
        <v>12.217919999999999</v>
      </c>
      <c r="E55">
        <f t="shared" si="24"/>
        <v>1.221792</v>
      </c>
      <c r="F55">
        <f t="shared" si="25"/>
        <v>30.544799999999999</v>
      </c>
      <c r="G55">
        <f t="shared" si="26"/>
        <v>334.77100799999999</v>
      </c>
      <c r="H55" s="1">
        <f t="shared" si="27"/>
        <v>1.221792E-2</v>
      </c>
      <c r="I55" s="1">
        <f t="shared" si="27"/>
        <v>0.305448</v>
      </c>
      <c r="J55" s="1">
        <f t="shared" si="27"/>
        <v>3.3477100800000001</v>
      </c>
    </row>
    <row r="56" spans="1:10" x14ac:dyDescent="0.2">
      <c r="D56">
        <f>AVERAGE(D50:D55)</f>
        <v>9.5326399999999936</v>
      </c>
      <c r="E56">
        <f>D56*$B$57</f>
        <v>0.95326399999999945</v>
      </c>
      <c r="G56">
        <f t="shared" si="26"/>
        <v>261.19433599999985</v>
      </c>
    </row>
    <row r="57" spans="1:10" x14ac:dyDescent="0.2">
      <c r="A57" t="s">
        <v>23</v>
      </c>
      <c r="B57">
        <v>0.1</v>
      </c>
    </row>
    <row r="58" spans="1:10" x14ac:dyDescent="0.2">
      <c r="A58" t="s">
        <v>24</v>
      </c>
      <c r="B58">
        <v>50</v>
      </c>
    </row>
    <row r="60" spans="1:10" x14ac:dyDescent="0.2">
      <c r="B60" t="s">
        <v>25</v>
      </c>
      <c r="C60" t="s">
        <v>6</v>
      </c>
    </row>
    <row r="61" spans="1:10" x14ac:dyDescent="0.2">
      <c r="B61" t="s">
        <v>26</v>
      </c>
      <c r="C61">
        <v>80</v>
      </c>
    </row>
    <row r="62" spans="1:10" x14ac:dyDescent="0.2">
      <c r="B62" t="s">
        <v>23</v>
      </c>
      <c r="C62">
        <f>C61/1000</f>
        <v>0.08</v>
      </c>
    </row>
    <row r="63" spans="1:10" x14ac:dyDescent="0.2">
      <c r="B63" t="s">
        <v>17</v>
      </c>
      <c r="C63">
        <f>(C62*D48)*6</f>
        <v>5.8821120000000215</v>
      </c>
    </row>
    <row r="64" spans="1:10" x14ac:dyDescent="0.2">
      <c r="B64" t="s">
        <v>19</v>
      </c>
      <c r="C64">
        <f>C63*274</f>
        <v>1611.6986880000059</v>
      </c>
    </row>
    <row r="66" spans="2:3" x14ac:dyDescent="0.2">
      <c r="B66" t="s">
        <v>27</v>
      </c>
      <c r="C66">
        <f>(C61*6)*1.3</f>
        <v>624</v>
      </c>
    </row>
    <row r="67" spans="2:3" x14ac:dyDescent="0.2">
      <c r="B67" t="s">
        <v>28</v>
      </c>
      <c r="C67" s="2">
        <f>C64/C66</f>
        <v>2.5828504615384711</v>
      </c>
    </row>
  </sheetData>
  <sortState ref="A2:D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Deets</dc:creator>
  <cp:lastModifiedBy>Britton Deets</cp:lastModifiedBy>
  <dcterms:created xsi:type="dcterms:W3CDTF">2018-03-20T00:37:08Z</dcterms:created>
  <dcterms:modified xsi:type="dcterms:W3CDTF">2018-03-21T03:00:46Z</dcterms:modified>
</cp:coreProperties>
</file>