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tondeets/Documents/FOREX/RSIStrategy/"/>
    </mc:Choice>
  </mc:AlternateContent>
  <xr:revisionPtr revIDLastSave="0" documentId="13_ncr:1_{99981681-F63F-6149-9376-2D3889FEC963}" xr6:coauthVersionLast="31" xr6:coauthVersionMax="31" xr10:uidLastSave="{00000000-0000-0000-0000-000000000000}"/>
  <bookViews>
    <workbookView xWindow="0" yWindow="0" windowWidth="51200" windowHeight="28800" xr2:uid="{69B7E8C6-0910-1140-9581-5E5A6994AFB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C62" i="1"/>
  <c r="E48" i="1"/>
  <c r="G48" i="1" s="1"/>
  <c r="E16" i="1"/>
  <c r="G16" i="1" s="1"/>
  <c r="E8" i="1"/>
  <c r="G8" i="1" s="1"/>
  <c r="E7" i="1"/>
  <c r="G7" i="1" s="1"/>
  <c r="J7" i="1" s="1"/>
  <c r="D8" i="1"/>
  <c r="G6" i="1"/>
  <c r="D56" i="1"/>
  <c r="E56" i="1" s="1"/>
  <c r="G56" i="1" s="1"/>
  <c r="D48" i="1"/>
  <c r="D40" i="1"/>
  <c r="E40" i="1" s="1"/>
  <c r="G40" i="1" s="1"/>
  <c r="D32" i="1"/>
  <c r="E32" i="1" s="1"/>
  <c r="G32" i="1" s="1"/>
  <c r="D24" i="1"/>
  <c r="E24" i="1" s="1"/>
  <c r="G24" i="1" s="1"/>
  <c r="D16" i="1"/>
  <c r="H35" i="1"/>
  <c r="H43" i="1"/>
  <c r="H44" i="1"/>
  <c r="H5" i="1"/>
  <c r="H6" i="1"/>
  <c r="H23" i="1"/>
  <c r="F2" i="1"/>
  <c r="I2" i="1" s="1"/>
  <c r="F11" i="1"/>
  <c r="I11" i="1" s="1"/>
  <c r="F20" i="1"/>
  <c r="I20" i="1" s="1"/>
  <c r="E42" i="1"/>
  <c r="H42" i="1" s="1"/>
  <c r="E50" i="1"/>
  <c r="G50" i="1" s="1"/>
  <c r="J50" i="1" s="1"/>
  <c r="E2" i="1"/>
  <c r="G2" i="1" s="1"/>
  <c r="J2" i="1" s="1"/>
  <c r="E10" i="1"/>
  <c r="G10" i="1" s="1"/>
  <c r="J10" i="1" s="1"/>
  <c r="E18" i="1"/>
  <c r="H18" i="1" s="1"/>
  <c r="E26" i="1"/>
  <c r="G26" i="1" s="1"/>
  <c r="J26" i="1" s="1"/>
  <c r="E35" i="1"/>
  <c r="G35" i="1" s="1"/>
  <c r="J35" i="1" s="1"/>
  <c r="E43" i="1"/>
  <c r="G43" i="1" s="1"/>
  <c r="J43" i="1" s="1"/>
  <c r="E51" i="1"/>
  <c r="H51" i="1" s="1"/>
  <c r="E3" i="1"/>
  <c r="E11" i="1"/>
  <c r="G11" i="1" s="1"/>
  <c r="J11" i="1" s="1"/>
  <c r="E19" i="1"/>
  <c r="G19" i="1" s="1"/>
  <c r="J19" i="1" s="1"/>
  <c r="E27" i="1"/>
  <c r="H27" i="1" s="1"/>
  <c r="E36" i="1"/>
  <c r="E44" i="1"/>
  <c r="G44" i="1" s="1"/>
  <c r="J44" i="1" s="1"/>
  <c r="E52" i="1"/>
  <c r="G52" i="1" s="1"/>
  <c r="J52" i="1" s="1"/>
  <c r="E4" i="1"/>
  <c r="H4" i="1" s="1"/>
  <c r="E12" i="1"/>
  <c r="E20" i="1"/>
  <c r="G20" i="1" s="1"/>
  <c r="J20" i="1" s="1"/>
  <c r="E28" i="1"/>
  <c r="G28" i="1" s="1"/>
  <c r="J28" i="1" s="1"/>
  <c r="E37" i="1"/>
  <c r="H37" i="1" s="1"/>
  <c r="E45" i="1"/>
  <c r="G45" i="1" s="1"/>
  <c r="J45" i="1" s="1"/>
  <c r="E53" i="1"/>
  <c r="G53" i="1" s="1"/>
  <c r="J53" i="1" s="1"/>
  <c r="E5" i="1"/>
  <c r="G5" i="1" s="1"/>
  <c r="J5" i="1" s="1"/>
  <c r="E13" i="1"/>
  <c r="H13" i="1" s="1"/>
  <c r="E21" i="1"/>
  <c r="E29" i="1"/>
  <c r="G29" i="1" s="1"/>
  <c r="J29" i="1" s="1"/>
  <c r="E38" i="1"/>
  <c r="G38" i="1" s="1"/>
  <c r="J38" i="1" s="1"/>
  <c r="E46" i="1"/>
  <c r="H46" i="1" s="1"/>
  <c r="E54" i="1"/>
  <c r="G54" i="1" s="1"/>
  <c r="J54" i="1" s="1"/>
  <c r="E6" i="1"/>
  <c r="E14" i="1"/>
  <c r="G14" i="1" s="1"/>
  <c r="J14" i="1" s="1"/>
  <c r="E22" i="1"/>
  <c r="H22" i="1" s="1"/>
  <c r="E30" i="1"/>
  <c r="E39" i="1"/>
  <c r="G39" i="1" s="1"/>
  <c r="J39" i="1" s="1"/>
  <c r="E47" i="1"/>
  <c r="G47" i="1" s="1"/>
  <c r="J47" i="1" s="1"/>
  <c r="E55" i="1"/>
  <c r="H55" i="1" s="1"/>
  <c r="E15" i="1"/>
  <c r="G15" i="1" s="1"/>
  <c r="J15" i="1" s="1"/>
  <c r="E23" i="1"/>
  <c r="G23" i="1" s="1"/>
  <c r="J23" i="1" s="1"/>
  <c r="E31" i="1"/>
  <c r="H31" i="1" s="1"/>
  <c r="E34" i="1"/>
  <c r="F39" i="1" l="1"/>
  <c r="I39" i="1" s="1"/>
  <c r="H15" i="1"/>
  <c r="H53" i="1"/>
  <c r="J6" i="1"/>
  <c r="F29" i="1"/>
  <c r="I29" i="1" s="1"/>
  <c r="H14" i="1"/>
  <c r="H52" i="1"/>
  <c r="C63" i="1"/>
  <c r="C64" i="1" s="1"/>
  <c r="C67" i="1" s="1"/>
  <c r="F23" i="1"/>
  <c r="I23" i="1" s="1"/>
  <c r="F5" i="1"/>
  <c r="I5" i="1" s="1"/>
  <c r="F15" i="1"/>
  <c r="I15" i="1" s="1"/>
  <c r="F53" i="1"/>
  <c r="I53" i="1" s="1"/>
  <c r="F35" i="1"/>
  <c r="I35" i="1" s="1"/>
  <c r="H47" i="1"/>
  <c r="H38" i="1"/>
  <c r="H28" i="1"/>
  <c r="H19" i="1"/>
  <c r="H10" i="1"/>
  <c r="F14" i="1"/>
  <c r="I14" i="1" s="1"/>
  <c r="F52" i="1"/>
  <c r="I52" i="1" s="1"/>
  <c r="F43" i="1"/>
  <c r="I43" i="1" s="1"/>
  <c r="F6" i="1"/>
  <c r="I6" i="1" s="1"/>
  <c r="F44" i="1"/>
  <c r="I44" i="1" s="1"/>
  <c r="F47" i="1"/>
  <c r="I47" i="1" s="1"/>
  <c r="F38" i="1"/>
  <c r="I38" i="1" s="1"/>
  <c r="F28" i="1"/>
  <c r="I28" i="1" s="1"/>
  <c r="F19" i="1"/>
  <c r="I19" i="1" s="1"/>
  <c r="F10" i="1"/>
  <c r="I10" i="1" s="1"/>
  <c r="H39" i="1"/>
  <c r="H29" i="1"/>
  <c r="H20" i="1"/>
  <c r="H11" i="1"/>
  <c r="H2" i="1"/>
  <c r="H34" i="1"/>
  <c r="F34" i="1"/>
  <c r="I34" i="1" s="1"/>
  <c r="H30" i="1"/>
  <c r="F30" i="1"/>
  <c r="I30" i="1" s="1"/>
  <c r="F45" i="1"/>
  <c r="I45" i="1" s="1"/>
  <c r="H45" i="1"/>
  <c r="H36" i="1"/>
  <c r="F36" i="1"/>
  <c r="I36" i="1" s="1"/>
  <c r="H26" i="1"/>
  <c r="F26" i="1"/>
  <c r="I26" i="1" s="1"/>
  <c r="G30" i="1"/>
  <c r="J30" i="1" s="1"/>
  <c r="G36" i="1"/>
  <c r="J36" i="1" s="1"/>
  <c r="F7" i="1"/>
  <c r="I7" i="1" s="1"/>
  <c r="H7" i="1"/>
  <c r="F54" i="1"/>
  <c r="I54" i="1" s="1"/>
  <c r="H54" i="1"/>
  <c r="H21" i="1"/>
  <c r="F21" i="1"/>
  <c r="I21" i="1" s="1"/>
  <c r="H12" i="1"/>
  <c r="F12" i="1"/>
  <c r="I12" i="1" s="1"/>
  <c r="H3" i="1"/>
  <c r="F3" i="1"/>
  <c r="I3" i="1" s="1"/>
  <c r="H50" i="1"/>
  <c r="F50" i="1"/>
  <c r="I50" i="1" s="1"/>
  <c r="G12" i="1"/>
  <c r="J12" i="1" s="1"/>
  <c r="G34" i="1"/>
  <c r="J34" i="1" s="1"/>
  <c r="G21" i="1"/>
  <c r="J21" i="1" s="1"/>
  <c r="G3" i="1"/>
  <c r="J3" i="1" s="1"/>
  <c r="G31" i="1"/>
  <c r="J31" i="1" s="1"/>
  <c r="G22" i="1"/>
  <c r="J22" i="1" s="1"/>
  <c r="G13" i="1"/>
  <c r="J13" i="1" s="1"/>
  <c r="G4" i="1"/>
  <c r="J4" i="1" s="1"/>
  <c r="G51" i="1"/>
  <c r="J51" i="1" s="1"/>
  <c r="G42" i="1"/>
  <c r="J42" i="1" s="1"/>
  <c r="G55" i="1"/>
  <c r="J55" i="1" s="1"/>
  <c r="G46" i="1"/>
  <c r="J46" i="1" s="1"/>
  <c r="G37" i="1"/>
  <c r="J37" i="1" s="1"/>
  <c r="G27" i="1"/>
  <c r="J27" i="1" s="1"/>
  <c r="G18" i="1"/>
  <c r="J18" i="1" s="1"/>
  <c r="F31" i="1"/>
  <c r="I31" i="1" s="1"/>
  <c r="F55" i="1"/>
  <c r="I55" i="1" s="1"/>
  <c r="F22" i="1"/>
  <c r="I22" i="1" s="1"/>
  <c r="F46" i="1"/>
  <c r="I46" i="1" s="1"/>
  <c r="F13" i="1"/>
  <c r="I13" i="1" s="1"/>
  <c r="F37" i="1"/>
  <c r="I37" i="1" s="1"/>
  <c r="F4" i="1"/>
  <c r="I4" i="1" s="1"/>
  <c r="F27" i="1"/>
  <c r="I27" i="1" s="1"/>
  <c r="F51" i="1"/>
  <c r="I51" i="1" s="1"/>
  <c r="F18" i="1"/>
  <c r="I18" i="1" s="1"/>
  <c r="F42" i="1"/>
  <c r="I42" i="1" s="1"/>
</calcChain>
</file>

<file path=xl/sharedStrings.xml><?xml version="1.0" encoding="utf-8"?>
<sst xmlns="http://schemas.openxmlformats.org/spreadsheetml/2006/main" count="104" uniqueCount="29">
  <si>
    <t>EUR_USD</t>
  </si>
  <si>
    <t>M10</t>
  </si>
  <si>
    <t>M15</t>
  </si>
  <si>
    <t>M30</t>
  </si>
  <si>
    <t>H1</t>
  </si>
  <si>
    <t>H2</t>
  </si>
  <si>
    <t>H3</t>
  </si>
  <si>
    <t>H4</t>
  </si>
  <si>
    <t>EUR_GBP</t>
  </si>
  <si>
    <t>USD_CHF</t>
  </si>
  <si>
    <t>NZD_USD</t>
  </si>
  <si>
    <t>GBP_USD</t>
  </si>
  <si>
    <t>USD_CAD</t>
  </si>
  <si>
    <t xml:space="preserve">Instrument </t>
  </si>
  <si>
    <t xml:space="preserve"> Granularity </t>
  </si>
  <si>
    <t xml:space="preserve"> Stop </t>
  </si>
  <si>
    <t xml:space="preserve"> Daily Pips</t>
  </si>
  <si>
    <t>Profit per pip</t>
  </si>
  <si>
    <t>Days</t>
  </si>
  <si>
    <t>Daily Profit</t>
  </si>
  <si>
    <t>Monthly Profit</t>
  </si>
  <si>
    <t>Annual Profit</t>
  </si>
  <si>
    <t>Daily %</t>
  </si>
  <si>
    <t>Monthly %</t>
  </si>
  <si>
    <t>Yearly %</t>
  </si>
  <si>
    <t>Granularity</t>
  </si>
  <si>
    <t>Position size</t>
  </si>
  <si>
    <t>Necessary Account Size</t>
  </si>
  <si>
    <t>Expected %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</si>
</sst>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CB509-D82E-954A-AD2B-47CBAEC200D2}">
  <dimension ref="A1:J67"/>
  <sheetViews>
    <sheetView tabSelected="1" workbookViewId="0">
      <selection activeCell="D8" sqref="D8"/>
    </sheetView>
  </sheetViews>
  <sheetFormatPr baseColWidth="10" defaultRowHeight="16" x14ac:dyDescent="0.2"/>
  <cols>
    <col min="1" max="1" width="11.83203125" bestFit="1" customWidth="1"/>
    <col min="2" max="2" width="20.6640625" customWidth="1"/>
    <col min="6" max="6" width="12.83203125" bestFit="1" customWidth="1"/>
    <col min="7" max="7" width="11.83203125" bestFit="1" customWidth="1"/>
  </cols>
  <sheetData>
    <row r="1" spans="1:10" x14ac:dyDescent="0.2">
      <c r="A1" t="s">
        <v>13</v>
      </c>
      <c r="B1" t="s">
        <v>14</v>
      </c>
      <c r="C1" t="s">
        <v>15</v>
      </c>
      <c r="D1" t="s">
        <v>16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">
      <c r="A2" t="s">
        <v>0</v>
      </c>
      <c r="B2" t="s">
        <v>4</v>
      </c>
      <c r="C2">
        <v>4.0000000000000001E-3</v>
      </c>
      <c r="D2">
        <v>0.90047999999999395</v>
      </c>
      <c r="E2">
        <f t="shared" ref="E2:E8" si="0">D2*$B$57</f>
        <v>9.0047999999999406E-2</v>
      </c>
      <c r="F2">
        <f t="shared" ref="F2:F7" si="1">E2*25</f>
        <v>2.2511999999999852</v>
      </c>
      <c r="G2">
        <f t="shared" ref="G2:G8" si="2">E2*274</f>
        <v>24.673151999999838</v>
      </c>
      <c r="H2" s="2">
        <f t="shared" ref="H2:J7" si="3">E2/100</f>
        <v>9.0047999999999409E-4</v>
      </c>
      <c r="I2" s="2">
        <f t="shared" si="3"/>
        <v>2.2511999999999852E-2</v>
      </c>
      <c r="J2" s="2">
        <f t="shared" si="3"/>
        <v>0.24673151999999837</v>
      </c>
    </row>
    <row r="3" spans="1:10" x14ac:dyDescent="0.2">
      <c r="A3" t="s">
        <v>8</v>
      </c>
      <c r="B3" t="s">
        <v>4</v>
      </c>
      <c r="C3">
        <v>1.9E-3</v>
      </c>
      <c r="D3">
        <v>2.81568</v>
      </c>
      <c r="E3">
        <f t="shared" si="0"/>
        <v>0.28156799999999998</v>
      </c>
      <c r="F3">
        <f t="shared" si="1"/>
        <v>7.0391999999999992</v>
      </c>
      <c r="G3">
        <f t="shared" si="2"/>
        <v>77.149631999999997</v>
      </c>
      <c r="H3" s="2">
        <f t="shared" si="3"/>
        <v>2.8156799999999997E-3</v>
      </c>
      <c r="I3" s="2">
        <f t="shared" si="3"/>
        <v>7.0391999999999996E-2</v>
      </c>
      <c r="J3" s="2">
        <f t="shared" si="3"/>
        <v>0.77149632000000001</v>
      </c>
    </row>
    <row r="4" spans="1:10" x14ac:dyDescent="0.2">
      <c r="A4" t="s">
        <v>9</v>
      </c>
      <c r="B4" t="s">
        <v>4</v>
      </c>
      <c r="C4">
        <v>1.1000000000000001E-3</v>
      </c>
      <c r="D4">
        <v>5.6246399999999701</v>
      </c>
      <c r="E4">
        <f t="shared" si="0"/>
        <v>0.56246399999999708</v>
      </c>
      <c r="F4">
        <f t="shared" si="1"/>
        <v>14.061599999999927</v>
      </c>
      <c r="G4">
        <f t="shared" si="2"/>
        <v>154.11513599999921</v>
      </c>
      <c r="H4" s="2">
        <f t="shared" si="3"/>
        <v>5.6246399999999707E-3</v>
      </c>
      <c r="I4" s="2">
        <f t="shared" si="3"/>
        <v>0.14061599999999927</v>
      </c>
      <c r="J4" s="2">
        <f t="shared" si="3"/>
        <v>1.5411513599999922</v>
      </c>
    </row>
    <row r="5" spans="1:10" x14ac:dyDescent="0.2">
      <c r="A5" t="s">
        <v>10</v>
      </c>
      <c r="B5" t="s">
        <v>4</v>
      </c>
      <c r="C5">
        <v>1E-3</v>
      </c>
      <c r="D5">
        <v>1.73039999999998</v>
      </c>
      <c r="E5">
        <f t="shared" si="0"/>
        <v>0.173039999999998</v>
      </c>
      <c r="F5">
        <f t="shared" si="1"/>
        <v>4.3259999999999499</v>
      </c>
      <c r="G5">
        <f t="shared" si="2"/>
        <v>47.412959999999451</v>
      </c>
      <c r="H5" s="2">
        <f t="shared" si="3"/>
        <v>1.73039999999998E-3</v>
      </c>
      <c r="I5" s="2">
        <f t="shared" si="3"/>
        <v>4.32599999999995E-2</v>
      </c>
      <c r="J5" s="2">
        <f t="shared" si="3"/>
        <v>0.47412959999999449</v>
      </c>
    </row>
    <row r="6" spans="1:10" x14ac:dyDescent="0.2">
      <c r="A6" t="s">
        <v>11</v>
      </c>
      <c r="B6" t="s">
        <v>4</v>
      </c>
      <c r="C6">
        <v>1.1000000000000001E-3</v>
      </c>
      <c r="D6">
        <v>6.5323200000000501</v>
      </c>
      <c r="E6">
        <f t="shared" si="0"/>
        <v>0.65323200000000503</v>
      </c>
      <c r="F6">
        <f t="shared" si="1"/>
        <v>16.330800000000124</v>
      </c>
      <c r="G6">
        <f t="shared" si="2"/>
        <v>178.98556800000136</v>
      </c>
      <c r="H6" s="2">
        <f t="shared" si="3"/>
        <v>6.5323200000000506E-3</v>
      </c>
      <c r="I6" s="2">
        <f t="shared" si="3"/>
        <v>0.16330800000000123</v>
      </c>
      <c r="J6" s="2">
        <f t="shared" si="3"/>
        <v>1.7898556800000136</v>
      </c>
    </row>
    <row r="7" spans="1:10" x14ac:dyDescent="0.2">
      <c r="A7" t="s">
        <v>12</v>
      </c>
      <c r="B7" t="s">
        <v>4</v>
      </c>
      <c r="C7">
        <v>1E-3</v>
      </c>
      <c r="D7">
        <v>5.3356800000000497</v>
      </c>
      <c r="E7">
        <f t="shared" si="0"/>
        <v>0.53356800000000504</v>
      </c>
      <c r="F7">
        <f t="shared" si="1"/>
        <v>13.339200000000126</v>
      </c>
      <c r="G7">
        <f t="shared" si="2"/>
        <v>146.19763200000139</v>
      </c>
      <c r="H7" s="2">
        <f t="shared" si="3"/>
        <v>5.3356800000000501E-3</v>
      </c>
      <c r="I7" s="2">
        <f t="shared" si="3"/>
        <v>0.13339200000000126</v>
      </c>
      <c r="J7" s="2">
        <f t="shared" si="3"/>
        <v>1.461976320000014</v>
      </c>
    </row>
    <row r="8" spans="1:10" x14ac:dyDescent="0.2">
      <c r="D8">
        <f>AVERAGE(D2:D7)</f>
        <v>3.8232000000000075</v>
      </c>
      <c r="E8">
        <f t="shared" si="0"/>
        <v>0.38232000000000077</v>
      </c>
      <c r="G8">
        <f t="shared" si="2"/>
        <v>104.75568000000021</v>
      </c>
      <c r="H8" s="2"/>
      <c r="I8" s="2"/>
      <c r="J8" s="2"/>
    </row>
    <row r="9" spans="1:10" x14ac:dyDescent="0.2">
      <c r="H9" s="2"/>
      <c r="I9" s="2"/>
      <c r="J9" s="2"/>
    </row>
    <row r="10" spans="1:10" x14ac:dyDescent="0.2">
      <c r="A10" t="s">
        <v>0</v>
      </c>
      <c r="B10" t="s">
        <v>5</v>
      </c>
      <c r="C10">
        <v>1.6000000000000001E-3</v>
      </c>
      <c r="D10">
        <v>4.5496800000000102</v>
      </c>
      <c r="E10">
        <f t="shared" ref="E10:E16" si="4">D10*$B$57</f>
        <v>0.45496800000000104</v>
      </c>
      <c r="F10">
        <f t="shared" ref="F10:F15" si="5">E10*25</f>
        <v>11.374200000000027</v>
      </c>
      <c r="G10">
        <f t="shared" ref="G10:G16" si="6">E10*274</f>
        <v>124.66123200000028</v>
      </c>
      <c r="H10" s="2">
        <f t="shared" ref="H10:J15" si="7">E10/100</f>
        <v>4.5496800000000108E-3</v>
      </c>
      <c r="I10" s="2">
        <f t="shared" si="7"/>
        <v>0.11374200000000027</v>
      </c>
      <c r="J10" s="2">
        <f t="shared" si="7"/>
        <v>1.2466123200000028</v>
      </c>
    </row>
    <row r="11" spans="1:10" x14ac:dyDescent="0.2">
      <c r="A11" t="s">
        <v>8</v>
      </c>
      <c r="B11" t="s">
        <v>5</v>
      </c>
      <c r="C11">
        <v>1E-3</v>
      </c>
      <c r="D11">
        <v>7.7613599999999803</v>
      </c>
      <c r="E11">
        <f t="shared" si="4"/>
        <v>0.77613599999999805</v>
      </c>
      <c r="F11">
        <f t="shared" si="5"/>
        <v>19.403399999999952</v>
      </c>
      <c r="G11">
        <f t="shared" si="6"/>
        <v>212.66126399999948</v>
      </c>
      <c r="H11" s="2">
        <f t="shared" si="7"/>
        <v>7.7613599999999802E-3</v>
      </c>
      <c r="I11" s="2">
        <f t="shared" si="7"/>
        <v>0.19403399999999951</v>
      </c>
      <c r="J11" s="2">
        <f t="shared" si="7"/>
        <v>2.1266126399999949</v>
      </c>
    </row>
    <row r="12" spans="1:10" x14ac:dyDescent="0.2">
      <c r="A12" t="s">
        <v>9</v>
      </c>
      <c r="B12" t="s">
        <v>5</v>
      </c>
      <c r="C12">
        <v>1E-3</v>
      </c>
      <c r="D12">
        <v>6.0026399999999498</v>
      </c>
      <c r="E12">
        <f t="shared" si="4"/>
        <v>0.60026399999999502</v>
      </c>
      <c r="F12">
        <f t="shared" si="5"/>
        <v>15.006599999999876</v>
      </c>
      <c r="G12">
        <f t="shared" si="6"/>
        <v>164.47233599999865</v>
      </c>
      <c r="H12" s="2">
        <f t="shared" si="7"/>
        <v>6.0026399999999506E-3</v>
      </c>
      <c r="I12" s="2">
        <f t="shared" si="7"/>
        <v>0.15006599999999876</v>
      </c>
      <c r="J12" s="2">
        <f t="shared" si="7"/>
        <v>1.6447233599999864</v>
      </c>
    </row>
    <row r="13" spans="1:10" x14ac:dyDescent="0.2">
      <c r="A13" t="s">
        <v>10</v>
      </c>
      <c r="B13" t="s">
        <v>5</v>
      </c>
      <c r="C13">
        <v>5.0000000000000001E-3</v>
      </c>
      <c r="D13">
        <v>0.15839999999999799</v>
      </c>
      <c r="E13">
        <f t="shared" si="4"/>
        <v>1.5839999999999799E-2</v>
      </c>
      <c r="F13">
        <f t="shared" si="5"/>
        <v>0.39599999999999497</v>
      </c>
      <c r="G13">
        <f t="shared" si="6"/>
        <v>4.340159999999945</v>
      </c>
      <c r="H13" s="2">
        <f t="shared" si="7"/>
        <v>1.58399999999998E-4</v>
      </c>
      <c r="I13" s="2">
        <f t="shared" si="7"/>
        <v>3.9599999999999497E-3</v>
      </c>
      <c r="J13" s="2">
        <f t="shared" si="7"/>
        <v>4.340159999999945E-2</v>
      </c>
    </row>
    <row r="14" spans="1:10" x14ac:dyDescent="0.2">
      <c r="A14" t="s">
        <v>11</v>
      </c>
      <c r="B14" t="s">
        <v>5</v>
      </c>
      <c r="C14">
        <v>1E-3</v>
      </c>
      <c r="D14">
        <v>10.088159999999901</v>
      </c>
      <c r="E14">
        <f t="shared" si="4"/>
        <v>1.0088159999999902</v>
      </c>
      <c r="F14">
        <f t="shared" si="5"/>
        <v>25.220399999999753</v>
      </c>
      <c r="G14">
        <f t="shared" si="6"/>
        <v>276.4155839999973</v>
      </c>
      <c r="H14" s="2">
        <f t="shared" si="7"/>
        <v>1.0088159999999902E-2</v>
      </c>
      <c r="I14" s="2">
        <f t="shared" si="7"/>
        <v>0.25220399999999754</v>
      </c>
      <c r="J14" s="2">
        <f t="shared" si="7"/>
        <v>2.7641558399999728</v>
      </c>
    </row>
    <row r="15" spans="1:10" x14ac:dyDescent="0.2">
      <c r="A15" t="s">
        <v>12</v>
      </c>
      <c r="B15" t="s">
        <v>5</v>
      </c>
      <c r="C15">
        <v>2.3999999999999998E-3</v>
      </c>
      <c r="D15">
        <v>3.2087999999999801</v>
      </c>
      <c r="E15">
        <f t="shared" si="4"/>
        <v>0.32087999999999806</v>
      </c>
      <c r="F15">
        <f t="shared" si="5"/>
        <v>8.0219999999999523</v>
      </c>
      <c r="G15">
        <f t="shared" si="6"/>
        <v>87.921119999999462</v>
      </c>
      <c r="H15" s="2">
        <f t="shared" si="7"/>
        <v>3.2087999999999804E-3</v>
      </c>
      <c r="I15" s="2">
        <f t="shared" si="7"/>
        <v>8.0219999999999528E-2</v>
      </c>
      <c r="J15" s="2">
        <f t="shared" si="7"/>
        <v>0.87921119999999464</v>
      </c>
    </row>
    <row r="16" spans="1:10" x14ac:dyDescent="0.2">
      <c r="D16">
        <f>AVERAGE(D10:D15)</f>
        <v>5.2948399999999696</v>
      </c>
      <c r="E16">
        <f t="shared" si="4"/>
        <v>0.52948399999999696</v>
      </c>
      <c r="G16">
        <f t="shared" si="6"/>
        <v>145.07861599999916</v>
      </c>
      <c r="H16" s="2"/>
      <c r="I16" s="2"/>
      <c r="J16" s="2"/>
    </row>
    <row r="17" spans="1:10" x14ac:dyDescent="0.2">
      <c r="H17" s="2"/>
      <c r="I17" s="2"/>
      <c r="J17" s="2"/>
    </row>
    <row r="18" spans="1:10" x14ac:dyDescent="0.2">
      <c r="A18" t="s">
        <v>0</v>
      </c>
      <c r="B18" t="s">
        <v>6</v>
      </c>
      <c r="C18">
        <v>1E-3</v>
      </c>
      <c r="D18">
        <v>6.9940800000000101</v>
      </c>
      <c r="E18">
        <f t="shared" ref="E18:E24" si="8">D18*$B$57</f>
        <v>0.69940800000000103</v>
      </c>
      <c r="F18">
        <f t="shared" ref="F18:F23" si="9">E18*25</f>
        <v>17.485200000000027</v>
      </c>
      <c r="G18">
        <f t="shared" ref="G18:G24" si="10">E18*274</f>
        <v>191.63779200000027</v>
      </c>
      <c r="H18" s="2">
        <f t="shared" ref="H18:J23" si="11">E18/100</f>
        <v>6.9940800000000101E-3</v>
      </c>
      <c r="I18" s="2">
        <f t="shared" si="11"/>
        <v>0.17485200000000028</v>
      </c>
      <c r="J18" s="2">
        <f t="shared" si="11"/>
        <v>1.9163779200000028</v>
      </c>
    </row>
    <row r="19" spans="1:10" x14ac:dyDescent="0.2">
      <c r="A19" t="s">
        <v>8</v>
      </c>
      <c r="B19" t="s">
        <v>6</v>
      </c>
      <c r="C19">
        <v>1.1999999999999999E-3</v>
      </c>
      <c r="D19">
        <v>4.4950400000000004</v>
      </c>
      <c r="E19">
        <f t="shared" si="8"/>
        <v>0.44950400000000007</v>
      </c>
      <c r="F19">
        <f t="shared" si="9"/>
        <v>11.237600000000002</v>
      </c>
      <c r="G19">
        <f t="shared" si="10"/>
        <v>123.16409600000001</v>
      </c>
      <c r="H19" s="2">
        <f t="shared" si="11"/>
        <v>4.4950400000000005E-3</v>
      </c>
      <c r="I19" s="2">
        <f t="shared" si="11"/>
        <v>0.11237600000000002</v>
      </c>
      <c r="J19" s="2">
        <f t="shared" si="11"/>
        <v>1.2316409600000002</v>
      </c>
    </row>
    <row r="20" spans="1:10" x14ac:dyDescent="0.2">
      <c r="A20" t="s">
        <v>9</v>
      </c>
      <c r="B20" t="s">
        <v>6</v>
      </c>
      <c r="C20">
        <v>1E-3</v>
      </c>
      <c r="D20">
        <v>1.1148800000000001</v>
      </c>
      <c r="E20">
        <f t="shared" si="8"/>
        <v>0.11148800000000002</v>
      </c>
      <c r="F20">
        <f t="shared" si="9"/>
        <v>2.7872000000000003</v>
      </c>
      <c r="G20">
        <f t="shared" si="10"/>
        <v>30.547712000000004</v>
      </c>
      <c r="H20" s="2">
        <f t="shared" si="11"/>
        <v>1.1148800000000002E-3</v>
      </c>
      <c r="I20" s="2">
        <f t="shared" si="11"/>
        <v>2.7872000000000004E-2</v>
      </c>
      <c r="J20" s="2">
        <f t="shared" si="11"/>
        <v>0.30547712000000005</v>
      </c>
    </row>
    <row r="21" spans="1:10" x14ac:dyDescent="0.2">
      <c r="A21" t="s">
        <v>10</v>
      </c>
      <c r="B21" t="s">
        <v>6</v>
      </c>
      <c r="C21">
        <v>1.4E-3</v>
      </c>
      <c r="D21">
        <v>0.18704000000000301</v>
      </c>
      <c r="E21">
        <f t="shared" si="8"/>
        <v>1.87040000000003E-2</v>
      </c>
      <c r="F21">
        <f t="shared" si="9"/>
        <v>0.46760000000000751</v>
      </c>
      <c r="G21">
        <f t="shared" si="10"/>
        <v>5.1248960000000823</v>
      </c>
      <c r="H21" s="2">
        <f t="shared" si="11"/>
        <v>1.8704000000000301E-4</v>
      </c>
      <c r="I21" s="2">
        <f t="shared" si="11"/>
        <v>4.6760000000000751E-3</v>
      </c>
      <c r="J21" s="2">
        <f t="shared" si="11"/>
        <v>5.1248960000000822E-2</v>
      </c>
    </row>
    <row r="22" spans="1:10" x14ac:dyDescent="0.2">
      <c r="A22" t="s">
        <v>11</v>
      </c>
      <c r="B22" t="s">
        <v>6</v>
      </c>
      <c r="C22">
        <v>1.2999999999999999E-3</v>
      </c>
      <c r="D22">
        <v>4.06864000000001</v>
      </c>
      <c r="E22">
        <f t="shared" si="8"/>
        <v>0.406864000000001</v>
      </c>
      <c r="F22">
        <f t="shared" si="9"/>
        <v>10.171600000000025</v>
      </c>
      <c r="G22">
        <f t="shared" si="10"/>
        <v>111.48073600000028</v>
      </c>
      <c r="H22" s="2">
        <f t="shared" si="11"/>
        <v>4.0686400000000096E-3</v>
      </c>
      <c r="I22" s="2">
        <f t="shared" si="11"/>
        <v>0.10171600000000025</v>
      </c>
      <c r="J22" s="2">
        <f t="shared" si="11"/>
        <v>1.1148073600000028</v>
      </c>
    </row>
    <row r="23" spans="1:10" x14ac:dyDescent="0.2">
      <c r="A23" t="s">
        <v>12</v>
      </c>
      <c r="B23" t="s">
        <v>6</v>
      </c>
      <c r="C23">
        <v>1E-3</v>
      </c>
      <c r="D23">
        <v>11.1371199999999</v>
      </c>
      <c r="E23">
        <f t="shared" si="8"/>
        <v>1.11371199999999</v>
      </c>
      <c r="F23">
        <f t="shared" si="9"/>
        <v>27.842799999999752</v>
      </c>
      <c r="G23">
        <f t="shared" si="10"/>
        <v>305.15708799999726</v>
      </c>
      <c r="H23" s="2">
        <f t="shared" si="11"/>
        <v>1.11371199999999E-2</v>
      </c>
      <c r="I23" s="2">
        <f t="shared" si="11"/>
        <v>0.27842799999999751</v>
      </c>
      <c r="J23" s="2">
        <f t="shared" si="11"/>
        <v>3.0515708799999728</v>
      </c>
    </row>
    <row r="24" spans="1:10" x14ac:dyDescent="0.2">
      <c r="D24">
        <f>AVERAGE(D18:D23)</f>
        <v>4.6661333333333204</v>
      </c>
      <c r="E24">
        <f t="shared" si="8"/>
        <v>0.46661333333333205</v>
      </c>
      <c r="G24">
        <f t="shared" si="10"/>
        <v>127.85205333333298</v>
      </c>
      <c r="H24" s="2"/>
      <c r="I24" s="2"/>
      <c r="J24" s="2"/>
    </row>
    <row r="25" spans="1:10" x14ac:dyDescent="0.2">
      <c r="H25" s="2"/>
      <c r="I25" s="2"/>
      <c r="J25" s="2"/>
    </row>
    <row r="26" spans="1:10" x14ac:dyDescent="0.2">
      <c r="A26" t="s">
        <v>0</v>
      </c>
      <c r="B26" t="s">
        <v>7</v>
      </c>
      <c r="C26">
        <v>1.1000000000000001E-3</v>
      </c>
      <c r="D26">
        <v>4.0795200000000102</v>
      </c>
      <c r="E26">
        <f t="shared" ref="E26:E32" si="12">D26*$B$57</f>
        <v>0.40795200000000104</v>
      </c>
      <c r="F26">
        <f t="shared" ref="F26:F31" si="13">E26*25</f>
        <v>10.198800000000025</v>
      </c>
      <c r="G26">
        <f t="shared" ref="G26:G32" si="14">E26*274</f>
        <v>111.77884800000028</v>
      </c>
      <c r="H26" s="2">
        <f t="shared" ref="H26:J31" si="15">E26/100</f>
        <v>4.0795200000000101E-3</v>
      </c>
      <c r="I26" s="2">
        <f t="shared" si="15"/>
        <v>0.10198800000000025</v>
      </c>
      <c r="J26" s="2">
        <f t="shared" si="15"/>
        <v>1.1177884800000029</v>
      </c>
    </row>
    <row r="27" spans="1:10" x14ac:dyDescent="0.2">
      <c r="A27" t="s">
        <v>8</v>
      </c>
      <c r="B27" t="s">
        <v>7</v>
      </c>
      <c r="C27">
        <v>1E-3</v>
      </c>
      <c r="D27">
        <v>2.17343999999999</v>
      </c>
      <c r="E27">
        <f t="shared" si="12"/>
        <v>0.21734399999999901</v>
      </c>
      <c r="F27">
        <f t="shared" si="13"/>
        <v>5.4335999999999753</v>
      </c>
      <c r="G27">
        <f t="shared" si="14"/>
        <v>59.55225599999973</v>
      </c>
      <c r="H27" s="2">
        <f t="shared" si="15"/>
        <v>2.17343999999999E-3</v>
      </c>
      <c r="I27" s="2">
        <f t="shared" si="15"/>
        <v>5.4335999999999753E-2</v>
      </c>
      <c r="J27" s="2">
        <f t="shared" si="15"/>
        <v>0.59552255999999726</v>
      </c>
    </row>
    <row r="28" spans="1:10" x14ac:dyDescent="0.2">
      <c r="A28" t="s">
        <v>9</v>
      </c>
      <c r="B28" t="s">
        <v>7</v>
      </c>
      <c r="C28">
        <v>1E-3</v>
      </c>
      <c r="D28">
        <v>2.2906799999999898</v>
      </c>
      <c r="E28">
        <f t="shared" si="12"/>
        <v>0.22906799999999899</v>
      </c>
      <c r="F28">
        <f t="shared" si="13"/>
        <v>5.7266999999999753</v>
      </c>
      <c r="G28">
        <f t="shared" si="14"/>
        <v>62.764631999999722</v>
      </c>
      <c r="H28" s="2">
        <f t="shared" si="15"/>
        <v>2.2906799999999898E-3</v>
      </c>
      <c r="I28" s="2">
        <f t="shared" si="15"/>
        <v>5.7266999999999756E-2</v>
      </c>
      <c r="J28" s="2">
        <f t="shared" si="15"/>
        <v>0.6276463199999972</v>
      </c>
    </row>
    <row r="29" spans="1:10" x14ac:dyDescent="0.2">
      <c r="A29" t="s">
        <v>10</v>
      </c>
      <c r="B29" t="s">
        <v>7</v>
      </c>
      <c r="C29">
        <v>1E-3</v>
      </c>
      <c r="D29">
        <v>1.39632</v>
      </c>
      <c r="E29">
        <f t="shared" si="12"/>
        <v>0.13963200000000001</v>
      </c>
      <c r="F29">
        <f t="shared" si="13"/>
        <v>3.4908000000000001</v>
      </c>
      <c r="G29">
        <f t="shared" si="14"/>
        <v>38.259168000000003</v>
      </c>
      <c r="H29" s="2">
        <f t="shared" si="15"/>
        <v>1.3963200000000002E-3</v>
      </c>
      <c r="I29" s="2">
        <f t="shared" si="15"/>
        <v>3.4908000000000002E-2</v>
      </c>
      <c r="J29" s="2">
        <f t="shared" si="15"/>
        <v>0.38259168000000005</v>
      </c>
    </row>
    <row r="30" spans="1:10" x14ac:dyDescent="0.2">
      <c r="A30" t="s">
        <v>11</v>
      </c>
      <c r="B30" t="s">
        <v>7</v>
      </c>
      <c r="C30">
        <v>1E-3</v>
      </c>
      <c r="D30">
        <v>9.4223999999999908</v>
      </c>
      <c r="E30">
        <f t="shared" si="12"/>
        <v>0.94223999999999908</v>
      </c>
      <c r="F30">
        <f t="shared" si="13"/>
        <v>23.555999999999976</v>
      </c>
      <c r="G30">
        <f t="shared" si="14"/>
        <v>258.17375999999973</v>
      </c>
      <c r="H30" s="2">
        <f t="shared" si="15"/>
        <v>9.4223999999999905E-3</v>
      </c>
      <c r="I30" s="2">
        <f t="shared" si="15"/>
        <v>0.23555999999999977</v>
      </c>
      <c r="J30" s="2">
        <f t="shared" si="15"/>
        <v>2.5817375999999972</v>
      </c>
    </row>
    <row r="31" spans="1:10" x14ac:dyDescent="0.2">
      <c r="A31" t="s">
        <v>12</v>
      </c>
      <c r="B31" t="s">
        <v>7</v>
      </c>
      <c r="C31">
        <v>1.1000000000000001E-3</v>
      </c>
      <c r="D31">
        <v>1.9308000000000001</v>
      </c>
      <c r="E31">
        <f t="shared" si="12"/>
        <v>0.19308000000000003</v>
      </c>
      <c r="F31">
        <f t="shared" si="13"/>
        <v>4.8270000000000008</v>
      </c>
      <c r="G31">
        <f t="shared" si="14"/>
        <v>52.903920000000006</v>
      </c>
      <c r="H31" s="2">
        <f t="shared" si="15"/>
        <v>1.9308000000000003E-3</v>
      </c>
      <c r="I31" s="2">
        <f t="shared" si="15"/>
        <v>4.8270000000000007E-2</v>
      </c>
      <c r="J31" s="2">
        <f t="shared" si="15"/>
        <v>0.52903920000000004</v>
      </c>
    </row>
    <row r="32" spans="1:10" x14ac:dyDescent="0.2">
      <c r="D32">
        <f>AVERAGE(D26:D31)</f>
        <v>3.5488599999999972</v>
      </c>
      <c r="E32">
        <f t="shared" si="12"/>
        <v>0.35488599999999976</v>
      </c>
      <c r="G32">
        <f t="shared" si="14"/>
        <v>97.238763999999932</v>
      </c>
      <c r="H32" s="2"/>
      <c r="I32" s="2"/>
      <c r="J32" s="2"/>
    </row>
    <row r="33" spans="1:10" x14ac:dyDescent="0.2">
      <c r="H33" s="2"/>
      <c r="I33" s="2"/>
      <c r="J33" s="2"/>
    </row>
    <row r="34" spans="1:10" x14ac:dyDescent="0.2">
      <c r="A34" t="s">
        <v>0</v>
      </c>
      <c r="B34" t="s">
        <v>1</v>
      </c>
      <c r="C34">
        <v>1.8E-3</v>
      </c>
      <c r="D34">
        <v>0.158400000000014</v>
      </c>
      <c r="E34">
        <f t="shared" ref="E34:E40" si="16">D34*$B$57</f>
        <v>1.5840000000001402E-2</v>
      </c>
      <c r="F34">
        <f t="shared" ref="F34:F39" si="17">E34*25</f>
        <v>0.39600000000003505</v>
      </c>
      <c r="G34">
        <f t="shared" ref="G34:G40" si="18">E34*274</f>
        <v>4.3401600000003837</v>
      </c>
      <c r="H34" s="2">
        <f t="shared" ref="H34:J39" si="19">E34/100</f>
        <v>1.5840000000001401E-4</v>
      </c>
      <c r="I34" s="2">
        <f t="shared" si="19"/>
        <v>3.9600000000003504E-3</v>
      </c>
      <c r="J34" s="2">
        <f t="shared" si="19"/>
        <v>4.3401600000003836E-2</v>
      </c>
    </row>
    <row r="35" spans="1:10" x14ac:dyDescent="0.2">
      <c r="A35" t="s">
        <v>8</v>
      </c>
      <c r="B35" t="s">
        <v>1</v>
      </c>
      <c r="C35">
        <v>2E-3</v>
      </c>
      <c r="D35">
        <v>3.0815999999999799</v>
      </c>
      <c r="E35">
        <f t="shared" si="16"/>
        <v>0.30815999999999799</v>
      </c>
      <c r="F35">
        <f t="shared" si="17"/>
        <v>7.70399999999995</v>
      </c>
      <c r="G35">
        <f t="shared" si="18"/>
        <v>84.435839999999445</v>
      </c>
      <c r="H35" s="2">
        <f t="shared" si="19"/>
        <v>3.0815999999999799E-3</v>
      </c>
      <c r="I35" s="2">
        <f t="shared" si="19"/>
        <v>7.7039999999999498E-2</v>
      </c>
      <c r="J35" s="2">
        <f t="shared" si="19"/>
        <v>0.8443583999999944</v>
      </c>
    </row>
    <row r="36" spans="1:10" x14ac:dyDescent="0.2">
      <c r="A36" t="s">
        <v>9</v>
      </c>
      <c r="B36" t="s">
        <v>1</v>
      </c>
      <c r="C36">
        <v>3.5999999999999999E-3</v>
      </c>
      <c r="D36">
        <v>4.5907200000000499</v>
      </c>
      <c r="E36">
        <f t="shared" si="16"/>
        <v>0.45907200000000503</v>
      </c>
      <c r="F36">
        <f t="shared" si="17"/>
        <v>11.476800000000125</v>
      </c>
      <c r="G36">
        <f t="shared" si="18"/>
        <v>125.78572800000138</v>
      </c>
      <c r="H36" s="2">
        <f t="shared" si="19"/>
        <v>4.5907200000000507E-3</v>
      </c>
      <c r="I36" s="2">
        <f t="shared" si="19"/>
        <v>0.11476800000000126</v>
      </c>
      <c r="J36" s="2">
        <f t="shared" si="19"/>
        <v>1.2578572800000138</v>
      </c>
    </row>
    <row r="37" spans="1:10" x14ac:dyDescent="0.2">
      <c r="A37" t="s">
        <v>10</v>
      </c>
      <c r="B37" t="s">
        <v>1</v>
      </c>
      <c r="C37">
        <v>1.9E-3</v>
      </c>
      <c r="D37">
        <v>3.5798399999999799</v>
      </c>
      <c r="E37">
        <f t="shared" si="16"/>
        <v>0.35798399999999803</v>
      </c>
      <c r="F37">
        <f t="shared" si="17"/>
        <v>8.9495999999999505</v>
      </c>
      <c r="G37">
        <f t="shared" si="18"/>
        <v>98.087615999999457</v>
      </c>
      <c r="H37" s="2">
        <f t="shared" si="19"/>
        <v>3.5798399999999804E-3</v>
      </c>
      <c r="I37" s="2">
        <f t="shared" si="19"/>
        <v>8.9495999999999507E-2</v>
      </c>
      <c r="J37" s="2">
        <f t="shared" si="19"/>
        <v>0.98087615999999456</v>
      </c>
    </row>
    <row r="38" spans="1:10" x14ac:dyDescent="0.2">
      <c r="A38" t="s">
        <v>11</v>
      </c>
      <c r="B38" t="s">
        <v>1</v>
      </c>
      <c r="C38">
        <v>2E-3</v>
      </c>
      <c r="D38">
        <v>2.5199999999999401</v>
      </c>
      <c r="E38">
        <f t="shared" si="16"/>
        <v>0.25199999999999401</v>
      </c>
      <c r="F38">
        <f t="shared" si="17"/>
        <v>6.2999999999998497</v>
      </c>
      <c r="G38">
        <f t="shared" si="18"/>
        <v>69.047999999998353</v>
      </c>
      <c r="H38" s="2">
        <f t="shared" si="19"/>
        <v>2.5199999999999403E-3</v>
      </c>
      <c r="I38" s="2">
        <f t="shared" si="19"/>
        <v>6.2999999999998502E-2</v>
      </c>
      <c r="J38" s="2">
        <f t="shared" si="19"/>
        <v>0.69047999999998355</v>
      </c>
    </row>
    <row r="39" spans="1:10" x14ac:dyDescent="0.2">
      <c r="A39" t="s">
        <v>12</v>
      </c>
      <c r="B39" t="s">
        <v>1</v>
      </c>
      <c r="C39">
        <v>1.8E-3</v>
      </c>
      <c r="D39">
        <v>16.099199999999598</v>
      </c>
      <c r="E39">
        <f t="shared" si="16"/>
        <v>1.6099199999999598</v>
      </c>
      <c r="F39">
        <f t="shared" si="17"/>
        <v>40.247999999998996</v>
      </c>
      <c r="G39">
        <f t="shared" si="18"/>
        <v>441.11807999998899</v>
      </c>
      <c r="H39" s="2">
        <f t="shared" si="19"/>
        <v>1.6099199999999599E-2</v>
      </c>
      <c r="I39" s="2">
        <f t="shared" si="19"/>
        <v>0.40247999999998996</v>
      </c>
      <c r="J39" s="2">
        <f t="shared" si="19"/>
        <v>4.4111807999998902</v>
      </c>
    </row>
    <row r="40" spans="1:10" x14ac:dyDescent="0.2">
      <c r="D40">
        <f>AVERAGE(D34:D39)</f>
        <v>5.0049599999999268</v>
      </c>
      <c r="E40">
        <f t="shared" si="16"/>
        <v>0.50049599999999272</v>
      </c>
      <c r="G40">
        <f t="shared" si="18"/>
        <v>137.13590399999799</v>
      </c>
      <c r="H40" s="2"/>
      <c r="I40" s="2"/>
      <c r="J40" s="2"/>
    </row>
    <row r="41" spans="1:10" x14ac:dyDescent="0.2">
      <c r="H41" s="2"/>
      <c r="I41" s="2"/>
      <c r="J41" s="2"/>
    </row>
    <row r="42" spans="1:10" x14ac:dyDescent="0.2">
      <c r="A42" t="s">
        <v>0</v>
      </c>
      <c r="B42" t="s">
        <v>2</v>
      </c>
      <c r="C42">
        <v>3.7000000000000002E-3</v>
      </c>
      <c r="D42">
        <v>2.14272000000001</v>
      </c>
      <c r="E42">
        <f t="shared" ref="E42:E48" si="20">D42*$B$57</f>
        <v>0.21427200000000102</v>
      </c>
      <c r="F42">
        <f t="shared" ref="F42:F47" si="21">E42*25</f>
        <v>5.3568000000000255</v>
      </c>
      <c r="G42">
        <f t="shared" ref="G42:G48" si="22">E42*274</f>
        <v>58.710528000000281</v>
      </c>
      <c r="H42" s="2">
        <f t="shared" ref="H42:J47" si="23">E42/100</f>
        <v>2.1427200000000103E-3</v>
      </c>
      <c r="I42" s="2">
        <f t="shared" si="23"/>
        <v>5.3568000000000254E-2</v>
      </c>
      <c r="J42" s="2">
        <f t="shared" si="23"/>
        <v>0.58710528000000284</v>
      </c>
    </row>
    <row r="43" spans="1:10" x14ac:dyDescent="0.2">
      <c r="A43" t="s">
        <v>8</v>
      </c>
      <c r="B43" t="s">
        <v>2</v>
      </c>
      <c r="C43">
        <v>1E-3</v>
      </c>
      <c r="D43">
        <v>-1.0118400000000201</v>
      </c>
      <c r="E43">
        <f t="shared" si="20"/>
        <v>-0.10118400000000201</v>
      </c>
      <c r="F43">
        <f t="shared" si="21"/>
        <v>-2.52960000000005</v>
      </c>
      <c r="G43">
        <f t="shared" si="22"/>
        <v>-27.724416000000549</v>
      </c>
      <c r="H43" s="2">
        <f t="shared" si="23"/>
        <v>-1.0118400000000201E-3</v>
      </c>
      <c r="I43" s="2">
        <f t="shared" si="23"/>
        <v>-2.5296000000000499E-2</v>
      </c>
      <c r="J43" s="2">
        <f t="shared" si="23"/>
        <v>-0.27724416000000551</v>
      </c>
    </row>
    <row r="44" spans="1:10" x14ac:dyDescent="0.2">
      <c r="A44" t="s">
        <v>9</v>
      </c>
      <c r="B44" t="s">
        <v>2</v>
      </c>
      <c r="C44">
        <v>1E-3</v>
      </c>
      <c r="D44">
        <v>1.4668800000001201</v>
      </c>
      <c r="E44">
        <f t="shared" si="20"/>
        <v>0.146688000000012</v>
      </c>
      <c r="F44">
        <f t="shared" si="21"/>
        <v>3.6672000000003</v>
      </c>
      <c r="G44">
        <f t="shared" si="22"/>
        <v>40.19251200000329</v>
      </c>
      <c r="H44" s="2">
        <f t="shared" si="23"/>
        <v>1.46688000000012E-3</v>
      </c>
      <c r="I44" s="2">
        <f t="shared" si="23"/>
        <v>3.6672000000003001E-2</v>
      </c>
      <c r="J44" s="2">
        <f t="shared" si="23"/>
        <v>0.40192512000003289</v>
      </c>
    </row>
    <row r="45" spans="1:10" x14ac:dyDescent="0.2">
      <c r="A45" t="s">
        <v>10</v>
      </c>
      <c r="B45" t="s">
        <v>2</v>
      </c>
      <c r="C45">
        <v>1.4E-3</v>
      </c>
      <c r="D45">
        <v>3.4751999999999699</v>
      </c>
      <c r="E45">
        <f t="shared" si="20"/>
        <v>0.347519999999997</v>
      </c>
      <c r="F45">
        <f t="shared" si="21"/>
        <v>8.6879999999999242</v>
      </c>
      <c r="G45">
        <f t="shared" si="22"/>
        <v>95.220479999999171</v>
      </c>
      <c r="H45" s="2">
        <f t="shared" si="23"/>
        <v>3.47519999999997E-3</v>
      </c>
      <c r="I45" s="2">
        <f t="shared" si="23"/>
        <v>8.6879999999999236E-2</v>
      </c>
      <c r="J45" s="2">
        <f t="shared" si="23"/>
        <v>0.95220479999999175</v>
      </c>
    </row>
    <row r="46" spans="1:10" x14ac:dyDescent="0.2">
      <c r="A46" t="s">
        <v>11</v>
      </c>
      <c r="B46" t="s">
        <v>2</v>
      </c>
      <c r="C46">
        <v>5.0000000000000001E-3</v>
      </c>
      <c r="D46">
        <v>9.1545599999999396</v>
      </c>
      <c r="E46">
        <f t="shared" si="20"/>
        <v>0.91545599999999405</v>
      </c>
      <c r="F46">
        <f t="shared" si="21"/>
        <v>22.886399999999853</v>
      </c>
      <c r="G46">
        <f t="shared" si="22"/>
        <v>250.83494399999836</v>
      </c>
      <c r="H46" s="2">
        <f t="shared" si="23"/>
        <v>9.1545599999999401E-3</v>
      </c>
      <c r="I46" s="2">
        <f t="shared" si="23"/>
        <v>0.22886399999999851</v>
      </c>
      <c r="J46" s="2">
        <f t="shared" si="23"/>
        <v>2.5083494399999835</v>
      </c>
    </row>
    <row r="47" spans="1:10" x14ac:dyDescent="0.2">
      <c r="A47" t="s">
        <v>12</v>
      </c>
      <c r="B47" t="s">
        <v>2</v>
      </c>
      <c r="C47">
        <v>1E-3</v>
      </c>
      <c r="D47">
        <v>13.9699200000001</v>
      </c>
      <c r="E47">
        <f t="shared" si="20"/>
        <v>1.39699200000001</v>
      </c>
      <c r="F47">
        <f t="shared" si="21"/>
        <v>34.924800000000253</v>
      </c>
      <c r="G47">
        <f t="shared" si="22"/>
        <v>382.77580800000277</v>
      </c>
      <c r="H47" s="2">
        <f t="shared" si="23"/>
        <v>1.3969920000000101E-2</v>
      </c>
      <c r="I47" s="2">
        <f t="shared" si="23"/>
        <v>0.34924800000000256</v>
      </c>
      <c r="J47" s="2">
        <f t="shared" si="23"/>
        <v>3.8277580800000277</v>
      </c>
    </row>
    <row r="48" spans="1:10" x14ac:dyDescent="0.2">
      <c r="D48">
        <f>AVERAGE(D42:D47)</f>
        <v>4.8662400000000199</v>
      </c>
      <c r="E48">
        <f t="shared" si="20"/>
        <v>0.486624000000002</v>
      </c>
      <c r="G48">
        <f t="shared" si="22"/>
        <v>133.33497600000055</v>
      </c>
      <c r="H48" s="2"/>
      <c r="I48" s="2"/>
      <c r="J48" s="2"/>
    </row>
    <row r="49" spans="1:10" x14ac:dyDescent="0.2">
      <c r="H49" s="2"/>
      <c r="I49" s="2"/>
      <c r="J49" s="2"/>
    </row>
    <row r="50" spans="1:10" x14ac:dyDescent="0.2">
      <c r="A50" t="s">
        <v>0</v>
      </c>
      <c r="B50" t="s">
        <v>3</v>
      </c>
      <c r="C50">
        <v>4.3E-3</v>
      </c>
      <c r="D50">
        <v>9.2255999999999592</v>
      </c>
      <c r="E50">
        <f t="shared" ref="E50:E56" si="24">D50*$B$57</f>
        <v>0.92255999999999594</v>
      </c>
      <c r="F50">
        <f t="shared" ref="F50:F55" si="25">E50*25</f>
        <v>23.063999999999897</v>
      </c>
      <c r="G50">
        <f t="shared" ref="G50:G56" si="26">E50*274</f>
        <v>252.7814399999989</v>
      </c>
      <c r="H50" s="2">
        <f t="shared" ref="H50:J55" si="27">E50/100</f>
        <v>9.2255999999999588E-3</v>
      </c>
      <c r="I50" s="2">
        <f t="shared" si="27"/>
        <v>0.23063999999999896</v>
      </c>
      <c r="J50" s="2">
        <f t="shared" si="27"/>
        <v>2.5278143999999889</v>
      </c>
    </row>
    <row r="51" spans="1:10" x14ac:dyDescent="0.2">
      <c r="A51" t="s">
        <v>8</v>
      </c>
      <c r="B51" t="s">
        <v>3</v>
      </c>
      <c r="C51">
        <v>1.1000000000000001E-3</v>
      </c>
      <c r="D51">
        <v>4.8105600000000397</v>
      </c>
      <c r="E51">
        <f t="shared" si="24"/>
        <v>0.48105600000000398</v>
      </c>
      <c r="F51">
        <f t="shared" si="25"/>
        <v>12.0264000000001</v>
      </c>
      <c r="G51">
        <f t="shared" si="26"/>
        <v>131.80934400000109</v>
      </c>
      <c r="H51" s="2">
        <f t="shared" si="27"/>
        <v>4.8105600000000401E-3</v>
      </c>
      <c r="I51" s="2">
        <f t="shared" si="27"/>
        <v>0.120264000000001</v>
      </c>
      <c r="J51" s="2">
        <f t="shared" si="27"/>
        <v>1.3180934400000108</v>
      </c>
    </row>
    <row r="52" spans="1:10" x14ac:dyDescent="0.2">
      <c r="A52" t="s">
        <v>9</v>
      </c>
      <c r="B52" t="s">
        <v>3</v>
      </c>
      <c r="C52">
        <v>3.2000000000000002E-3</v>
      </c>
      <c r="D52">
        <v>3.7737599999999998</v>
      </c>
      <c r="E52">
        <f t="shared" si="24"/>
        <v>0.37737599999999999</v>
      </c>
      <c r="F52">
        <f t="shared" si="25"/>
        <v>9.4344000000000001</v>
      </c>
      <c r="G52">
        <f t="shared" si="26"/>
        <v>103.40102399999999</v>
      </c>
      <c r="H52" s="2">
        <f t="shared" si="27"/>
        <v>3.7737599999999997E-3</v>
      </c>
      <c r="I52" s="2">
        <f t="shared" si="27"/>
        <v>9.4343999999999997E-2</v>
      </c>
      <c r="J52" s="2">
        <f t="shared" si="27"/>
        <v>1.03401024</v>
      </c>
    </row>
    <row r="53" spans="1:10" x14ac:dyDescent="0.2">
      <c r="A53" t="s">
        <v>10</v>
      </c>
      <c r="B53" t="s">
        <v>3</v>
      </c>
      <c r="C53">
        <v>2.8E-3</v>
      </c>
      <c r="D53">
        <v>0.87552000000001196</v>
      </c>
      <c r="E53">
        <f t="shared" si="24"/>
        <v>8.7552000000001198E-2</v>
      </c>
      <c r="F53">
        <f t="shared" si="25"/>
        <v>2.1888000000000298</v>
      </c>
      <c r="G53">
        <f t="shared" si="26"/>
        <v>23.989248000000327</v>
      </c>
      <c r="H53" s="2">
        <f t="shared" si="27"/>
        <v>8.75520000000012E-4</v>
      </c>
      <c r="I53" s="2">
        <f t="shared" si="27"/>
        <v>2.18880000000003E-2</v>
      </c>
      <c r="J53" s="2">
        <f t="shared" si="27"/>
        <v>0.23989248000000327</v>
      </c>
    </row>
    <row r="54" spans="1:10" x14ac:dyDescent="0.2">
      <c r="A54" t="s">
        <v>11</v>
      </c>
      <c r="B54" t="s">
        <v>3</v>
      </c>
      <c r="C54">
        <v>4.7000000000000002E-3</v>
      </c>
      <c r="D54">
        <v>6.8927999999999203</v>
      </c>
      <c r="E54">
        <f t="shared" si="24"/>
        <v>0.68927999999999212</v>
      </c>
      <c r="F54">
        <f t="shared" si="25"/>
        <v>17.231999999999804</v>
      </c>
      <c r="G54">
        <f t="shared" si="26"/>
        <v>188.86271999999784</v>
      </c>
      <c r="H54" s="2">
        <f t="shared" si="27"/>
        <v>6.8927999999999212E-3</v>
      </c>
      <c r="I54" s="2">
        <f t="shared" si="27"/>
        <v>0.17231999999999803</v>
      </c>
      <c r="J54" s="2">
        <f t="shared" si="27"/>
        <v>1.8886271999999784</v>
      </c>
    </row>
    <row r="55" spans="1:10" x14ac:dyDescent="0.2">
      <c r="A55" t="s">
        <v>12</v>
      </c>
      <c r="B55" t="s">
        <v>3</v>
      </c>
      <c r="C55">
        <v>4.8999999999999998E-3</v>
      </c>
      <c r="D55">
        <v>6.6489599999999598</v>
      </c>
      <c r="E55">
        <f t="shared" si="24"/>
        <v>0.66489599999999605</v>
      </c>
      <c r="F55">
        <f t="shared" si="25"/>
        <v>16.622399999999899</v>
      </c>
      <c r="G55">
        <f t="shared" si="26"/>
        <v>182.18150399999891</v>
      </c>
      <c r="H55" s="2">
        <f t="shared" si="27"/>
        <v>6.6489599999999607E-3</v>
      </c>
      <c r="I55" s="2">
        <f t="shared" si="27"/>
        <v>0.16622399999999898</v>
      </c>
      <c r="J55" s="2">
        <f t="shared" si="27"/>
        <v>1.8218150399999891</v>
      </c>
    </row>
    <row r="56" spans="1:10" x14ac:dyDescent="0.2">
      <c r="D56">
        <f>AVERAGE(D50:D55)</f>
        <v>5.3711999999999813</v>
      </c>
      <c r="E56">
        <f t="shared" si="24"/>
        <v>0.53711999999999815</v>
      </c>
      <c r="G56">
        <f t="shared" si="26"/>
        <v>147.1708799999995</v>
      </c>
    </row>
    <row r="57" spans="1:10" x14ac:dyDescent="0.2">
      <c r="A57" t="s">
        <v>17</v>
      </c>
      <c r="B57">
        <v>0.1</v>
      </c>
    </row>
    <row r="58" spans="1:10" x14ac:dyDescent="0.2">
      <c r="A58" t="s">
        <v>18</v>
      </c>
      <c r="B58">
        <v>50</v>
      </c>
    </row>
    <row r="60" spans="1:10" x14ac:dyDescent="0.2">
      <c r="B60" t="s">
        <v>25</v>
      </c>
      <c r="C60" t="s">
        <v>3</v>
      </c>
    </row>
    <row r="61" spans="1:10" x14ac:dyDescent="0.2">
      <c r="B61" t="s">
        <v>26</v>
      </c>
      <c r="C61">
        <v>50</v>
      </c>
    </row>
    <row r="62" spans="1:10" x14ac:dyDescent="0.2">
      <c r="B62" t="s">
        <v>17</v>
      </c>
      <c r="C62">
        <f>C61/1000</f>
        <v>0.05</v>
      </c>
    </row>
    <row r="63" spans="1:10" x14ac:dyDescent="0.2">
      <c r="B63" t="s">
        <v>19</v>
      </c>
      <c r="C63">
        <f>(C62*D56)*6</f>
        <v>1.6113599999999946</v>
      </c>
    </row>
    <row r="64" spans="1:10" x14ac:dyDescent="0.2">
      <c r="B64" t="s">
        <v>21</v>
      </c>
      <c r="C64">
        <f>C63*274</f>
        <v>441.5126399999985</v>
      </c>
    </row>
    <row r="66" spans="2:3" x14ac:dyDescent="0.2">
      <c r="B66" t="s">
        <v>27</v>
      </c>
      <c r="C66">
        <f>(C61*6)*1.3</f>
        <v>390</v>
      </c>
    </row>
    <row r="67" spans="2:3" x14ac:dyDescent="0.2">
      <c r="B67" t="s">
        <v>28</v>
      </c>
      <c r="C67" s="1">
        <f>C64/C66</f>
        <v>1.1320836923076885</v>
      </c>
    </row>
  </sheetData>
  <sortState ref="A2:J55">
    <sortCondition ref="B2:B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 Deets</dc:creator>
  <cp:lastModifiedBy>Britton Deets</cp:lastModifiedBy>
  <dcterms:created xsi:type="dcterms:W3CDTF">2018-03-18T19:25:54Z</dcterms:created>
  <dcterms:modified xsi:type="dcterms:W3CDTF">2018-03-20T01:08:42Z</dcterms:modified>
</cp:coreProperties>
</file>