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BK Exports\24-25\"/>
    </mc:Choice>
  </mc:AlternateContent>
  <xr:revisionPtr revIDLastSave="0" documentId="13_ncr:1_{D8B11E10-E4F2-4583-933A-2835078A15DA}" xr6:coauthVersionLast="36" xr6:coauthVersionMax="36" xr10:uidLastSave="{00000000-0000-0000-0000-000000000000}"/>
  <bookViews>
    <workbookView xWindow="0" yWindow="0" windowWidth="20400" windowHeight="7545" activeTab="2" xr2:uid="{84EAC60A-60CB-447D-BECA-52475E25F82E}"/>
  </bookViews>
  <sheets>
    <sheet name="Main Sheet" sheetId="5" r:id="rId1"/>
    <sheet name="Sheet2" sheetId="1" r:id="rId2"/>
    <sheet name="Sheet1" sheetId="4" r:id="rId3"/>
    <sheet name="Documentation" sheetId="6" r:id="rId4"/>
    <sheet name="BK23" sheetId="2" r:id="rId5"/>
  </sheets>
  <definedNames>
    <definedName name="_xlnm._FilterDatabase" localSheetId="1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2" l="1"/>
  <c r="D69" i="2" s="1"/>
  <c r="D72" i="2" s="1"/>
  <c r="D60" i="2"/>
  <c r="D63" i="2" s="1"/>
  <c r="D73" i="2" l="1"/>
  <c r="D48" i="2"/>
  <c r="D42" i="2"/>
  <c r="D47" i="2" l="1"/>
  <c r="D50" i="2" s="1"/>
  <c r="D53" i="2" s="1"/>
  <c r="D41" i="2"/>
  <c r="D44" i="2" s="1"/>
  <c r="D30" i="2"/>
  <c r="D29" i="2"/>
  <c r="D24" i="2"/>
  <c r="D23" i="2"/>
  <c r="D54" i="2" l="1"/>
  <c r="D28" i="2" l="1"/>
  <c r="D31" i="2" s="1"/>
  <c r="D34" i="2" s="1"/>
  <c r="D22" i="2"/>
  <c r="D25" i="2" s="1"/>
  <c r="D35" i="2" l="1"/>
  <c r="D13" i="2" l="1"/>
  <c r="D16" i="2" l="1"/>
  <c r="D17" i="2"/>
  <c r="D10" i="2"/>
  <c r="D7" i="2"/>
  <c r="D4" i="2"/>
  <c r="A37" i="4" l="1"/>
  <c r="A18" i="5" l="1"/>
  <c r="A15" i="5"/>
  <c r="D12" i="5"/>
  <c r="A12" i="5"/>
  <c r="D8" i="5"/>
  <c r="A8" i="5"/>
  <c r="B6" i="5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M2" i="1" l="1"/>
  <c r="M3" i="1"/>
</calcChain>
</file>

<file path=xl/sharedStrings.xml><?xml version="1.0" encoding="utf-8"?>
<sst xmlns="http://schemas.openxmlformats.org/spreadsheetml/2006/main" count="470" uniqueCount="89">
  <si>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</si>
  <si>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</si>
  <si>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</si>
  <si>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</si>
  <si>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</si>
  <si>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</si>
  <si>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</si>
  <si>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</si>
  <si>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</si>
  <si>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</si>
  <si>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</si>
  <si>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</si>
  <si>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</si>
  <si>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</si>
  <si>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</si>
  <si>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</si>
  <si>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</si>
  <si>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</si>
  <si>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</si>
  <si>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</si>
  <si>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</si>
  <si>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</si>
  <si>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</si>
  <si>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</si>
  <si>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</si>
  <si>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</si>
  <si>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</si>
  <si>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</si>
  <si>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Invoice No</t>
  </si>
  <si>
    <t>Trading Company Name</t>
  </si>
  <si>
    <t>B L No.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</si>
  <si>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</si>
  <si>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</si>
  <si>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</si>
  <si>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</si>
  <si>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</si>
  <si>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</si>
  <si>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</si>
  <si>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</si>
  <si>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</si>
  <si>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</si>
  <si>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</si>
  <si>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</si>
  <si>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</si>
  <si>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</si>
  <si>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</si>
  <si>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</si>
  <si>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</si>
  <si>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</si>
  <si>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</si>
  <si>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</si>
  <si>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</si>
  <si>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</si>
  <si>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</si>
  <si>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 xml:space="preserve">Invoice Amount </t>
  </si>
  <si>
    <t xml:space="preserve">Actual Amount </t>
  </si>
  <si>
    <t>Product Name</t>
  </si>
  <si>
    <t>SQM</t>
  </si>
  <si>
    <t xml:space="preserve">Rate </t>
  </si>
  <si>
    <t>Amount</t>
  </si>
  <si>
    <t>IN VND</t>
  </si>
  <si>
    <t>Total Actual Amount</t>
  </si>
  <si>
    <t>Total Invoice Amount</t>
  </si>
  <si>
    <t xml:space="preserve">Advance </t>
  </si>
  <si>
    <t>Required</t>
  </si>
  <si>
    <t>IN IND</t>
  </si>
  <si>
    <t>LEOMUNHPH240001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</si>
  <si>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</si>
  <si>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</si>
  <si>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</si>
  <si>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</si>
  <si>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</si>
  <si>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</si>
  <si>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 xml:space="preserve">Himalayan </t>
  </si>
  <si>
    <t xml:space="preserve">Kuppam </t>
  </si>
  <si>
    <t>TG Red</t>
  </si>
  <si>
    <t xml:space="preserve">Black Long </t>
  </si>
  <si>
    <t xml:space="preserve">Black Short 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</si>
  <si>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</si>
  <si>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</si>
  <si>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</si>
  <si>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</si>
  <si>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</si>
  <si>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</si>
  <si>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</si>
  <si>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</si>
  <si>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 xml:space="preserve">Vien Vien </t>
  </si>
  <si>
    <t>AA Stone - WINCOM</t>
  </si>
  <si>
    <t>Abs Black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</si>
</sst>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ourier New"/>
      <family val="3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6" xfId="0" applyBorder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64" fontId="3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0" xfId="0" applyFont="1" applyFill="1"/>
    <xf numFmtId="0" fontId="1" fillId="6" borderId="1" xfId="0" applyFont="1" applyFill="1" applyBorder="1"/>
    <xf numFmtId="0" fontId="0" fillId="7" borderId="1" xfId="0" applyFill="1" applyBorder="1"/>
    <xf numFmtId="0" fontId="1" fillId="4" borderId="1" xfId="0" applyFont="1" applyFill="1" applyBorder="1"/>
    <xf numFmtId="0" fontId="1" fillId="4" borderId="8" xfId="0" applyFont="1" applyFill="1" applyBorder="1"/>
    <xf numFmtId="0" fontId="1" fillId="5" borderId="9" xfId="0" applyFont="1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2" xfId="0" applyBorder="1"/>
    <xf numFmtId="2" fontId="0" fillId="0" borderId="12" xfId="0" applyNumberFormat="1" applyBorder="1"/>
    <xf numFmtId="2" fontId="0" fillId="6" borderId="10" xfId="0" applyNumberFormat="1" applyFill="1" applyBorder="1"/>
    <xf numFmtId="2" fontId="4" fillId="0" borderId="5" xfId="0" applyNumberFormat="1" applyFont="1" applyBorder="1"/>
    <xf numFmtId="0" fontId="1" fillId="6" borderId="4" xfId="0" applyFont="1" applyFill="1" applyBorder="1"/>
    <xf numFmtId="0" fontId="1" fillId="6" borderId="5" xfId="0" applyFont="1" applyFill="1" applyBorder="1"/>
    <xf numFmtId="0" fontId="0" fillId="0" borderId="11" xfId="0" applyBorder="1"/>
    <xf numFmtId="0" fontId="0" fillId="0" borderId="7" xfId="0" applyBorder="1"/>
    <xf numFmtId="0" fontId="0" fillId="5" borderId="4" xfId="0" applyFill="1" applyBorder="1"/>
    <xf numFmtId="2" fontId="0" fillId="5" borderId="5" xfId="0" applyNumberFormat="1" applyFill="1" applyBorder="1"/>
    <xf numFmtId="0" fontId="0" fillId="5" borderId="11" xfId="0" applyFill="1" applyBorder="1"/>
    <xf numFmtId="2" fontId="0" fillId="5" borderId="7" xfId="0" applyNumberForma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4" fillId="0" borderId="1" xfId="0" applyFont="1" applyBorder="1"/>
    <xf numFmtId="0" fontId="0" fillId="0" borderId="15" xfId="0" applyFill="1" applyBorder="1" applyAlignment="1">
      <alignment horizontal="left" vertical="center"/>
    </xf>
    <xf numFmtId="14" fontId="0" fillId="0" borderId="15" xfId="0" applyNumberFormat="1" applyFill="1" applyBorder="1" applyAlignment="1">
      <alignment horizontal="left" vertical="center"/>
    </xf>
    <xf numFmtId="2" fontId="0" fillId="0" borderId="15" xfId="0" applyNumberFormat="1" applyBorder="1" applyAlignment="1">
      <alignment horizontal="left" vertical="center"/>
    </xf>
    <xf numFmtId="164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2" fontId="0" fillId="0" borderId="15" xfId="0" applyNumberFormat="1" applyFill="1" applyBorder="1"/>
    <xf numFmtId="164" fontId="0" fillId="0" borderId="1" xfId="0" applyNumberFormat="1" applyBorder="1"/>
    <xf numFmtId="0" fontId="0" fillId="0" borderId="15" xfId="0" applyFill="1" applyBorder="1" applyAlignment="1">
      <alignment horizontal="right" vertical="center"/>
    </xf>
    <xf numFmtId="0" fontId="2" fillId="0" borderId="0" xfId="0" applyFont="1" applyAlignment="1">
      <alignment horizontal="center" wrapText="1"/>
    </xf>
    <xf numFmtId="0" fontId="0" fillId="0" borderId="16" xfId="0" applyBorder="1"/>
    <xf numFmtId="0" fontId="0" fillId="0" borderId="15" xfId="0" applyBorder="1" applyAlignment="1">
      <alignment horizontal="right"/>
    </xf>
    <xf numFmtId="0" fontId="0" fillId="0" borderId="17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1" fillId="6" borderId="1" xfId="0" applyNumberFormat="1" applyFont="1" applyFill="1" applyBorder="1"/>
    <xf numFmtId="2" fontId="0" fillId="6" borderId="14" xfId="0" applyNumberFormat="1" applyFill="1" applyBorder="1"/>
    <xf numFmtId="0" fontId="0" fillId="0" borderId="15" xfId="0" applyBorder="1"/>
    <xf numFmtId="0" fontId="1" fillId="6" borderId="18" xfId="0" applyFont="1" applyFill="1" applyBorder="1"/>
    <xf numFmtId="0" fontId="0" fillId="0" borderId="1" xfId="0" applyFill="1" applyBorder="1"/>
    <xf numFmtId="164" fontId="3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checked="Checked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checked="Checked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checked="Checked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checked="Checked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checked="Checked" lockText="1" noThreeD="1"/>
</file>

<file path=xl/ctrlProps/ctrlProp1053.xml><?xml version="1.0" encoding="utf-8"?>
<formControlPr xmlns="http://schemas.microsoft.com/office/spreadsheetml/2009/9/main" objectType="CheckBox" checked="Checked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checked="Checked" lockText="1" noThreeD="1"/>
</file>

<file path=xl/ctrlProps/ctrlProp1056.xml><?xml version="1.0" encoding="utf-8"?>
<formControlPr xmlns="http://schemas.microsoft.com/office/spreadsheetml/2009/9/main" objectType="CheckBox" checked="Checked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checked="Checked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checked="Checked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checked="Checked" lockText="1" noThreeD="1"/>
</file>

<file path=xl/ctrlProps/ctrlProp1086.xml><?xml version="1.0" encoding="utf-8"?>
<formControlPr xmlns="http://schemas.microsoft.com/office/spreadsheetml/2009/9/main" objectType="CheckBox" checked="Checked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checked="Checked" lockText="1" noThreeD="1"/>
</file>

<file path=xl/ctrlProps/ctrlProp1089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checked="Checked" lockText="1" noThreeD="1"/>
</file>

<file path=xl/ctrlProps/ctrlProp1092.xml><?xml version="1.0" encoding="utf-8"?>
<formControlPr xmlns="http://schemas.microsoft.com/office/spreadsheetml/2009/9/main" objectType="CheckBox" checked="Checked" lockText="1" noThreeD="1"/>
</file>

<file path=xl/ctrlProps/ctrlProp1093.xml><?xml version="1.0" encoding="utf-8"?>
<formControlPr xmlns="http://schemas.microsoft.com/office/spreadsheetml/2009/9/main" objectType="CheckBox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checked="Checked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checked="Checked" lockText="1" noThreeD="1"/>
</file>

<file path=xl/ctrlProps/ctrlProp1102.xml><?xml version="1.0" encoding="utf-8"?>
<formControlPr xmlns="http://schemas.microsoft.com/office/spreadsheetml/2009/9/main" objectType="CheckBox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checked="Checked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checked="Checked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checked="Checked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checked="Checked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checked="Checked" lockText="1" noThreeD="1"/>
</file>

<file path=xl/ctrlProps/ctrlProp1138.xml><?xml version="1.0" encoding="utf-8"?>
<formControlPr xmlns="http://schemas.microsoft.com/office/spreadsheetml/2009/9/main" objectType="CheckBox" lockText="1" noThreeD="1"/>
</file>

<file path=xl/ctrlProps/ctrlProp1139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checked="Checked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checked="Checked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checked="Checked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checked="Checked" lockText="1" noThreeD="1"/>
</file>

<file path=xl/ctrlProps/ctrlProp1181.xml><?xml version="1.0" encoding="utf-8"?>
<formControlPr xmlns="http://schemas.microsoft.com/office/spreadsheetml/2009/9/main" objectType="CheckBox" checked="Checked" lockText="1" noThreeD="1"/>
</file>

<file path=xl/ctrlProps/ctrlProp1182.xml><?xml version="1.0" encoding="utf-8"?>
<formControlPr xmlns="http://schemas.microsoft.com/office/spreadsheetml/2009/9/main" objectType="CheckBox" checked="Checked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checked="Checked" lockText="1" noThreeD="1"/>
</file>

<file path=xl/ctrlProps/ctrlProp1185.xml><?xml version="1.0" encoding="utf-8"?>
<formControlPr xmlns="http://schemas.microsoft.com/office/spreadsheetml/2009/9/main" objectType="CheckBox" checked="Checked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checked="Checked" lockText="1" noThreeD="1"/>
</file>

<file path=xl/ctrlProps/ctrlProp1188.xml><?xml version="1.0" encoding="utf-8"?>
<formControlPr xmlns="http://schemas.microsoft.com/office/spreadsheetml/2009/9/main" objectType="CheckBox" checked="Checked" lockText="1" noThreeD="1"/>
</file>

<file path=xl/ctrlProps/ctrlProp1189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checked="Checked" lockText="1" noThreeD="1"/>
</file>

<file path=xl/ctrlProps/ctrlProp1192.xml><?xml version="1.0" encoding="utf-8"?>
<formControlPr xmlns="http://schemas.microsoft.com/office/spreadsheetml/2009/9/main" objectType="CheckBox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checked="Checked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checked="Checked" lockText="1" noThreeD="1"/>
</file>

<file path=xl/ctrlProps/ctrlProp1198.xml><?xml version="1.0" encoding="utf-8"?>
<formControlPr xmlns="http://schemas.microsoft.com/office/spreadsheetml/2009/9/main" objectType="CheckBox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lockText="1" noThreeD="1"/>
</file>

<file path=xl/ctrlProps/ctrlProp1214.xml><?xml version="1.0" encoding="utf-8"?>
<formControlPr xmlns="http://schemas.microsoft.com/office/spreadsheetml/2009/9/main" objectType="CheckBox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checked="Checked" lockText="1" noThreeD="1"/>
</file>

<file path=xl/ctrlProps/ctrlProp1221.xml><?xml version="1.0" encoding="utf-8"?>
<formControlPr xmlns="http://schemas.microsoft.com/office/spreadsheetml/2009/9/main" objectType="CheckBox" checked="Checked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checked="Checked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checked="Checked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checked="Checked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checked="Checked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checked="Checked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lockText="1" noThreeD="1"/>
</file>

<file path=xl/ctrlProps/ctrlProp1251.xml><?xml version="1.0" encoding="utf-8"?>
<formControlPr xmlns="http://schemas.microsoft.com/office/spreadsheetml/2009/9/main" objectType="CheckBox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checked="Checked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checked="Checked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checked="Checked" lockText="1" noThreeD="1"/>
</file>

<file path=xl/ctrlProps/ctrlProp1265.xml><?xml version="1.0" encoding="utf-8"?>
<formControlPr xmlns="http://schemas.microsoft.com/office/spreadsheetml/2009/9/main" objectType="CheckBox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checked="Checked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checked="Checked" lockText="1" noThreeD="1"/>
</file>

<file path=xl/ctrlProps/ctrlProp1288.xml><?xml version="1.0" encoding="utf-8"?>
<formControlPr xmlns="http://schemas.microsoft.com/office/spreadsheetml/2009/9/main" objectType="CheckBox" checked="Checked" lockText="1" noThreeD="1"/>
</file>

<file path=xl/ctrlProps/ctrlProp1289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checked="Checked" lockText="1" noThreeD="1"/>
</file>

<file path=xl/ctrlProps/ctrlProp1291.xml><?xml version="1.0" encoding="utf-8"?>
<formControlPr xmlns="http://schemas.microsoft.com/office/spreadsheetml/2009/9/main" objectType="CheckBox" checked="Checked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checked="Checked" lockText="1" noThreeD="1"/>
</file>

<file path=xl/ctrlProps/ctrlProp1295.xml><?xml version="1.0" encoding="utf-8"?>
<formControlPr xmlns="http://schemas.microsoft.com/office/spreadsheetml/2009/9/main" objectType="CheckBox" checked="Checked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checked="Checked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checked="Checked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checked="Checked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checked="Checked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checked="Checked" lockText="1" noThreeD="1"/>
</file>

<file path=xl/ctrlProps/ctrlProp1361.xml><?xml version="1.0" encoding="utf-8"?>
<formControlPr xmlns="http://schemas.microsoft.com/office/spreadsheetml/2009/9/main" objectType="CheckBox" checked="Checked" lockText="1" noThreeD="1"/>
</file>

<file path=xl/ctrlProps/ctrlProp1362.xml><?xml version="1.0" encoding="utf-8"?>
<formControlPr xmlns="http://schemas.microsoft.com/office/spreadsheetml/2009/9/main" objectType="CheckBox" checked="Checked" lockText="1" noThreeD="1"/>
</file>

<file path=xl/ctrlProps/ctrlProp1363.xml><?xml version="1.0" encoding="utf-8"?>
<formControlPr xmlns="http://schemas.microsoft.com/office/spreadsheetml/2009/9/main" objectType="CheckBox" checked="Checked" lockText="1" noThreeD="1"/>
</file>

<file path=xl/ctrlProps/ctrlProp1364.xml><?xml version="1.0" encoding="utf-8"?>
<formControlPr xmlns="http://schemas.microsoft.com/office/spreadsheetml/2009/9/main" objectType="CheckBox" checked="Checked" lockText="1" noThreeD="1"/>
</file>

<file path=xl/ctrlProps/ctrlProp1365.xml><?xml version="1.0" encoding="utf-8"?>
<formControlPr xmlns="http://schemas.microsoft.com/office/spreadsheetml/2009/9/main" objectType="CheckBox" checked="Checked" lockText="1" noThreeD="1"/>
</file>

<file path=xl/ctrlProps/ctrlProp1366.xml><?xml version="1.0" encoding="utf-8"?>
<formControlPr xmlns="http://schemas.microsoft.com/office/spreadsheetml/2009/9/main" objectType="CheckBox" checked="Checked" lockText="1" noThreeD="1"/>
</file>

<file path=xl/ctrlProps/ctrlProp1367.xml><?xml version="1.0" encoding="utf-8"?>
<formControlPr xmlns="http://schemas.microsoft.com/office/spreadsheetml/2009/9/main" objectType="CheckBox" checked="Checked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checked="Checked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checked="Checked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checked="Checked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checked="Checked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checked="Checked" lockText="1" noThreeD="1"/>
</file>

<file path=xl/ctrlProps/ctrlProp1461.xml><?xml version="1.0" encoding="utf-8"?>
<formControlPr xmlns="http://schemas.microsoft.com/office/spreadsheetml/2009/9/main" objectType="CheckBox" checked="Checked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checked="Checked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checked="Checked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checked="Checked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checked="Checked" lockText="1" noThreeD="1"/>
</file>

<file path=xl/ctrlProps/ctrlProp1502.xml><?xml version="1.0" encoding="utf-8"?>
<formControlPr xmlns="http://schemas.microsoft.com/office/spreadsheetml/2009/9/main" objectType="CheckBox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lockText="1" noThreeD="1"/>
</file>

<file path=xl/ctrlProps/ctrlProp1509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lockText="1" noThreeD="1"/>
</file>

<file path=xl/ctrlProps/ctrlProp1512.xml><?xml version="1.0" encoding="utf-8"?>
<formControlPr xmlns="http://schemas.microsoft.com/office/spreadsheetml/2009/9/main" objectType="CheckBox" checked="Checked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checked="Checked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lockText="1" noThreeD="1"/>
</file>

<file path=xl/ctrlProps/ctrlProp1518.xml><?xml version="1.0" encoding="utf-8"?>
<formControlPr xmlns="http://schemas.microsoft.com/office/spreadsheetml/2009/9/main" objectType="CheckBox" checked="Checked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checked="Checked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checked="Checked" lockText="1" noThreeD="1"/>
</file>

<file path=xl/ctrlProps/ctrlProp1531.xml><?xml version="1.0" encoding="utf-8"?>
<formControlPr xmlns="http://schemas.microsoft.com/office/spreadsheetml/2009/9/main" objectType="CheckBox" checked="Checked" lockText="1" noThreeD="1"/>
</file>

<file path=xl/ctrlProps/ctrlProp1532.xml><?xml version="1.0" encoding="utf-8"?>
<formControlPr xmlns="http://schemas.microsoft.com/office/spreadsheetml/2009/9/main" objectType="CheckBox" lockText="1" noThreeD="1"/>
</file>

<file path=xl/ctrlProps/ctrlProp1533.xml><?xml version="1.0" encoding="utf-8"?>
<formControlPr xmlns="http://schemas.microsoft.com/office/spreadsheetml/2009/9/main" objectType="CheckBox" checked="Checked" lockText="1" noThreeD="1"/>
</file>

<file path=xl/ctrlProps/ctrlProp1534.xml><?xml version="1.0" encoding="utf-8"?>
<formControlPr xmlns="http://schemas.microsoft.com/office/spreadsheetml/2009/9/main" objectType="CheckBox" checked="Checked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checked="Checked" lockText="1" noThreeD="1"/>
</file>

<file path=xl/ctrlProps/ctrlProp1537.xml><?xml version="1.0" encoding="utf-8"?>
<formControlPr xmlns="http://schemas.microsoft.com/office/spreadsheetml/2009/9/main" objectType="CheckBox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checked="Checked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checked="Checked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lockText="1" noThreeD="1"/>
</file>

<file path=xl/ctrlProps/ctrlProp1573.xml><?xml version="1.0" encoding="utf-8"?>
<formControlPr xmlns="http://schemas.microsoft.com/office/spreadsheetml/2009/9/main" objectType="CheckBox" checked="Checked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lockText="1" noThreeD="1"/>
</file>

<file path=xl/ctrlProps/ctrlProp1576.xml><?xml version="1.0" encoding="utf-8"?>
<formControlPr xmlns="http://schemas.microsoft.com/office/spreadsheetml/2009/9/main" objectType="CheckBox" checked="Checked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checked="Checked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checked="Checked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checked="Checked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checked="Checked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checked="Checked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checked="Checked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checked="Checked" lockText="1" noThreeD="1"/>
</file>

<file path=xl/ctrlProps/ctrlProp1603.xml><?xml version="1.0" encoding="utf-8"?>
<formControlPr xmlns="http://schemas.microsoft.com/office/spreadsheetml/2009/9/main" objectType="CheckBox" checked="Checked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checked="Checked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checked="Checked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checked="Checked" lockText="1" noThreeD="1"/>
</file>

<file path=xl/ctrlProps/ctrlProp1636.xml><?xml version="1.0" encoding="utf-8"?>
<formControlPr xmlns="http://schemas.microsoft.com/office/spreadsheetml/2009/9/main" objectType="CheckBox" checked="Checked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checked="Checked" lockText="1" noThreeD="1"/>
</file>

<file path=xl/ctrlProps/ctrlProp1639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checked="Checked" lockText="1" noThreeD="1"/>
</file>

<file path=xl/ctrlProps/ctrlProp1642.xml><?xml version="1.0" encoding="utf-8"?>
<formControlPr xmlns="http://schemas.microsoft.com/office/spreadsheetml/2009/9/main" objectType="CheckBox" checked="Checked" lockText="1" noThreeD="1"/>
</file>

<file path=xl/ctrlProps/ctrlProp1643.xml><?xml version="1.0" encoding="utf-8"?>
<formControlPr xmlns="http://schemas.microsoft.com/office/spreadsheetml/2009/9/main" objectType="CheckBox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checked="Checked" lockText="1" noThreeD="1"/>
</file>

<file path=xl/ctrlProps/ctrlProp1646.xml><?xml version="1.0" encoding="utf-8"?>
<formControlPr xmlns="http://schemas.microsoft.com/office/spreadsheetml/2009/9/main" objectType="CheckBox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checked="Checked" lockText="1" noThreeD="1"/>
</file>

<file path=xl/ctrlProps/ctrlProp1649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lockText="1" noThreeD="1"/>
</file>

<file path=xl/ctrlProps/ctrlProp1651.xml><?xml version="1.0" encoding="utf-8"?>
<formControlPr xmlns="http://schemas.microsoft.com/office/spreadsheetml/2009/9/main" objectType="CheckBox" checked="Checked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checked="Checked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checked="Checked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checked="Checked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checked="Checked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checked="Checked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checked="Checked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checked="Checked" lockText="1" noThreeD="1"/>
</file>

<file path=xl/ctrlProps/ctrlProp1675.xml><?xml version="1.0" encoding="utf-8"?>
<formControlPr xmlns="http://schemas.microsoft.com/office/spreadsheetml/2009/9/main" objectType="CheckBox" checked="Checked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checked="Checked" lockText="1" noThreeD="1"/>
</file>

<file path=xl/ctrlProps/ctrlProp1678.xml><?xml version="1.0" encoding="utf-8"?>
<formControlPr xmlns="http://schemas.microsoft.com/office/spreadsheetml/2009/9/main" objectType="CheckBox" checked="Checked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checked="Checked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lockText="1" noThreeD="1"/>
</file>

<file path=xl/ctrlProps/ctrlProp1688.xml><?xml version="1.0" encoding="utf-8"?>
<formControlPr xmlns="http://schemas.microsoft.com/office/spreadsheetml/2009/9/main" objectType="CheckBox" lockText="1" noThreeD="1"/>
</file>

<file path=xl/ctrlProps/ctrlProp1689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checked="Checked" lockText="1" noThreeD="1"/>
</file>

<file path=xl/ctrlProps/ctrlProp1709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checked="Checked" lockText="1" noThreeD="1"/>
</file>

<file path=xl/ctrlProps/ctrlProp1712.xml><?xml version="1.0" encoding="utf-8"?>
<formControlPr xmlns="http://schemas.microsoft.com/office/spreadsheetml/2009/9/main" objectType="CheckBox" checked="Checked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checked="Checked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checked="Checked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checked="Checked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checked="Checked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checked="Checked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checked="Checked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checked="Checked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checked="Checked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checked="Checked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checked="Checked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checked="Checked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checked="Checked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checked="Checked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checked="Checked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checked="Checked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checked="Checked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checked="Checked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checked="Checked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checked="Checked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checked="Checked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checked="Checked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checked="Checked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checked="Checked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checked="Checked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checked="Checked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checked="Checked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checked="Checked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checked="Checked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checked="Checked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checked="Checked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checked="Checked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checked="Checked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checked="Checked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checked="Checked" lockText="1" noThreeD="1"/>
</file>

<file path=xl/ctrlProps/ctrlProp716.xml><?xml version="1.0" encoding="utf-8"?>
<formControlPr xmlns="http://schemas.microsoft.com/office/spreadsheetml/2009/9/main" objectType="CheckBox" checked="Checked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checked="Checked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checked="Checked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checked="Checked" lockText="1" noThreeD="1"/>
</file>

<file path=xl/ctrlProps/ctrlProp756.xml><?xml version="1.0" encoding="utf-8"?>
<formControlPr xmlns="http://schemas.microsoft.com/office/spreadsheetml/2009/9/main" objectType="CheckBox" checked="Checked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checked="Checked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checked="Checked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checked="Checked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checked="Checked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checked="Checked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checked="Checked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checked="Checked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checked="Checked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checked="Checked" lockText="1" noThreeD="1"/>
</file>

<file path=xl/ctrlProps/ctrlProp848.xml><?xml version="1.0" encoding="utf-8"?>
<formControlPr xmlns="http://schemas.microsoft.com/office/spreadsheetml/2009/9/main" objectType="CheckBox" checked="Checked" lockText="1" noThreeD="1"/>
</file>

<file path=xl/ctrlProps/ctrlProp849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checked="Checked" lockText="1" noThreeD="1"/>
</file>

<file path=xl/ctrlProps/ctrlProp851.xml><?xml version="1.0" encoding="utf-8"?>
<formControlPr xmlns="http://schemas.microsoft.com/office/spreadsheetml/2009/9/main" objectType="CheckBox" checked="Checked" lockText="1" noThreeD="1"/>
</file>

<file path=xl/ctrlProps/ctrlProp852.xml><?xml version="1.0" encoding="utf-8"?>
<formControlPr xmlns="http://schemas.microsoft.com/office/spreadsheetml/2009/9/main" objectType="CheckBox" checked="Checked" lockText="1" noThreeD="1"/>
</file>

<file path=xl/ctrlProps/ctrlProp853.xml><?xml version="1.0" encoding="utf-8"?>
<formControlPr xmlns="http://schemas.microsoft.com/office/spreadsheetml/2009/9/main" objectType="CheckBox" checked="Checked" lockText="1" noThreeD="1"/>
</file>

<file path=xl/ctrlProps/ctrlProp854.xml><?xml version="1.0" encoding="utf-8"?>
<formControlPr xmlns="http://schemas.microsoft.com/office/spreadsheetml/2009/9/main" objectType="CheckBox" checked="Checked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checked="Checked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checked="Checked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checked="Checked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checked="Checked" lockText="1" noThreeD="1"/>
</file>

<file path=xl/ctrlProps/ctrlProp887.xml><?xml version="1.0" encoding="utf-8"?>
<formControlPr xmlns="http://schemas.microsoft.com/office/spreadsheetml/2009/9/main" objectType="CheckBox" checked="Checked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checked="Checked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checked="Checked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checked="Checked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checked="Checked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checked="Checked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checked="Checked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checked="Checked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checked="Checked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checked="Checked" lockText="1" noThreeD="1"/>
</file>

<file path=xl/ctrlProps/ctrlProp944.xml><?xml version="1.0" encoding="utf-8"?>
<formControlPr xmlns="http://schemas.microsoft.com/office/spreadsheetml/2009/9/main" objectType="CheckBox" checked="Checked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checked="Checked" lockText="1" noThreeD="1"/>
</file>

<file path=xl/ctrlProps/ctrlProp947.xml><?xml version="1.0" encoding="utf-8"?>
<formControlPr xmlns="http://schemas.microsoft.com/office/spreadsheetml/2009/9/main" objectType="CheckBox" checked="Checked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checked="Checked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checked="Checked" lockText="1" noThreeD="1"/>
</file>

<file path=xl/ctrlProps/ctrlProp978.xml><?xml version="1.0" encoding="utf-8"?>
<formControlPr xmlns="http://schemas.microsoft.com/office/spreadsheetml/2009/9/main" objectType="CheckBox" checked="Checked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checked="Checked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checked="Checked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checked="Checked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checked="Checked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3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3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3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3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3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3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3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3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3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3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3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3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3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3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3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3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3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3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3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3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3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3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3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3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3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3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3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3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3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3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3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3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3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3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3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3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3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3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3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3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3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3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3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3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3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3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3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3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3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3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3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3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3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3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3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3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3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3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3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3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3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3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3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3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3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3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3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3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3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3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3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3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3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3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3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3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3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3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3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3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3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3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3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3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3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3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3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3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3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3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3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3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3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3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3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3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3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3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3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3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3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3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3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3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3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3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3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3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3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3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3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3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3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3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3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3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3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3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3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3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3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3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3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3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3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3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3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3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3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3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3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3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3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3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3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3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3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3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3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3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3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3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3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3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3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3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3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3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3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3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3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3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3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3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3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3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3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3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3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3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3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3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3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3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3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3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3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3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3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3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3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3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3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3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3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3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3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3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3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3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3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3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3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3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3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3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3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3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3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3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3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3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3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3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3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3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3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3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3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3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3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3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3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3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3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3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3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3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3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3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3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3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3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3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3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3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3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3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3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3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3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3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3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3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3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3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3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3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3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3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3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3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3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3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3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3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3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3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3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3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3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3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3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3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3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3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3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3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3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3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3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3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3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3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3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3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3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3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3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3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3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3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3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3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3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3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3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3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3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3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3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3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3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3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3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3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3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3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3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3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3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3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3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3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3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3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3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3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3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3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3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3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3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3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3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3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3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3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3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3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3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3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3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3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3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3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3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3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3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3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3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3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3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3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3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3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3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3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3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3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3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3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3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3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3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3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3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3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3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3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3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3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3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3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3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3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3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3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3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3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3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3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3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3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3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3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3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3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3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3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3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3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3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3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3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3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3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3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3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3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3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3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3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3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3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3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3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3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3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3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3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3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3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3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3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3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3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3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3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3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3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3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3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3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3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3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3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3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3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3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3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3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3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3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3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3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3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3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3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3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3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3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3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3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3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3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3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3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3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3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3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3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3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3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3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3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3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3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3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3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3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3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3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3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3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3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3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3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3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3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3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3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3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3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3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3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3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3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3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3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3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3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3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3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3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3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3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3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3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3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3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3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3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3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3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3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3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3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3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3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3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3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3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3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3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3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3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3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3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3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3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3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3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3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3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3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3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3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3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3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3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3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3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3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3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3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3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3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3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3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3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3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3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3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3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3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3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3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3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3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3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3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3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3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3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3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3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3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3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3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3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3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3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3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3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3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3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3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3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3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3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3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3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3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3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3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3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3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3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3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3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3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3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3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3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3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3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3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3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3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3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3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3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3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3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3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3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3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3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3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3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3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3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3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3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3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3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3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3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3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3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3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3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3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3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3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3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3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3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3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3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3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3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3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3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3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3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3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3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3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3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3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3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3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3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3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3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3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3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3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3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3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3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3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3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3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3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3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3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3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3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3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3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3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3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3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3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3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3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3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3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3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3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3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3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3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3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3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3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3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3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3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3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3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3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3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3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3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3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3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3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3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3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3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3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3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3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3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3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3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3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3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3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3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3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3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3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3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3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3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3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3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3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3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3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3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3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3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3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3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3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3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3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3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3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3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3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3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3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3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3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3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3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3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3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3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3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3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3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3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3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3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3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3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3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3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3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3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3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3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3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3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3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3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3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3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3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3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3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3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3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3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3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3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3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3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3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3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3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3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3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3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3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3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3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3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3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3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3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3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3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3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3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3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3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3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3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3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3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3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3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3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3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3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3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3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3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3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3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3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3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3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3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3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3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3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3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3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3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3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3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3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3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3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3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3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3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3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3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3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3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3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3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3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3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3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3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3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3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3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3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3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3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3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3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3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3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3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3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3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3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3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3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3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3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3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3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3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3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3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3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3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3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3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3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3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3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3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3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3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3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3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3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3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3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3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3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3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3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3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3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3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3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3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3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3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3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3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3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3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3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3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3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3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3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3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3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3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3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3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3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3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3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3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3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3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3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3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3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3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3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3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3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3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3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3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3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3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3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3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3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3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3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3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3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3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3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3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3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3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3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3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3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3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3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3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3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3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3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3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3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3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3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3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3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3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3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3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3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3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3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3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3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3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3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3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3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3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3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3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3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3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3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3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3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3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3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3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3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3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3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3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3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3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3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3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3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3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3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3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3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3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3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3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3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3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3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3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3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3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3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3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3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3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3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3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3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3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3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3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3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3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3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3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3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3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3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3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3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3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3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3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3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3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3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3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3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3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3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3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3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3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3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3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3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3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3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3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3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3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3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3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3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3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3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3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3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3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3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3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3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3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3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3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3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3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3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3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3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3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3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3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3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3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3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3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3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3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3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3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3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3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3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3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3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3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3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3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3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3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3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3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3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3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3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3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3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3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3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3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3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3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3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3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3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3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3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3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3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3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3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3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3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3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3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3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3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3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3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3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3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3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3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3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3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3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3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3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3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3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3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3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3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3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3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3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3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3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3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3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3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3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3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3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3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3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3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3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3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3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3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3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3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3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3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3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3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3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3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3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3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3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3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3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3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3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3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3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3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3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3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3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3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3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3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3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3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3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3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3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3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3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3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3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3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3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3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3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3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3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3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3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3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3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3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3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3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3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3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3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3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3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3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3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3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3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3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3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3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3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3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3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3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3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3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3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3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3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3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3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3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3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3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3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3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3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3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3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3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3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3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3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3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3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3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3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3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3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3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3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3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3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3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3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3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3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3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3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3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3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3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3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3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3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3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3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3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3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3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3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3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3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3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3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3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3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3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3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3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3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3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3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3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3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3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3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3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3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3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3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3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3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3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3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3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3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3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3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3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3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3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3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3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3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3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3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3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3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3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3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3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3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3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3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3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3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3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3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3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3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3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3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3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3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3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3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3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3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3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3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3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3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3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3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3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3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3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3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3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3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3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3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3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3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3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3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3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3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3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3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3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3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3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3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3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3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3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3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3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3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3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3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3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3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3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3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3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3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3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3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3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3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3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3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3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3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3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3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3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3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3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3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3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3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3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3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3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3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3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3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3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3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3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3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3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3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3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3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3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3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3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3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3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3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3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3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3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3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3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3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3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3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3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3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3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3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3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3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3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3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3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3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3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3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3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3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3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3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3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3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3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3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3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3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3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3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3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3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3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3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3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3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3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3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3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3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3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3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3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3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3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3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3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3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3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3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3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3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3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3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3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3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3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3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3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3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3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3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3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3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3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3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3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3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3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3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3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3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3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3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3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3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3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3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3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3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3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3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3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3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3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3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3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3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3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3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3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3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3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3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3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3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3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3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3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3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3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3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3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3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3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3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3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3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3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3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3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3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3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3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3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3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3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3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3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3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3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3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3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3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3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3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3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3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3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3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3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3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3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3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3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3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3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3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3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3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3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3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3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3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3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3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3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3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3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3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3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3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3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3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3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3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3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3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3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3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3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3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3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3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3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3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3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3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3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3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3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3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3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3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3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3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3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3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3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3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3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3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3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3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3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3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3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3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3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3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3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3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3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3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3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3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3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3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3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3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3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3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3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3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3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3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3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3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3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3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3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3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3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3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3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3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3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3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3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3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3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3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3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3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3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3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3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3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3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3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3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3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3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D637-2A43-4AF9-8A40-2915F053F902}">
  <sheetPr codeName="Sheet2"/>
  <dimension ref="A2:F18"/>
  <sheetViews>
    <sheetView showGridLines="0" workbookViewId="0">
      <selection activeCell="A5" sqref="A5"/>
    </sheetView>
  </sheetViews>
  <sheetFormatPr defaultRowHeight="15" x14ac:dyDescent="0.25"/>
  <cols>
    <col min="1" max="1" width="15.140625" bestFit="1" customWidth="1"/>
    <col min="2" max="2" width="18" bestFit="1" customWidth="1"/>
    <col min="6" max="6" width="15" customWidth="1"/>
  </cols>
  <sheetData>
    <row r="2" spans="1:6" ht="15.75" thickBot="1" x14ac:dyDescent="0.3"/>
    <row r="3" spans="1:6" x14ac:dyDescent="0.25">
      <c r="A3" s="24" t="s">
        <v>28</v>
      </c>
    </row>
    <row r="4" spans="1:6" ht="15.75" thickBot="1" x14ac:dyDescent="0.3">
      <c r="A4" s="25" t="s">
        <v>13</v>
      </c>
    </row>
    <row r="5" spans="1:6" x14ac:dyDescent="0.25">
      <c r="A5" s="9"/>
    </row>
    <row r="6" spans="1:6" x14ac:dyDescent="0.25">
      <c r="A6" s="23" t="s">
        <v>15</v>
      </c>
      <c r="B6" s="19">
        <f>IFERROR(INDEX(Sheet2!B:B,MATCH('Main Sheet'!A4,Sheet2!A:A,0)),"")</f>
        <v>45383</v>
      </c>
    </row>
    <row r="7" spans="1:6" x14ac:dyDescent="0.25">
      <c r="A7" s="23" t="s">
        <v>4</v>
      </c>
      <c r="D7" s="69" t="s">
        <v>29</v>
      </c>
      <c r="E7" s="69"/>
      <c r="F7" s="69"/>
    </row>
    <row r="8" spans="1:6" x14ac:dyDescent="0.25">
      <c r="A8" s="67" t="str">
        <f>IFERROR(INDEX(Sheet2!J:J,MATCH('Main Sheet'!A4,Sheet2!A:A,0)),"")</f>
        <v>Le Hue</v>
      </c>
      <c r="B8" s="67"/>
      <c r="D8" s="68" t="str">
        <f>IFERROR(INDEX(Sheet2!K:K,MATCH('Main Sheet'!A4,Sheet2!A:A,0)),"")</f>
        <v>LET'S SMILE COMPANY LIMITED.</v>
      </c>
      <c r="E8" s="68"/>
      <c r="F8" s="68"/>
    </row>
    <row r="9" spans="1:6" x14ac:dyDescent="0.25">
      <c r="A9" s="67"/>
      <c r="B9" s="67"/>
      <c r="D9" s="68"/>
      <c r="E9" s="68"/>
      <c r="F9" s="68"/>
    </row>
    <row r="11" spans="1:6" x14ac:dyDescent="0.25">
      <c r="A11" s="70" t="s">
        <v>21</v>
      </c>
      <c r="B11" s="70"/>
      <c r="D11" s="69" t="s">
        <v>22</v>
      </c>
      <c r="E11" s="69"/>
      <c r="F11" s="69"/>
    </row>
    <row r="12" spans="1:6" x14ac:dyDescent="0.25">
      <c r="A12" s="67">
        <f>IFERROR(INDEX(Sheet1!C:C,MATCH('Main Sheet'!A4,Sheet1!B:B,0)),"")</f>
        <v>8837794</v>
      </c>
      <c r="B12" s="67"/>
      <c r="D12" s="71">
        <f>IFERROR(INDEX(Sheet1!D:D,MATCH('Main Sheet'!A4,Sheet1!B:B,0)),"")</f>
        <v>45384</v>
      </c>
      <c r="E12" s="71"/>
      <c r="F12" s="71"/>
    </row>
    <row r="14" spans="1:6" x14ac:dyDescent="0.25">
      <c r="A14" s="20" t="s">
        <v>30</v>
      </c>
    </row>
    <row r="15" spans="1:6" x14ac:dyDescent="0.25">
      <c r="A15" s="66" t="str">
        <f>IFERROR(INDEX(Sheet1!I:I,MATCH('Main Sheet'!A4,Sheet1!B:B,0)),"")</f>
        <v>LEOMUNHPH240001</v>
      </c>
      <c r="B15" s="66"/>
    </row>
    <row r="17" spans="1:6" x14ac:dyDescent="0.25">
      <c r="A17" s="20" t="s">
        <v>1</v>
      </c>
      <c r="B17" s="9"/>
      <c r="C17" s="9"/>
    </row>
    <row r="18" spans="1:6" x14ac:dyDescent="0.25">
      <c r="A18" s="9">
        <f>IFERROR(INDEX(Sheet2!C:C,MATCH('Main Sheet'!A4,Sheet2!A:A,0)),"")</f>
        <v>5189.59</v>
      </c>
      <c r="B18" s="9"/>
      <c r="C18" s="9"/>
      <c r="D18" s="9"/>
      <c r="E18" s="9"/>
      <c r="F18" s="9"/>
    </row>
  </sheetData>
  <mergeCells count="8">
    <mergeCell ref="A15:B15"/>
    <mergeCell ref="A8:B9"/>
    <mergeCell ref="D8:F9"/>
    <mergeCell ref="D7:F7"/>
    <mergeCell ref="A11:B11"/>
    <mergeCell ref="D11:F11"/>
    <mergeCell ref="A12:B12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zoomScaleNormal="100" workbookViewId="0">
      <pane ySplit="1" topLeftCell="A5" activePane="bottomLeft" state="frozen"/>
      <selection pane="bottomLeft" activeCell="G15" sqref="G15"/>
    </sheetView>
  </sheetViews>
  <sheetFormatPr defaultRowHeight="15" x14ac:dyDescent="0.25"/>
  <cols>
    <col min="1" max="1" width="11" bestFit="1" customWidth="1"/>
    <col min="2" max="2" width="18" style="19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19.425781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3" t="s">
        <v>20</v>
      </c>
      <c r="B2" s="26" t="s">
        <v>20</v>
      </c>
      <c r="C2" s="13" t="s">
        <v>20</v>
      </c>
      <c r="D2" s="13" t="s">
        <v>20</v>
      </c>
      <c r="E2" s="14" t="s">
        <v>20</v>
      </c>
      <c r="F2" s="13" t="s">
        <v>20</v>
      </c>
      <c r="G2" s="12" t="s">
        <v>20</v>
      </c>
      <c r="H2" s="3" t="s">
        <v>20</v>
      </c>
      <c r="I2" s="11" t="s">
        <v>20</v>
      </c>
      <c r="J2" s="1" t="s">
        <v>20</v>
      </c>
      <c r="K2" s="1" t="s">
        <v>20</v>
      </c>
      <c r="L2" s="1"/>
      <c r="M2" s="15" t="e">
        <f>C2-(D2+F2+H2)</f>
        <v>#VALUE!</v>
      </c>
    </row>
    <row r="3" spans="1:14" s="8" customFormat="1" x14ac:dyDescent="0.25">
      <c r="A3" s="44" t="s">
        <v>13</v>
      </c>
      <c r="B3" s="19">
        <v>45383</v>
      </c>
      <c r="C3" s="51">
        <v>5189.59</v>
      </c>
      <c r="D3" s="44"/>
      <c r="E3" s="45" t="s">
        <v>20</v>
      </c>
      <c r="F3" s="44"/>
      <c r="G3" s="45" t="s">
        <v>20</v>
      </c>
      <c r="H3" s="46" t="s">
        <v>20</v>
      </c>
      <c r="I3" s="47" t="s">
        <v>20</v>
      </c>
      <c r="J3" s="48" t="s">
        <v>7</v>
      </c>
      <c r="K3" t="s">
        <v>48</v>
      </c>
      <c r="L3" s="48" t="s">
        <v>46</v>
      </c>
      <c r="M3" s="49" t="e">
        <f t="shared" ref="M3" si="0">C3-(D3+F3+H3)</f>
        <v>#VALUE!</v>
      </c>
    </row>
    <row r="4" spans="1:14" s="8" customFormat="1" x14ac:dyDescent="0.25">
      <c r="A4" s="2" t="s">
        <v>12</v>
      </c>
      <c r="B4" s="50">
        <v>45414</v>
      </c>
      <c r="C4" s="2">
        <v>5277.77</v>
      </c>
      <c r="D4" s="2"/>
      <c r="E4" s="2"/>
      <c r="F4" s="2"/>
      <c r="G4" s="2"/>
      <c r="H4" s="2"/>
      <c r="I4" s="2"/>
      <c r="J4" s="2" t="s">
        <v>67</v>
      </c>
      <c r="K4" s="2" t="s">
        <v>68</v>
      </c>
      <c r="L4" s="2" t="s">
        <v>69</v>
      </c>
      <c r="M4" s="2"/>
    </row>
    <row r="5" spans="1:14" s="8" customFormat="1" x14ac:dyDescent="0.25">
      <c r="A5" s="2" t="s">
        <v>11</v>
      </c>
      <c r="B5" s="50">
        <v>45415</v>
      </c>
      <c r="C5" s="2">
        <v>5509.13</v>
      </c>
      <c r="D5" s="2"/>
      <c r="E5" s="2"/>
      <c r="F5" s="2"/>
      <c r="G5" s="2"/>
      <c r="H5" s="2"/>
      <c r="I5" s="2"/>
      <c r="J5" s="2" t="s">
        <v>70</v>
      </c>
      <c r="K5" s="2" t="s">
        <v>71</v>
      </c>
      <c r="L5" s="2" t="s">
        <v>72</v>
      </c>
      <c r="M5" s="2"/>
    </row>
    <row r="6" spans="1:14" x14ac:dyDescent="0.25">
      <c r="A6" s="2" t="s">
        <v>10</v>
      </c>
      <c r="B6" s="50">
        <v>45441</v>
      </c>
      <c r="C6" s="2">
        <v>5231.75</v>
      </c>
      <c r="D6" s="2"/>
      <c r="E6" s="2"/>
      <c r="F6" s="2"/>
      <c r="G6" s="2"/>
      <c r="H6" s="2"/>
      <c r="I6" s="2"/>
      <c r="J6" s="2" t="s">
        <v>86</v>
      </c>
      <c r="K6" s="62" t="s">
        <v>87</v>
      </c>
      <c r="L6" s="2" t="s">
        <v>88</v>
      </c>
      <c r="M6" s="2"/>
    </row>
    <row r="7" spans="1:14" x14ac:dyDescent="0.25">
      <c r="A7" s="2"/>
      <c r="B7" s="50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4" s="8" customFormat="1" x14ac:dyDescent="0.25">
      <c r="A8" s="2"/>
      <c r="B8" s="50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4" s="8" customFormat="1" x14ac:dyDescent="0.25">
      <c r="A9" s="2"/>
      <c r="B9" s="50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4" x14ac:dyDescent="0.25">
      <c r="A10" s="2"/>
      <c r="B10" s="5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50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50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50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50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5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5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5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5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5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5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5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5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50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K59"/>
  <sheetViews>
    <sheetView tabSelected="1" zoomScaleNormal="10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7" width="11.140625" customWidth="1"/>
    <col min="8" max="8" width="8.140625" customWidth="1"/>
    <col min="9" max="9" width="19.7109375" bestFit="1" customWidth="1"/>
    <col min="11" max="11" width="7.7109375" bestFit="1" customWidth="1"/>
  </cols>
  <sheetData>
    <row r="1" spans="1:11" ht="30" x14ac:dyDescent="0.25">
      <c r="A1" s="4" t="s">
        <v>15</v>
      </c>
      <c r="B1" s="5" t="s">
        <v>0</v>
      </c>
      <c r="C1" s="4" t="s">
        <v>21</v>
      </c>
      <c r="D1" s="4" t="s">
        <v>22</v>
      </c>
      <c r="E1" s="4" t="s">
        <v>31</v>
      </c>
      <c r="F1" s="6" t="s">
        <v>14</v>
      </c>
      <c r="G1" s="6" t="s">
        <v>27</v>
      </c>
      <c r="H1" s="6" t="s">
        <v>25</v>
      </c>
      <c r="I1" s="6" t="s">
        <v>24</v>
      </c>
      <c r="J1" s="4" t="s">
        <v>23</v>
      </c>
      <c r="K1" s="6" t="s">
        <v>26</v>
      </c>
    </row>
    <row r="2" spans="1:11" x14ac:dyDescent="0.25">
      <c r="A2" s="63">
        <f>IFERROR(INDEX(Sheet2!B:B,MATCH(Sheet1!B2,Sheet2!A:A,0)),"")</f>
        <v>45383</v>
      </c>
      <c r="B2" s="2" t="s">
        <v>13</v>
      </c>
      <c r="C2" s="2">
        <v>8837794</v>
      </c>
      <c r="D2" s="64">
        <v>45384</v>
      </c>
      <c r="E2" s="64" t="s">
        <v>32</v>
      </c>
      <c r="F2" s="2">
        <v>4170</v>
      </c>
      <c r="G2" s="65">
        <v>45408</v>
      </c>
      <c r="H2" s="2" t="s">
        <v>20</v>
      </c>
      <c r="I2" s="2" t="s">
        <v>66</v>
      </c>
      <c r="J2" s="2">
        <v>7506</v>
      </c>
      <c r="K2" s="2" t="s">
        <v>20</v>
      </c>
    </row>
    <row r="3" spans="1:11" x14ac:dyDescent="0.25">
      <c r="A3" s="63">
        <v>45414</v>
      </c>
      <c r="B3" s="2" t="s">
        <v>78</v>
      </c>
      <c r="C3" s="2">
        <v>9597727</v>
      </c>
      <c r="D3" s="64">
        <v>45415</v>
      </c>
      <c r="E3" s="64" t="s">
        <v>79</v>
      </c>
      <c r="F3" s="2">
        <v>4318</v>
      </c>
      <c r="G3" s="65">
        <v>45428</v>
      </c>
      <c r="H3" s="2" t="s">
        <v>20</v>
      </c>
      <c r="I3" s="2" t="s">
        <v>82</v>
      </c>
      <c r="J3" s="2">
        <v>7773</v>
      </c>
      <c r="K3" s="2"/>
    </row>
    <row r="4" spans="1:11" x14ac:dyDescent="0.25">
      <c r="A4" s="63">
        <v>45415</v>
      </c>
      <c r="B4" s="2" t="s">
        <v>80</v>
      </c>
      <c r="C4" s="2">
        <v>9606243</v>
      </c>
      <c r="D4" s="64">
        <v>45415</v>
      </c>
      <c r="E4" s="64" t="s">
        <v>81</v>
      </c>
      <c r="F4" s="2">
        <v>4526</v>
      </c>
      <c r="G4" s="65">
        <v>45457</v>
      </c>
      <c r="H4" s="2" t="s">
        <v>20</v>
      </c>
      <c r="I4" s="2" t="s">
        <v>83</v>
      </c>
      <c r="J4" s="2">
        <v>4391</v>
      </c>
      <c r="K4" s="2"/>
    </row>
    <row r="5" spans="1:11" x14ac:dyDescent="0.25">
      <c r="A5" s="63">
        <v>45441</v>
      </c>
      <c r="B5" s="2" t="s">
        <v>10</v>
      </c>
      <c r="C5" s="2">
        <v>1290992</v>
      </c>
      <c r="D5" s="64">
        <v>45442</v>
      </c>
      <c r="E5" s="64" t="s">
        <v>84</v>
      </c>
      <c r="F5" s="2">
        <v>4299</v>
      </c>
      <c r="G5" s="65">
        <v>45477</v>
      </c>
      <c r="H5" s="2" t="s">
        <v>20</v>
      </c>
      <c r="I5" s="2" t="s">
        <v>85</v>
      </c>
      <c r="J5" s="2">
        <v>7739</v>
      </c>
      <c r="K5" s="2"/>
    </row>
    <row r="6" spans="1:11" x14ac:dyDescent="0.25">
      <c r="A6" s="63" t="s">
        <v>20</v>
      </c>
      <c r="B6" s="2" t="s">
        <v>20</v>
      </c>
      <c r="C6" s="2" t="s">
        <v>20</v>
      </c>
      <c r="D6" s="64" t="s">
        <v>20</v>
      </c>
      <c r="E6" s="64" t="s">
        <v>20</v>
      </c>
      <c r="F6" s="2" t="s">
        <v>20</v>
      </c>
      <c r="G6" s="65" t="s">
        <v>20</v>
      </c>
      <c r="H6" s="2" t="s">
        <v>20</v>
      </c>
      <c r="I6" s="2" t="s">
        <v>20</v>
      </c>
      <c r="J6" s="2"/>
      <c r="K6" s="2"/>
    </row>
    <row r="7" spans="1:11" x14ac:dyDescent="0.25">
      <c r="A7" s="63" t="s">
        <v>20</v>
      </c>
      <c r="B7" s="2" t="s">
        <v>20</v>
      </c>
      <c r="C7" s="2" t="s">
        <v>20</v>
      </c>
      <c r="D7" s="64" t="s">
        <v>20</v>
      </c>
      <c r="E7" s="64" t="s">
        <v>20</v>
      </c>
      <c r="F7" s="2" t="s">
        <v>20</v>
      </c>
      <c r="G7" s="65" t="s">
        <v>20</v>
      </c>
      <c r="H7" s="2" t="s">
        <v>20</v>
      </c>
      <c r="I7" s="2" t="s">
        <v>20</v>
      </c>
      <c r="J7" s="2"/>
      <c r="K7" s="2"/>
    </row>
    <row r="8" spans="1:11" x14ac:dyDescent="0.25">
      <c r="A8" s="63" t="s">
        <v>20</v>
      </c>
      <c r="B8" s="2" t="s">
        <v>20</v>
      </c>
      <c r="C8" s="2" t="s">
        <v>20</v>
      </c>
      <c r="D8" s="64" t="s">
        <v>20</v>
      </c>
      <c r="E8" s="64" t="s">
        <v>20</v>
      </c>
      <c r="F8" s="2" t="s">
        <v>20</v>
      </c>
      <c r="G8" s="65" t="s">
        <v>20</v>
      </c>
      <c r="H8" s="2" t="s">
        <v>20</v>
      </c>
      <c r="I8" s="2" t="s">
        <v>20</v>
      </c>
      <c r="J8" s="2"/>
      <c r="K8" s="2"/>
    </row>
    <row r="9" spans="1:11" x14ac:dyDescent="0.25">
      <c r="A9" s="63" t="s">
        <v>20</v>
      </c>
      <c r="B9" s="2" t="s">
        <v>20</v>
      </c>
      <c r="C9" s="2" t="s">
        <v>20</v>
      </c>
      <c r="D9" s="64" t="s">
        <v>20</v>
      </c>
      <c r="E9" s="64" t="s">
        <v>20</v>
      </c>
      <c r="F9" s="2" t="s">
        <v>20</v>
      </c>
      <c r="G9" s="65" t="s">
        <v>20</v>
      </c>
      <c r="H9" s="2" t="s">
        <v>20</v>
      </c>
      <c r="I9" s="2" t="s">
        <v>20</v>
      </c>
      <c r="J9" s="2"/>
      <c r="K9" s="2"/>
    </row>
    <row r="10" spans="1:11" x14ac:dyDescent="0.25">
      <c r="A10" s="63" t="s">
        <v>20</v>
      </c>
      <c r="B10" s="2" t="s">
        <v>20</v>
      </c>
      <c r="C10" s="2" t="s">
        <v>20</v>
      </c>
      <c r="D10" s="64" t="s">
        <v>20</v>
      </c>
      <c r="E10" s="64" t="s">
        <v>20</v>
      </c>
      <c r="F10" s="2" t="s">
        <v>20</v>
      </c>
      <c r="G10" s="65" t="s">
        <v>20</v>
      </c>
      <c r="H10" s="2" t="s">
        <v>20</v>
      </c>
      <c r="I10" s="2" t="s">
        <v>20</v>
      </c>
      <c r="J10" s="2"/>
      <c r="K10" s="2"/>
    </row>
    <row r="11" spans="1:11" x14ac:dyDescent="0.25">
      <c r="A11" s="63" t="s">
        <v>20</v>
      </c>
      <c r="B11" s="2" t="s">
        <v>20</v>
      </c>
      <c r="C11" s="2" t="s">
        <v>20</v>
      </c>
      <c r="D11" s="64" t="s">
        <v>20</v>
      </c>
      <c r="E11" s="64" t="s">
        <v>20</v>
      </c>
      <c r="F11" s="2" t="s">
        <v>20</v>
      </c>
      <c r="G11" s="65" t="s">
        <v>20</v>
      </c>
      <c r="H11" s="2" t="s">
        <v>20</v>
      </c>
      <c r="I11" s="2" t="s">
        <v>20</v>
      </c>
      <c r="J11" s="2"/>
      <c r="K11" s="2"/>
    </row>
    <row r="12" spans="1:11" x14ac:dyDescent="0.25">
      <c r="A12" s="63" t="s">
        <v>20</v>
      </c>
      <c r="B12" s="2" t="s">
        <v>20</v>
      </c>
      <c r="C12" s="2" t="s">
        <v>20</v>
      </c>
      <c r="D12" s="64" t="s">
        <v>20</v>
      </c>
      <c r="E12" s="64" t="s">
        <v>20</v>
      </c>
      <c r="F12" s="2" t="s">
        <v>20</v>
      </c>
      <c r="G12" s="65" t="s">
        <v>20</v>
      </c>
      <c r="H12" s="2" t="s">
        <v>20</v>
      </c>
      <c r="I12" s="2" t="s">
        <v>20</v>
      </c>
      <c r="J12" s="2"/>
      <c r="K12" s="2"/>
    </row>
    <row r="13" spans="1:11" x14ac:dyDescent="0.25">
      <c r="A13" s="63" t="s">
        <v>20</v>
      </c>
      <c r="B13" s="2" t="s">
        <v>20</v>
      </c>
      <c r="C13" s="2" t="s">
        <v>20</v>
      </c>
      <c r="D13" s="64" t="s">
        <v>20</v>
      </c>
      <c r="E13" s="64" t="s">
        <v>20</v>
      </c>
      <c r="F13" s="2" t="s">
        <v>20</v>
      </c>
      <c r="G13" s="65" t="s">
        <v>20</v>
      </c>
      <c r="H13" s="2" t="s">
        <v>20</v>
      </c>
      <c r="I13" s="2" t="s">
        <v>20</v>
      </c>
      <c r="J13" s="2"/>
      <c r="K13" s="2"/>
    </row>
    <row r="14" spans="1:11" x14ac:dyDescent="0.25">
      <c r="A14" s="63" t="s">
        <v>20</v>
      </c>
      <c r="B14" s="2" t="s">
        <v>20</v>
      </c>
      <c r="C14" s="2" t="s">
        <v>20</v>
      </c>
      <c r="D14" s="64" t="s">
        <v>20</v>
      </c>
      <c r="E14" s="64" t="s">
        <v>20</v>
      </c>
      <c r="F14" s="2" t="s">
        <v>20</v>
      </c>
      <c r="G14" s="65" t="s">
        <v>20</v>
      </c>
      <c r="H14" s="2" t="s">
        <v>20</v>
      </c>
      <c r="I14" s="2" t="s">
        <v>20</v>
      </c>
      <c r="J14" s="2"/>
      <c r="K14" s="2"/>
    </row>
    <row r="15" spans="1:11" x14ac:dyDescent="0.25">
      <c r="A15" s="63" t="s">
        <v>20</v>
      </c>
      <c r="B15" s="2" t="s">
        <v>20</v>
      </c>
      <c r="C15" s="2" t="s">
        <v>20</v>
      </c>
      <c r="D15" s="64" t="s">
        <v>20</v>
      </c>
      <c r="E15" s="64" t="s">
        <v>20</v>
      </c>
      <c r="F15" s="2" t="s">
        <v>20</v>
      </c>
      <c r="G15" s="65" t="s">
        <v>20</v>
      </c>
      <c r="H15" s="2" t="s">
        <v>20</v>
      </c>
      <c r="I15" s="2" t="s">
        <v>20</v>
      </c>
      <c r="J15" s="2"/>
      <c r="K15" s="2"/>
    </row>
    <row r="16" spans="1:11" x14ac:dyDescent="0.25">
      <c r="A16" s="63" t="s">
        <v>20</v>
      </c>
      <c r="B16" s="2" t="s">
        <v>20</v>
      </c>
      <c r="C16" s="2" t="s">
        <v>20</v>
      </c>
      <c r="D16" s="64" t="s">
        <v>20</v>
      </c>
      <c r="E16" s="64" t="s">
        <v>20</v>
      </c>
      <c r="F16" s="2" t="s">
        <v>20</v>
      </c>
      <c r="G16" s="65" t="s">
        <v>20</v>
      </c>
      <c r="H16" s="2" t="s">
        <v>20</v>
      </c>
      <c r="I16" s="2" t="s">
        <v>20</v>
      </c>
      <c r="J16" s="2"/>
      <c r="K16" s="2"/>
    </row>
    <row r="17" spans="1:11" x14ac:dyDescent="0.25">
      <c r="A17" s="63" t="s">
        <v>20</v>
      </c>
      <c r="B17" s="2" t="s">
        <v>20</v>
      </c>
      <c r="C17" s="2" t="s">
        <v>20</v>
      </c>
      <c r="D17" s="64" t="s">
        <v>20</v>
      </c>
      <c r="E17" s="64" t="s">
        <v>20</v>
      </c>
      <c r="F17" s="2" t="s">
        <v>20</v>
      </c>
      <c r="G17" s="65" t="s">
        <v>20</v>
      </c>
      <c r="H17" s="2" t="s">
        <v>20</v>
      </c>
      <c r="I17" s="2" t="s">
        <v>20</v>
      </c>
      <c r="J17" s="2"/>
      <c r="K17" s="2"/>
    </row>
    <row r="18" spans="1:11" x14ac:dyDescent="0.25">
      <c r="A18" s="63" t="s">
        <v>20</v>
      </c>
      <c r="B18" s="2" t="s">
        <v>20</v>
      </c>
      <c r="C18" s="2" t="s">
        <v>20</v>
      </c>
      <c r="D18" s="64" t="s">
        <v>20</v>
      </c>
      <c r="E18" s="64" t="s">
        <v>20</v>
      </c>
      <c r="F18" s="2" t="s">
        <v>20</v>
      </c>
      <c r="G18" s="65" t="s">
        <v>20</v>
      </c>
      <c r="H18" s="2" t="s">
        <v>20</v>
      </c>
      <c r="I18" s="2" t="s">
        <v>20</v>
      </c>
      <c r="J18" s="2"/>
      <c r="K18" s="2"/>
    </row>
    <row r="19" spans="1:11" x14ac:dyDescent="0.25">
      <c r="A19" s="63" t="s">
        <v>20</v>
      </c>
      <c r="B19" s="2" t="s">
        <v>20</v>
      </c>
      <c r="C19" s="2" t="s">
        <v>20</v>
      </c>
      <c r="D19" s="64" t="s">
        <v>20</v>
      </c>
      <c r="E19" s="64" t="s">
        <v>20</v>
      </c>
      <c r="F19" s="2" t="s">
        <v>20</v>
      </c>
      <c r="G19" s="65" t="s">
        <v>20</v>
      </c>
      <c r="H19" s="2" t="s">
        <v>20</v>
      </c>
      <c r="I19" s="2" t="s">
        <v>20</v>
      </c>
      <c r="J19" s="2"/>
      <c r="K19" s="2"/>
    </row>
    <row r="20" spans="1:11" x14ac:dyDescent="0.25">
      <c r="A20" s="63" t="s">
        <v>20</v>
      </c>
      <c r="B20" s="2" t="s">
        <v>20</v>
      </c>
      <c r="C20" s="2" t="s">
        <v>20</v>
      </c>
      <c r="D20" s="64" t="s">
        <v>20</v>
      </c>
      <c r="E20" s="64" t="s">
        <v>20</v>
      </c>
      <c r="F20" s="2" t="s">
        <v>20</v>
      </c>
      <c r="G20" s="65" t="s">
        <v>20</v>
      </c>
      <c r="H20" s="2" t="s">
        <v>20</v>
      </c>
      <c r="I20" s="2" t="s">
        <v>20</v>
      </c>
      <c r="J20" s="2"/>
      <c r="K20" s="2"/>
    </row>
    <row r="21" spans="1:11" x14ac:dyDescent="0.25">
      <c r="A21" s="63" t="s">
        <v>20</v>
      </c>
      <c r="B21" s="2" t="s">
        <v>20</v>
      </c>
      <c r="C21" s="2" t="s">
        <v>20</v>
      </c>
      <c r="D21" s="64" t="s">
        <v>20</v>
      </c>
      <c r="E21" s="64" t="s">
        <v>20</v>
      </c>
      <c r="F21" s="2" t="s">
        <v>20</v>
      </c>
      <c r="G21" s="65" t="s">
        <v>20</v>
      </c>
      <c r="H21" s="2" t="s">
        <v>20</v>
      </c>
      <c r="I21" s="2" t="s">
        <v>20</v>
      </c>
      <c r="J21" s="2"/>
      <c r="K21" s="2"/>
    </row>
    <row r="22" spans="1:11" x14ac:dyDescent="0.25">
      <c r="A22" s="63" t="s">
        <v>20</v>
      </c>
      <c r="B22" s="2" t="s">
        <v>20</v>
      </c>
      <c r="C22" s="2" t="s">
        <v>20</v>
      </c>
      <c r="D22" s="64" t="s">
        <v>20</v>
      </c>
      <c r="E22" s="64" t="s">
        <v>20</v>
      </c>
      <c r="F22" s="2" t="s">
        <v>20</v>
      </c>
      <c r="G22" s="65" t="s">
        <v>20</v>
      </c>
      <c r="H22" s="2" t="s">
        <v>20</v>
      </c>
      <c r="I22" s="2" t="s">
        <v>20</v>
      </c>
      <c r="J22" s="2"/>
      <c r="K22" s="2"/>
    </row>
    <row r="23" spans="1:11" x14ac:dyDescent="0.25">
      <c r="A23" s="63" t="s">
        <v>20</v>
      </c>
      <c r="B23" s="2" t="s">
        <v>20</v>
      </c>
      <c r="C23" s="2" t="s">
        <v>20</v>
      </c>
      <c r="D23" s="64" t="s">
        <v>20</v>
      </c>
      <c r="E23" s="64" t="s">
        <v>20</v>
      </c>
      <c r="F23" s="2" t="s">
        <v>20</v>
      </c>
      <c r="G23" s="65" t="s">
        <v>20</v>
      </c>
      <c r="H23" s="2" t="s">
        <v>20</v>
      </c>
      <c r="I23" s="2" t="s">
        <v>20</v>
      </c>
      <c r="J23" s="2"/>
      <c r="K23" s="2"/>
    </row>
    <row r="24" spans="1:11" x14ac:dyDescent="0.25">
      <c r="A24" s="63" t="s">
        <v>20</v>
      </c>
      <c r="B24" s="2" t="s">
        <v>20</v>
      </c>
      <c r="C24" s="2" t="s">
        <v>20</v>
      </c>
      <c r="D24" s="64" t="s">
        <v>20</v>
      </c>
      <c r="E24" s="64" t="s">
        <v>20</v>
      </c>
      <c r="F24" s="2" t="s">
        <v>20</v>
      </c>
      <c r="G24" s="65" t="s">
        <v>20</v>
      </c>
      <c r="H24" s="2" t="s">
        <v>20</v>
      </c>
      <c r="I24" s="2" t="s">
        <v>20</v>
      </c>
      <c r="J24" s="2"/>
      <c r="K24" s="2"/>
    </row>
    <row r="25" spans="1:11" x14ac:dyDescent="0.25">
      <c r="A25" s="63" t="s">
        <v>20</v>
      </c>
      <c r="B25" s="2" t="s">
        <v>20</v>
      </c>
      <c r="C25" s="2" t="s">
        <v>20</v>
      </c>
      <c r="D25" s="64" t="s">
        <v>20</v>
      </c>
      <c r="E25" s="64" t="s">
        <v>20</v>
      </c>
      <c r="F25" s="2" t="s">
        <v>20</v>
      </c>
      <c r="G25" s="65" t="s">
        <v>20</v>
      </c>
      <c r="H25" s="2" t="s">
        <v>20</v>
      </c>
      <c r="I25" s="2" t="s">
        <v>20</v>
      </c>
      <c r="J25" s="2"/>
      <c r="K25" s="2"/>
    </row>
    <row r="26" spans="1:11" x14ac:dyDescent="0.25">
      <c r="A26" s="16" t="s">
        <v>20</v>
      </c>
      <c r="B26" t="s">
        <v>20</v>
      </c>
      <c r="C26" t="s">
        <v>20</v>
      </c>
      <c r="D26" s="17" t="s">
        <v>20</v>
      </c>
      <c r="E26" s="17" t="s">
        <v>20</v>
      </c>
      <c r="F26" t="s">
        <v>20</v>
      </c>
      <c r="G26" s="18" t="s">
        <v>20</v>
      </c>
      <c r="H26" t="s">
        <v>20</v>
      </c>
      <c r="I26" t="s">
        <v>20</v>
      </c>
    </row>
    <row r="27" spans="1:11" x14ac:dyDescent="0.25">
      <c r="A27" s="16" t="s">
        <v>20</v>
      </c>
      <c r="B27" t="s">
        <v>20</v>
      </c>
      <c r="C27" t="s">
        <v>20</v>
      </c>
      <c r="D27" s="17" t="s">
        <v>20</v>
      </c>
      <c r="E27" s="17" t="s">
        <v>20</v>
      </c>
      <c r="F27" t="s">
        <v>20</v>
      </c>
      <c r="G27" s="18" t="s">
        <v>20</v>
      </c>
      <c r="H27" t="s">
        <v>20</v>
      </c>
      <c r="I27" t="s">
        <v>20</v>
      </c>
    </row>
    <row r="28" spans="1:11" x14ac:dyDescent="0.25">
      <c r="A28" s="16" t="s">
        <v>20</v>
      </c>
      <c r="B28" t="s">
        <v>20</v>
      </c>
      <c r="C28" t="s">
        <v>20</v>
      </c>
      <c r="D28" s="17" t="s">
        <v>20</v>
      </c>
      <c r="E28" s="17" t="s">
        <v>20</v>
      </c>
      <c r="F28" t="s">
        <v>20</v>
      </c>
      <c r="G28" s="18" t="s">
        <v>20</v>
      </c>
      <c r="H28" t="s">
        <v>20</v>
      </c>
      <c r="I28" t="s">
        <v>20</v>
      </c>
    </row>
    <row r="29" spans="1:11" x14ac:dyDescent="0.25">
      <c r="A29" s="16" t="s">
        <v>20</v>
      </c>
      <c r="B29" t="s">
        <v>20</v>
      </c>
      <c r="C29" t="s">
        <v>20</v>
      </c>
      <c r="D29" s="17" t="s">
        <v>20</v>
      </c>
      <c r="E29" s="17" t="s">
        <v>20</v>
      </c>
      <c r="F29" t="s">
        <v>20</v>
      </c>
      <c r="G29" s="18" t="s">
        <v>20</v>
      </c>
      <c r="H29" t="s">
        <v>20</v>
      </c>
      <c r="I29" t="s">
        <v>20</v>
      </c>
    </row>
    <row r="30" spans="1:11" x14ac:dyDescent="0.25">
      <c r="A30" s="16" t="s">
        <v>20</v>
      </c>
      <c r="B30" t="s">
        <v>20</v>
      </c>
      <c r="C30" t="s">
        <v>20</v>
      </c>
      <c r="D30" s="17" t="s">
        <v>20</v>
      </c>
      <c r="E30" s="17" t="s">
        <v>20</v>
      </c>
      <c r="F30" t="s">
        <v>20</v>
      </c>
      <c r="G30" s="18" t="s">
        <v>20</v>
      </c>
      <c r="H30" t="s">
        <v>20</v>
      </c>
      <c r="I30" t="s">
        <v>20</v>
      </c>
    </row>
    <row r="31" spans="1:11" x14ac:dyDescent="0.25">
      <c r="A31" s="16" t="s">
        <v>20</v>
      </c>
      <c r="B31" t="s">
        <v>20</v>
      </c>
      <c r="C31" t="s">
        <v>20</v>
      </c>
      <c r="D31" s="17" t="s">
        <v>20</v>
      </c>
      <c r="E31" s="17" t="s">
        <v>20</v>
      </c>
      <c r="F31" t="s">
        <v>20</v>
      </c>
      <c r="G31" s="18" t="s">
        <v>20</v>
      </c>
      <c r="H31" t="s">
        <v>20</v>
      </c>
      <c r="I31" t="s">
        <v>20</v>
      </c>
    </row>
    <row r="32" spans="1:11" x14ac:dyDescent="0.25">
      <c r="A32" s="16" t="s">
        <v>20</v>
      </c>
      <c r="B32" t="s">
        <v>20</v>
      </c>
      <c r="C32" t="s">
        <v>20</v>
      </c>
      <c r="D32" s="17" t="s">
        <v>20</v>
      </c>
      <c r="E32" s="17" t="s">
        <v>20</v>
      </c>
      <c r="F32" t="s">
        <v>20</v>
      </c>
      <c r="G32" s="18" t="s">
        <v>20</v>
      </c>
      <c r="H32" t="s">
        <v>20</v>
      </c>
      <c r="I32" t="s">
        <v>20</v>
      </c>
    </row>
    <row r="33" spans="1:9" x14ac:dyDescent="0.25">
      <c r="A33" s="16" t="s">
        <v>20</v>
      </c>
      <c r="B33" t="s">
        <v>20</v>
      </c>
      <c r="C33" t="s">
        <v>20</v>
      </c>
      <c r="D33" s="17" t="s">
        <v>20</v>
      </c>
      <c r="E33" s="17" t="s">
        <v>20</v>
      </c>
      <c r="F33" t="s">
        <v>20</v>
      </c>
      <c r="G33" s="18" t="s">
        <v>20</v>
      </c>
      <c r="H33" t="s">
        <v>20</v>
      </c>
      <c r="I33" t="s">
        <v>20</v>
      </c>
    </row>
    <row r="34" spans="1:9" x14ac:dyDescent="0.25">
      <c r="A34" s="16" t="s">
        <v>20</v>
      </c>
      <c r="B34" t="s">
        <v>20</v>
      </c>
      <c r="C34" t="s">
        <v>20</v>
      </c>
      <c r="D34" s="17" t="s">
        <v>20</v>
      </c>
      <c r="E34" s="17" t="s">
        <v>20</v>
      </c>
      <c r="F34" t="s">
        <v>20</v>
      </c>
      <c r="G34" s="18" t="s">
        <v>20</v>
      </c>
      <c r="H34" t="s">
        <v>20</v>
      </c>
      <c r="I34" t="s">
        <v>20</v>
      </c>
    </row>
    <row r="35" spans="1:9" x14ac:dyDescent="0.25">
      <c r="A35" s="16" t="s">
        <v>20</v>
      </c>
      <c r="B35" t="s">
        <v>20</v>
      </c>
      <c r="C35" t="s">
        <v>20</v>
      </c>
      <c r="D35" s="17" t="s">
        <v>20</v>
      </c>
      <c r="E35" s="17" t="s">
        <v>20</v>
      </c>
      <c r="F35" t="s">
        <v>20</v>
      </c>
      <c r="G35" s="18" t="s">
        <v>20</v>
      </c>
      <c r="H35" t="s">
        <v>20</v>
      </c>
      <c r="I35" t="s">
        <v>20</v>
      </c>
    </row>
    <row r="36" spans="1:9" x14ac:dyDescent="0.25">
      <c r="A36" s="16" t="s">
        <v>20</v>
      </c>
      <c r="B36" t="s">
        <v>20</v>
      </c>
      <c r="C36" t="s">
        <v>20</v>
      </c>
      <c r="D36" s="17" t="s">
        <v>20</v>
      </c>
      <c r="E36" s="17" t="s">
        <v>20</v>
      </c>
      <c r="F36" t="s">
        <v>20</v>
      </c>
      <c r="G36" s="18" t="s">
        <v>20</v>
      </c>
      <c r="H36" t="s">
        <v>20</v>
      </c>
      <c r="I36" t="s">
        <v>20</v>
      </c>
    </row>
    <row r="37" spans="1:9" x14ac:dyDescent="0.25">
      <c r="A37" s="16" t="str">
        <f>IFERROR(INDEX(Sheet2!B:B,MATCH(Sheet1!#REF!,Sheet2!A:A,0)),"")</f>
        <v/>
      </c>
    </row>
    <row r="38" spans="1:9" x14ac:dyDescent="0.25">
      <c r="A38" s="16" t="str">
        <f>IFERROR(INDEX(Sheet2!B8:B39,MATCH(Sheet1!#REF!,Sheet2!A7:A39,0)),"")</f>
        <v/>
      </c>
    </row>
    <row r="39" spans="1:9" x14ac:dyDescent="0.25">
      <c r="A39" s="16" t="str">
        <f>IFERROR(INDEX(Sheet2!B9:B40,MATCH(Sheet1!#REF!,Sheet2!A8:A40,0)),"")</f>
        <v/>
      </c>
    </row>
    <row r="40" spans="1:9" x14ac:dyDescent="0.25">
      <c r="A40" s="16" t="str">
        <f>IFERROR(INDEX(Sheet2!B11:B41,MATCH(Sheet1!#REF!,Sheet2!A9:A41,0)),"")</f>
        <v/>
      </c>
    </row>
    <row r="41" spans="1:9" x14ac:dyDescent="0.25">
      <c r="A41" s="16" t="str">
        <f>IFERROR(INDEX(Sheet2!B11:B42,MATCH(Sheet1!#REF!,Sheet2!A11:A42,0)),"")</f>
        <v/>
      </c>
    </row>
    <row r="42" spans="1:9" x14ac:dyDescent="0.25">
      <c r="A42" s="16" t="str">
        <f>IFERROR(INDEX(Sheet2!B12:B43,MATCH(Sheet1!#REF!,Sheet2!A11:A43,0)),"")</f>
        <v/>
      </c>
    </row>
    <row r="43" spans="1:9" x14ac:dyDescent="0.25">
      <c r="A43" s="16" t="str">
        <f>IFERROR(INDEX(Sheet2!B13:B44,MATCH(Sheet1!#REF!,Sheet2!A12:A44,0)),"")</f>
        <v/>
      </c>
    </row>
    <row r="44" spans="1:9" x14ac:dyDescent="0.25">
      <c r="A44" s="16" t="str">
        <f>IFERROR(INDEX(Sheet2!B14:B45,MATCH(Sheet1!#REF!,Sheet2!A13:A45,0)),"")</f>
        <v/>
      </c>
    </row>
    <row r="45" spans="1:9" x14ac:dyDescent="0.25">
      <c r="A45" s="16" t="str">
        <f>IFERROR(INDEX(Sheet2!B15:B46,MATCH(Sheet1!#REF!,Sheet2!A14:A46,0)),"")</f>
        <v/>
      </c>
    </row>
    <row r="46" spans="1:9" x14ac:dyDescent="0.25">
      <c r="A46" s="16" t="str">
        <f>IFERROR(INDEX(Sheet2!B16:B47,MATCH(Sheet1!#REF!,Sheet2!A15:A47,0)),"")</f>
        <v/>
      </c>
    </row>
    <row r="47" spans="1:9" x14ac:dyDescent="0.25">
      <c r="A47" s="16" t="str">
        <f>IFERROR(INDEX(Sheet2!B17:B48,MATCH(Sheet1!#REF!,Sheet2!A16:A48,0)),"")</f>
        <v/>
      </c>
    </row>
    <row r="48" spans="1:9" x14ac:dyDescent="0.25">
      <c r="A48" s="16" t="str">
        <f>IFERROR(INDEX(Sheet2!B18:B49,MATCH(Sheet1!#REF!,Sheet2!A17:A49,0)),"")</f>
        <v/>
      </c>
    </row>
    <row r="49" spans="1:1" x14ac:dyDescent="0.25">
      <c r="A49" s="16" t="str">
        <f>IFERROR(INDEX(Sheet2!B19:B50,MATCH(Sheet1!#REF!,Sheet2!A18:A50,0)),"")</f>
        <v/>
      </c>
    </row>
    <row r="50" spans="1:1" x14ac:dyDescent="0.25">
      <c r="A50" s="16" t="str">
        <f>IFERROR(INDEX(Sheet2!B20:B51,MATCH(Sheet1!#REF!,Sheet2!A19:A51,0)),"")</f>
        <v/>
      </c>
    </row>
    <row r="51" spans="1:1" x14ac:dyDescent="0.25">
      <c r="A51" s="16" t="str">
        <f>IFERROR(INDEX(Sheet2!B21:B52,MATCH(Sheet1!#REF!,Sheet2!A20:A52,0)),"")</f>
        <v/>
      </c>
    </row>
    <row r="52" spans="1:1" x14ac:dyDescent="0.25">
      <c r="A52" s="16" t="str">
        <f>IFERROR(INDEX(Sheet2!B22:B53,MATCH(Sheet1!#REF!,Sheet2!A21:A53,0)),"")</f>
        <v/>
      </c>
    </row>
    <row r="53" spans="1:1" x14ac:dyDescent="0.25">
      <c r="A53" s="16" t="str">
        <f>IFERROR(INDEX(Sheet2!B23:B54,MATCH(Sheet1!#REF!,Sheet2!A22:A54,0)),"")</f>
        <v/>
      </c>
    </row>
    <row r="54" spans="1:1" x14ac:dyDescent="0.25">
      <c r="A54" s="16" t="str">
        <f>IFERROR(INDEX(Sheet2!B24:B55,MATCH(Sheet1!#REF!,Sheet2!A23:A55,0)),"")</f>
        <v/>
      </c>
    </row>
    <row r="55" spans="1:1" x14ac:dyDescent="0.25">
      <c r="A55" s="16" t="str">
        <f>IFERROR(INDEX(Sheet2!B25:B56,MATCH(Sheet1!#REF!,Sheet2!A24:A56,0)),"")</f>
        <v/>
      </c>
    </row>
    <row r="56" spans="1:1" x14ac:dyDescent="0.25">
      <c r="A56" s="16" t="str">
        <f>IFERROR(INDEX(Sheet2!B26:B57,MATCH(Sheet1!#REF!,Sheet2!A25:A57,0)),"")</f>
        <v/>
      </c>
    </row>
    <row r="57" spans="1:1" x14ac:dyDescent="0.25">
      <c r="A57" s="16" t="str">
        <f>IFERROR(INDEX(Sheet2!B27:B58,MATCH(Sheet1!#REF!,Sheet2!A26:A58,0)),"")</f>
        <v/>
      </c>
    </row>
    <row r="58" spans="1:1" x14ac:dyDescent="0.25">
      <c r="A58" s="16" t="str">
        <f>IFERROR(INDEX(Sheet2!B28:B59,MATCH(Sheet1!#REF!,Sheet2!A27:A59,0)),"")</f>
        <v/>
      </c>
    </row>
    <row r="59" spans="1:1" x14ac:dyDescent="0.25">
      <c r="A59" s="16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Q17" sqref="Q17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21" t="s">
        <v>42</v>
      </c>
      <c r="B1" s="21" t="s">
        <v>9</v>
      </c>
      <c r="C1" s="21" t="s">
        <v>53</v>
      </c>
      <c r="D1" s="21" t="s">
        <v>52</v>
      </c>
      <c r="E1" s="21" t="s">
        <v>51</v>
      </c>
      <c r="F1" s="21" t="s">
        <v>50</v>
      </c>
      <c r="G1" s="21" t="s">
        <v>49</v>
      </c>
      <c r="H1" s="21" t="s">
        <v>10</v>
      </c>
      <c r="I1" s="21" t="s">
        <v>11</v>
      </c>
      <c r="J1" s="21" t="s">
        <v>12</v>
      </c>
      <c r="K1" s="21" t="s">
        <v>13</v>
      </c>
      <c r="L1" s="61"/>
    </row>
    <row r="2" spans="1:12" x14ac:dyDescent="0.25">
      <c r="A2" s="22" t="s">
        <v>33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2" t="s">
        <v>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2" t="s">
        <v>35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2" t="s">
        <v>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2" t="s">
        <v>47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2" t="s">
        <v>37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2" t="s">
        <v>38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2" t="s">
        <v>39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2" t="s">
        <v>43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2" t="s">
        <v>44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2" t="s">
        <v>45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2" t="s">
        <v>40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2" t="s">
        <v>41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2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30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31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2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33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4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5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6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7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8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9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40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41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42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43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4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5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6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7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8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9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50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51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52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53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4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5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6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7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8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9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60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61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62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63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4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5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6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7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8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9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70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71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72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73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4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5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6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7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8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9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80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81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82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83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4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5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6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7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8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9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90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91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92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93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4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5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6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7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8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9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00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01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02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03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4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5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6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7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8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9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10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11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12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13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4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5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6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7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8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9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20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21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22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23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4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5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6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7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8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9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30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31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32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33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4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5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6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7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8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9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40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41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42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43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44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45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6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7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8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9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50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751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52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53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54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55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56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7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8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9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60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761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62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63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64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65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66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67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8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9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70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71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72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73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74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75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76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77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8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79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80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81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2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83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84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85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86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87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88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89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90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91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92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93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94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95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96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97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98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99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00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01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02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03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04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05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06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07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08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09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10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11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12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13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14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15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16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17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18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19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20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21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22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23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24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25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26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27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28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29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30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31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32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33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34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35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36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37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38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39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40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41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42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43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44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45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46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47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48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849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850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5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5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5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5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5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5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5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5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5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860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61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62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63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64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65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66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67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68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69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870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71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72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73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74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75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76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77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78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79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80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81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82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83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84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85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86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87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88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88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89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91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92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93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94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95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96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97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98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99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900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901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902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903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904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905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906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907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908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909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910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911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912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913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914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915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916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917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918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919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920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921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922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923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924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925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26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27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928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929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930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931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3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3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3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3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3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3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3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3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4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4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4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4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4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4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4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4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4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4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5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5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5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5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954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955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956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957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958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959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60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61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62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63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64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65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66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67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68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69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70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71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72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73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74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75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76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77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78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79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80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81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82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83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84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85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86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87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88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89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90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91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92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93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94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95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96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97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98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999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000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001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002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003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004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05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006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007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008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009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010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011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012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013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014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015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016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017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018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019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02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02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02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02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2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02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02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02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02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02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03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03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103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03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03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103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03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03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038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39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1040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041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42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43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44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45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46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47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48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04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50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51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52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53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54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55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56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57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58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059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60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61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62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63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64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65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66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67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68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69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70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71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72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73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74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75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76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77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78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79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80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81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82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8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8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8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8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8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8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8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9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9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9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9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9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9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9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9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9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9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10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10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10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10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10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10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10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10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10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10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11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11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11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11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11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11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11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11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11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119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120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121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122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123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124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125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126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127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128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129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130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131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132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133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134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135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136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137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138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139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14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141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142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143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144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145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146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47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48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49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50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51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52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53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54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55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56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57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58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159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160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161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162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63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64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65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66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67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68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69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70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71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72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73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74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75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76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77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78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79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80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81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82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83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84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1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1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1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1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1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1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91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92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93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94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95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96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97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98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99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200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201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202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203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204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205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206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207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208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209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210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211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212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213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214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215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216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217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218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219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220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221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222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223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224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225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226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227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228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229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230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231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232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233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234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235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236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237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238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239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240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241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242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243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244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245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246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247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248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249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250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251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252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253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254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255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256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257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258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259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260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261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262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263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264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265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266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267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68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269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270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7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7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7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7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7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7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7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7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7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280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81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82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83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84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85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86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87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88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89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290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91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92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93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94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95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96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97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98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99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300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301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302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303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304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305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306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307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308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309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310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311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312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313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314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315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316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317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318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319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320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321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322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323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324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325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326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327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328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329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330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331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332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333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334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335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336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337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338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339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340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341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342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343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344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345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346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347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348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349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350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351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35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35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35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35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35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35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35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35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36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361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362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363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364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365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366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367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368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369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370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371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372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373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374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375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376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377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378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379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380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381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82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83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84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85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86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87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88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89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390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391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392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393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394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395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96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97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98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99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400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401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402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403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404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405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406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407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408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409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410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411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412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413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414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415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416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417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418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419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420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421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422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423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424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425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426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427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428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429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430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431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432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433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43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43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43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43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43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43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44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44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44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443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444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445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446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447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448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449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450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451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452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453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454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455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456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457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458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459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460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461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462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463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464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465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466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467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468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469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470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471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472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473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474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475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476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477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478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479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480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481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482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483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484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485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486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487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488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489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490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491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492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493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494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495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96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97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498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499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500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501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502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503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504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505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506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507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508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509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510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511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512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513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514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515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516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517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518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519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520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521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522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523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524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525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526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527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528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529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530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531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532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533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534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535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536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537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538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539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540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541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542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543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544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545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546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547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548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549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550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551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552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553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554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555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556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557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558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559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560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561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562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563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564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565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566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567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568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569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570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571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572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573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574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575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576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577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578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579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580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581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582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583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584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585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586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587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588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589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590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591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592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593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594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595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596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597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598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599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600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601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602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603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60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60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60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60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60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60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61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61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61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61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61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61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61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61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61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61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62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621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622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623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624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625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626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627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628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629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630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631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632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633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634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635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636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637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638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639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640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641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642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643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644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645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646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647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648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649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650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651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652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653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654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655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656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657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658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659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660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661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662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66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66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665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666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667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668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669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670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671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672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673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674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675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676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677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678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679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680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681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682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683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684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68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68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68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68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68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69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69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69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69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69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69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69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69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69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69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70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70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70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703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704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705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706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707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708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709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710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711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712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713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714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715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716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717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718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719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720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721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722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723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724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725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726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727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728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729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730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731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732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733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734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735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736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737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738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739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740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741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742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743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744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745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746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747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748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749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750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751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752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753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754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755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756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757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758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759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760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761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762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763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764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765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76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76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76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76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77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77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77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77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77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77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77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77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77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77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78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78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78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78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78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785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786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787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788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789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790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791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792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793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794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795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796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797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798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799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800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801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802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803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804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805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806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807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808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809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810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811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812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813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814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815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816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817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818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819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820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821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822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823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824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825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826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27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28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829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830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831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832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833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834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835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836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837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38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839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840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841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842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843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844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845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846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847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48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84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85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85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85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85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85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85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85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85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85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85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86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86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86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86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86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86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86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F877-2873-463F-A1D5-FFDDB2771CD4}">
  <sheetPr codeName="Sheet5"/>
  <dimension ref="A1:D73"/>
  <sheetViews>
    <sheetView showGridLines="0" topLeftCell="A48" workbookViewId="0">
      <selection activeCell="D70" sqref="D70"/>
    </sheetView>
  </sheetViews>
  <sheetFormatPr defaultRowHeight="15" x14ac:dyDescent="0.25"/>
  <cols>
    <col min="1" max="1" width="18.85546875" customWidth="1"/>
    <col min="2" max="3" width="17" customWidth="1"/>
  </cols>
  <sheetData>
    <row r="1" spans="1:4" ht="21" x14ac:dyDescent="0.35">
      <c r="A1" s="72" t="s">
        <v>13</v>
      </c>
      <c r="B1" s="72"/>
      <c r="C1" s="72"/>
      <c r="D1" s="72"/>
    </row>
    <row r="2" spans="1:4" x14ac:dyDescent="0.25">
      <c r="A2" s="74" t="s">
        <v>55</v>
      </c>
      <c r="B2" s="75"/>
      <c r="C2" s="75"/>
      <c r="D2" s="76"/>
    </row>
    <row r="3" spans="1:4" x14ac:dyDescent="0.25">
      <c r="A3" s="33" t="s">
        <v>56</v>
      </c>
      <c r="B3" s="21" t="s">
        <v>57</v>
      </c>
      <c r="C3" s="21" t="s">
        <v>58</v>
      </c>
      <c r="D3" s="34" t="s">
        <v>59</v>
      </c>
    </row>
    <row r="4" spans="1:4" ht="15.75" thickBot="1" x14ac:dyDescent="0.3">
      <c r="A4" s="35" t="s">
        <v>46</v>
      </c>
      <c r="B4" s="10">
        <v>420.21</v>
      </c>
      <c r="C4" s="10">
        <v>23</v>
      </c>
      <c r="D4" s="36">
        <f>B4*C4</f>
        <v>9664.83</v>
      </c>
    </row>
    <row r="5" spans="1:4" x14ac:dyDescent="0.25">
      <c r="B5" s="27"/>
      <c r="C5" s="27"/>
    </row>
    <row r="7" spans="1:4" x14ac:dyDescent="0.25">
      <c r="A7" s="80" t="s">
        <v>61</v>
      </c>
      <c r="B7" s="80"/>
      <c r="C7" s="80"/>
      <c r="D7" s="21">
        <f>SUM(D4:D6)</f>
        <v>9664.83</v>
      </c>
    </row>
    <row r="8" spans="1:4" s="8" customFormat="1" x14ac:dyDescent="0.25">
      <c r="A8" s="41"/>
      <c r="B8" s="41"/>
      <c r="C8" s="41"/>
      <c r="D8" s="42"/>
    </row>
    <row r="9" spans="1:4" x14ac:dyDescent="0.25">
      <c r="A9" s="77" t="s">
        <v>54</v>
      </c>
      <c r="B9" s="77"/>
      <c r="C9" s="77"/>
      <c r="D9" s="77"/>
    </row>
    <row r="10" spans="1:4" x14ac:dyDescent="0.25">
      <c r="A10" s="29" t="s">
        <v>46</v>
      </c>
      <c r="B10" s="29">
        <v>420.21</v>
      </c>
      <c r="C10" s="29">
        <v>12.35</v>
      </c>
      <c r="D10" s="30">
        <f>B10*C10</f>
        <v>5189.5934999999999</v>
      </c>
    </row>
    <row r="11" spans="1:4" x14ac:dyDescent="0.25">
      <c r="D11" s="28"/>
    </row>
    <row r="12" spans="1:4" ht="15.75" thickBot="1" x14ac:dyDescent="0.3">
      <c r="A12" t="s">
        <v>20</v>
      </c>
      <c r="D12" s="28"/>
    </row>
    <row r="13" spans="1:4" x14ac:dyDescent="0.25">
      <c r="A13" s="80" t="s">
        <v>62</v>
      </c>
      <c r="B13" s="80"/>
      <c r="C13" s="80"/>
      <c r="D13" s="31">
        <f>SUM(D10:D12)</f>
        <v>5189.5934999999999</v>
      </c>
    </row>
    <row r="14" spans="1:4" x14ac:dyDescent="0.25">
      <c r="A14" s="43" t="s">
        <v>63</v>
      </c>
      <c r="B14" s="73" t="s">
        <v>60</v>
      </c>
      <c r="C14" s="73"/>
      <c r="D14" s="32">
        <v>1000</v>
      </c>
    </row>
    <row r="15" spans="1:4" x14ac:dyDescent="0.25">
      <c r="A15" s="43" t="s">
        <v>63</v>
      </c>
      <c r="B15" s="81" t="s">
        <v>65</v>
      </c>
      <c r="C15" s="82"/>
      <c r="D15" s="32"/>
    </row>
    <row r="16" spans="1:4" x14ac:dyDescent="0.25">
      <c r="A16" s="37" t="s">
        <v>64</v>
      </c>
      <c r="B16" s="78" t="s">
        <v>65</v>
      </c>
      <c r="C16" s="78"/>
      <c r="D16" s="38">
        <f>D13-D15</f>
        <v>5189.5934999999999</v>
      </c>
    </row>
    <row r="17" spans="1:4" ht="15.75" thickBot="1" x14ac:dyDescent="0.3">
      <c r="A17" s="39" t="s">
        <v>64</v>
      </c>
      <c r="B17" s="79" t="s">
        <v>60</v>
      </c>
      <c r="C17" s="79"/>
      <c r="D17" s="40">
        <f>(D7-D13)-D14</f>
        <v>3475.2365</v>
      </c>
    </row>
    <row r="19" spans="1:4" ht="21" x14ac:dyDescent="0.35">
      <c r="B19" s="52" t="s">
        <v>12</v>
      </c>
    </row>
    <row r="20" spans="1:4" x14ac:dyDescent="0.25">
      <c r="A20" s="74" t="s">
        <v>55</v>
      </c>
      <c r="B20" s="75"/>
      <c r="C20" s="75"/>
      <c r="D20" s="76"/>
    </row>
    <row r="21" spans="1:4" x14ac:dyDescent="0.25">
      <c r="A21" s="33" t="s">
        <v>56</v>
      </c>
      <c r="B21" s="21" t="s">
        <v>57</v>
      </c>
      <c r="C21" s="21" t="s">
        <v>58</v>
      </c>
      <c r="D21" s="34" t="s">
        <v>59</v>
      </c>
    </row>
    <row r="22" spans="1:4" x14ac:dyDescent="0.25">
      <c r="A22" s="53" t="s">
        <v>73</v>
      </c>
      <c r="B22" s="54">
        <v>204.86</v>
      </c>
      <c r="C22" s="54">
        <v>14.5</v>
      </c>
      <c r="D22" s="55">
        <f>B22*C22</f>
        <v>2970.4700000000003</v>
      </c>
    </row>
    <row r="23" spans="1:4" x14ac:dyDescent="0.25">
      <c r="A23" s="2" t="s">
        <v>74</v>
      </c>
      <c r="B23" s="56">
        <v>136.76</v>
      </c>
      <c r="C23" s="56">
        <v>13.5</v>
      </c>
      <c r="D23" s="2">
        <f>B23*C23</f>
        <v>1846.2599999999998</v>
      </c>
    </row>
    <row r="24" spans="1:4" x14ac:dyDescent="0.25">
      <c r="A24" s="2" t="s">
        <v>75</v>
      </c>
      <c r="B24" s="56">
        <v>151.27000000000001</v>
      </c>
      <c r="C24" s="56">
        <v>13.5</v>
      </c>
      <c r="D24" s="57">
        <f>B24*C24</f>
        <v>2042.1450000000002</v>
      </c>
    </row>
    <row r="25" spans="1:4" x14ac:dyDescent="0.25">
      <c r="A25" s="80" t="s">
        <v>61</v>
      </c>
      <c r="B25" s="80"/>
      <c r="C25" s="80"/>
      <c r="D25" s="58">
        <f>SUM(D22:D24)</f>
        <v>6858.875</v>
      </c>
    </row>
    <row r="26" spans="1:4" x14ac:dyDescent="0.25">
      <c r="A26" s="41"/>
      <c r="B26" s="41"/>
      <c r="C26" s="41"/>
      <c r="D26" s="42"/>
    </row>
    <row r="27" spans="1:4" x14ac:dyDescent="0.25">
      <c r="A27" s="77" t="s">
        <v>54</v>
      </c>
      <c r="B27" s="77"/>
      <c r="C27" s="77"/>
      <c r="D27" s="77"/>
    </row>
    <row r="28" spans="1:4" x14ac:dyDescent="0.25">
      <c r="A28" s="53" t="s">
        <v>73</v>
      </c>
      <c r="B28" s="54">
        <v>204.86</v>
      </c>
      <c r="C28" s="29">
        <v>11</v>
      </c>
      <c r="D28" s="30">
        <f>B28*C28</f>
        <v>2253.46</v>
      </c>
    </row>
    <row r="29" spans="1:4" x14ac:dyDescent="0.25">
      <c r="A29" s="2" t="s">
        <v>74</v>
      </c>
      <c r="B29" s="56">
        <v>136.76</v>
      </c>
      <c r="C29" s="2">
        <v>10.5</v>
      </c>
      <c r="D29" s="57">
        <f>B29*C29</f>
        <v>1435.98</v>
      </c>
    </row>
    <row r="30" spans="1:4" x14ac:dyDescent="0.25">
      <c r="A30" s="2" t="s">
        <v>75</v>
      </c>
      <c r="B30" s="56">
        <v>151.27000000000001</v>
      </c>
      <c r="C30" s="2">
        <v>10.5</v>
      </c>
      <c r="D30" s="57">
        <f>B30*C30</f>
        <v>1588.335</v>
      </c>
    </row>
    <row r="31" spans="1:4" x14ac:dyDescent="0.25">
      <c r="A31" s="80" t="s">
        <v>62</v>
      </c>
      <c r="B31" s="80"/>
      <c r="C31" s="89"/>
      <c r="D31" s="59">
        <f>SUM(D28:D30)</f>
        <v>5277.7749999999996</v>
      </c>
    </row>
    <row r="32" spans="1:4" x14ac:dyDescent="0.25">
      <c r="A32" s="43" t="s">
        <v>63</v>
      </c>
      <c r="B32" s="73" t="s">
        <v>60</v>
      </c>
      <c r="C32" s="73"/>
      <c r="D32" s="32">
        <v>1000</v>
      </c>
    </row>
    <row r="33" spans="1:4" x14ac:dyDescent="0.25">
      <c r="A33" s="43" t="s">
        <v>63</v>
      </c>
      <c r="B33" s="81" t="s">
        <v>65</v>
      </c>
      <c r="C33" s="82"/>
      <c r="D33" s="32"/>
    </row>
    <row r="34" spans="1:4" x14ac:dyDescent="0.25">
      <c r="A34" s="37" t="s">
        <v>64</v>
      </c>
      <c r="B34" s="78" t="s">
        <v>65</v>
      </c>
      <c r="C34" s="78"/>
      <c r="D34" s="38">
        <f>D31-D33</f>
        <v>5277.7749999999996</v>
      </c>
    </row>
    <row r="35" spans="1:4" ht="15.75" thickBot="1" x14ac:dyDescent="0.3">
      <c r="A35" s="39" t="s">
        <v>64</v>
      </c>
      <c r="B35" s="79" t="s">
        <v>60</v>
      </c>
      <c r="C35" s="79"/>
      <c r="D35" s="40">
        <f>(D25-D31)-D32</f>
        <v>581.10000000000036</v>
      </c>
    </row>
    <row r="38" spans="1:4" ht="21" x14ac:dyDescent="0.35">
      <c r="A38" s="90" t="s">
        <v>11</v>
      </c>
      <c r="B38" s="91"/>
      <c r="C38" s="91"/>
      <c r="D38" s="92"/>
    </row>
    <row r="39" spans="1:4" x14ac:dyDescent="0.25">
      <c r="A39" s="93" t="s">
        <v>55</v>
      </c>
      <c r="B39" s="84"/>
      <c r="C39" s="84"/>
      <c r="D39" s="94"/>
    </row>
    <row r="40" spans="1:4" x14ac:dyDescent="0.25">
      <c r="A40" s="33" t="s">
        <v>56</v>
      </c>
      <c r="B40" s="21" t="s">
        <v>57</v>
      </c>
      <c r="C40" s="21" t="s">
        <v>58</v>
      </c>
      <c r="D40" s="34" t="s">
        <v>59</v>
      </c>
    </row>
    <row r="41" spans="1:4" x14ac:dyDescent="0.25">
      <c r="A41" s="53" t="s">
        <v>76</v>
      </c>
      <c r="B41" s="60">
        <v>224.25</v>
      </c>
      <c r="C41" s="60">
        <v>23.5</v>
      </c>
      <c r="D41" s="55">
        <f>B41*C41</f>
        <v>5269.875</v>
      </c>
    </row>
    <row r="42" spans="1:4" x14ac:dyDescent="0.25">
      <c r="A42" s="2" t="s">
        <v>77</v>
      </c>
      <c r="B42" s="56">
        <v>246</v>
      </c>
      <c r="C42" s="56">
        <v>18</v>
      </c>
      <c r="D42" s="2">
        <f>B42*C42</f>
        <v>4428</v>
      </c>
    </row>
    <row r="44" spans="1:4" x14ac:dyDescent="0.25">
      <c r="A44" s="86" t="s">
        <v>61</v>
      </c>
      <c r="B44" s="87"/>
      <c r="C44" s="88"/>
      <c r="D44" s="21">
        <f>SUM(D41:D43)</f>
        <v>9697.875</v>
      </c>
    </row>
    <row r="45" spans="1:4" x14ac:dyDescent="0.25">
      <c r="A45" s="41"/>
      <c r="B45" s="41"/>
      <c r="C45" s="41"/>
      <c r="D45" s="42"/>
    </row>
    <row r="46" spans="1:4" x14ac:dyDescent="0.25">
      <c r="A46" s="83" t="s">
        <v>54</v>
      </c>
      <c r="B46" s="84"/>
      <c r="C46" s="84"/>
      <c r="D46" s="85"/>
    </row>
    <row r="47" spans="1:4" x14ac:dyDescent="0.25">
      <c r="A47" s="53" t="s">
        <v>76</v>
      </c>
      <c r="B47" s="60">
        <v>224.25</v>
      </c>
      <c r="C47" s="29">
        <v>12.5</v>
      </c>
      <c r="D47" s="30">
        <f>B47*C47</f>
        <v>2803.125</v>
      </c>
    </row>
    <row r="48" spans="1:4" x14ac:dyDescent="0.25">
      <c r="A48" s="2" t="s">
        <v>77</v>
      </c>
      <c r="B48" s="56">
        <v>246</v>
      </c>
      <c r="C48" s="2">
        <v>11</v>
      </c>
      <c r="D48" s="57">
        <f>B48*C48</f>
        <v>2706</v>
      </c>
    </row>
    <row r="49" spans="1:4" ht="15.75" thickBot="1" x14ac:dyDescent="0.3">
      <c r="A49" t="s">
        <v>20</v>
      </c>
      <c r="D49" s="28"/>
    </row>
    <row r="50" spans="1:4" x14ac:dyDescent="0.25">
      <c r="A50" s="86" t="s">
        <v>62</v>
      </c>
      <c r="B50" s="87"/>
      <c r="C50" s="88"/>
      <c r="D50" s="31">
        <f>SUM(D47:D49)</f>
        <v>5509.125</v>
      </c>
    </row>
    <row r="51" spans="1:4" x14ac:dyDescent="0.25">
      <c r="A51" s="43" t="s">
        <v>63</v>
      </c>
      <c r="B51" s="81" t="s">
        <v>60</v>
      </c>
      <c r="C51" s="82"/>
      <c r="D51" s="32">
        <v>200</v>
      </c>
    </row>
    <row r="52" spans="1:4" x14ac:dyDescent="0.25">
      <c r="A52" s="43" t="s">
        <v>63</v>
      </c>
      <c r="B52" s="81" t="s">
        <v>65</v>
      </c>
      <c r="C52" s="82"/>
      <c r="D52" s="32"/>
    </row>
    <row r="53" spans="1:4" x14ac:dyDescent="0.25">
      <c r="A53" s="37" t="s">
        <v>64</v>
      </c>
      <c r="B53" s="95" t="s">
        <v>65</v>
      </c>
      <c r="C53" s="96"/>
      <c r="D53" s="38">
        <f>D50-D52</f>
        <v>5509.125</v>
      </c>
    </row>
    <row r="54" spans="1:4" ht="15.75" thickBot="1" x14ac:dyDescent="0.3">
      <c r="A54" s="39" t="s">
        <v>64</v>
      </c>
      <c r="B54" s="97" t="s">
        <v>60</v>
      </c>
      <c r="C54" s="98"/>
      <c r="D54" s="40">
        <f>(D44-D50)-D51</f>
        <v>3988.75</v>
      </c>
    </row>
    <row r="57" spans="1:4" ht="21" x14ac:dyDescent="0.35">
      <c r="A57" s="90" t="s">
        <v>10</v>
      </c>
      <c r="B57" s="91"/>
      <c r="C57" s="91"/>
      <c r="D57" s="92"/>
    </row>
    <row r="58" spans="1:4" x14ac:dyDescent="0.25">
      <c r="A58" s="93" t="s">
        <v>55</v>
      </c>
      <c r="B58" s="84"/>
      <c r="C58" s="84"/>
      <c r="D58" s="94"/>
    </row>
    <row r="59" spans="1:4" x14ac:dyDescent="0.25">
      <c r="A59" s="33" t="s">
        <v>56</v>
      </c>
      <c r="B59" s="21" t="s">
        <v>57</v>
      </c>
      <c r="C59" s="21" t="s">
        <v>58</v>
      </c>
      <c r="D59" s="34" t="s">
        <v>59</v>
      </c>
    </row>
    <row r="60" spans="1:4" x14ac:dyDescent="0.25">
      <c r="A60" s="53" t="s">
        <v>76</v>
      </c>
      <c r="B60" s="60">
        <v>418.54</v>
      </c>
      <c r="C60" s="60">
        <v>23</v>
      </c>
      <c r="D60" s="55">
        <f>B60*C60</f>
        <v>9626.42</v>
      </c>
    </row>
    <row r="61" spans="1:4" x14ac:dyDescent="0.25">
      <c r="A61" s="2"/>
      <c r="B61" s="56"/>
      <c r="C61" s="56"/>
      <c r="D61" s="2"/>
    </row>
    <row r="63" spans="1:4" x14ac:dyDescent="0.25">
      <c r="A63" s="86" t="s">
        <v>61</v>
      </c>
      <c r="B63" s="87"/>
      <c r="C63" s="88"/>
      <c r="D63" s="21">
        <f>SUM(D60:D62)</f>
        <v>9626.42</v>
      </c>
    </row>
    <row r="64" spans="1:4" x14ac:dyDescent="0.25">
      <c r="A64" s="41"/>
      <c r="B64" s="41"/>
      <c r="C64" s="41"/>
      <c r="D64" s="42"/>
    </row>
    <row r="65" spans="1:4" x14ac:dyDescent="0.25">
      <c r="A65" s="83" t="s">
        <v>54</v>
      </c>
      <c r="B65" s="84"/>
      <c r="C65" s="84"/>
      <c r="D65" s="85"/>
    </row>
    <row r="66" spans="1:4" x14ac:dyDescent="0.25">
      <c r="A66" s="53" t="s">
        <v>76</v>
      </c>
      <c r="B66" s="60">
        <v>418.54</v>
      </c>
      <c r="C66" s="29">
        <v>12.5</v>
      </c>
      <c r="D66" s="30">
        <f>B66*C66</f>
        <v>5231.75</v>
      </c>
    </row>
    <row r="67" spans="1:4" x14ac:dyDescent="0.25">
      <c r="A67" s="2"/>
      <c r="B67" s="56"/>
      <c r="C67" s="2"/>
      <c r="D67" s="57"/>
    </row>
    <row r="68" spans="1:4" ht="15.75" thickBot="1" x14ac:dyDescent="0.3">
      <c r="A68" t="s">
        <v>20</v>
      </c>
      <c r="D68" s="28"/>
    </row>
    <row r="69" spans="1:4" x14ac:dyDescent="0.25">
      <c r="A69" s="86" t="s">
        <v>62</v>
      </c>
      <c r="B69" s="87"/>
      <c r="C69" s="88"/>
      <c r="D69" s="31">
        <f>SUM(D66:D68)</f>
        <v>5231.75</v>
      </c>
    </row>
    <row r="70" spans="1:4" x14ac:dyDescent="0.25">
      <c r="A70" s="43" t="s">
        <v>63</v>
      </c>
      <c r="B70" s="81" t="s">
        <v>60</v>
      </c>
      <c r="C70" s="82"/>
      <c r="D70" s="32"/>
    </row>
    <row r="71" spans="1:4" x14ac:dyDescent="0.25">
      <c r="A71" s="43" t="s">
        <v>63</v>
      </c>
      <c r="B71" s="81" t="s">
        <v>65</v>
      </c>
      <c r="C71" s="82"/>
      <c r="D71" s="32"/>
    </row>
    <row r="72" spans="1:4" x14ac:dyDescent="0.25">
      <c r="A72" s="37" t="s">
        <v>64</v>
      </c>
      <c r="B72" s="95" t="s">
        <v>65</v>
      </c>
      <c r="C72" s="96"/>
      <c r="D72" s="38">
        <f>D69-D71</f>
        <v>5231.75</v>
      </c>
    </row>
    <row r="73" spans="1:4" ht="15.75" thickBot="1" x14ac:dyDescent="0.3">
      <c r="A73" s="39" t="s">
        <v>64</v>
      </c>
      <c r="B73" s="97" t="s">
        <v>60</v>
      </c>
      <c r="C73" s="98"/>
      <c r="D73" s="40">
        <f>(D63-D69)-D70</f>
        <v>4394.67</v>
      </c>
    </row>
  </sheetData>
  <mergeCells count="35">
    <mergeCell ref="B70:C70"/>
    <mergeCell ref="B71:C71"/>
    <mergeCell ref="B72:C72"/>
    <mergeCell ref="B73:C73"/>
    <mergeCell ref="B51:C51"/>
    <mergeCell ref="B52:C52"/>
    <mergeCell ref="B53:C53"/>
    <mergeCell ref="B54:C54"/>
    <mergeCell ref="A57:D57"/>
    <mergeCell ref="A58:D58"/>
    <mergeCell ref="A63:C63"/>
    <mergeCell ref="A65:D65"/>
    <mergeCell ref="A69:C69"/>
    <mergeCell ref="A46:D46"/>
    <mergeCell ref="A50:C50"/>
    <mergeCell ref="A25:C25"/>
    <mergeCell ref="A27:D27"/>
    <mergeCell ref="A31:C31"/>
    <mergeCell ref="B32:C32"/>
    <mergeCell ref="B33:C33"/>
    <mergeCell ref="B34:C34"/>
    <mergeCell ref="B35:C35"/>
    <mergeCell ref="A38:D38"/>
    <mergeCell ref="A39:D39"/>
    <mergeCell ref="A44:C44"/>
    <mergeCell ref="B17:C17"/>
    <mergeCell ref="A7:C7"/>
    <mergeCell ref="A13:C13"/>
    <mergeCell ref="B15:C15"/>
    <mergeCell ref="A20:D20"/>
    <mergeCell ref="A1:D1"/>
    <mergeCell ref="B14:C14"/>
    <mergeCell ref="A2:D2"/>
    <mergeCell ref="A9:D9"/>
    <mergeCell ref="B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Sheet2</vt:lpstr>
      <vt:lpstr>Sheet1</vt:lpstr>
      <vt:lpstr>Documentation</vt:lpstr>
      <vt:lpstr>BK23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2024-07-26T05:09:41Z</dcterms:modified>
</cp:coreProperties>
</file>