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1 BK021 Mar 24-25 Sample Rubino industries\"/>
    </mc:Choice>
  </mc:AlternateContent>
  <xr:revisionPtr revIDLastSave="0" documentId="13_ncr:1_{BE4E4B33-1D2F-415B-8D47-EE0F9202CAA8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A15" i="3" l="1"/>
  <c r="F28" i="3" l="1"/>
  <c r="I29" i="4" s="1"/>
  <c r="I30" i="4" s="1"/>
  <c r="J22" i="5"/>
  <c r="J24" i="5" s="1"/>
  <c r="J21" i="5"/>
  <c r="J20" i="5"/>
  <c r="C35" i="4"/>
  <c r="D29" i="4"/>
  <c r="B29" i="4"/>
  <c r="G26" i="4"/>
  <c r="G22" i="4"/>
  <c r="C33" i="4"/>
  <c r="A33" i="4"/>
  <c r="B28" i="3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E10" i="3"/>
  <c r="H6" i="3"/>
  <c r="H4" i="3"/>
  <c r="I3" i="4" s="1"/>
  <c r="B5" i="2"/>
  <c r="C38" i="5" s="1"/>
  <c r="B3" i="2"/>
  <c r="E4" i="3" s="1"/>
  <c r="G3" i="4" s="1"/>
</calcChain>
</file>

<file path=xl/sharedStrings.xml><?xml version="1.0" encoding="utf-8"?>
<sst xmlns="http://schemas.openxmlformats.org/spreadsheetml/2006/main" count="181" uniqueCount="156">
  <si>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</si>
  <si>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</si>
  <si>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</si>
  <si>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</si>
  <si>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</si>
  <si>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</si>
  <si>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</si>
  <si>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</si>
  <si>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</si>
  <si>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</si>
  <si>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</si>
  <si>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</si>
  <si>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</si>
  <si>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</si>
  <si>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</si>
  <si>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</si>
  <si>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</si>
  <si>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</si>
  <si>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</si>
  <si>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</si>
  <si>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</si>
  <si>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</si>
  <si>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</si>
  <si>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</si>
  <si>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</si>
  <si>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</si>
  <si>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</si>
  <si>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</si>
  <si>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</si>
  <si>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</si>
  <si>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</si>
  <si>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</si>
  <si>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</si>
  <si>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</si>
  <si>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</si>
  <si>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</si>
  <si>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</si>
  <si>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</si>
  <si>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</si>
  <si>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</si>
  <si>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</si>
  <si>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</si>
  <si>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</si>
  <si>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</si>
  <si>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</si>
  <si>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</si>
  <si>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</si>
  <si>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</si>
  <si>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</si>
  <si>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</si>
  <si>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</si>
  <si>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</si>
  <si>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</si>
  <si>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</si>
  <si>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</si>
  <si>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</si>
  <si>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</si>
  <si>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</si>
  <si>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</si>
  <si>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</si>
  <si>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</si>
  <si>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</si>
  <si>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</si>
  <si>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</si>
  <si>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</si>
  <si>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</si>
  <si>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</si>
  <si>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</si>
  <si>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</si>
  <si>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</si>
  <si>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</si>
  <si>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 xml:space="preserve">TOTAL AMOUNT </t>
  </si>
  <si>
    <t>SQM</t>
  </si>
  <si>
    <t>Gross Weight</t>
  </si>
  <si>
    <t>Net Weight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</si>
  <si>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</si>
  <si>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</si>
  <si>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</si>
  <si>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</si>
  <si>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</si>
  <si>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</si>
  <si>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</si>
  <si>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</si>
  <si>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</si>
  <si>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</si>
  <si>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</si>
  <si>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</si>
  <si>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</si>
  <si>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</si>
  <si>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</si>
  <si>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</si>
  <si>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</si>
  <si>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</si>
  <si>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</si>
  <si>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</si>
  <si>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</si>
  <si>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</si>
  <si>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</si>
  <si>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</si>
  <si>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</si>
  <si>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</si>
  <si>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</si>
  <si>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</si>
  <si>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</si>
  <si>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</si>
  <si>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</si>
  <si>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</si>
  <si>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</si>
  <si>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</si>
  <si>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</si>
  <si>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</si>
  <si>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</si>
  <si>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</si>
  <si>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</si>
  <si>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</si>
  <si>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</si>
  <si>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</si>
  <si>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</si>
  <si>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</si>
  <si>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</si>
  <si>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</si>
  <si>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</si>
  <si>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</si>
  <si>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NEW N.S. GRANITES</t>
  </si>
  <si>
    <t>h no 9-131/1, Kotha Kothur, Nelakondapalle
Khammam, Telangana State, 507160
GSTIN/UIN: 36AAWFN476K1ZB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</si>
  <si>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</si>
  <si>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</si>
  <si>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</si>
  <si>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</si>
  <si>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</si>
  <si>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</si>
  <si>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</si>
  <si>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</si>
  <si>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</si>
  <si>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</si>
  <si>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</si>
  <si>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</si>
  <si>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</si>
  <si>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</si>
  <si>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</si>
  <si>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</si>
  <si>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</si>
  <si>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</si>
  <si>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</si>
  <si>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</si>
  <si>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</si>
  <si>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</si>
  <si>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</si>
  <si>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</si>
  <si>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</si>
  <si>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</si>
  <si>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BK020/24-25</t>
  </si>
  <si>
    <t>21</t>
  </si>
  <si>
    <t>Quartz Sample (5cm X 5cm)</t>
  </si>
  <si>
    <t>MALAYSIA</t>
  </si>
  <si>
    <t>Rubino Industry Sdn Bhd
No. 6 &amp; 6A, Jalan Sri Purnama 2/1,
Perindustrian Sri Purnama,
81100 Johor Bahru,
Johor.
Tel: 07-3323315/3333314
Alicia Lim :  +60 11-10626673 
email: account@rubino.com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</si>
</sst>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/ &quot;"/>
    <numFmt numFmtId="165" formatCode="d/m/yyyy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8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1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5" fillId="0" borderId="12" xfId="0" applyNumberFormat="1" applyFont="1" applyBorder="1"/>
    <xf numFmtId="0" fontId="10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0" sqref="E1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BK021/24-25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8" t="s">
        <v>22</v>
      </c>
      <c r="B6" s="70" t="s">
        <v>155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69"/>
      <c r="B7" s="69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69"/>
      <c r="B8" s="69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69"/>
      <c r="B9" s="69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69"/>
      <c r="B10" s="69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69"/>
      <c r="B11" s="69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153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29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33</v>
      </c>
      <c r="B22" s="3" t="s">
        <v>154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34</v>
      </c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35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36</v>
      </c>
      <c r="B25" s="15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37</v>
      </c>
      <c r="B26" s="15">
        <v>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O34" sqref="O34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6" t="s">
        <v>38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6" t="s">
        <v>39</v>
      </c>
      <c r="B3" s="17"/>
      <c r="C3" s="17"/>
      <c r="D3" s="18"/>
      <c r="E3" s="80" t="s">
        <v>40</v>
      </c>
      <c r="F3" s="81"/>
      <c r="G3" s="78"/>
      <c r="H3" s="80" t="s">
        <v>41</v>
      </c>
      <c r="I3" s="81"/>
      <c r="J3" s="78"/>
    </row>
    <row r="4" spans="1:10" x14ac:dyDescent="0.25">
      <c r="A4" s="19" t="s">
        <v>42</v>
      </c>
      <c r="B4" s="4"/>
      <c r="C4" s="4"/>
      <c r="D4" s="20"/>
      <c r="E4" s="97" t="str">
        <f>'input data'!B3</f>
        <v>BK021/24-25</v>
      </c>
      <c r="F4" s="75"/>
      <c r="G4" s="76"/>
      <c r="H4" s="98">
        <f>'input data'!B4</f>
        <v>45728</v>
      </c>
      <c r="I4" s="75"/>
      <c r="J4" s="76"/>
    </row>
    <row r="5" spans="1:10" x14ac:dyDescent="0.25">
      <c r="A5" s="21" t="s">
        <v>43</v>
      </c>
      <c r="B5" s="4"/>
      <c r="C5" s="4"/>
      <c r="D5" s="20"/>
      <c r="E5" s="80" t="s">
        <v>44</v>
      </c>
      <c r="F5" s="81"/>
      <c r="G5" s="78"/>
      <c r="H5" s="80" t="s">
        <v>45</v>
      </c>
      <c r="I5" s="81"/>
      <c r="J5" s="78"/>
    </row>
    <row r="6" spans="1:10" x14ac:dyDescent="0.25">
      <c r="A6" s="21" t="s">
        <v>46</v>
      </c>
      <c r="B6" s="4"/>
      <c r="C6" s="4"/>
      <c r="D6" s="20"/>
      <c r="E6" s="93"/>
      <c r="F6" s="75"/>
      <c r="G6" s="76"/>
      <c r="H6" s="92" t="str">
        <f>'input data'!B5</f>
        <v>AD240424008317F</v>
      </c>
      <c r="I6" s="75"/>
      <c r="J6" s="76"/>
    </row>
    <row r="7" spans="1:10" x14ac:dyDescent="0.25">
      <c r="A7" s="21" t="s">
        <v>47</v>
      </c>
      <c r="B7" s="4"/>
      <c r="C7" s="4"/>
      <c r="D7" s="20"/>
      <c r="E7" s="80" t="s">
        <v>48</v>
      </c>
      <c r="F7" s="81"/>
      <c r="G7" s="78"/>
      <c r="H7" s="80" t="s">
        <v>49</v>
      </c>
      <c r="I7" s="81"/>
      <c r="J7" s="78"/>
    </row>
    <row r="8" spans="1:10" x14ac:dyDescent="0.25">
      <c r="A8" s="19" t="s">
        <v>50</v>
      </c>
      <c r="B8" s="4"/>
      <c r="C8" s="4"/>
      <c r="D8" s="20"/>
      <c r="E8" s="93" t="s">
        <v>51</v>
      </c>
      <c r="F8" s="75"/>
      <c r="G8" s="76"/>
      <c r="H8" s="94" t="s">
        <v>52</v>
      </c>
      <c r="I8" s="75"/>
      <c r="J8" s="76"/>
    </row>
    <row r="9" spans="1:10" x14ac:dyDescent="0.25">
      <c r="A9" s="22" t="s">
        <v>53</v>
      </c>
      <c r="B9" s="4"/>
      <c r="C9" s="4"/>
      <c r="D9" s="20"/>
      <c r="E9" s="80" t="s">
        <v>54</v>
      </c>
      <c r="F9" s="81"/>
      <c r="G9" s="78"/>
      <c r="H9" s="80" t="s">
        <v>55</v>
      </c>
      <c r="I9" s="81"/>
      <c r="J9" s="78"/>
    </row>
    <row r="10" spans="1:10" x14ac:dyDescent="0.25">
      <c r="A10" s="22" t="s">
        <v>56</v>
      </c>
      <c r="B10" s="4"/>
      <c r="C10" s="4"/>
      <c r="D10" s="20"/>
      <c r="E10" s="86">
        <f>'input data'!B13</f>
        <v>0</v>
      </c>
      <c r="F10" s="69"/>
      <c r="G10" s="72"/>
      <c r="H10" s="86"/>
      <c r="I10" s="69"/>
      <c r="J10" s="72"/>
    </row>
    <row r="11" spans="1:10" x14ac:dyDescent="0.25">
      <c r="A11" s="95" t="s">
        <v>57</v>
      </c>
      <c r="B11" s="81"/>
      <c r="C11" s="81"/>
      <c r="D11" s="78"/>
      <c r="E11" s="99" t="s">
        <v>58</v>
      </c>
      <c r="F11" s="88"/>
      <c r="G11" s="89"/>
      <c r="H11" s="87" t="s">
        <v>59</v>
      </c>
      <c r="I11" s="88"/>
      <c r="J11" s="89"/>
    </row>
    <row r="12" spans="1:10" ht="15" customHeight="1" x14ac:dyDescent="0.25">
      <c r="A12" s="100" t="s">
        <v>60</v>
      </c>
      <c r="B12" s="69"/>
      <c r="C12" s="69"/>
      <c r="D12" s="72"/>
      <c r="E12" s="101">
        <f>'input data'!B15</f>
        <v>0</v>
      </c>
      <c r="F12" s="69"/>
      <c r="G12" s="72"/>
      <c r="H12" s="90">
        <f>'input data'!B16</f>
        <v>0</v>
      </c>
      <c r="I12" s="69"/>
      <c r="J12" s="72"/>
    </row>
    <row r="13" spans="1:10" x14ac:dyDescent="0.25">
      <c r="A13" s="19"/>
      <c r="B13" s="4"/>
      <c r="C13" s="4"/>
      <c r="D13" s="20"/>
      <c r="E13" s="74"/>
      <c r="F13" s="75"/>
      <c r="G13" s="76"/>
      <c r="H13" s="75"/>
      <c r="I13" s="75"/>
      <c r="J13" s="76"/>
    </row>
    <row r="14" spans="1:10" x14ac:dyDescent="0.25">
      <c r="A14" s="16" t="s">
        <v>61</v>
      </c>
      <c r="B14" s="17"/>
      <c r="C14" s="17"/>
      <c r="D14" s="18"/>
      <c r="E14" s="91" t="s">
        <v>62</v>
      </c>
      <c r="F14" s="81"/>
      <c r="G14" s="81"/>
      <c r="H14" s="81"/>
      <c r="I14" s="81"/>
      <c r="J14" s="78"/>
    </row>
    <row r="15" spans="1:10" x14ac:dyDescent="0.25">
      <c r="A15" s="71" t="str">
        <f>'input data'!B6</f>
        <v>Rubino Industry Sdn Bhd
No. 6 &amp; 6A, Jalan Sri Purnama 2/1,
Perindustrian Sri Purnama,
81100 Johor Bahru,
Johor.
Tel: 07-3323315/3333314
Alicia Lim :  +60 11-10626673 
email: account@rubino.com</v>
      </c>
      <c r="B15" s="69"/>
      <c r="C15" s="69"/>
      <c r="D15" s="72"/>
      <c r="E15" s="73"/>
      <c r="F15" s="69"/>
      <c r="G15" s="69"/>
      <c r="H15" s="69"/>
      <c r="I15" s="69"/>
      <c r="J15" s="72"/>
    </row>
    <row r="16" spans="1:10" x14ac:dyDescent="0.25">
      <c r="A16" s="73"/>
      <c r="B16" s="69"/>
      <c r="C16" s="69"/>
      <c r="D16" s="72"/>
      <c r="E16" s="73"/>
      <c r="F16" s="69"/>
      <c r="G16" s="69"/>
      <c r="H16" s="69"/>
      <c r="I16" s="69"/>
      <c r="J16" s="72"/>
    </row>
    <row r="17" spans="1:10" x14ac:dyDescent="0.25">
      <c r="A17" s="73"/>
      <c r="B17" s="69"/>
      <c r="C17" s="69"/>
      <c r="D17" s="72"/>
      <c r="E17" s="73"/>
      <c r="F17" s="69"/>
      <c r="G17" s="69"/>
      <c r="H17" s="69"/>
      <c r="I17" s="69"/>
      <c r="J17" s="72"/>
    </row>
    <row r="18" spans="1:10" x14ac:dyDescent="0.25">
      <c r="A18" s="73"/>
      <c r="B18" s="69"/>
      <c r="C18" s="69"/>
      <c r="D18" s="72"/>
      <c r="E18" s="73"/>
      <c r="F18" s="69"/>
      <c r="G18" s="69"/>
      <c r="H18" s="69"/>
      <c r="I18" s="69"/>
      <c r="J18" s="72"/>
    </row>
    <row r="19" spans="1:10" x14ac:dyDescent="0.25">
      <c r="A19" s="73"/>
      <c r="B19" s="69"/>
      <c r="C19" s="69"/>
      <c r="D19" s="72"/>
      <c r="E19" s="73"/>
      <c r="F19" s="69"/>
      <c r="G19" s="69"/>
      <c r="H19" s="69"/>
      <c r="I19" s="69"/>
      <c r="J19" s="72"/>
    </row>
    <row r="20" spans="1:10" ht="48" customHeight="1" x14ac:dyDescent="0.25">
      <c r="A20" s="74"/>
      <c r="B20" s="75"/>
      <c r="C20" s="75"/>
      <c r="D20" s="76"/>
      <c r="E20" s="74"/>
      <c r="F20" s="75"/>
      <c r="G20" s="75"/>
      <c r="H20" s="75"/>
      <c r="I20" s="75"/>
      <c r="J20" s="76"/>
    </row>
    <row r="21" spans="1:10" ht="15.75" customHeight="1" x14ac:dyDescent="0.25">
      <c r="A21" s="77" t="s">
        <v>63</v>
      </c>
      <c r="B21" s="78"/>
      <c r="C21" s="77" t="s">
        <v>29</v>
      </c>
      <c r="D21" s="78"/>
      <c r="E21" s="77" t="s">
        <v>64</v>
      </c>
      <c r="F21" s="81"/>
      <c r="G21" s="78"/>
      <c r="H21" s="77" t="s">
        <v>33</v>
      </c>
      <c r="I21" s="81"/>
      <c r="J21" s="78"/>
    </row>
    <row r="22" spans="1:10" ht="14.25" customHeight="1" x14ac:dyDescent="0.25">
      <c r="A22" s="79" t="s">
        <v>65</v>
      </c>
      <c r="B22" s="72"/>
      <c r="C22" s="83">
        <f>'input data'!B18</f>
        <v>0</v>
      </c>
      <c r="D22" s="72"/>
      <c r="E22" s="84" t="s">
        <v>66</v>
      </c>
      <c r="F22" s="69"/>
      <c r="G22" s="72"/>
      <c r="H22" s="84" t="str">
        <f>'input data'!B22</f>
        <v>MALAYSIA</v>
      </c>
      <c r="I22" s="69"/>
      <c r="J22" s="72"/>
    </row>
    <row r="23" spans="1:10" ht="15" customHeight="1" x14ac:dyDescent="0.25">
      <c r="A23" s="85"/>
      <c r="B23" s="72"/>
      <c r="C23" s="74"/>
      <c r="D23" s="76"/>
      <c r="E23" s="74"/>
      <c r="F23" s="75"/>
      <c r="G23" s="76"/>
      <c r="H23" s="74"/>
      <c r="I23" s="75"/>
      <c r="J23" s="76"/>
    </row>
    <row r="24" spans="1:10" ht="15.75" customHeight="1" x14ac:dyDescent="0.25">
      <c r="A24" s="80" t="s">
        <v>67</v>
      </c>
      <c r="B24" s="78"/>
      <c r="C24" s="82" t="s">
        <v>30</v>
      </c>
      <c r="D24" s="78"/>
      <c r="E24" s="80" t="s">
        <v>31</v>
      </c>
      <c r="F24" s="81"/>
      <c r="G24" s="78"/>
      <c r="H24" s="82" t="s">
        <v>32</v>
      </c>
      <c r="I24" s="81"/>
      <c r="J24" s="78"/>
    </row>
    <row r="25" spans="1:10" ht="15.75" customHeight="1" x14ac:dyDescent="0.25">
      <c r="A25" s="93"/>
      <c r="B25" s="76"/>
      <c r="C25" s="94">
        <f>'input data'!B19</f>
        <v>0</v>
      </c>
      <c r="D25" s="76"/>
      <c r="E25" s="94">
        <f>'input data'!B20</f>
        <v>0</v>
      </c>
      <c r="F25" s="75"/>
      <c r="G25" s="76"/>
      <c r="H25" s="94">
        <f>'input data'!B21</f>
        <v>0</v>
      </c>
      <c r="I25" s="75"/>
      <c r="J25" s="76"/>
    </row>
    <row r="26" spans="1:10" ht="15.75" customHeight="1" x14ac:dyDescent="0.25">
      <c r="A26" s="108" t="s">
        <v>68</v>
      </c>
      <c r="B26" s="110" t="s">
        <v>69</v>
      </c>
      <c r="C26" s="81"/>
      <c r="D26" s="78"/>
      <c r="E26" s="108" t="s">
        <v>70</v>
      </c>
      <c r="F26" s="80" t="s">
        <v>36</v>
      </c>
      <c r="G26" s="78"/>
      <c r="H26" s="25" t="s">
        <v>37</v>
      </c>
      <c r="I26" s="80" t="s">
        <v>71</v>
      </c>
      <c r="J26" s="78"/>
    </row>
    <row r="27" spans="1:10" ht="15.75" customHeight="1" x14ac:dyDescent="0.25">
      <c r="A27" s="109"/>
      <c r="B27" s="73"/>
      <c r="C27" s="69"/>
      <c r="D27" s="72"/>
      <c r="E27" s="109"/>
      <c r="F27" s="94"/>
      <c r="G27" s="76"/>
      <c r="H27" s="26" t="s">
        <v>72</v>
      </c>
      <c r="I27" s="94"/>
      <c r="J27" s="76"/>
    </row>
    <row r="28" spans="1:10" ht="15.75" customHeight="1" x14ac:dyDescent="0.25">
      <c r="A28" s="27">
        <v>1</v>
      </c>
      <c r="B28" s="107" t="str">
        <f>'input data'!B17</f>
        <v>Quartz Sample (5cm X 5cm)</v>
      </c>
      <c r="C28" s="88"/>
      <c r="D28" s="89"/>
      <c r="E28" s="28">
        <v>68101990</v>
      </c>
      <c r="F28" s="102">
        <f>'input data'!B25</f>
        <v>15</v>
      </c>
      <c r="G28" s="89"/>
      <c r="H28" s="157">
        <v>0</v>
      </c>
      <c r="I28" s="158">
        <v>0</v>
      </c>
      <c r="J28" s="159"/>
    </row>
    <row r="29" spans="1:10" ht="15.75" customHeight="1" x14ac:dyDescent="0.25">
      <c r="A29" s="29"/>
      <c r="B29" s="93"/>
      <c r="C29" s="75"/>
      <c r="D29" s="76"/>
      <c r="E29" s="29"/>
      <c r="F29" s="93"/>
      <c r="G29" s="76"/>
      <c r="H29" s="30"/>
      <c r="I29" s="31"/>
      <c r="J29" s="30"/>
    </row>
    <row r="30" spans="1:10" ht="15.75" customHeight="1" x14ac:dyDescent="0.25">
      <c r="A30" s="19"/>
      <c r="B30" s="4"/>
      <c r="C30" s="4"/>
      <c r="D30" s="4"/>
      <c r="E30" s="4"/>
      <c r="F30" s="4"/>
      <c r="G30" s="4"/>
      <c r="H30" s="20"/>
      <c r="I30" s="19"/>
      <c r="J30" s="20"/>
    </row>
    <row r="31" spans="1:10" ht="15.75" customHeight="1" x14ac:dyDescent="0.25">
      <c r="A31" s="86"/>
      <c r="B31" s="69"/>
      <c r="C31" s="3"/>
      <c r="D31" s="4"/>
      <c r="E31" s="4"/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3"/>
      <c r="G32" s="69"/>
      <c r="H32" s="20"/>
      <c r="I32" s="19"/>
      <c r="J32" s="20"/>
    </row>
    <row r="33" spans="1:10" ht="15.75" customHeight="1" x14ac:dyDescent="0.25">
      <c r="A33" s="31"/>
      <c r="B33" s="33"/>
      <c r="C33" s="33"/>
      <c r="D33" s="33"/>
      <c r="E33" s="33"/>
      <c r="F33" s="33"/>
      <c r="G33" s="33"/>
      <c r="H33" s="30"/>
      <c r="I33" s="31"/>
      <c r="J33" s="30"/>
    </row>
    <row r="34" spans="1:10" ht="15.75" customHeight="1" x14ac:dyDescent="0.25">
      <c r="A34" s="16" t="s">
        <v>75</v>
      </c>
      <c r="B34" s="17"/>
      <c r="C34" s="17"/>
      <c r="D34" s="17"/>
      <c r="E34" s="17"/>
      <c r="F34" s="17"/>
      <c r="G34" s="17"/>
      <c r="H34" s="18"/>
      <c r="I34" s="160">
        <v>0</v>
      </c>
      <c r="J34" s="161"/>
    </row>
    <row r="35" spans="1:10" ht="15.75" customHeight="1" x14ac:dyDescent="0.25">
      <c r="A35" s="34"/>
      <c r="B35" s="33"/>
      <c r="C35" s="33"/>
      <c r="D35" s="33"/>
      <c r="E35" s="33"/>
      <c r="F35" s="33"/>
      <c r="G35" s="33"/>
      <c r="H35" s="30"/>
      <c r="I35" s="162"/>
      <c r="J35" s="163"/>
    </row>
    <row r="36" spans="1:10" ht="15.75" customHeight="1" x14ac:dyDescent="0.25">
      <c r="A36" s="104" t="s">
        <v>76</v>
      </c>
      <c r="B36" s="81"/>
      <c r="C36" s="81"/>
      <c r="D36" s="78"/>
      <c r="E36" s="95" t="s">
        <v>77</v>
      </c>
      <c r="F36" s="81"/>
      <c r="G36" s="81"/>
      <c r="H36" s="81"/>
      <c r="I36" s="81"/>
      <c r="J36" s="78"/>
    </row>
    <row r="37" spans="1:10" ht="19.5" customHeight="1" x14ac:dyDescent="0.25">
      <c r="A37" s="105" t="s">
        <v>78</v>
      </c>
      <c r="B37" s="69"/>
      <c r="C37" s="69"/>
      <c r="D37" s="72"/>
      <c r="E37" s="19" t="s">
        <v>79</v>
      </c>
      <c r="F37" s="4"/>
      <c r="G37" s="4"/>
      <c r="H37" s="4"/>
      <c r="I37" s="4"/>
      <c r="J37" s="20"/>
    </row>
    <row r="38" spans="1:10" ht="19.5" customHeight="1" x14ac:dyDescent="0.25">
      <c r="A38" s="73"/>
      <c r="B38" s="69"/>
      <c r="C38" s="69"/>
      <c r="D38" s="72"/>
      <c r="E38" s="19"/>
      <c r="F38" s="4"/>
      <c r="G38" s="4"/>
      <c r="H38" s="4"/>
      <c r="I38" s="4"/>
      <c r="J38" s="20"/>
    </row>
    <row r="39" spans="1:10" ht="15.75" customHeight="1" x14ac:dyDescent="0.25">
      <c r="A39" s="106" t="s">
        <v>80</v>
      </c>
      <c r="B39" s="69"/>
      <c r="C39" s="69"/>
      <c r="D39" s="72"/>
      <c r="E39" s="19"/>
      <c r="F39" s="4"/>
      <c r="G39" s="4"/>
      <c r="H39" s="4"/>
      <c r="I39" s="4"/>
      <c r="J39" s="20"/>
    </row>
    <row r="40" spans="1:10" ht="18.75" customHeight="1" x14ac:dyDescent="0.25">
      <c r="A40" s="74"/>
      <c r="B40" s="75"/>
      <c r="C40" s="75"/>
      <c r="D40" s="76"/>
      <c r="E40" s="31" t="s">
        <v>81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sqref="A1:J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0" t="s">
        <v>82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95" t="s">
        <v>83</v>
      </c>
      <c r="B2" s="81"/>
      <c r="C2" s="81"/>
      <c r="D2" s="81"/>
      <c r="E2" s="81"/>
      <c r="F2" s="78"/>
      <c r="G2" s="80" t="s">
        <v>40</v>
      </c>
      <c r="H2" s="78"/>
      <c r="I2" s="131" t="s">
        <v>41</v>
      </c>
      <c r="J2" s="78"/>
    </row>
    <row r="3" spans="1:10" ht="15.75" x14ac:dyDescent="0.25">
      <c r="A3" s="132" t="s">
        <v>84</v>
      </c>
      <c r="B3" s="69"/>
      <c r="C3" s="69"/>
      <c r="D3" s="69"/>
      <c r="E3" s="69"/>
      <c r="F3" s="72"/>
      <c r="G3" s="97" t="str">
        <f>Inovice!E4</f>
        <v>BK021/24-25</v>
      </c>
      <c r="H3" s="76"/>
      <c r="I3" s="98">
        <f>Inovice!H4</f>
        <v>45728</v>
      </c>
      <c r="J3" s="76"/>
    </row>
    <row r="4" spans="1:10" x14ac:dyDescent="0.25">
      <c r="A4" s="19" t="s">
        <v>85</v>
      </c>
      <c r="B4" s="4"/>
      <c r="C4" s="4"/>
      <c r="D4" s="4"/>
      <c r="E4" s="4"/>
      <c r="F4" s="20"/>
      <c r="G4" s="131" t="s">
        <v>45</v>
      </c>
      <c r="H4" s="81"/>
      <c r="I4" s="81"/>
      <c r="J4" s="78"/>
    </row>
    <row r="5" spans="1:10" x14ac:dyDescent="0.25">
      <c r="A5" s="19" t="s">
        <v>86</v>
      </c>
      <c r="B5" s="4"/>
      <c r="C5" s="4"/>
      <c r="D5" s="4"/>
      <c r="E5" s="4"/>
      <c r="F5" s="20"/>
      <c r="G5" s="94" t="s">
        <v>87</v>
      </c>
      <c r="H5" s="75"/>
      <c r="I5" s="75"/>
      <c r="J5" s="76"/>
    </row>
    <row r="6" spans="1:10" x14ac:dyDescent="0.25">
      <c r="A6" s="124" t="s">
        <v>88</v>
      </c>
      <c r="B6" s="69"/>
      <c r="C6" s="69"/>
      <c r="D6" s="69"/>
      <c r="E6" s="69"/>
      <c r="F6" s="20"/>
      <c r="G6" s="24"/>
      <c r="H6" s="32"/>
      <c r="I6" s="32"/>
      <c r="J6" s="35"/>
    </row>
    <row r="7" spans="1:10" x14ac:dyDescent="0.25">
      <c r="A7" s="19" t="s">
        <v>89</v>
      </c>
      <c r="B7" s="4"/>
      <c r="C7" s="4"/>
      <c r="D7" s="4"/>
      <c r="E7" s="4"/>
      <c r="F7" s="20"/>
      <c r="G7" s="36" t="s">
        <v>90</v>
      </c>
      <c r="H7" s="17"/>
      <c r="I7" s="17"/>
      <c r="J7" s="18"/>
    </row>
    <row r="8" spans="1:10" ht="15.75" x14ac:dyDescent="0.25">
      <c r="A8" s="37" t="s">
        <v>91</v>
      </c>
      <c r="B8" s="4"/>
      <c r="C8" s="4"/>
      <c r="D8" s="4"/>
      <c r="E8" s="4"/>
      <c r="F8" s="20"/>
      <c r="G8" s="38" t="s">
        <v>92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93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25" t="s">
        <v>57</v>
      </c>
      <c r="B11" s="81"/>
      <c r="C11" s="81"/>
      <c r="D11" s="81"/>
      <c r="E11" s="81"/>
      <c r="F11" s="18"/>
      <c r="G11" s="36" t="s">
        <v>94</v>
      </c>
      <c r="H11" s="17"/>
      <c r="I11" s="17"/>
      <c r="J11" s="18"/>
    </row>
    <row r="12" spans="1:10" x14ac:dyDescent="0.25">
      <c r="A12" s="126" t="s">
        <v>95</v>
      </c>
      <c r="B12" s="69"/>
      <c r="C12" s="69"/>
      <c r="D12" s="69"/>
      <c r="E12" s="69"/>
      <c r="F12" s="20"/>
      <c r="G12" s="19"/>
      <c r="H12" s="4"/>
      <c r="I12" s="4"/>
      <c r="J12" s="20"/>
    </row>
    <row r="13" spans="1:10" x14ac:dyDescent="0.25">
      <c r="A13" s="74"/>
      <c r="B13" s="75"/>
      <c r="C13" s="75"/>
      <c r="D13" s="75"/>
      <c r="E13" s="75"/>
      <c r="F13" s="30"/>
      <c r="G13" s="19"/>
      <c r="H13" s="4"/>
      <c r="I13" s="4"/>
      <c r="J13" s="20"/>
    </row>
    <row r="14" spans="1:10" x14ac:dyDescent="0.25">
      <c r="A14" s="125" t="s">
        <v>61</v>
      </c>
      <c r="B14" s="81"/>
      <c r="C14" s="81"/>
      <c r="D14" s="81"/>
      <c r="E14" s="81"/>
      <c r="F14" s="78"/>
      <c r="G14" s="19"/>
      <c r="H14" s="4"/>
      <c r="I14" s="4"/>
      <c r="J14" s="20"/>
    </row>
    <row r="15" spans="1:10" x14ac:dyDescent="0.25">
      <c r="A15" s="71" t="str">
        <f>Inovice!A15</f>
        <v>Rubino Industry Sdn Bhd
No. 6 &amp; 6A, Jalan Sri Purnama 2/1,
Perindustrian Sri Purnama,
81100 Johor Bahru,
Johor.
Tel: 07-3323315/3333314
Alicia Lim :  +60 11-10626673 
email: account@rubino.com</v>
      </c>
      <c r="B15" s="69"/>
      <c r="C15" s="69"/>
      <c r="D15" s="69"/>
      <c r="E15" s="69"/>
      <c r="F15" s="72"/>
      <c r="G15" s="19"/>
      <c r="H15" s="4"/>
      <c r="I15" s="4"/>
      <c r="J15" s="20"/>
    </row>
    <row r="16" spans="1:10" x14ac:dyDescent="0.25">
      <c r="A16" s="73"/>
      <c r="B16" s="69"/>
      <c r="C16" s="69"/>
      <c r="D16" s="69"/>
      <c r="E16" s="69"/>
      <c r="F16" s="72"/>
      <c r="G16" s="19"/>
      <c r="H16" s="4"/>
      <c r="I16" s="4"/>
      <c r="J16" s="20"/>
    </row>
    <row r="17" spans="1:10" x14ac:dyDescent="0.25">
      <c r="A17" s="73"/>
      <c r="B17" s="69"/>
      <c r="C17" s="69"/>
      <c r="D17" s="69"/>
      <c r="E17" s="69"/>
      <c r="F17" s="72"/>
      <c r="G17" s="19"/>
      <c r="H17" s="4"/>
      <c r="I17" s="4"/>
      <c r="J17" s="20"/>
    </row>
    <row r="18" spans="1:10" ht="37.5" customHeight="1" x14ac:dyDescent="0.25">
      <c r="A18" s="73"/>
      <c r="B18" s="69"/>
      <c r="C18" s="69"/>
      <c r="D18" s="69"/>
      <c r="E18" s="69"/>
      <c r="F18" s="72"/>
      <c r="G18" s="133" t="s">
        <v>96</v>
      </c>
      <c r="H18" s="78"/>
      <c r="I18" s="134" t="s">
        <v>97</v>
      </c>
      <c r="J18" s="78"/>
    </row>
    <row r="19" spans="1:10" ht="15" customHeight="1" x14ac:dyDescent="0.25">
      <c r="A19" s="73"/>
      <c r="B19" s="69"/>
      <c r="C19" s="69"/>
      <c r="D19" s="69"/>
      <c r="E19" s="69"/>
      <c r="F19" s="72"/>
      <c r="G19" s="74"/>
      <c r="H19" s="76"/>
      <c r="I19" s="75"/>
      <c r="J19" s="76"/>
    </row>
    <row r="20" spans="1:10" ht="30.75" customHeight="1" x14ac:dyDescent="0.25">
      <c r="A20" s="74"/>
      <c r="B20" s="75"/>
      <c r="C20" s="75"/>
      <c r="D20" s="75"/>
      <c r="E20" s="75"/>
      <c r="F20" s="76"/>
      <c r="G20" s="135" t="s">
        <v>66</v>
      </c>
      <c r="H20" s="76"/>
      <c r="I20" s="135" t="str">
        <f>Inovice!H22</f>
        <v>MALAYSIA</v>
      </c>
      <c r="J20" s="76"/>
    </row>
    <row r="21" spans="1:10" ht="15.75" customHeight="1" x14ac:dyDescent="0.25">
      <c r="A21" s="121" t="s">
        <v>98</v>
      </c>
      <c r="B21" s="81"/>
      <c r="C21" s="78"/>
      <c r="D21" s="121" t="s">
        <v>99</v>
      </c>
      <c r="E21" s="81"/>
      <c r="F21" s="78"/>
      <c r="G21" s="122" t="s">
        <v>100</v>
      </c>
      <c r="H21" s="88"/>
      <c r="I21" s="88"/>
      <c r="J21" s="89"/>
    </row>
    <row r="22" spans="1:10" ht="15.75" customHeight="1" x14ac:dyDescent="0.25">
      <c r="A22" s="93"/>
      <c r="B22" s="75"/>
      <c r="C22" s="76"/>
      <c r="D22" s="94">
        <f>Inovice!C22</f>
        <v>0</v>
      </c>
      <c r="E22" s="75"/>
      <c r="F22" s="76"/>
      <c r="G22" s="123">
        <f>'input data'!B15</f>
        <v>0</v>
      </c>
      <c r="H22" s="75"/>
      <c r="I22" s="75"/>
      <c r="J22" s="76"/>
    </row>
    <row r="23" spans="1:10" ht="15.75" customHeight="1" x14ac:dyDescent="0.25">
      <c r="A23" s="121" t="s">
        <v>101</v>
      </c>
      <c r="B23" s="81"/>
      <c r="C23" s="78"/>
      <c r="D23" s="121" t="s">
        <v>102</v>
      </c>
      <c r="E23" s="81"/>
      <c r="F23" s="78"/>
      <c r="G23" s="43"/>
      <c r="H23" s="44"/>
      <c r="I23" s="44"/>
      <c r="J23" s="45"/>
    </row>
    <row r="24" spans="1:10" ht="15.75" customHeight="1" x14ac:dyDescent="0.25">
      <c r="A24" s="93"/>
      <c r="B24" s="75"/>
      <c r="C24" s="76"/>
      <c r="D24" s="94">
        <f>Inovice!C25</f>
        <v>0</v>
      </c>
      <c r="E24" s="75"/>
      <c r="F24" s="76"/>
      <c r="G24" s="31"/>
      <c r="H24" s="33"/>
      <c r="I24" s="33"/>
      <c r="J24" s="30"/>
    </row>
    <row r="25" spans="1:10" ht="15.75" customHeight="1" x14ac:dyDescent="0.25">
      <c r="A25" s="121" t="s">
        <v>31</v>
      </c>
      <c r="B25" s="81"/>
      <c r="C25" s="78"/>
      <c r="D25" s="121" t="s">
        <v>32</v>
      </c>
      <c r="E25" s="81"/>
      <c r="F25" s="78"/>
      <c r="G25" s="111" t="s">
        <v>103</v>
      </c>
      <c r="H25" s="88"/>
      <c r="I25" s="88"/>
      <c r="J25" s="89"/>
    </row>
    <row r="26" spans="1:10" ht="15.75" customHeight="1" x14ac:dyDescent="0.25">
      <c r="A26" s="85">
        <f>Inovice!E25</f>
        <v>0</v>
      </c>
      <c r="B26" s="69"/>
      <c r="C26" s="72"/>
      <c r="D26" s="85">
        <f>Inovice!H25</f>
        <v>0</v>
      </c>
      <c r="E26" s="69"/>
      <c r="F26" s="72"/>
      <c r="G26" s="133">
        <f>'input data'!B16</f>
        <v>0</v>
      </c>
      <c r="H26" s="81"/>
      <c r="I26" s="81"/>
      <c r="J26" s="78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68</v>
      </c>
      <c r="B28" s="94" t="s">
        <v>104</v>
      </c>
      <c r="C28" s="76"/>
      <c r="D28" s="94" t="s">
        <v>69</v>
      </c>
      <c r="E28" s="75"/>
      <c r="F28" s="75"/>
      <c r="G28" s="49"/>
      <c r="H28" s="50"/>
      <c r="I28" s="94" t="s">
        <v>72</v>
      </c>
      <c r="J28" s="76"/>
    </row>
    <row r="29" spans="1:10" ht="15.75" customHeight="1" x14ac:dyDescent="0.25">
      <c r="A29" s="27">
        <v>1</v>
      </c>
      <c r="B29" s="107">
        <f>Inovice!E28</f>
        <v>68101990</v>
      </c>
      <c r="C29" s="89"/>
      <c r="D29" s="127" t="str">
        <f>Inovice!B28</f>
        <v>Quartz Sample (5cm X 5cm)</v>
      </c>
      <c r="E29" s="88"/>
      <c r="F29" s="88"/>
      <c r="G29" s="88"/>
      <c r="H29" s="89"/>
      <c r="I29" s="128">
        <f>Inovice!F28</f>
        <v>15</v>
      </c>
      <c r="J29" s="89"/>
    </row>
    <row r="30" spans="1:10" ht="15.75" customHeight="1" x14ac:dyDescent="0.25">
      <c r="A30" s="51" t="s">
        <v>105</v>
      </c>
      <c r="B30" s="47"/>
      <c r="C30" s="47"/>
      <c r="D30" s="47"/>
      <c r="E30" s="47"/>
      <c r="F30" s="47"/>
      <c r="G30" s="47"/>
      <c r="H30" s="47"/>
      <c r="I30" s="129">
        <f>SUM(I29:J29)</f>
        <v>15</v>
      </c>
      <c r="J30" s="89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85" t="s">
        <v>106</v>
      </c>
      <c r="B32" s="69"/>
      <c r="C32" s="32" t="s">
        <v>35</v>
      </c>
      <c r="D32" s="103" t="s">
        <v>73</v>
      </c>
      <c r="E32" s="69"/>
      <c r="F32" s="32" t="s">
        <v>74</v>
      </c>
      <c r="G32" s="32"/>
      <c r="H32" s="4"/>
      <c r="I32" s="32"/>
      <c r="J32" s="35"/>
    </row>
    <row r="33" spans="1:10" ht="15.75" customHeight="1" x14ac:dyDescent="0.25">
      <c r="A33" s="86">
        <f>Inovice!A31</f>
        <v>0</v>
      </c>
      <c r="B33" s="69"/>
      <c r="C33" s="52">
        <f>Inovice!C31</f>
        <v>0</v>
      </c>
      <c r="D33" s="119" t="s">
        <v>107</v>
      </c>
      <c r="E33" s="69"/>
      <c r="F33" s="52" t="s">
        <v>108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109</v>
      </c>
      <c r="B35" s="53"/>
      <c r="C35" s="53">
        <f>'input data'!B13</f>
        <v>0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110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95" t="s">
        <v>111</v>
      </c>
      <c r="B38" s="81"/>
      <c r="C38" s="81"/>
      <c r="D38" s="81"/>
      <c r="E38" s="81"/>
      <c r="F38" s="78"/>
      <c r="G38" s="95" t="s">
        <v>77</v>
      </c>
      <c r="H38" s="81"/>
      <c r="I38" s="81"/>
      <c r="J38" s="78"/>
    </row>
    <row r="39" spans="1:10" ht="15.75" customHeight="1" x14ac:dyDescent="0.25">
      <c r="A39" s="120" t="s">
        <v>112</v>
      </c>
      <c r="B39" s="69"/>
      <c r="C39" s="69"/>
      <c r="D39" s="69"/>
      <c r="E39" s="69"/>
      <c r="F39" s="72"/>
      <c r="G39" s="19"/>
      <c r="H39" s="4"/>
      <c r="I39" s="4"/>
      <c r="J39" s="20"/>
    </row>
    <row r="40" spans="1:10" ht="15.75" customHeight="1" x14ac:dyDescent="0.25">
      <c r="A40" s="112" t="s">
        <v>113</v>
      </c>
      <c r="B40" s="113"/>
      <c r="C40" s="113"/>
      <c r="D40" s="113"/>
      <c r="E40" s="113"/>
      <c r="F40" s="114"/>
      <c r="G40" s="19"/>
      <c r="H40" s="4"/>
      <c r="I40" s="4"/>
      <c r="J40" s="20"/>
    </row>
    <row r="41" spans="1:10" ht="15.75" customHeight="1" x14ac:dyDescent="0.25">
      <c r="A41" s="115" t="s">
        <v>114</v>
      </c>
      <c r="B41" s="116"/>
      <c r="C41" s="116"/>
      <c r="D41" s="116"/>
      <c r="E41" s="116"/>
      <c r="F41" s="117"/>
      <c r="G41" s="118" t="s">
        <v>115</v>
      </c>
      <c r="H41" s="75"/>
      <c r="I41" s="75"/>
      <c r="J41" s="76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A1:J1"/>
    <mergeCell ref="A2:F2"/>
    <mergeCell ref="G2:H2"/>
    <mergeCell ref="I2:J2"/>
    <mergeCell ref="A3:F3"/>
    <mergeCell ref="G3:H3"/>
    <mergeCell ref="I3:J3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workbookViewId="0">
      <selection activeCell="N3" sqref="N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3" t="s">
        <v>42</v>
      </c>
      <c r="C1" s="81"/>
      <c r="D1" s="81"/>
      <c r="E1" s="81"/>
      <c r="F1" s="81"/>
      <c r="G1" s="81"/>
      <c r="H1" s="81"/>
      <c r="I1" s="81"/>
      <c r="J1" s="81"/>
      <c r="K1" s="78"/>
      <c r="R1" s="154"/>
      <c r="S1" s="69"/>
      <c r="T1" s="69"/>
      <c r="U1" s="69"/>
      <c r="V1" s="69"/>
      <c r="W1" s="142"/>
      <c r="X1" s="69"/>
      <c r="Y1" s="69"/>
    </row>
    <row r="2" spans="1:25" ht="36" x14ac:dyDescent="0.55000000000000004">
      <c r="A2" s="58"/>
      <c r="B2" s="73"/>
      <c r="C2" s="69"/>
      <c r="D2" s="69"/>
      <c r="E2" s="69"/>
      <c r="F2" s="69"/>
      <c r="G2" s="69"/>
      <c r="H2" s="69"/>
      <c r="I2" s="69"/>
      <c r="J2" s="69"/>
      <c r="K2" s="72"/>
    </row>
    <row r="3" spans="1:25" ht="36" x14ac:dyDescent="0.55000000000000004">
      <c r="A3" s="58"/>
      <c r="B3" s="74"/>
      <c r="C3" s="75"/>
      <c r="D3" s="75"/>
      <c r="E3" s="75"/>
      <c r="F3" s="75"/>
      <c r="G3" s="75"/>
      <c r="H3" s="75"/>
      <c r="I3" s="75"/>
      <c r="J3" s="75"/>
      <c r="K3" s="76"/>
    </row>
    <row r="4" spans="1:25" x14ac:dyDescent="0.25">
      <c r="A4" s="59"/>
      <c r="B4" s="155" t="s">
        <v>116</v>
      </c>
      <c r="C4" s="81"/>
      <c r="D4" s="81"/>
      <c r="E4" s="81"/>
      <c r="F4" s="81"/>
      <c r="G4" s="81"/>
      <c r="H4" s="81"/>
      <c r="I4" s="81"/>
      <c r="J4" s="81"/>
      <c r="K4" s="78"/>
    </row>
    <row r="5" spans="1:25" x14ac:dyDescent="0.25">
      <c r="A5" s="59"/>
      <c r="B5" s="156" t="s">
        <v>117</v>
      </c>
      <c r="C5" s="69"/>
      <c r="D5" s="69"/>
      <c r="E5" s="69"/>
      <c r="F5" s="69"/>
      <c r="G5" s="69"/>
      <c r="H5" s="69"/>
      <c r="I5" s="69"/>
      <c r="J5" s="69"/>
      <c r="K5" s="72"/>
    </row>
    <row r="6" spans="1:25" x14ac:dyDescent="0.25">
      <c r="A6" s="52"/>
      <c r="B6" s="93" t="s">
        <v>118</v>
      </c>
      <c r="C6" s="75"/>
      <c r="D6" s="75"/>
      <c r="E6" s="75"/>
      <c r="F6" s="75"/>
      <c r="G6" s="75"/>
      <c r="H6" s="75"/>
      <c r="I6" s="75"/>
      <c r="J6" s="75"/>
      <c r="K6" s="76"/>
    </row>
    <row r="7" spans="1:25" x14ac:dyDescent="0.25">
      <c r="A7" s="4"/>
      <c r="B7" s="36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0"/>
      <c r="B8" s="152" t="s">
        <v>119</v>
      </c>
      <c r="C8" s="69"/>
      <c r="D8" s="69"/>
      <c r="E8" s="69"/>
      <c r="F8" s="69"/>
      <c r="G8" s="69"/>
      <c r="H8" s="69"/>
      <c r="I8" s="69"/>
      <c r="J8" s="69"/>
      <c r="K8" s="72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120</v>
      </c>
      <c r="C10" s="61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121</v>
      </c>
      <c r="C11" s="62" t="s">
        <v>151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122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24" t="s">
        <v>123</v>
      </c>
      <c r="C14" s="69"/>
      <c r="D14" s="69"/>
      <c r="E14" s="69"/>
      <c r="F14" s="69"/>
      <c r="G14" s="69"/>
      <c r="H14" s="4"/>
      <c r="I14" s="4"/>
      <c r="J14" s="4"/>
      <c r="K14" s="20"/>
    </row>
    <row r="15" spans="1:25" x14ac:dyDescent="0.25">
      <c r="A15" s="63"/>
      <c r="B15" s="71" t="s">
        <v>124</v>
      </c>
      <c r="C15" s="69"/>
      <c r="D15" s="69"/>
      <c r="E15" s="69"/>
      <c r="F15" s="69"/>
      <c r="G15" s="69"/>
      <c r="H15" s="4"/>
      <c r="I15" s="4"/>
      <c r="J15" s="4"/>
      <c r="K15" s="20"/>
    </row>
    <row r="16" spans="1:25" ht="47.25" customHeight="1" x14ac:dyDescent="0.25">
      <c r="A16" s="63"/>
      <c r="B16" s="73"/>
      <c r="C16" s="69"/>
      <c r="D16" s="69"/>
      <c r="E16" s="69"/>
      <c r="F16" s="69"/>
      <c r="G16" s="69"/>
      <c r="H16" s="4"/>
      <c r="I16" s="4"/>
      <c r="J16" s="4"/>
      <c r="K16" s="20"/>
    </row>
    <row r="17" spans="1:11" x14ac:dyDescent="0.25">
      <c r="A17" s="4"/>
      <c r="B17" s="19" t="s">
        <v>125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1"/>
      <c r="C18" s="33"/>
      <c r="D18" s="33"/>
      <c r="E18" s="33"/>
      <c r="F18" s="33"/>
      <c r="G18" s="33"/>
      <c r="H18" s="33"/>
      <c r="I18" s="33"/>
      <c r="J18" s="33"/>
      <c r="K18" s="30"/>
    </row>
    <row r="19" spans="1:11" x14ac:dyDescent="0.25">
      <c r="A19" s="53"/>
      <c r="B19" s="143" t="s">
        <v>126</v>
      </c>
      <c r="C19" s="89"/>
      <c r="D19" s="99" t="s">
        <v>127</v>
      </c>
      <c r="E19" s="89"/>
      <c r="F19" s="99" t="s">
        <v>128</v>
      </c>
      <c r="G19" s="89"/>
      <c r="H19" s="99" t="s">
        <v>129</v>
      </c>
      <c r="I19" s="89"/>
      <c r="J19" s="99" t="s">
        <v>130</v>
      </c>
      <c r="K19" s="89"/>
    </row>
    <row r="20" spans="1:11" ht="15.75" customHeight="1" x14ac:dyDescent="0.25">
      <c r="A20" s="3"/>
      <c r="B20" s="127" t="s">
        <v>131</v>
      </c>
      <c r="C20" s="89"/>
      <c r="D20" s="149">
        <v>68029310</v>
      </c>
      <c r="E20" s="89"/>
      <c r="F20" s="99">
        <v>95.95</v>
      </c>
      <c r="G20" s="89"/>
      <c r="H20" s="99">
        <v>4849</v>
      </c>
      <c r="I20" s="89"/>
      <c r="J20" s="150">
        <f>F20*H20</f>
        <v>465261.55</v>
      </c>
      <c r="K20" s="89"/>
    </row>
    <row r="21" spans="1:11" ht="15.75" customHeight="1" x14ac:dyDescent="0.25">
      <c r="A21" s="52"/>
      <c r="B21" s="86"/>
      <c r="C21" s="69"/>
      <c r="D21" s="69"/>
      <c r="E21" s="69"/>
      <c r="F21" s="142"/>
      <c r="G21" s="151"/>
      <c r="H21" s="145" t="s">
        <v>132</v>
      </c>
      <c r="I21" s="146"/>
      <c r="J21" s="147">
        <f>J20*0.001</f>
        <v>465.26155</v>
      </c>
      <c r="K21" s="148"/>
    </row>
    <row r="22" spans="1:11" ht="15.75" customHeight="1" x14ac:dyDescent="0.25">
      <c r="A22" s="3"/>
      <c r="B22" s="118"/>
      <c r="C22" s="75"/>
      <c r="D22" s="75"/>
      <c r="E22" s="75"/>
      <c r="F22" s="33"/>
      <c r="G22" s="64"/>
      <c r="H22" s="137" t="s">
        <v>105</v>
      </c>
      <c r="I22" s="138"/>
      <c r="J22" s="139">
        <f>SUM(J20:K21)</f>
        <v>465726.81154999998</v>
      </c>
      <c r="K22" s="140"/>
    </row>
    <row r="23" spans="1:11" ht="15.75" customHeight="1" x14ac:dyDescent="0.25">
      <c r="A23" s="52"/>
      <c r="B23" s="86"/>
      <c r="C23" s="69"/>
      <c r="D23" s="69"/>
      <c r="E23" s="69"/>
      <c r="F23" s="4"/>
      <c r="G23" s="4"/>
      <c r="H23" s="141"/>
      <c r="I23" s="69"/>
      <c r="J23" s="142"/>
      <c r="K23" s="72"/>
    </row>
    <row r="24" spans="1:11" ht="15.75" customHeight="1" x14ac:dyDescent="0.25">
      <c r="A24" s="53"/>
      <c r="B24" s="143" t="s">
        <v>133</v>
      </c>
      <c r="C24" s="88"/>
      <c r="D24" s="47"/>
      <c r="E24" s="47"/>
      <c r="F24" s="47"/>
      <c r="G24" s="47"/>
      <c r="H24" s="47"/>
      <c r="I24" s="47"/>
      <c r="J24" s="136">
        <f>J22</f>
        <v>465726.81154999998</v>
      </c>
      <c r="K24" s="89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5"/>
      <c r="B26" s="144" t="s">
        <v>134</v>
      </c>
      <c r="C26" s="69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135</v>
      </c>
      <c r="C27" s="4"/>
      <c r="D27" s="4" t="s">
        <v>136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137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138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139</v>
      </c>
      <c r="C30" s="4"/>
      <c r="D30" s="4" t="s">
        <v>140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141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142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143</v>
      </c>
      <c r="C33" s="4"/>
      <c r="D33" s="4" t="s">
        <v>144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145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146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6"/>
      <c r="B36" s="132" t="s">
        <v>147</v>
      </c>
      <c r="C36" s="69"/>
      <c r="D36" s="69"/>
      <c r="E36" s="69"/>
      <c r="F36" s="69"/>
      <c r="G36" s="69"/>
      <c r="H36" s="4"/>
      <c r="I36" s="4"/>
      <c r="J36" s="4"/>
      <c r="K36" s="20"/>
    </row>
    <row r="37" spans="1:11" ht="15.75" customHeight="1" x14ac:dyDescent="0.25">
      <c r="A37" s="66"/>
      <c r="B37" s="132" t="s">
        <v>148</v>
      </c>
      <c r="C37" s="69"/>
      <c r="D37" s="69"/>
      <c r="E37" s="69"/>
      <c r="F37" s="69"/>
      <c r="G37" s="69"/>
      <c r="H37" s="4"/>
      <c r="I37" s="4"/>
      <c r="J37" s="4"/>
      <c r="K37" s="20"/>
    </row>
    <row r="38" spans="1:11" ht="15.75" customHeight="1" x14ac:dyDescent="0.25">
      <c r="A38" s="39"/>
      <c r="B38" s="38" t="s">
        <v>149</v>
      </c>
      <c r="C38" s="67" t="str">
        <f>'input data'!B5</f>
        <v>AD240424008317F</v>
      </c>
      <c r="D38" s="39"/>
      <c r="E38" s="39"/>
      <c r="F38" s="39"/>
      <c r="G38" s="39"/>
      <c r="H38" s="4"/>
      <c r="I38" s="4"/>
      <c r="J38" s="4"/>
      <c r="K38" s="20"/>
    </row>
    <row r="39" spans="1:11" ht="15.75" customHeight="1" x14ac:dyDescent="0.25">
      <c r="A39" s="4"/>
      <c r="B39" s="19" t="s">
        <v>150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1"/>
      <c r="C42" s="33"/>
      <c r="D42" s="33"/>
      <c r="E42" s="33"/>
      <c r="F42" s="33"/>
      <c r="G42" s="33"/>
      <c r="H42" s="33"/>
      <c r="I42" s="33"/>
      <c r="J42" s="33"/>
      <c r="K42" s="30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orientation="portrait"/>
  <colBreaks count="1" manualBreakCount="1">
    <brk id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data</vt:lpstr>
      <vt:lpstr>input data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dcterms:created xsi:type="dcterms:W3CDTF">2022-11-23T06:47:43Z</dcterms:created>
  <dcterms:modified xsi:type="dcterms:W3CDTF">2025-03-12T12:06:39Z</dcterms:modified>
</cp:coreProperties>
</file>