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6 BK016 July 25-26 AA Stone Investment Trading Company (VK)(Nam vu) Absolute long\"/>
    </mc:Choice>
  </mc:AlternateContent>
  <xr:revisionPtr revIDLastSave="0" documentId="13_ncr:1_{C470161E-B08C-4CED-A692-794516453399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<sst xmlns="http://schemas.openxmlformats.org/spreadsheetml/2006/main" count="199" uniqueCount="162">
  <si>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</si>
  <si>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</si>
  <si>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</si>
  <si>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</si>
  <si>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</si>
  <si>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</si>
  <si>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</si>
  <si>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</si>
  <si>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</si>
  <si>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</si>
  <si>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</si>
  <si>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</si>
  <si>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</si>
  <si>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</si>
  <si>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</si>
  <si>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</si>
  <si>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</si>
  <si>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</si>
  <si>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</si>
  <si>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</si>
  <si>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</si>
  <si>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</si>
  <si>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</si>
  <si>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</si>
  <si>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</si>
  <si>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</si>
  <si>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</si>
  <si>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</si>
  <si>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</si>
  <si>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</si>
  <si>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</si>
  <si>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</si>
  <si>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</si>
  <si>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</si>
  <si>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</si>
  <si>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</si>
  <si>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</si>
  <si>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</si>
  <si>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</si>
  <si>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</si>
  <si>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</si>
  <si>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</si>
  <si>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</si>
  <si>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</si>
  <si>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</si>
  <si>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</si>
  <si>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</si>
  <si>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</si>
  <si>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</si>
  <si>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</si>
  <si>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</si>
  <si>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</si>
  <si>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</si>
  <si>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</si>
  <si>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</si>
  <si>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</si>
  <si>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</si>
  <si>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</si>
  <si>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</si>
  <si>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</si>
  <si>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</si>
  <si>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</si>
  <si>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</si>
  <si>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</si>
  <si>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</si>
  <si>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</si>
  <si>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</si>
  <si>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</si>
  <si>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</si>
  <si>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</si>
  <si>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</si>
  <si>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</si>
  <si>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</si>
  <si>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</si>
  <si>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</si>
  <si>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</si>
  <si>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</si>
  <si>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</si>
  <si>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</si>
  <si>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</si>
  <si>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</si>
  <si>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</si>
  <si>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</si>
  <si>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</si>
  <si>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</si>
  <si>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</si>
  <si>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</si>
  <si>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</si>
  <si>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</si>
  <si>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</si>
  <si>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</si>
  <si>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</si>
  <si>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</si>
  <si>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</si>
  <si>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</si>
  <si>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</si>
  <si>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</si>
  <si>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</si>
  <si>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</si>
  <si>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</si>
  <si>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</si>
  <si>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</si>
  <si>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</si>
  <si>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</si>
  <si>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</si>
  <si>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</si>
  <si>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</si>
  <si>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</si>
  <si>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</si>
  <si>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</si>
  <si>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</si>
  <si>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</si>
  <si>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</si>
  <si>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</si>
  <si>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</si>
  <si>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</si>
  <si>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</si>
  <si>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</si>
  <si>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</si>
  <si>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</si>
  <si>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</si>
  <si>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</si>
  <si>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</si>
  <si>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</si>
  <si>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</si>
  <si>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</si>
  <si>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</si>
  <si>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</si>
  <si>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</si>
  <si>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</si>
  <si>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</si>
  <si>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</si>
  <si>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</si>
  <si>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</si>
  <si>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</si>
  <si>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</si>
  <si>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</si>
  <si>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</si>
  <si>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</si>
  <si>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</si>
  <si>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</si>
  <si>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</si>
  <si>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</si>
  <si>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</si>
  <si>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</si>
  <si>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</si>
  <si>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</si>
  <si>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</si>
  <si>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</si>
  <si>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</si>
  <si>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</si>
  <si>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</si>
  <si>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</si>
  <si>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</si>
  <si>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</si>
  <si>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</si>
  <si>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16</t>
  </si>
  <si>
    <t>PO017/25-26</t>
  </si>
  <si>
    <t>WHSU2616373</t>
  </si>
  <si>
    <t xml:space="preserve">SHAKTHI GRANITES </t>
  </si>
  <si>
    <t>SY NO 183/E/1, MUDIGONDA,
 KHAMMAM,
 GSTIN/UIN: 36ABKFS6852P1Z8
 State Name :  Telangana, Code : 36</t>
  </si>
  <si>
    <t>ELEVEN THOUSAND SIX HUNDRED FIFTY ONE DOLLAR AND FIFTEEN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</si>
</sst>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7" fillId="0" borderId="6" xfId="0" applyFont="1" applyBorder="1"/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11" fillId="0" borderId="5" xfId="0" applyFont="1" applyBorder="1" applyAlignment="1">
      <alignment horizontal="center" vertical="center"/>
    </xf>
    <xf numFmtId="0" fontId="7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7" sqref="B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BK016/25-26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483.45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24.1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2" workbookViewId="0">
      <selection activeCell="A36" sqref="A36:D3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16" t="s">
        <v>39</v>
      </c>
      <c r="B3" s="17"/>
      <c r="C3" s="17"/>
      <c r="D3" s="18"/>
      <c r="E3" s="82" t="s">
        <v>40</v>
      </c>
      <c r="F3" s="83"/>
      <c r="G3" s="79"/>
      <c r="H3" s="82" t="s">
        <v>41</v>
      </c>
      <c r="I3" s="83"/>
      <c r="J3" s="79"/>
    </row>
    <row r="4" spans="1:10" x14ac:dyDescent="0.25">
      <c r="A4" s="19" t="s">
        <v>42</v>
      </c>
      <c r="B4" s="4"/>
      <c r="C4" s="4"/>
      <c r="D4" s="20"/>
      <c r="E4" s="107" t="str">
        <f>'input data'!B3</f>
        <v>BK016/25-26</v>
      </c>
      <c r="F4" s="89"/>
      <c r="G4" s="87"/>
      <c r="H4" s="108">
        <f>'input data'!B4</f>
        <v>45859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82" t="s">
        <v>44</v>
      </c>
      <c r="F5" s="83"/>
      <c r="G5" s="79"/>
      <c r="H5" s="82" t="s">
        <v>45</v>
      </c>
      <c r="I5" s="83"/>
      <c r="J5" s="79"/>
    </row>
    <row r="6" spans="1:10" x14ac:dyDescent="0.25">
      <c r="A6" s="21" t="s">
        <v>46</v>
      </c>
      <c r="B6" s="4"/>
      <c r="C6" s="4"/>
      <c r="D6" s="20"/>
      <c r="E6" s="103"/>
      <c r="F6" s="89"/>
      <c r="G6" s="87"/>
      <c r="H6" s="104" t="str">
        <f>'input data'!B5</f>
        <v>AD2403250650768</v>
      </c>
      <c r="I6" s="89"/>
      <c r="J6" s="87"/>
    </row>
    <row r="7" spans="1:10" x14ac:dyDescent="0.25">
      <c r="A7" s="21" t="s">
        <v>47</v>
      </c>
      <c r="B7" s="4"/>
      <c r="C7" s="4"/>
      <c r="D7" s="20"/>
      <c r="E7" s="82" t="s">
        <v>48</v>
      </c>
      <c r="F7" s="83"/>
      <c r="G7" s="79"/>
      <c r="H7" s="82" t="s">
        <v>49</v>
      </c>
      <c r="I7" s="83"/>
      <c r="J7" s="79"/>
    </row>
    <row r="8" spans="1:10" x14ac:dyDescent="0.25">
      <c r="A8" s="19" t="s">
        <v>50</v>
      </c>
      <c r="B8" s="4"/>
      <c r="C8" s="4"/>
      <c r="D8" s="20"/>
      <c r="E8" s="103" t="s">
        <v>51</v>
      </c>
      <c r="F8" s="89"/>
      <c r="G8" s="87"/>
      <c r="H8" s="105" t="s">
        <v>52</v>
      </c>
      <c r="I8" s="89"/>
      <c r="J8" s="87"/>
    </row>
    <row r="9" spans="1:10" x14ac:dyDescent="0.25">
      <c r="A9" s="22" t="s">
        <v>53</v>
      </c>
      <c r="B9" s="4"/>
      <c r="C9" s="4"/>
      <c r="D9" s="20"/>
      <c r="E9" s="82" t="s">
        <v>54</v>
      </c>
      <c r="F9" s="83"/>
      <c r="G9" s="79"/>
      <c r="H9" s="82" t="s">
        <v>55</v>
      </c>
      <c r="I9" s="83"/>
      <c r="J9" s="79"/>
    </row>
    <row r="10" spans="1:10" x14ac:dyDescent="0.25">
      <c r="A10" s="22" t="s">
        <v>56</v>
      </c>
      <c r="B10" s="4"/>
      <c r="C10" s="4"/>
      <c r="D10" s="20"/>
      <c r="E10" s="102" t="str">
        <f>'input data'!B14</f>
        <v>Loose packing</v>
      </c>
      <c r="F10" s="76"/>
      <c r="G10" s="81"/>
      <c r="H10" s="102" t="str">
        <f>'input data'!B13 &amp; " " &amp; 'input data'!B15</f>
        <v>1 FCL</v>
      </c>
      <c r="I10" s="76"/>
      <c r="J10" s="81"/>
    </row>
    <row r="11" spans="1:10" x14ac:dyDescent="0.25">
      <c r="A11" s="99" t="s">
        <v>57</v>
      </c>
      <c r="B11" s="83"/>
      <c r="C11" s="83"/>
      <c r="D11" s="79"/>
      <c r="E11" s="100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97" t="str">
        <f>'input data'!B6</f>
        <v>To the Order</v>
      </c>
      <c r="B12" s="76"/>
      <c r="C12" s="76"/>
      <c r="D12" s="81"/>
      <c r="E12" s="98" t="str">
        <f>'input data'!B16</f>
        <v>CNF</v>
      </c>
      <c r="F12" s="76"/>
      <c r="G12" s="81"/>
      <c r="H12" s="94" t="str">
        <f>'input data'!B17</f>
        <v>100% Against Documents</v>
      </c>
      <c r="I12" s="76"/>
      <c r="J12" s="81"/>
    </row>
    <row r="13" spans="1:10" x14ac:dyDescent="0.25">
      <c r="A13" s="19"/>
      <c r="B13" s="4"/>
      <c r="C13" s="4"/>
      <c r="D13" s="20"/>
      <c r="E13" s="86"/>
      <c r="F13" s="89"/>
      <c r="G13" s="87"/>
      <c r="H13" s="89"/>
      <c r="I13" s="89"/>
      <c r="J13" s="87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3"/>
      <c r="G14" s="83"/>
      <c r="H14" s="83"/>
      <c r="I14" s="83"/>
      <c r="J14" s="79"/>
    </row>
    <row r="15" spans="1:10" x14ac:dyDescent="0.25">
      <c r="A15" s="101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1"/>
      <c r="E15" s="96"/>
      <c r="F15" s="76"/>
      <c r="G15" s="76"/>
      <c r="H15" s="76"/>
      <c r="I15" s="76"/>
      <c r="J15" s="81"/>
    </row>
    <row r="16" spans="1:10" x14ac:dyDescent="0.25">
      <c r="A16" s="96"/>
      <c r="B16" s="76"/>
      <c r="C16" s="76"/>
      <c r="D16" s="81"/>
      <c r="E16" s="96"/>
      <c r="F16" s="76"/>
      <c r="G16" s="76"/>
      <c r="H16" s="76"/>
      <c r="I16" s="76"/>
      <c r="J16" s="81"/>
    </row>
    <row r="17" spans="1:10" x14ac:dyDescent="0.25">
      <c r="A17" s="96"/>
      <c r="B17" s="76"/>
      <c r="C17" s="76"/>
      <c r="D17" s="81"/>
      <c r="E17" s="96"/>
      <c r="F17" s="76"/>
      <c r="G17" s="76"/>
      <c r="H17" s="76"/>
      <c r="I17" s="76"/>
      <c r="J17" s="81"/>
    </row>
    <row r="18" spans="1:10" x14ac:dyDescent="0.25">
      <c r="A18" s="96"/>
      <c r="B18" s="76"/>
      <c r="C18" s="76"/>
      <c r="D18" s="81"/>
      <c r="E18" s="96"/>
      <c r="F18" s="76"/>
      <c r="G18" s="76"/>
      <c r="H18" s="76"/>
      <c r="I18" s="76"/>
      <c r="J18" s="81"/>
    </row>
    <row r="19" spans="1:10" x14ac:dyDescent="0.25">
      <c r="A19" s="96"/>
      <c r="B19" s="76"/>
      <c r="C19" s="76"/>
      <c r="D19" s="81"/>
      <c r="E19" s="96"/>
      <c r="F19" s="76"/>
      <c r="G19" s="76"/>
      <c r="H19" s="76"/>
      <c r="I19" s="76"/>
      <c r="J19" s="81"/>
    </row>
    <row r="20" spans="1:10" ht="48" customHeight="1" x14ac:dyDescent="0.25">
      <c r="A20" s="86"/>
      <c r="B20" s="89"/>
      <c r="C20" s="89"/>
      <c r="D20" s="87"/>
      <c r="E20" s="86"/>
      <c r="F20" s="89"/>
      <c r="G20" s="89"/>
      <c r="H20" s="89"/>
      <c r="I20" s="89"/>
      <c r="J20" s="87"/>
    </row>
    <row r="21" spans="1:10" ht="15.75" customHeight="1" x14ac:dyDescent="0.25">
      <c r="A21" s="78" t="s">
        <v>62</v>
      </c>
      <c r="B21" s="79"/>
      <c r="C21" s="78" t="s">
        <v>29</v>
      </c>
      <c r="D21" s="79"/>
      <c r="E21" s="78" t="s">
        <v>63</v>
      </c>
      <c r="F21" s="83"/>
      <c r="G21" s="79"/>
      <c r="H21" s="78" t="s">
        <v>33</v>
      </c>
      <c r="I21" s="83"/>
      <c r="J21" s="79"/>
    </row>
    <row r="22" spans="1:10" ht="14.25" customHeight="1" x14ac:dyDescent="0.25">
      <c r="A22" s="80" t="s">
        <v>64</v>
      </c>
      <c r="B22" s="81"/>
      <c r="C22" s="85" t="str">
        <f>'input data'!B19</f>
        <v>CHENNAI</v>
      </c>
      <c r="D22" s="81"/>
      <c r="E22" s="88" t="s">
        <v>65</v>
      </c>
      <c r="F22" s="76"/>
      <c r="G22" s="81"/>
      <c r="H22" s="88" t="str">
        <f>'input data'!B23</f>
        <v>VIETNAM</v>
      </c>
      <c r="I22" s="76"/>
      <c r="J22" s="81"/>
    </row>
    <row r="23" spans="1:10" ht="15" customHeight="1" x14ac:dyDescent="0.25">
      <c r="A23" s="90"/>
      <c r="B23" s="81"/>
      <c r="C23" s="86"/>
      <c r="D23" s="87"/>
      <c r="E23" s="86"/>
      <c r="F23" s="89"/>
      <c r="G23" s="87"/>
      <c r="H23" s="86"/>
      <c r="I23" s="89"/>
      <c r="J23" s="87"/>
    </row>
    <row r="24" spans="1:10" ht="15.75" customHeight="1" x14ac:dyDescent="0.25">
      <c r="A24" s="82" t="s">
        <v>66</v>
      </c>
      <c r="B24" s="79"/>
      <c r="C24" s="84" t="s">
        <v>30</v>
      </c>
      <c r="D24" s="79"/>
      <c r="E24" s="82" t="s">
        <v>31</v>
      </c>
      <c r="F24" s="83"/>
      <c r="G24" s="79"/>
      <c r="H24" s="84" t="s">
        <v>32</v>
      </c>
      <c r="I24" s="83"/>
      <c r="J24" s="79"/>
    </row>
    <row r="25" spans="1:10" ht="15.75" customHeight="1" x14ac:dyDescent="0.25">
      <c r="A25" s="103"/>
      <c r="B25" s="87"/>
      <c r="C25" s="105" t="str">
        <f>'input data'!B20</f>
        <v>CHENNAI</v>
      </c>
      <c r="D25" s="87"/>
      <c r="E25" s="105" t="str">
        <f>'input data'!B21</f>
        <v>DA NANG</v>
      </c>
      <c r="F25" s="89"/>
      <c r="G25" s="87"/>
      <c r="H25" s="105" t="str">
        <f>'input data'!B22</f>
        <v>DA NANG</v>
      </c>
      <c r="I25" s="89"/>
      <c r="J25" s="87"/>
    </row>
    <row r="26" spans="1:10" ht="15.75" customHeight="1" x14ac:dyDescent="0.25">
      <c r="A26" s="125" t="s">
        <v>67</v>
      </c>
      <c r="B26" s="127" t="s">
        <v>68</v>
      </c>
      <c r="C26" s="83"/>
      <c r="D26" s="79"/>
      <c r="E26" s="125" t="s">
        <v>69</v>
      </c>
      <c r="F26" s="82" t="s">
        <v>70</v>
      </c>
      <c r="G26" s="79"/>
      <c r="H26" s="25" t="s">
        <v>37</v>
      </c>
      <c r="I26" s="82" t="s">
        <v>71</v>
      </c>
      <c r="J26" s="79"/>
    </row>
    <row r="27" spans="1:10" ht="15.75" customHeight="1" thickBot="1" x14ac:dyDescent="0.3">
      <c r="A27" s="126"/>
      <c r="B27" s="96"/>
      <c r="C27" s="76"/>
      <c r="D27" s="81"/>
      <c r="E27" s="126"/>
      <c r="F27" s="105" t="s">
        <v>72</v>
      </c>
      <c r="G27" s="87"/>
      <c r="H27" s="26" t="s">
        <v>72</v>
      </c>
      <c r="I27" s="105" t="s">
        <v>73</v>
      </c>
      <c r="J27" s="87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483.45</v>
      </c>
      <c r="G28" s="93"/>
      <c r="H28" s="72">
        <f>'input data'!B27</f>
        <v>24.1</v>
      </c>
      <c r="I28" s="121">
        <f>H28*F28</f>
        <v>11651.145</v>
      </c>
      <c r="J28" s="93"/>
    </row>
    <row r="29" spans="1:10" ht="15.75" customHeight="1" thickBot="1" x14ac:dyDescent="0.3">
      <c r="A29" s="29"/>
      <c r="B29" s="103"/>
      <c r="C29" s="89"/>
      <c r="D29" s="87"/>
      <c r="E29" s="29"/>
      <c r="F29" s="103"/>
      <c r="G29" s="114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28" t="s">
        <v>154</v>
      </c>
      <c r="I30" s="70"/>
      <c r="J30" s="20"/>
    </row>
    <row r="31" spans="1:10" ht="15.75" customHeight="1" x14ac:dyDescent="0.25">
      <c r="A31" s="102" t="str">
        <f>UPPER('input data'!B24)</f>
        <v>WHSU2616373</v>
      </c>
      <c r="B31" s="76"/>
      <c r="C31" s="3">
        <f>'input data'!B25</f>
        <v>235</v>
      </c>
      <c r="D31" s="4" t="s">
        <v>76</v>
      </c>
      <c r="E31" s="4" t="s">
        <v>77</v>
      </c>
      <c r="F31" s="4"/>
      <c r="G31" s="70"/>
      <c r="H31" s="128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5"/>
      <c r="G32" s="116"/>
      <c r="H32" s="128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129"/>
      <c r="I33" s="120">
        <v>0</v>
      </c>
      <c r="J33" s="9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19">
        <f>SUM(I28:J33)</f>
        <v>11651.145</v>
      </c>
      <c r="J34" s="79"/>
    </row>
    <row r="35" spans="1:10" ht="15.75" customHeight="1" thickBot="1" x14ac:dyDescent="0.3">
      <c r="A35" s="122" t="s">
        <v>161</v>
      </c>
      <c r="B35" s="123"/>
      <c r="C35" s="123"/>
      <c r="D35" s="123"/>
      <c r="E35" s="123"/>
      <c r="F35" s="123"/>
      <c r="G35" s="123"/>
      <c r="H35" s="124"/>
      <c r="I35" s="86"/>
      <c r="J35" s="87"/>
    </row>
    <row r="36" spans="1:10" ht="15.75" customHeight="1" x14ac:dyDescent="0.25">
      <c r="A36" s="117" t="s">
        <v>79</v>
      </c>
      <c r="B36" s="83"/>
      <c r="C36" s="83"/>
      <c r="D36" s="79"/>
      <c r="E36" s="99" t="s">
        <v>80</v>
      </c>
      <c r="F36" s="83"/>
      <c r="G36" s="83"/>
      <c r="H36" s="83"/>
      <c r="I36" s="83"/>
      <c r="J36" s="79"/>
    </row>
    <row r="37" spans="1:10" ht="19.5" customHeight="1" x14ac:dyDescent="0.25">
      <c r="A37" s="118" t="s">
        <v>81</v>
      </c>
      <c r="B37" s="76"/>
      <c r="C37" s="76"/>
      <c r="D37" s="81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96"/>
      <c r="B38" s="76"/>
      <c r="C38" s="76"/>
      <c r="D38" s="81"/>
      <c r="E38" s="19"/>
      <c r="F38" s="4"/>
      <c r="G38" s="4"/>
      <c r="H38" s="4"/>
      <c r="I38" s="4"/>
      <c r="J38" s="20"/>
    </row>
    <row r="39" spans="1:10" ht="15.75" customHeight="1" x14ac:dyDescent="0.25">
      <c r="A39" s="111" t="s">
        <v>83</v>
      </c>
      <c r="B39" s="76"/>
      <c r="C39" s="76"/>
      <c r="D39" s="81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89"/>
      <c r="C40" s="89"/>
      <c r="D40" s="87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4"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7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99" t="s">
        <v>86</v>
      </c>
      <c r="B2" s="83"/>
      <c r="C2" s="83"/>
      <c r="D2" s="83"/>
      <c r="E2" s="83"/>
      <c r="F2" s="79"/>
      <c r="G2" s="82" t="s">
        <v>40</v>
      </c>
      <c r="H2" s="79"/>
      <c r="I2" s="148" t="s">
        <v>41</v>
      </c>
      <c r="J2" s="79"/>
    </row>
    <row r="3" spans="1:10" ht="15.75" x14ac:dyDescent="0.25">
      <c r="A3" s="149" t="s">
        <v>87</v>
      </c>
      <c r="B3" s="76"/>
      <c r="C3" s="76"/>
      <c r="D3" s="76"/>
      <c r="E3" s="76"/>
      <c r="F3" s="81"/>
      <c r="G3" s="107" t="str">
        <f>Invoice!E4</f>
        <v>BK016/25-26</v>
      </c>
      <c r="H3" s="87"/>
      <c r="I3" s="108">
        <f>Invoice!H4</f>
        <v>45859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48" t="s">
        <v>45</v>
      </c>
      <c r="H4" s="83"/>
      <c r="I4" s="83"/>
      <c r="J4" s="79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9"/>
      <c r="I5" s="89"/>
      <c r="J5" s="87"/>
    </row>
    <row r="6" spans="1:10" x14ac:dyDescent="0.25">
      <c r="A6" s="150" t="s">
        <v>90</v>
      </c>
      <c r="B6" s="76"/>
      <c r="C6" s="76"/>
      <c r="D6" s="76"/>
      <c r="E6" s="76"/>
      <c r="F6" s="20"/>
      <c r="G6" s="24"/>
      <c r="H6" s="32"/>
      <c r="I6" s="32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51" t="s">
        <v>57</v>
      </c>
      <c r="B11" s="83"/>
      <c r="C11" s="83"/>
      <c r="D11" s="83"/>
      <c r="E11" s="83"/>
      <c r="F11" s="18"/>
      <c r="G11" s="35" t="s">
        <v>96</v>
      </c>
      <c r="H11" s="17"/>
      <c r="I11" s="17"/>
      <c r="J11" s="18"/>
    </row>
    <row r="12" spans="1:10" x14ac:dyDescent="0.25">
      <c r="A12" s="152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89"/>
      <c r="C13" s="89"/>
      <c r="D13" s="89"/>
      <c r="E13" s="89"/>
      <c r="F13" s="30"/>
      <c r="G13" s="19"/>
      <c r="H13" s="4"/>
      <c r="I13" s="4"/>
      <c r="J13" s="20"/>
    </row>
    <row r="14" spans="1:10" x14ac:dyDescent="0.25">
      <c r="A14" s="151" t="s">
        <v>60</v>
      </c>
      <c r="B14" s="83"/>
      <c r="C14" s="83"/>
      <c r="D14" s="83"/>
      <c r="E14" s="83"/>
      <c r="F14" s="79"/>
      <c r="G14" s="19"/>
      <c r="H14" s="4"/>
      <c r="I14" s="4"/>
      <c r="J14" s="20"/>
    </row>
    <row r="15" spans="1:10" x14ac:dyDescent="0.25">
      <c r="A15" s="101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1"/>
      <c r="G15" s="19"/>
      <c r="H15" s="4"/>
      <c r="I15" s="4"/>
      <c r="J15" s="20"/>
    </row>
    <row r="16" spans="1:10" x14ac:dyDescent="0.25">
      <c r="A16" s="96"/>
      <c r="B16" s="76"/>
      <c r="C16" s="76"/>
      <c r="D16" s="76"/>
      <c r="E16" s="76"/>
      <c r="F16" s="81"/>
      <c r="G16" s="19"/>
      <c r="H16" s="4"/>
      <c r="I16" s="4"/>
      <c r="J16" s="20"/>
    </row>
    <row r="17" spans="1:10" x14ac:dyDescent="0.25">
      <c r="A17" s="96"/>
      <c r="B17" s="76"/>
      <c r="C17" s="76"/>
      <c r="D17" s="76"/>
      <c r="E17" s="76"/>
      <c r="F17" s="81"/>
      <c r="G17" s="19"/>
      <c r="H17" s="4"/>
      <c r="I17" s="4"/>
      <c r="J17" s="20"/>
    </row>
    <row r="18" spans="1:10" ht="37.5" customHeight="1" x14ac:dyDescent="0.25">
      <c r="A18" s="96"/>
      <c r="B18" s="76"/>
      <c r="C18" s="76"/>
      <c r="D18" s="76"/>
      <c r="E18" s="76"/>
      <c r="F18" s="81"/>
      <c r="G18" s="144" t="s">
        <v>97</v>
      </c>
      <c r="H18" s="79"/>
      <c r="I18" s="145" t="s">
        <v>98</v>
      </c>
      <c r="J18" s="79"/>
    </row>
    <row r="19" spans="1:10" ht="15" customHeight="1" x14ac:dyDescent="0.25">
      <c r="A19" s="96"/>
      <c r="B19" s="76"/>
      <c r="C19" s="76"/>
      <c r="D19" s="76"/>
      <c r="E19" s="76"/>
      <c r="F19" s="81"/>
      <c r="G19" s="86"/>
      <c r="H19" s="87"/>
      <c r="I19" s="89"/>
      <c r="J19" s="87"/>
    </row>
    <row r="20" spans="1:10" ht="30.75" customHeight="1" x14ac:dyDescent="0.25">
      <c r="A20" s="86"/>
      <c r="B20" s="89"/>
      <c r="C20" s="89"/>
      <c r="D20" s="89"/>
      <c r="E20" s="89"/>
      <c r="F20" s="87"/>
      <c r="G20" s="146" t="s">
        <v>65</v>
      </c>
      <c r="H20" s="87"/>
      <c r="I20" s="146" t="str">
        <f>Invoice!H22</f>
        <v>VIETNAM</v>
      </c>
      <c r="J20" s="87"/>
    </row>
    <row r="21" spans="1:10" ht="15.75" customHeight="1" x14ac:dyDescent="0.25">
      <c r="A21" s="142" t="s">
        <v>99</v>
      </c>
      <c r="B21" s="83"/>
      <c r="C21" s="79"/>
      <c r="D21" s="142" t="s">
        <v>100</v>
      </c>
      <c r="E21" s="83"/>
      <c r="F21" s="79"/>
      <c r="G21" s="153" t="s">
        <v>101</v>
      </c>
      <c r="H21" s="92"/>
      <c r="I21" s="92"/>
      <c r="J21" s="93"/>
    </row>
    <row r="22" spans="1:10" ht="15.75" customHeight="1" x14ac:dyDescent="0.25">
      <c r="A22" s="103"/>
      <c r="B22" s="89"/>
      <c r="C22" s="87"/>
      <c r="D22" s="105" t="str">
        <f>Invoice!C22</f>
        <v>CHENNAI</v>
      </c>
      <c r="E22" s="89"/>
      <c r="F22" s="87"/>
      <c r="G22" s="143" t="str">
        <f>'input data'!B16</f>
        <v>CNF</v>
      </c>
      <c r="H22" s="89"/>
      <c r="I22" s="89"/>
      <c r="J22" s="87"/>
    </row>
    <row r="23" spans="1:10" ht="15.75" customHeight="1" x14ac:dyDescent="0.25">
      <c r="A23" s="142" t="s">
        <v>102</v>
      </c>
      <c r="B23" s="83"/>
      <c r="C23" s="79"/>
      <c r="D23" s="142" t="s">
        <v>103</v>
      </c>
      <c r="E23" s="83"/>
      <c r="F23" s="79"/>
      <c r="G23" s="42"/>
      <c r="H23" s="43"/>
      <c r="I23" s="43"/>
      <c r="J23" s="44"/>
    </row>
    <row r="24" spans="1:10" ht="15.75" customHeight="1" x14ac:dyDescent="0.25">
      <c r="A24" s="103"/>
      <c r="B24" s="89"/>
      <c r="C24" s="87"/>
      <c r="D24" s="105" t="str">
        <f>Invoice!C25</f>
        <v>CHENNAI</v>
      </c>
      <c r="E24" s="89"/>
      <c r="F24" s="87"/>
      <c r="G24" s="31"/>
      <c r="H24" s="33"/>
      <c r="I24" s="33"/>
      <c r="J24" s="30"/>
    </row>
    <row r="25" spans="1:10" ht="15.75" customHeight="1" x14ac:dyDescent="0.25">
      <c r="A25" s="142" t="s">
        <v>31</v>
      </c>
      <c r="B25" s="83"/>
      <c r="C25" s="79"/>
      <c r="D25" s="142" t="s">
        <v>32</v>
      </c>
      <c r="E25" s="83"/>
      <c r="F25" s="79"/>
      <c r="G25" s="130" t="s">
        <v>104</v>
      </c>
      <c r="H25" s="92"/>
      <c r="I25" s="92"/>
      <c r="J25" s="93"/>
    </row>
    <row r="26" spans="1:10" ht="15.75" customHeight="1" x14ac:dyDescent="0.25">
      <c r="A26" s="90" t="str">
        <f>Invoice!E25</f>
        <v>DA NANG</v>
      </c>
      <c r="B26" s="76"/>
      <c r="C26" s="81"/>
      <c r="D26" s="90" t="str">
        <f>Invoice!H25</f>
        <v>DA NANG</v>
      </c>
      <c r="E26" s="76"/>
      <c r="F26" s="81"/>
      <c r="G26" s="144" t="str">
        <f>'input data'!B17</f>
        <v>100% Against Documents</v>
      </c>
      <c r="H26" s="83"/>
      <c r="I26" s="83"/>
      <c r="J26" s="79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5" t="s">
        <v>105</v>
      </c>
      <c r="C28" s="87"/>
      <c r="D28" s="105" t="s">
        <v>68</v>
      </c>
      <c r="E28" s="89"/>
      <c r="F28" s="89"/>
      <c r="G28" s="48"/>
      <c r="H28" s="49"/>
      <c r="I28" s="105" t="s">
        <v>72</v>
      </c>
      <c r="J28" s="87"/>
    </row>
    <row r="29" spans="1:10" ht="15.75" customHeight="1" x14ac:dyDescent="0.25">
      <c r="A29" s="27">
        <v>1</v>
      </c>
      <c r="B29" s="112">
        <f>Invoice!E28</f>
        <v>68022390</v>
      </c>
      <c r="C29" s="93"/>
      <c r="D29" s="139" t="str">
        <f>Invoice!B28</f>
        <v>POLISHED GRANITE SLABS</v>
      </c>
      <c r="E29" s="92"/>
      <c r="F29" s="92"/>
      <c r="G29" s="92"/>
      <c r="H29" s="93"/>
      <c r="I29" s="140">
        <f>Invoice!F28</f>
        <v>483.45</v>
      </c>
      <c r="J29" s="93"/>
    </row>
    <row r="30" spans="1:10" ht="15.75" customHeight="1" x14ac:dyDescent="0.25">
      <c r="A30" s="50" t="s">
        <v>106</v>
      </c>
      <c r="B30" s="46"/>
      <c r="C30" s="46"/>
      <c r="D30" s="46"/>
      <c r="E30" s="46"/>
      <c r="F30" s="46"/>
      <c r="G30" s="46"/>
      <c r="H30" s="46"/>
      <c r="I30" s="141">
        <f>SUM(I29:J29)</f>
        <v>483.45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2"/>
      <c r="J31" s="34"/>
    </row>
    <row r="32" spans="1:10" ht="15.75" customHeight="1" x14ac:dyDescent="0.25">
      <c r="A32" s="90" t="s">
        <v>107</v>
      </c>
      <c r="B32" s="76"/>
      <c r="C32" s="32" t="s">
        <v>35</v>
      </c>
      <c r="D32" s="115" t="s">
        <v>74</v>
      </c>
      <c r="E32" s="76"/>
      <c r="F32" s="32" t="s">
        <v>75</v>
      </c>
      <c r="G32" s="32"/>
      <c r="H32" s="4"/>
      <c r="I32" s="32"/>
      <c r="J32" s="34"/>
    </row>
    <row r="33" spans="1:10" ht="15.75" customHeight="1" x14ac:dyDescent="0.25">
      <c r="A33" s="102" t="str">
        <f>Invoice!A31</f>
        <v>WHSU2616373</v>
      </c>
      <c r="B33" s="76"/>
      <c r="C33" s="51">
        <f>'input data'!B25</f>
        <v>235</v>
      </c>
      <c r="D33" s="137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99" t="s">
        <v>112</v>
      </c>
      <c r="B38" s="83"/>
      <c r="C38" s="83"/>
      <c r="D38" s="83"/>
      <c r="E38" s="83"/>
      <c r="F38" s="79"/>
      <c r="G38" s="99" t="s">
        <v>80</v>
      </c>
      <c r="H38" s="83"/>
      <c r="I38" s="83"/>
      <c r="J38" s="79"/>
    </row>
    <row r="39" spans="1:10" ht="15.75" customHeight="1" x14ac:dyDescent="0.25">
      <c r="A39" s="138" t="s">
        <v>113</v>
      </c>
      <c r="B39" s="76"/>
      <c r="C39" s="76"/>
      <c r="D39" s="76"/>
      <c r="E39" s="76"/>
      <c r="F39" s="81"/>
      <c r="G39" s="19"/>
      <c r="H39" s="4"/>
      <c r="I39" s="4"/>
      <c r="J39" s="20"/>
    </row>
    <row r="40" spans="1:10" ht="15.75" customHeight="1" x14ac:dyDescent="0.25">
      <c r="A40" s="131" t="s">
        <v>114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115</v>
      </c>
      <c r="B41" s="114"/>
      <c r="C41" s="114"/>
      <c r="D41" s="114"/>
      <c r="E41" s="114"/>
      <c r="F41" s="135"/>
      <c r="G41" s="136" t="s">
        <v>116</v>
      </c>
      <c r="H41" s="89"/>
      <c r="I41" s="89"/>
      <c r="J41" s="8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25" zoomScaleNormal="100" workbookViewId="0">
      <selection activeCell="F20" sqref="F20:G2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4" t="s">
        <v>42</v>
      </c>
      <c r="C1" s="175"/>
      <c r="D1" s="175"/>
      <c r="E1" s="175"/>
      <c r="F1" s="175"/>
      <c r="G1" s="175"/>
      <c r="H1" s="175"/>
      <c r="I1" s="175"/>
      <c r="J1" s="175"/>
      <c r="K1" s="176"/>
      <c r="R1" s="180"/>
      <c r="S1" s="76"/>
      <c r="T1" s="76"/>
      <c r="U1" s="76"/>
      <c r="V1" s="76"/>
      <c r="W1" s="163"/>
      <c r="X1" s="76"/>
      <c r="Y1" s="76"/>
    </row>
    <row r="2" spans="1:25" ht="36.75" thickBot="1" x14ac:dyDescent="0.6">
      <c r="A2" s="57"/>
      <c r="B2" s="177"/>
      <c r="C2" s="178"/>
      <c r="D2" s="178"/>
      <c r="E2" s="178"/>
      <c r="F2" s="178"/>
      <c r="G2" s="178"/>
      <c r="H2" s="178"/>
      <c r="I2" s="178"/>
      <c r="J2" s="178"/>
      <c r="K2" s="179"/>
    </row>
    <row r="3" spans="1:25" x14ac:dyDescent="0.25">
      <c r="A3" s="58"/>
      <c r="B3" s="181" t="s">
        <v>117</v>
      </c>
      <c r="C3" s="83"/>
      <c r="D3" s="83"/>
      <c r="E3" s="83"/>
      <c r="F3" s="83"/>
      <c r="G3" s="83"/>
      <c r="H3" s="83"/>
      <c r="I3" s="83"/>
      <c r="J3" s="83"/>
      <c r="K3" s="79"/>
    </row>
    <row r="4" spans="1:25" x14ac:dyDescent="0.25">
      <c r="A4" s="58"/>
      <c r="B4" s="182" t="s">
        <v>118</v>
      </c>
      <c r="C4" s="76"/>
      <c r="D4" s="76"/>
      <c r="E4" s="76"/>
      <c r="F4" s="76"/>
      <c r="G4" s="76"/>
      <c r="H4" s="76"/>
      <c r="I4" s="76"/>
      <c r="J4" s="76"/>
      <c r="K4" s="81"/>
    </row>
    <row r="5" spans="1:25" x14ac:dyDescent="0.25">
      <c r="A5" s="51"/>
      <c r="B5" s="103" t="s">
        <v>119</v>
      </c>
      <c r="C5" s="89"/>
      <c r="D5" s="89"/>
      <c r="E5" s="89"/>
      <c r="F5" s="89"/>
      <c r="G5" s="89"/>
      <c r="H5" s="89"/>
      <c r="I5" s="89"/>
      <c r="J5" s="89"/>
      <c r="K5" s="87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72" t="s">
        <v>120</v>
      </c>
      <c r="C7" s="76"/>
      <c r="D7" s="76"/>
      <c r="E7" s="76"/>
      <c r="F7" s="76"/>
      <c r="G7" s="76"/>
      <c r="H7" s="76"/>
      <c r="I7" s="76"/>
      <c r="J7" s="76"/>
      <c r="K7" s="81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8">
        <v>45859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50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01" t="s">
        <v>160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96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2"/>
      <c r="B18" s="100" t="s">
        <v>125</v>
      </c>
      <c r="C18" s="91"/>
      <c r="D18" s="91"/>
      <c r="E18" s="173"/>
      <c r="F18" s="100" t="s">
        <v>126</v>
      </c>
      <c r="G18" s="93"/>
      <c r="H18" s="100" t="s">
        <v>127</v>
      </c>
      <c r="I18" s="93"/>
      <c r="J18" s="100" t="s">
        <v>128</v>
      </c>
      <c r="K18" s="93"/>
    </row>
    <row r="19" spans="1:11" ht="15.75" customHeight="1" thickBot="1" x14ac:dyDescent="0.3">
      <c r="A19" s="3"/>
      <c r="B19" s="139" t="s">
        <v>28</v>
      </c>
      <c r="C19" s="168"/>
      <c r="D19" s="168"/>
      <c r="E19" s="169"/>
      <c r="F19" s="100">
        <v>178.86</v>
      </c>
      <c r="G19" s="93"/>
      <c r="H19" s="161">
        <v>5092</v>
      </c>
      <c r="I19" s="93"/>
      <c r="J19" s="166">
        <f>F19*H19</f>
        <v>910755.12000000011</v>
      </c>
      <c r="K19" s="93"/>
    </row>
    <row r="20" spans="1:11" ht="15.75" customHeight="1" x14ac:dyDescent="0.25">
      <c r="A20" s="51"/>
      <c r="B20" s="102"/>
      <c r="C20" s="76"/>
      <c r="D20" s="76"/>
      <c r="E20" s="76"/>
      <c r="F20" s="163"/>
      <c r="G20" s="167"/>
      <c r="H20" s="154" t="s">
        <v>155</v>
      </c>
      <c r="I20" s="155"/>
      <c r="J20" s="170">
        <f>J19*0.001</f>
        <v>910.75512000000015</v>
      </c>
      <c r="K20" s="171"/>
    </row>
    <row r="21" spans="1:11" ht="15.75" customHeight="1" thickBot="1" x14ac:dyDescent="0.3">
      <c r="A21" s="3"/>
      <c r="B21" s="136"/>
      <c r="C21" s="89"/>
      <c r="D21" s="89"/>
      <c r="E21" s="89"/>
      <c r="F21" s="33"/>
      <c r="G21" s="62"/>
      <c r="H21" s="157" t="s">
        <v>106</v>
      </c>
      <c r="I21" s="158"/>
      <c r="J21" s="159">
        <f>SUM(J19:K20)</f>
        <v>911665.8751200001</v>
      </c>
      <c r="K21" s="160"/>
    </row>
    <row r="22" spans="1:11" ht="15.75" customHeight="1" thickBot="1" x14ac:dyDescent="0.3">
      <c r="A22" s="51"/>
      <c r="B22" s="102"/>
      <c r="C22" s="76"/>
      <c r="D22" s="76"/>
      <c r="E22" s="76"/>
      <c r="F22" s="4"/>
      <c r="G22" s="4"/>
      <c r="H22" s="162"/>
      <c r="I22" s="76"/>
      <c r="J22" s="163"/>
      <c r="K22" s="81"/>
    </row>
    <row r="23" spans="1:11" ht="15.75" customHeight="1" x14ac:dyDescent="0.25">
      <c r="A23" s="52"/>
      <c r="B23" s="164" t="s">
        <v>129</v>
      </c>
      <c r="C23" s="92"/>
      <c r="D23" s="46"/>
      <c r="E23" s="46"/>
      <c r="F23" s="46"/>
      <c r="G23" s="46"/>
      <c r="H23" s="46"/>
      <c r="I23" s="46"/>
      <c r="J23" s="165">
        <f>J21</f>
        <v>911665.8751200001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56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49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4"/>
      <c r="B36" s="149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2025-07-21T13:54:29Z</cp:lastPrinted>
  <dcterms:created xsi:type="dcterms:W3CDTF">2022-11-23T06:47:43Z</dcterms:created>
  <dcterms:modified xsi:type="dcterms:W3CDTF">2025-07-21T13:54:55Z</dcterms:modified>
</cp:coreProperties>
</file>