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\24-25\Invoice 24-25\06 BK006 Aug 24-25 Tai Loc Stone\"/>
    </mc:Choice>
  </mc:AlternateContent>
  <xr:revisionPtr revIDLastSave="0" documentId="13_ncr:1_{BC8813A5-2B3D-4D9D-B2F1-2A1CA6A7D388}" xr6:coauthVersionLast="36" xr6:coauthVersionMax="36" xr10:uidLastSave="{00000000-0000-0000-0000-000000000000}"/>
  <bookViews>
    <workbookView xWindow="0" yWindow="0" windowWidth="20400" windowHeight="8940" activeTab="3" xr2:uid="{00000000-000D-0000-FFFF-FFFF00000000}"/>
  </bookViews>
  <sheets>
    <sheet name="Sheet1" sheetId="4" r:id="rId1"/>
    <sheet name="Inovice" sheetId="1" r:id="rId2"/>
    <sheet name="Sheet2" sheetId="5" r:id="rId3"/>
    <sheet name="Peacking List" sheetId="2" r:id="rId4"/>
    <sheet name="PO" sheetId="3" r:id="rId5"/>
  </sheets>
  <definedNames>
    <definedName name="_xlnm.Print_Area" localSheetId="4">PO!$A$1:$K$45</definedName>
  </definedNames>
  <calcPr calcId="191029"/>
</workbook>
</file>

<file path=xl/calcChain.xml><?xml version="1.0" encoding="utf-8"?>
<calcChain xmlns="http://schemas.openxmlformats.org/spreadsheetml/2006/main">
  <c r="C476" i="5" l="1"/>
  <c r="C3" i="5"/>
  <c r="C2" i="5"/>
  <c r="C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A35" i="1" l="1"/>
  <c r="I21" i="3" l="1"/>
  <c r="I23" i="3" l="1"/>
  <c r="I24" i="3" s="1"/>
  <c r="I27" i="3" s="1"/>
  <c r="I20" i="2" l="1"/>
  <c r="H28" i="1"/>
  <c r="F28" i="1"/>
  <c r="C35" i="1"/>
  <c r="C38" i="2" s="1"/>
  <c r="H22" i="1"/>
  <c r="H25" i="1"/>
  <c r="E25" i="1"/>
  <c r="C25" i="1"/>
  <c r="C22" i="1"/>
  <c r="B28" i="1"/>
  <c r="A15" i="1"/>
  <c r="H4" i="1"/>
  <c r="E4" i="1"/>
  <c r="G3" i="2" s="1"/>
  <c r="I28" i="1" l="1"/>
  <c r="I38" i="1" s="1"/>
  <c r="A38" i="2"/>
  <c r="I30" i="2"/>
  <c r="I35" i="2" s="1"/>
  <c r="B30" i="2"/>
  <c r="D30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<sst xmlns="http://schemas.openxmlformats.org/spreadsheetml/2006/main" count="184" uniqueCount="145">
  <si>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</si>
  <si>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</si>
  <si>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</si>
  <si>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</si>
  <si>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</si>
  <si>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</si>
  <si>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</si>
  <si>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</si>
  <si>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</si>
  <si>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</si>
  <si>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</si>
  <si>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</si>
  <si>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</si>
  <si>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</si>
  <si>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TERMS OF DELIVERY &amp; PAYMENTS </t>
  </si>
  <si>
    <t xml:space="preserve">                        TO THE ORDER </t>
  </si>
  <si>
    <t>NOTIFY PARTY</t>
  </si>
  <si>
    <t xml:space="preserve">BANK DETAILS </t>
  </si>
  <si>
    <t>ACCOUNT NAME : B K  EXPORTS</t>
  </si>
  <si>
    <t>BANK NAME : BANK OF BARODA</t>
  </si>
  <si>
    <t>ACCOUNT NUMBER : 14970200000658</t>
  </si>
  <si>
    <t>BRANCH : MANINAGAR (EAST)</t>
  </si>
  <si>
    <t>PAN NO. /IEC CODE</t>
  </si>
  <si>
    <t>BUYER'S ORDER NO.</t>
  </si>
  <si>
    <t>Loose Packing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</si>
  <si>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</si>
  <si>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</si>
  <si>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</si>
  <si>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</si>
  <si>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</si>
  <si>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</si>
  <si>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</si>
  <si>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</si>
  <si>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</si>
  <si>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</si>
  <si>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</si>
  <si>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</si>
  <si>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</si>
  <si>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</si>
  <si>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</si>
  <si>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</si>
  <si>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</si>
  <si>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</si>
  <si>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</si>
  <si>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</si>
  <si>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</si>
  <si>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</si>
  <si>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</si>
  <si>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>IFSC CODE : BARB0MANEAS (fifth digit zero)</t>
  </si>
  <si>
    <t xml:space="preserve"> +91 9313035076,  +91 9537651265</t>
  </si>
  <si>
    <t>AD240322004861M</t>
  </si>
  <si>
    <t>VIETNAM</t>
  </si>
  <si>
    <t>HAI PHONG</t>
  </si>
  <si>
    <t>TYPE OF CONTAINER</t>
  </si>
  <si>
    <t>SWIFT CODE : BARBINBBVAT</t>
  </si>
  <si>
    <t>POLISHED GRANITE SLABS</t>
  </si>
  <si>
    <t>FCL</t>
  </si>
  <si>
    <t xml:space="preserve">  Container No.</t>
  </si>
  <si>
    <t>Slabs</t>
  </si>
  <si>
    <t>Gross Weight</t>
  </si>
  <si>
    <t>Net Weight</t>
  </si>
  <si>
    <t>27500 kgs</t>
  </si>
  <si>
    <t>Sr. No.</t>
  </si>
  <si>
    <t>Cost, insurance, and freight 
(CIF)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</si>
  <si>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</si>
  <si>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 xml:space="preserve">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</si>
  <si>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</si>
  <si>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</si>
  <si>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</si>
  <si>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</si>
  <si>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</si>
  <si>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</si>
  <si>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</si>
  <si>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</si>
  <si>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</si>
  <si>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</si>
  <si>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</si>
  <si>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</si>
  <si>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</si>
  <si>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</si>
  <si>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</si>
  <si>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</si>
  <si>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</si>
  <si>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 and Payments.</t>
  </si>
  <si>
    <t>Vessel/Flight No.</t>
  </si>
  <si>
    <t xml:space="preserve">Port Of Loading </t>
  </si>
  <si>
    <t>HSN CODE</t>
  </si>
  <si>
    <t>TOTAL</t>
  </si>
  <si>
    <t>Container No.</t>
  </si>
  <si>
    <t>27500kgs</t>
  </si>
  <si>
    <t>PACKING TYPE : Loose Packing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</si>
  <si>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</si>
  <si>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</si>
  <si>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</si>
  <si>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</si>
  <si>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</si>
  <si>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</si>
  <si>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Mundra</t>
  </si>
  <si>
    <t>Invoice No.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</si>
  <si>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</si>
  <si>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</si>
  <si>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</si>
  <si>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</si>
  <si>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</si>
  <si>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</si>
  <si>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</si>
  <si>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</si>
  <si>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</si>
  <si>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</si>
  <si>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</si>
  <si>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Mdam,</t>
  </si>
  <si>
    <t xml:space="preserve">COLORS </t>
  </si>
  <si>
    <t xml:space="preserve">RATES </t>
  </si>
  <si>
    <t>SQFT</t>
  </si>
  <si>
    <t>AMOUNT</t>
  </si>
  <si>
    <t>GRANITE POLISHED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</si>
  <si>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</si>
  <si>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</si>
  <si>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</si>
  <si>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</si>
  <si>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</si>
  <si>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</si>
  <si>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</si>
  <si>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</si>
  <si>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</si>
  <si>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</si>
  <si>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</si>
  <si>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</si>
  <si>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>IEC NO.    AGQPJ1643Q</t>
  </si>
  <si>
    <t>GSTIN NO.  24AGQPJ1643Q1ZW</t>
  </si>
  <si>
    <t>LUT NO.  AD240322004861M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</si>
  <si>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</si>
  <si>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BK006/24-25</t>
  </si>
  <si>
    <t>MINH PHUONG IMPORT EXPORT TRADING SERVICE COMPANY LIMITED
add: MR.TRAN DINH NGHI'S HOUSE, COC TRANG VILLAGE, CHIEN THANG COMMUNE, AN LAO DISTRICT, HAIPHONG CITY.
Tax code : 0202125033 : Phone: 0356668836
Email: xnk.minhphuongcompany@gmail.com</t>
  </si>
  <si>
    <t>BK005/24-25</t>
  </si>
  <si>
    <t>mundra</t>
  </si>
  <si>
    <t>90, Jasodanagar Cross Road, Nr. Canal, Opp. Baroda Express Highway,   Amraiwadi, Ahmedabad, Gujarat, India - 380026</t>
  </si>
  <si>
    <t xml:space="preserve"> G-29,30 RIICO INDUSTRIAL AREA, AJOLIYA KA KHERA CHITTORGARH, Chittorgarh, Rajasthan, 312021. GSTIN: 08AAFCT5346J1Z0</t>
  </si>
  <si>
    <t>THE KABRA GRANI AND MARMO PRIVATE LIMITED</t>
  </si>
  <si>
    <t>Thirty Five Cent</t>
  </si>
  <si>
    <t>Value USD in words : Nine Thousand Three Hundred Sixty Eight Dollar and</t>
  </si>
  <si>
    <t xml:space="preserve">* This Amount will be paid against Document at importer's Port   </t>
  </si>
  <si>
    <t>TCKU2182287</t>
  </si>
  <si>
    <t>27000 kgs</t>
  </si>
  <si>
    <t>27000kgs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</si>
</sst>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1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0" fillId="0" borderId="16" xfId="0" applyBorder="1"/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14" xfId="0" applyFont="1" applyBorder="1" applyAlignment="1">
      <alignment horizontal="left"/>
    </xf>
    <xf numFmtId="0" fontId="11" fillId="0" borderId="16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40</xdr:row>
      <xdr:rowOff>5644</xdr:rowOff>
    </xdr:from>
    <xdr:to>
      <xdr:col>8</xdr:col>
      <xdr:colOff>525780</xdr:colOff>
      <xdr:row>42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6" y="7930444"/>
          <a:ext cx="1859279" cy="57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42</xdr:row>
      <xdr:rowOff>157880</xdr:rowOff>
    </xdr:from>
    <xdr:to>
      <xdr:col>9</xdr:col>
      <xdr:colOff>114301</xdr:colOff>
      <xdr:row>45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42</xdr:row>
      <xdr:rowOff>7620</xdr:rowOff>
    </xdr:from>
    <xdr:to>
      <xdr:col>2</xdr:col>
      <xdr:colOff>211455</xdr:colOff>
      <xdr:row>44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237220"/>
          <a:ext cx="1402080" cy="54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dimension ref="A2:F19"/>
  <sheetViews>
    <sheetView workbookViewId="0">
      <selection activeCell="H12" sqref="H12"/>
    </sheetView>
  </sheetViews>
  <sheetFormatPr defaultRowHeight="15" x14ac:dyDescent="0.25"/>
  <cols>
    <col min="1" max="1" width="13.7109375" bestFit="1" customWidth="1"/>
    <col min="2" max="2" width="10.42578125" bestFit="1" customWidth="1"/>
  </cols>
  <sheetData>
    <row r="2" spans="1:6" x14ac:dyDescent="0.25">
      <c r="A2" s="69" t="s">
        <v>98</v>
      </c>
      <c r="B2" t="s">
        <v>132</v>
      </c>
    </row>
    <row r="3" spans="1:6" x14ac:dyDescent="0.25">
      <c r="A3" s="69" t="s">
        <v>99</v>
      </c>
      <c r="B3" s="68">
        <v>45505</v>
      </c>
    </row>
    <row r="4" spans="1:6" x14ac:dyDescent="0.25">
      <c r="A4" s="69" t="s">
        <v>100</v>
      </c>
      <c r="B4" s="76" t="s">
        <v>133</v>
      </c>
      <c r="C4" s="77"/>
      <c r="D4" s="77"/>
      <c r="E4" s="77"/>
      <c r="F4" s="77"/>
    </row>
    <row r="5" spans="1:6" x14ac:dyDescent="0.25">
      <c r="A5" s="69"/>
      <c r="B5" s="77"/>
      <c r="C5" s="77"/>
      <c r="D5" s="77"/>
      <c r="E5" s="77"/>
      <c r="F5" s="77"/>
    </row>
    <row r="6" spans="1:6" x14ac:dyDescent="0.25">
      <c r="A6" s="69"/>
      <c r="B6" s="77"/>
      <c r="C6" s="77"/>
      <c r="D6" s="77"/>
      <c r="E6" s="77"/>
      <c r="F6" s="77"/>
    </row>
    <row r="7" spans="1:6" x14ac:dyDescent="0.25">
      <c r="A7" s="69"/>
      <c r="B7" s="77"/>
      <c r="C7" s="77"/>
      <c r="D7" s="77"/>
      <c r="E7" s="77"/>
      <c r="F7" s="77"/>
    </row>
    <row r="8" spans="1:6" x14ac:dyDescent="0.25">
      <c r="A8" s="69"/>
      <c r="B8" s="77"/>
      <c r="C8" s="77"/>
      <c r="D8" s="77"/>
      <c r="E8" s="77"/>
      <c r="F8" s="77"/>
    </row>
    <row r="9" spans="1:6" ht="31.5" customHeight="1" x14ac:dyDescent="0.25">
      <c r="A9" s="69"/>
      <c r="B9" s="77"/>
      <c r="C9" s="77"/>
      <c r="D9" s="77"/>
      <c r="E9" s="77"/>
      <c r="F9" s="77"/>
    </row>
    <row r="10" spans="1:6" x14ac:dyDescent="0.25">
      <c r="A10" s="69" t="s">
        <v>101</v>
      </c>
      <c r="B10" t="s">
        <v>55</v>
      </c>
    </row>
    <row r="11" spans="1:6" ht="45" x14ac:dyDescent="0.25">
      <c r="A11" s="70" t="s">
        <v>28</v>
      </c>
      <c r="B11" t="s">
        <v>97</v>
      </c>
    </row>
    <row r="12" spans="1:6" ht="30" x14ac:dyDescent="0.25">
      <c r="A12" s="70" t="s">
        <v>33</v>
      </c>
      <c r="B12" t="s">
        <v>97</v>
      </c>
    </row>
    <row r="13" spans="1:6" ht="30" x14ac:dyDescent="0.25">
      <c r="A13" s="70" t="s">
        <v>34</v>
      </c>
      <c r="B13" t="s">
        <v>52</v>
      </c>
    </row>
    <row r="14" spans="1:6" ht="30" x14ac:dyDescent="0.25">
      <c r="A14" s="70" t="s">
        <v>35</v>
      </c>
      <c r="B14" t="s">
        <v>52</v>
      </c>
    </row>
    <row r="15" spans="1:6" ht="45" x14ac:dyDescent="0.25">
      <c r="A15" s="71" t="s">
        <v>31</v>
      </c>
      <c r="B15" t="s">
        <v>51</v>
      </c>
    </row>
    <row r="16" spans="1:6" x14ac:dyDescent="0.25">
      <c r="A16" s="69" t="s">
        <v>57</v>
      </c>
      <c r="B16" t="s">
        <v>142</v>
      </c>
    </row>
    <row r="17" spans="1:2" x14ac:dyDescent="0.25">
      <c r="A17" s="69" t="s">
        <v>58</v>
      </c>
      <c r="B17">
        <v>167</v>
      </c>
    </row>
    <row r="18" spans="1:2" x14ac:dyDescent="0.25">
      <c r="A18" s="69" t="s">
        <v>102</v>
      </c>
      <c r="B18">
        <v>456.77</v>
      </c>
    </row>
    <row r="19" spans="1:2" x14ac:dyDescent="0.25">
      <c r="A19" t="s">
        <v>40</v>
      </c>
      <c r="B19">
        <v>20.51</v>
      </c>
    </row>
  </sheetData>
  <mergeCells count="1">
    <mergeCell ref="B4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opLeftCell="A19" workbookViewId="0">
      <selection activeCell="A43" sqref="A43:D44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11" t="s">
        <v>47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</row>
    <row r="3" spans="1:10" x14ac:dyDescent="0.25">
      <c r="A3" s="9" t="s">
        <v>0</v>
      </c>
      <c r="B3" s="1"/>
      <c r="C3" s="1"/>
      <c r="D3" s="2"/>
      <c r="E3" s="120" t="s">
        <v>7</v>
      </c>
      <c r="F3" s="123"/>
      <c r="G3" s="121"/>
      <c r="H3" s="120" t="s">
        <v>8</v>
      </c>
      <c r="I3" s="123"/>
      <c r="J3" s="121"/>
    </row>
    <row r="4" spans="1:10" ht="15.75" thickBot="1" x14ac:dyDescent="0.3">
      <c r="A4" s="3" t="s">
        <v>1</v>
      </c>
      <c r="B4" s="4"/>
      <c r="C4" s="4"/>
      <c r="D4" s="5"/>
      <c r="E4" s="107" t="str">
        <f>Sheet1!B2</f>
        <v>BK006/24-25</v>
      </c>
      <c r="F4" s="146"/>
      <c r="G4" s="108"/>
      <c r="H4" s="147">
        <f>Sheet1!B3</f>
        <v>45505</v>
      </c>
      <c r="I4" s="146"/>
      <c r="J4" s="108"/>
    </row>
    <row r="5" spans="1:10" x14ac:dyDescent="0.25">
      <c r="A5" s="10" t="s">
        <v>2</v>
      </c>
      <c r="B5" s="4"/>
      <c r="C5" s="4"/>
      <c r="D5" s="5"/>
      <c r="E5" s="120" t="s">
        <v>23</v>
      </c>
      <c r="F5" s="123"/>
      <c r="G5" s="121"/>
      <c r="H5" s="120" t="s">
        <v>9</v>
      </c>
      <c r="I5" s="123"/>
      <c r="J5" s="121"/>
    </row>
    <row r="6" spans="1:10" ht="15.75" thickBot="1" x14ac:dyDescent="0.3">
      <c r="A6" s="10" t="s">
        <v>4</v>
      </c>
      <c r="B6" s="4"/>
      <c r="C6" s="4"/>
      <c r="D6" s="5"/>
      <c r="E6" s="107"/>
      <c r="F6" s="146"/>
      <c r="G6" s="108"/>
      <c r="H6" s="104" t="s">
        <v>50</v>
      </c>
      <c r="I6" s="106"/>
      <c r="J6" s="105"/>
    </row>
    <row r="7" spans="1:10" x14ac:dyDescent="0.25">
      <c r="A7" s="10" t="s">
        <v>3</v>
      </c>
      <c r="B7" s="4"/>
      <c r="C7" s="4"/>
      <c r="D7" s="5"/>
      <c r="E7" s="120" t="s">
        <v>22</v>
      </c>
      <c r="F7" s="123"/>
      <c r="G7" s="121"/>
      <c r="H7" s="120" t="s">
        <v>10</v>
      </c>
      <c r="I7" s="123"/>
      <c r="J7" s="121"/>
    </row>
    <row r="8" spans="1:10" ht="15.75" thickBot="1" x14ac:dyDescent="0.3">
      <c r="A8" s="11" t="s">
        <v>49</v>
      </c>
      <c r="B8" s="4"/>
      <c r="C8" s="4"/>
      <c r="D8" s="5"/>
      <c r="E8" s="107" t="s">
        <v>12</v>
      </c>
      <c r="F8" s="146"/>
      <c r="G8" s="108"/>
      <c r="H8" s="104" t="s">
        <v>11</v>
      </c>
      <c r="I8" s="106"/>
      <c r="J8" s="105"/>
    </row>
    <row r="9" spans="1:10" x14ac:dyDescent="0.25">
      <c r="A9" s="12" t="s">
        <v>5</v>
      </c>
      <c r="B9" s="4"/>
      <c r="C9" s="4"/>
      <c r="D9" s="5"/>
      <c r="E9" s="120" t="s">
        <v>25</v>
      </c>
      <c r="F9" s="123"/>
      <c r="G9" s="121"/>
      <c r="H9" s="120" t="s">
        <v>53</v>
      </c>
      <c r="I9" s="123"/>
      <c r="J9" s="121"/>
    </row>
    <row r="10" spans="1:10" ht="15.75" thickBot="1" x14ac:dyDescent="0.3">
      <c r="A10" s="12" t="s">
        <v>6</v>
      </c>
      <c r="B10" s="4"/>
      <c r="C10" s="4"/>
      <c r="D10" s="5"/>
      <c r="E10" s="84" t="s">
        <v>24</v>
      </c>
      <c r="F10" s="85"/>
      <c r="G10" s="93"/>
      <c r="H10" s="84" t="s">
        <v>56</v>
      </c>
      <c r="I10" s="85"/>
      <c r="J10" s="93"/>
    </row>
    <row r="11" spans="1:10" x14ac:dyDescent="0.25">
      <c r="A11" s="97" t="s">
        <v>13</v>
      </c>
      <c r="B11" s="95"/>
      <c r="C11" s="95"/>
      <c r="D11" s="96"/>
      <c r="E11" s="95" t="s">
        <v>14</v>
      </c>
      <c r="F11" s="95"/>
      <c r="G11" s="95"/>
      <c r="H11" s="95"/>
      <c r="I11" s="95"/>
      <c r="J11" s="96"/>
    </row>
    <row r="12" spans="1:10" x14ac:dyDescent="0.25">
      <c r="A12" s="152" t="s">
        <v>15</v>
      </c>
      <c r="B12" s="153"/>
      <c r="C12" s="153"/>
      <c r="D12" s="154"/>
      <c r="E12" s="155" t="s">
        <v>63</v>
      </c>
      <c r="F12" s="125"/>
      <c r="G12" s="125"/>
      <c r="H12" s="125"/>
      <c r="I12" s="125"/>
      <c r="J12" s="126"/>
    </row>
    <row r="13" spans="1:10" ht="15.75" thickBot="1" x14ac:dyDescent="0.3">
      <c r="A13" s="3"/>
      <c r="B13" s="4"/>
      <c r="C13" s="4"/>
      <c r="D13" s="5"/>
      <c r="E13" s="127"/>
      <c r="F13" s="113"/>
      <c r="G13" s="113"/>
      <c r="H13" s="113"/>
      <c r="I13" s="113"/>
      <c r="J13" s="128"/>
    </row>
    <row r="14" spans="1:10" x14ac:dyDescent="0.25">
      <c r="A14" s="9" t="s">
        <v>16</v>
      </c>
      <c r="B14" s="1"/>
      <c r="C14" s="1"/>
      <c r="D14" s="2"/>
      <c r="E14" s="13" t="s">
        <v>17</v>
      </c>
      <c r="F14" s="1"/>
      <c r="G14" s="1"/>
      <c r="H14" s="1"/>
      <c r="I14" s="1"/>
      <c r="J14" s="2"/>
    </row>
    <row r="15" spans="1:10" x14ac:dyDescent="0.25">
      <c r="A15" s="78" t="str">
        <f>Sheet1!B4</f>
        <v>MINH PHUONG IMPORT EXPORT TRADING SERVICE COMPANY LIMITED
add: MR.TRAN DINH NGHI'S HOUSE, COC TRANG VILLAGE, CHIEN THANG COMMUNE, AN LAO DISTRICT, HAIPHONG CITY.
Tax code : 0202125033 : Phone: 0356668836
Email: xnk.minhphuongcompany@gmail.com</v>
      </c>
      <c r="B15" s="140"/>
      <c r="C15" s="140"/>
      <c r="D15" s="141"/>
      <c r="E15" s="142" t="s">
        <v>18</v>
      </c>
      <c r="F15" s="140"/>
      <c r="G15" s="140"/>
      <c r="H15" s="140"/>
      <c r="I15" s="140"/>
      <c r="J15" s="141"/>
    </row>
    <row r="16" spans="1:10" x14ac:dyDescent="0.25">
      <c r="A16" s="142"/>
      <c r="B16" s="140"/>
      <c r="C16" s="140"/>
      <c r="D16" s="141"/>
      <c r="E16" s="142" t="s">
        <v>19</v>
      </c>
      <c r="F16" s="140"/>
      <c r="G16" s="140"/>
      <c r="H16" s="140"/>
      <c r="I16" s="140"/>
      <c r="J16" s="141"/>
    </row>
    <row r="17" spans="1:18" x14ac:dyDescent="0.25">
      <c r="A17" s="142"/>
      <c r="B17" s="140"/>
      <c r="C17" s="140"/>
      <c r="D17" s="141"/>
      <c r="E17" s="142" t="s">
        <v>20</v>
      </c>
      <c r="F17" s="140"/>
      <c r="G17" s="140"/>
      <c r="H17" s="140"/>
      <c r="I17" s="140"/>
      <c r="J17" s="141"/>
    </row>
    <row r="18" spans="1:18" x14ac:dyDescent="0.25">
      <c r="A18" s="142"/>
      <c r="B18" s="140"/>
      <c r="C18" s="140"/>
      <c r="D18" s="141"/>
      <c r="E18" s="142" t="s">
        <v>54</v>
      </c>
      <c r="F18" s="140"/>
      <c r="G18" s="140"/>
      <c r="H18" s="140"/>
      <c r="I18" s="140"/>
      <c r="J18" s="141"/>
    </row>
    <row r="19" spans="1:18" x14ac:dyDescent="0.25">
      <c r="A19" s="142"/>
      <c r="B19" s="140"/>
      <c r="C19" s="140"/>
      <c r="D19" s="141"/>
      <c r="E19" s="142" t="s">
        <v>48</v>
      </c>
      <c r="F19" s="140"/>
      <c r="G19" s="140"/>
      <c r="H19" s="140"/>
      <c r="I19" s="140"/>
      <c r="J19" s="141"/>
    </row>
    <row r="20" spans="1:18" ht="31.5" customHeight="1" thickBot="1" x14ac:dyDescent="0.3">
      <c r="A20" s="143"/>
      <c r="B20" s="144"/>
      <c r="C20" s="144"/>
      <c r="D20" s="145"/>
      <c r="E20" s="142" t="s">
        <v>21</v>
      </c>
      <c r="F20" s="140"/>
      <c r="G20" s="140"/>
      <c r="H20" s="140"/>
      <c r="I20" s="140"/>
      <c r="J20" s="141"/>
    </row>
    <row r="21" spans="1:18" x14ac:dyDescent="0.25">
      <c r="A21" s="122" t="s">
        <v>26</v>
      </c>
      <c r="B21" s="130"/>
      <c r="C21" s="122" t="s">
        <v>28</v>
      </c>
      <c r="D21" s="130"/>
      <c r="E21" s="122" t="s">
        <v>29</v>
      </c>
      <c r="F21" s="123"/>
      <c r="G21" s="121"/>
      <c r="H21" s="122" t="s">
        <v>31</v>
      </c>
      <c r="I21" s="129"/>
      <c r="J21" s="130"/>
    </row>
    <row r="22" spans="1:18" ht="14.45" customHeight="1" x14ac:dyDescent="0.25">
      <c r="A22" s="138" t="s">
        <v>27</v>
      </c>
      <c r="B22" s="139"/>
      <c r="C22" s="117" t="str">
        <f>Sheet1!B11</f>
        <v>Mundra</v>
      </c>
      <c r="D22" s="119"/>
      <c r="E22" s="124" t="s">
        <v>30</v>
      </c>
      <c r="F22" s="125"/>
      <c r="G22" s="126"/>
      <c r="H22" s="124" t="str">
        <f>Sheet1!B15</f>
        <v>VIETNAM</v>
      </c>
      <c r="I22" s="131"/>
      <c r="J22" s="132"/>
      <c r="N22" s="25"/>
    </row>
    <row r="23" spans="1:18" ht="15" customHeight="1" thickBot="1" x14ac:dyDescent="0.3">
      <c r="A23" s="136"/>
      <c r="B23" s="137"/>
      <c r="C23" s="148"/>
      <c r="D23" s="149"/>
      <c r="E23" s="127"/>
      <c r="F23" s="113"/>
      <c r="G23" s="128"/>
      <c r="H23" s="133"/>
      <c r="I23" s="134"/>
      <c r="J23" s="135"/>
    </row>
    <row r="24" spans="1:18" x14ac:dyDescent="0.25">
      <c r="A24" s="120" t="s">
        <v>32</v>
      </c>
      <c r="B24" s="121"/>
      <c r="C24" s="123" t="s">
        <v>33</v>
      </c>
      <c r="D24" s="121"/>
      <c r="E24" s="120" t="s">
        <v>34</v>
      </c>
      <c r="F24" s="123"/>
      <c r="G24" s="121"/>
      <c r="H24" s="123" t="s">
        <v>35</v>
      </c>
      <c r="I24" s="123"/>
      <c r="J24" s="121"/>
    </row>
    <row r="25" spans="1:18" ht="15.75" thickBot="1" x14ac:dyDescent="0.3">
      <c r="A25" s="107"/>
      <c r="B25" s="108"/>
      <c r="C25" s="104" t="str">
        <f>Sheet1!B12</f>
        <v>Mundra</v>
      </c>
      <c r="D25" s="105"/>
      <c r="E25" s="104" t="str">
        <f>Sheet1!B13</f>
        <v>HAI PHONG</v>
      </c>
      <c r="F25" s="106"/>
      <c r="G25" s="105"/>
      <c r="H25" s="104" t="str">
        <f>Sheet1!B14</f>
        <v>HAI PHONG</v>
      </c>
      <c r="I25" s="106"/>
      <c r="J25" s="105"/>
    </row>
    <row r="26" spans="1:18" x14ac:dyDescent="0.25">
      <c r="A26" s="109" t="s">
        <v>62</v>
      </c>
      <c r="B26" s="114" t="s">
        <v>36</v>
      </c>
      <c r="C26" s="115"/>
      <c r="D26" s="116"/>
      <c r="E26" s="109" t="s">
        <v>37</v>
      </c>
      <c r="F26" s="120" t="s">
        <v>38</v>
      </c>
      <c r="G26" s="121"/>
      <c r="H26" s="14" t="s">
        <v>40</v>
      </c>
      <c r="I26" s="120" t="s">
        <v>41</v>
      </c>
      <c r="J26" s="121"/>
    </row>
    <row r="27" spans="1:18" ht="15.75" thickBot="1" x14ac:dyDescent="0.3">
      <c r="A27" s="110"/>
      <c r="B27" s="117"/>
      <c r="C27" s="118"/>
      <c r="D27" s="119"/>
      <c r="E27" s="110"/>
      <c r="F27" s="104" t="s">
        <v>39</v>
      </c>
      <c r="G27" s="105"/>
      <c r="H27" s="15" t="s">
        <v>39</v>
      </c>
      <c r="I27" s="104" t="s">
        <v>42</v>
      </c>
      <c r="J27" s="105"/>
    </row>
    <row r="28" spans="1:18" ht="15.75" thickBot="1" x14ac:dyDescent="0.3">
      <c r="A28" s="36">
        <v>1</v>
      </c>
      <c r="B28" s="86" t="str">
        <f>Sheet1!B10</f>
        <v>POLISHED GRANITE SLABS</v>
      </c>
      <c r="C28" s="87"/>
      <c r="D28" s="88"/>
      <c r="E28" s="21">
        <v>68022390</v>
      </c>
      <c r="F28" s="86">
        <f>Sheet1!B18</f>
        <v>456.77</v>
      </c>
      <c r="G28" s="88"/>
      <c r="H28" s="40">
        <f>Sheet1!B19</f>
        <v>20.51</v>
      </c>
      <c r="I28" s="156">
        <f>H28*F28</f>
        <v>9368.3526999999995</v>
      </c>
      <c r="J28" s="88"/>
    </row>
    <row r="29" spans="1:18" x14ac:dyDescent="0.25">
      <c r="A29" s="35"/>
      <c r="B29" s="86" t="s">
        <v>65</v>
      </c>
      <c r="C29" s="87"/>
      <c r="D29" s="88"/>
      <c r="E29" s="21" t="s">
        <v>65</v>
      </c>
      <c r="F29" s="84" t="s">
        <v>65</v>
      </c>
      <c r="G29" s="93"/>
      <c r="H29" s="41" t="s">
        <v>65</v>
      </c>
      <c r="I29" s="157" t="s">
        <v>65</v>
      </c>
      <c r="J29" s="126"/>
    </row>
    <row r="30" spans="1:18" x14ac:dyDescent="0.25">
      <c r="A30" s="35"/>
      <c r="B30" s="84"/>
      <c r="C30" s="85"/>
      <c r="D30" s="93"/>
      <c r="E30" s="18"/>
      <c r="F30" s="84"/>
      <c r="G30" s="93"/>
      <c r="H30" s="37"/>
      <c r="I30" s="150"/>
      <c r="J30" s="151"/>
    </row>
    <row r="31" spans="1:18" x14ac:dyDescent="0.25">
      <c r="A31" s="35"/>
      <c r="B31" s="84"/>
      <c r="C31" s="85"/>
      <c r="D31" s="93"/>
      <c r="E31" s="33"/>
      <c r="F31" s="84"/>
      <c r="G31" s="93"/>
      <c r="H31" s="28"/>
      <c r="I31" s="150"/>
      <c r="J31" s="151"/>
      <c r="R31" s="25"/>
    </row>
    <row r="32" spans="1:18" x14ac:dyDescent="0.25">
      <c r="A32" s="38"/>
      <c r="B32" s="31"/>
      <c r="C32" s="31"/>
      <c r="D32" s="31"/>
      <c r="E32" s="29"/>
      <c r="F32" s="29"/>
      <c r="G32" s="29"/>
      <c r="H32" s="30"/>
      <c r="I32" s="22"/>
      <c r="J32" s="23"/>
    </row>
    <row r="33" spans="1:16" x14ac:dyDescent="0.25">
      <c r="A33" s="38"/>
      <c r="B33" s="31"/>
      <c r="C33" s="31"/>
      <c r="D33" s="31"/>
      <c r="E33" s="29"/>
      <c r="F33" s="29"/>
      <c r="G33" s="29"/>
      <c r="H33" s="30"/>
      <c r="I33" s="24"/>
      <c r="J33" s="26"/>
    </row>
    <row r="34" spans="1:16" x14ac:dyDescent="0.25">
      <c r="A34" s="38" t="s">
        <v>57</v>
      </c>
      <c r="B34" s="31"/>
      <c r="C34" s="31" t="s">
        <v>58</v>
      </c>
      <c r="D34" s="31" t="s">
        <v>59</v>
      </c>
      <c r="E34" s="34" t="s">
        <v>60</v>
      </c>
      <c r="F34" s="29"/>
      <c r="G34" s="29"/>
      <c r="H34" s="30"/>
      <c r="I34" s="24"/>
      <c r="J34" s="26"/>
    </row>
    <row r="35" spans="1:16" x14ac:dyDescent="0.25">
      <c r="A35" s="84" t="str">
        <f>Sheet1!B16</f>
        <v>TCKU2182287</v>
      </c>
      <c r="B35" s="85"/>
      <c r="C35" s="27">
        <f>Sheet1!B17</f>
        <v>167</v>
      </c>
      <c r="D35" s="31" t="s">
        <v>61</v>
      </c>
      <c r="E35" s="29" t="s">
        <v>143</v>
      </c>
      <c r="F35" s="29"/>
      <c r="G35" s="29"/>
      <c r="H35" s="30"/>
      <c r="I35" s="24"/>
      <c r="J35" s="26"/>
      <c r="N35" s="25"/>
    </row>
    <row r="36" spans="1:16" x14ac:dyDescent="0.25">
      <c r="A36" s="38"/>
      <c r="B36" s="31"/>
      <c r="C36" s="31"/>
      <c r="D36" s="31"/>
      <c r="E36" s="29"/>
      <c r="F36" s="92"/>
      <c r="G36" s="92"/>
      <c r="H36" s="30"/>
      <c r="I36" s="24"/>
      <c r="J36" s="26"/>
      <c r="P36" s="25"/>
    </row>
    <row r="37" spans="1:16" ht="15.75" thickBot="1" x14ac:dyDescent="0.3">
      <c r="A37" s="39"/>
      <c r="B37" s="32"/>
      <c r="C37" s="32"/>
      <c r="D37" s="32"/>
      <c r="E37" s="7"/>
      <c r="F37" s="7"/>
      <c r="G37" s="7"/>
      <c r="H37" s="8"/>
      <c r="I37" s="6"/>
      <c r="J37" s="8"/>
    </row>
    <row r="38" spans="1:16" x14ac:dyDescent="0.25">
      <c r="A38" s="19" t="s">
        <v>140</v>
      </c>
      <c r="B38" s="20"/>
      <c r="C38" s="20"/>
      <c r="D38" s="16"/>
      <c r="E38" s="16"/>
      <c r="F38" s="16"/>
      <c r="G38" s="16"/>
      <c r="H38" s="17"/>
      <c r="I38" s="100">
        <f>SUM(I28:J29)</f>
        <v>9368.3526999999995</v>
      </c>
      <c r="J38" s="101"/>
    </row>
    <row r="39" spans="1:16" ht="15.75" thickBot="1" x14ac:dyDescent="0.3">
      <c r="A39" s="89" t="s">
        <v>139</v>
      </c>
      <c r="B39" s="90"/>
      <c r="C39" s="90"/>
      <c r="D39" s="90"/>
      <c r="E39" s="90"/>
      <c r="F39" s="90"/>
      <c r="G39" s="90"/>
      <c r="H39" s="91"/>
      <c r="I39" s="102"/>
      <c r="J39" s="103"/>
    </row>
    <row r="40" spans="1:16" x14ac:dyDescent="0.25">
      <c r="A40" s="94" t="s">
        <v>43</v>
      </c>
      <c r="B40" s="95"/>
      <c r="C40" s="95"/>
      <c r="D40" s="96"/>
      <c r="E40" s="97" t="s">
        <v>44</v>
      </c>
      <c r="F40" s="98"/>
      <c r="G40" s="98"/>
      <c r="H40" s="98"/>
      <c r="I40" s="98"/>
      <c r="J40" s="99"/>
    </row>
    <row r="41" spans="1:16" ht="19.5" customHeight="1" x14ac:dyDescent="0.25">
      <c r="A41" s="78" t="s">
        <v>64</v>
      </c>
      <c r="B41" s="79"/>
      <c r="C41" s="79"/>
      <c r="D41" s="80"/>
      <c r="E41" s="3" t="s">
        <v>45</v>
      </c>
      <c r="F41" s="4"/>
      <c r="G41" s="4"/>
      <c r="H41" s="4"/>
      <c r="I41" s="4"/>
      <c r="J41" s="5"/>
    </row>
    <row r="42" spans="1:16" ht="19.5" customHeight="1" x14ac:dyDescent="0.25">
      <c r="A42" s="78"/>
      <c r="B42" s="79"/>
      <c r="C42" s="79"/>
      <c r="D42" s="80"/>
      <c r="E42" s="3"/>
      <c r="F42" s="4"/>
      <c r="G42" s="4"/>
      <c r="H42" s="4"/>
      <c r="I42" s="4"/>
      <c r="J42" s="5"/>
    </row>
    <row r="43" spans="1:16" x14ac:dyDescent="0.25">
      <c r="A43" s="78" t="s">
        <v>141</v>
      </c>
      <c r="B43" s="79"/>
      <c r="C43" s="79"/>
      <c r="D43" s="80"/>
      <c r="E43" s="3"/>
      <c r="F43" s="4"/>
      <c r="G43" s="4"/>
      <c r="H43" s="4"/>
      <c r="I43" s="4"/>
      <c r="J43" s="5"/>
    </row>
    <row r="44" spans="1:16" ht="15.75" thickBot="1" x14ac:dyDescent="0.3">
      <c r="A44" s="81"/>
      <c r="B44" s="82"/>
      <c r="C44" s="82"/>
      <c r="D44" s="83"/>
      <c r="E44" s="6" t="s">
        <v>46</v>
      </c>
      <c r="F44" s="7"/>
      <c r="G44" s="7"/>
      <c r="H44" s="7"/>
      <c r="I44" s="7"/>
      <c r="J44" s="8"/>
    </row>
  </sheetData>
  <mergeCells count="72">
    <mergeCell ref="E10:G10"/>
    <mergeCell ref="E9:G9"/>
    <mergeCell ref="C21:D21"/>
    <mergeCell ref="C22:D23"/>
    <mergeCell ref="I31:J31"/>
    <mergeCell ref="A12:D12"/>
    <mergeCell ref="E16:J16"/>
    <mergeCell ref="E17:J17"/>
    <mergeCell ref="E12:J13"/>
    <mergeCell ref="I30:J30"/>
    <mergeCell ref="E24:G24"/>
    <mergeCell ref="H24:J24"/>
    <mergeCell ref="E19:J19"/>
    <mergeCell ref="E20:J20"/>
    <mergeCell ref="I28:J28"/>
    <mergeCell ref="I29:J29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1:B21"/>
    <mergeCell ref="A23:B23"/>
    <mergeCell ref="A22:B22"/>
    <mergeCell ref="A15:D20"/>
    <mergeCell ref="E18:J18"/>
    <mergeCell ref="E15:J15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E11:J11"/>
    <mergeCell ref="H10:J10"/>
    <mergeCell ref="C25:D25"/>
    <mergeCell ref="E25:G25"/>
    <mergeCell ref="A25:B25"/>
    <mergeCell ref="H25:J25"/>
    <mergeCell ref="A26:A27"/>
    <mergeCell ref="A41:D42"/>
    <mergeCell ref="A43:D44"/>
    <mergeCell ref="A35:B35"/>
    <mergeCell ref="B28:D28"/>
    <mergeCell ref="B29:D29"/>
    <mergeCell ref="A39:H39"/>
    <mergeCell ref="F36:G36"/>
    <mergeCell ref="F28:G28"/>
    <mergeCell ref="F29:G29"/>
    <mergeCell ref="F31:G31"/>
    <mergeCell ref="F30:G30"/>
    <mergeCell ref="B31:D31"/>
    <mergeCell ref="B30:D30"/>
    <mergeCell ref="A40:D40"/>
    <mergeCell ref="E40:J40"/>
    <mergeCell ref="I38:J3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16A6-F069-49EF-B214-3CBD7F150C4B}">
  <dimension ref="A1:C573"/>
  <sheetViews>
    <sheetView workbookViewId="0">
      <selection activeCell="C476" sqref="C476"/>
    </sheetView>
  </sheetViews>
  <sheetFormatPr defaultRowHeight="15" x14ac:dyDescent="0.25"/>
  <sheetData>
    <row r="1" spans="1:3" x14ac:dyDescent="0.25">
      <c r="A1">
        <v>37</v>
      </c>
      <c r="B1">
        <v>27</v>
      </c>
      <c r="C1" s="75">
        <f t="shared" ref="C1:C3" si="0">A1*B1/144</f>
        <v>6.9375</v>
      </c>
    </row>
    <row r="2" spans="1:3" x14ac:dyDescent="0.25">
      <c r="A2">
        <v>38</v>
      </c>
      <c r="B2">
        <v>27</v>
      </c>
      <c r="C2" s="75">
        <f t="shared" si="0"/>
        <v>7.125</v>
      </c>
    </row>
    <row r="3" spans="1:3" x14ac:dyDescent="0.25">
      <c r="A3">
        <v>35</v>
      </c>
      <c r="B3">
        <v>28</v>
      </c>
      <c r="C3" s="75">
        <f t="shared" si="0"/>
        <v>6.8055555555555554</v>
      </c>
    </row>
    <row r="4" spans="1:3" x14ac:dyDescent="0.25">
      <c r="A4">
        <v>36</v>
      </c>
      <c r="B4">
        <v>28</v>
      </c>
      <c r="C4" s="75">
        <f t="shared" ref="C4:C67" si="1">A4*B4/144</f>
        <v>7</v>
      </c>
    </row>
    <row r="5" spans="1:3" x14ac:dyDescent="0.25">
      <c r="A5">
        <v>37</v>
      </c>
      <c r="B5">
        <v>28</v>
      </c>
      <c r="C5" s="75">
        <f t="shared" si="1"/>
        <v>7.1944444444444446</v>
      </c>
    </row>
    <row r="6" spans="1:3" x14ac:dyDescent="0.25">
      <c r="A6">
        <v>38</v>
      </c>
      <c r="B6">
        <v>26</v>
      </c>
      <c r="C6" s="75">
        <f t="shared" si="1"/>
        <v>6.8611111111111107</v>
      </c>
    </row>
    <row r="7" spans="1:3" x14ac:dyDescent="0.25">
      <c r="A7">
        <v>37</v>
      </c>
      <c r="B7">
        <v>28</v>
      </c>
      <c r="C7" s="75">
        <f t="shared" si="1"/>
        <v>7.1944444444444446</v>
      </c>
    </row>
    <row r="8" spans="1:3" x14ac:dyDescent="0.25">
      <c r="A8">
        <v>36</v>
      </c>
      <c r="B8">
        <v>28</v>
      </c>
      <c r="C8" s="75">
        <f t="shared" si="1"/>
        <v>7</v>
      </c>
    </row>
    <row r="9" spans="1:3" x14ac:dyDescent="0.25">
      <c r="A9">
        <v>37</v>
      </c>
      <c r="B9">
        <v>28</v>
      </c>
      <c r="C9" s="75">
        <f t="shared" si="1"/>
        <v>7.1944444444444446</v>
      </c>
    </row>
    <row r="10" spans="1:3" x14ac:dyDescent="0.25">
      <c r="A10">
        <v>36</v>
      </c>
      <c r="B10">
        <v>24</v>
      </c>
      <c r="C10" s="75">
        <f t="shared" si="1"/>
        <v>6</v>
      </c>
    </row>
    <row r="11" spans="1:3" x14ac:dyDescent="0.25">
      <c r="A11">
        <v>37</v>
      </c>
      <c r="B11">
        <v>24</v>
      </c>
      <c r="C11" s="75">
        <f t="shared" si="1"/>
        <v>6.166666666666667</v>
      </c>
    </row>
    <row r="12" spans="1:3" x14ac:dyDescent="0.25">
      <c r="A12">
        <v>34</v>
      </c>
      <c r="B12">
        <v>28</v>
      </c>
      <c r="C12" s="75">
        <f t="shared" si="1"/>
        <v>6.6111111111111107</v>
      </c>
    </row>
    <row r="13" spans="1:3" x14ac:dyDescent="0.25">
      <c r="A13">
        <v>33</v>
      </c>
      <c r="B13">
        <v>28</v>
      </c>
      <c r="C13" s="75">
        <f t="shared" si="1"/>
        <v>6.416666666666667</v>
      </c>
    </row>
    <row r="14" spans="1:3" x14ac:dyDescent="0.25">
      <c r="A14">
        <v>37</v>
      </c>
      <c r="B14">
        <v>28</v>
      </c>
      <c r="C14" s="75">
        <f t="shared" si="1"/>
        <v>7.1944444444444446</v>
      </c>
    </row>
    <row r="15" spans="1:3" x14ac:dyDescent="0.25">
      <c r="A15">
        <v>36</v>
      </c>
      <c r="B15">
        <v>28</v>
      </c>
      <c r="C15" s="75">
        <f t="shared" si="1"/>
        <v>7</v>
      </c>
    </row>
    <row r="16" spans="1:3" x14ac:dyDescent="0.25">
      <c r="A16">
        <v>36</v>
      </c>
      <c r="B16">
        <v>28</v>
      </c>
      <c r="C16" s="75">
        <f t="shared" si="1"/>
        <v>7</v>
      </c>
    </row>
    <row r="17" spans="1:3" x14ac:dyDescent="0.25">
      <c r="A17">
        <v>36</v>
      </c>
      <c r="B17">
        <v>28</v>
      </c>
      <c r="C17" s="75">
        <f t="shared" si="1"/>
        <v>7</v>
      </c>
    </row>
    <row r="18" spans="1:3" x14ac:dyDescent="0.25">
      <c r="A18">
        <v>37</v>
      </c>
      <c r="B18">
        <v>22</v>
      </c>
      <c r="C18" s="75">
        <f t="shared" si="1"/>
        <v>5.6527777777777777</v>
      </c>
    </row>
    <row r="19" spans="1:3" x14ac:dyDescent="0.25">
      <c r="A19">
        <v>36</v>
      </c>
      <c r="B19">
        <v>28</v>
      </c>
      <c r="C19" s="75">
        <f t="shared" si="1"/>
        <v>7</v>
      </c>
    </row>
    <row r="20" spans="1:3" x14ac:dyDescent="0.25">
      <c r="A20">
        <v>37</v>
      </c>
      <c r="B20">
        <v>28</v>
      </c>
      <c r="C20" s="75">
        <f t="shared" si="1"/>
        <v>7.1944444444444446</v>
      </c>
    </row>
    <row r="21" spans="1:3" x14ac:dyDescent="0.25">
      <c r="A21">
        <v>33</v>
      </c>
      <c r="B21">
        <v>28</v>
      </c>
      <c r="C21" s="75">
        <f t="shared" si="1"/>
        <v>6.416666666666667</v>
      </c>
    </row>
    <row r="22" spans="1:3" x14ac:dyDescent="0.25">
      <c r="A22">
        <v>34</v>
      </c>
      <c r="B22">
        <v>27</v>
      </c>
      <c r="C22" s="75">
        <f t="shared" si="1"/>
        <v>6.375</v>
      </c>
    </row>
    <row r="23" spans="1:3" x14ac:dyDescent="0.25">
      <c r="A23">
        <v>39</v>
      </c>
      <c r="B23">
        <v>27</v>
      </c>
      <c r="C23" s="75">
        <f t="shared" si="1"/>
        <v>7.3125</v>
      </c>
    </row>
    <row r="24" spans="1:3" x14ac:dyDescent="0.25">
      <c r="A24">
        <v>39</v>
      </c>
      <c r="B24">
        <v>27</v>
      </c>
      <c r="C24" s="75">
        <f t="shared" si="1"/>
        <v>7.3125</v>
      </c>
    </row>
    <row r="25" spans="1:3" x14ac:dyDescent="0.25">
      <c r="A25">
        <v>36</v>
      </c>
      <c r="B25">
        <v>27</v>
      </c>
      <c r="C25" s="75">
        <f t="shared" si="1"/>
        <v>6.75</v>
      </c>
    </row>
    <row r="26" spans="1:3" x14ac:dyDescent="0.25">
      <c r="A26">
        <v>37</v>
      </c>
      <c r="B26">
        <v>27</v>
      </c>
      <c r="C26" s="75">
        <f t="shared" si="1"/>
        <v>6.9375</v>
      </c>
    </row>
    <row r="27" spans="1:3" x14ac:dyDescent="0.25">
      <c r="A27">
        <v>37</v>
      </c>
      <c r="B27">
        <v>27</v>
      </c>
      <c r="C27" s="75">
        <f t="shared" si="1"/>
        <v>6.9375</v>
      </c>
    </row>
    <row r="28" spans="1:3" x14ac:dyDescent="0.25">
      <c r="A28">
        <v>38</v>
      </c>
      <c r="B28">
        <v>28</v>
      </c>
      <c r="C28" s="75">
        <f t="shared" si="1"/>
        <v>7.3888888888888893</v>
      </c>
    </row>
    <row r="29" spans="1:3" x14ac:dyDescent="0.25">
      <c r="A29">
        <v>37</v>
      </c>
      <c r="B29">
        <v>27</v>
      </c>
      <c r="C29" s="75">
        <f t="shared" si="1"/>
        <v>6.9375</v>
      </c>
    </row>
    <row r="30" spans="1:3" x14ac:dyDescent="0.25">
      <c r="A30">
        <v>38</v>
      </c>
      <c r="B30">
        <v>28</v>
      </c>
      <c r="C30" s="75">
        <f t="shared" si="1"/>
        <v>7.3888888888888893</v>
      </c>
    </row>
    <row r="31" spans="1:3" x14ac:dyDescent="0.25">
      <c r="A31">
        <v>38</v>
      </c>
      <c r="B31">
        <v>28</v>
      </c>
      <c r="C31" s="75">
        <f t="shared" si="1"/>
        <v>7.3888888888888893</v>
      </c>
    </row>
    <row r="32" spans="1:3" x14ac:dyDescent="0.25">
      <c r="A32">
        <v>36</v>
      </c>
      <c r="B32">
        <v>27</v>
      </c>
      <c r="C32" s="75">
        <f t="shared" si="1"/>
        <v>6.75</v>
      </c>
    </row>
    <row r="33" spans="1:3" x14ac:dyDescent="0.25">
      <c r="A33">
        <v>37</v>
      </c>
      <c r="B33">
        <v>27</v>
      </c>
      <c r="C33" s="75">
        <f t="shared" si="1"/>
        <v>6.9375</v>
      </c>
    </row>
    <row r="34" spans="1:3" x14ac:dyDescent="0.25">
      <c r="A34">
        <v>36</v>
      </c>
      <c r="B34">
        <v>28</v>
      </c>
      <c r="C34" s="75">
        <f t="shared" si="1"/>
        <v>7</v>
      </c>
    </row>
    <row r="35" spans="1:3" x14ac:dyDescent="0.25">
      <c r="A35">
        <v>39</v>
      </c>
      <c r="B35">
        <v>27</v>
      </c>
      <c r="C35" s="75">
        <f t="shared" si="1"/>
        <v>7.3125</v>
      </c>
    </row>
    <row r="36" spans="1:3" x14ac:dyDescent="0.25">
      <c r="A36">
        <v>35</v>
      </c>
      <c r="B36">
        <v>24</v>
      </c>
      <c r="C36" s="75">
        <f t="shared" si="1"/>
        <v>5.833333333333333</v>
      </c>
    </row>
    <row r="37" spans="1:3" x14ac:dyDescent="0.25">
      <c r="A37">
        <v>34</v>
      </c>
      <c r="B37">
        <v>27</v>
      </c>
      <c r="C37" s="75">
        <f t="shared" si="1"/>
        <v>6.375</v>
      </c>
    </row>
    <row r="38" spans="1:3" x14ac:dyDescent="0.25">
      <c r="A38">
        <v>36</v>
      </c>
      <c r="B38">
        <v>25</v>
      </c>
      <c r="C38" s="75">
        <f t="shared" si="1"/>
        <v>6.25</v>
      </c>
    </row>
    <row r="39" spans="1:3" x14ac:dyDescent="0.25">
      <c r="A39">
        <v>35</v>
      </c>
      <c r="B39">
        <v>25</v>
      </c>
      <c r="C39" s="75">
        <f t="shared" si="1"/>
        <v>6.0763888888888893</v>
      </c>
    </row>
    <row r="40" spans="1:3" x14ac:dyDescent="0.25">
      <c r="A40">
        <v>34</v>
      </c>
      <c r="B40">
        <v>28</v>
      </c>
      <c r="C40" s="75">
        <f t="shared" si="1"/>
        <v>6.6111111111111107</v>
      </c>
    </row>
    <row r="41" spans="1:3" x14ac:dyDescent="0.25">
      <c r="A41">
        <v>37</v>
      </c>
      <c r="B41">
        <v>28</v>
      </c>
      <c r="C41" s="75">
        <f t="shared" si="1"/>
        <v>7.1944444444444446</v>
      </c>
    </row>
    <row r="42" spans="1:3" x14ac:dyDescent="0.25">
      <c r="A42">
        <v>37</v>
      </c>
      <c r="B42">
        <v>28</v>
      </c>
      <c r="C42" s="75">
        <f t="shared" si="1"/>
        <v>7.1944444444444446</v>
      </c>
    </row>
    <row r="43" spans="1:3" x14ac:dyDescent="0.25">
      <c r="A43">
        <v>36</v>
      </c>
      <c r="B43">
        <v>28</v>
      </c>
      <c r="C43" s="75">
        <f t="shared" si="1"/>
        <v>7</v>
      </c>
    </row>
    <row r="44" spans="1:3" x14ac:dyDescent="0.25">
      <c r="A44">
        <v>35</v>
      </c>
      <c r="B44">
        <v>28</v>
      </c>
      <c r="C44" s="75">
        <f t="shared" si="1"/>
        <v>6.8055555555555554</v>
      </c>
    </row>
    <row r="45" spans="1:3" x14ac:dyDescent="0.25">
      <c r="A45">
        <v>36</v>
      </c>
      <c r="B45">
        <v>26</v>
      </c>
      <c r="C45" s="75">
        <f t="shared" si="1"/>
        <v>6.5</v>
      </c>
    </row>
    <row r="46" spans="1:3" x14ac:dyDescent="0.25">
      <c r="A46">
        <v>34</v>
      </c>
      <c r="B46">
        <v>28</v>
      </c>
      <c r="C46" s="75">
        <f t="shared" si="1"/>
        <v>6.6111111111111107</v>
      </c>
    </row>
    <row r="47" spans="1:3" x14ac:dyDescent="0.25">
      <c r="A47">
        <v>34</v>
      </c>
      <c r="B47">
        <v>28</v>
      </c>
      <c r="C47" s="75">
        <f t="shared" si="1"/>
        <v>6.6111111111111107</v>
      </c>
    </row>
    <row r="48" spans="1:3" x14ac:dyDescent="0.25">
      <c r="A48">
        <v>37</v>
      </c>
      <c r="B48">
        <v>28</v>
      </c>
      <c r="C48" s="75">
        <f t="shared" si="1"/>
        <v>7.1944444444444446</v>
      </c>
    </row>
    <row r="49" spans="1:3" x14ac:dyDescent="0.25">
      <c r="A49">
        <v>35</v>
      </c>
      <c r="B49">
        <v>28</v>
      </c>
      <c r="C49" s="75">
        <f t="shared" si="1"/>
        <v>6.8055555555555554</v>
      </c>
    </row>
    <row r="50" spans="1:3" x14ac:dyDescent="0.25">
      <c r="A50">
        <v>62</v>
      </c>
      <c r="B50">
        <v>27</v>
      </c>
      <c r="C50" s="75">
        <f t="shared" si="1"/>
        <v>11.625</v>
      </c>
    </row>
    <row r="51" spans="1:3" x14ac:dyDescent="0.25">
      <c r="A51">
        <v>62</v>
      </c>
      <c r="B51">
        <v>27</v>
      </c>
      <c r="C51" s="75">
        <f t="shared" si="1"/>
        <v>11.625</v>
      </c>
    </row>
    <row r="52" spans="1:3" x14ac:dyDescent="0.25">
      <c r="A52">
        <v>64</v>
      </c>
      <c r="B52">
        <v>27</v>
      </c>
      <c r="C52" s="75">
        <f t="shared" si="1"/>
        <v>12</v>
      </c>
    </row>
    <row r="53" spans="1:3" x14ac:dyDescent="0.25">
      <c r="A53">
        <v>61</v>
      </c>
      <c r="B53">
        <v>27</v>
      </c>
      <c r="C53" s="75">
        <f t="shared" si="1"/>
        <v>11.4375</v>
      </c>
    </row>
    <row r="54" spans="1:3" x14ac:dyDescent="0.25">
      <c r="A54">
        <v>54</v>
      </c>
      <c r="B54">
        <v>30</v>
      </c>
      <c r="C54" s="75">
        <f t="shared" si="1"/>
        <v>11.25</v>
      </c>
    </row>
    <row r="55" spans="1:3" x14ac:dyDescent="0.25">
      <c r="A55">
        <v>52</v>
      </c>
      <c r="B55">
        <v>29</v>
      </c>
      <c r="C55" s="75">
        <f t="shared" si="1"/>
        <v>10.472222222222221</v>
      </c>
    </row>
    <row r="56" spans="1:3" x14ac:dyDescent="0.25">
      <c r="A56">
        <v>64</v>
      </c>
      <c r="B56">
        <v>27</v>
      </c>
      <c r="C56" s="75">
        <f t="shared" si="1"/>
        <v>12</v>
      </c>
    </row>
    <row r="57" spans="1:3" x14ac:dyDescent="0.25">
      <c r="A57">
        <v>48</v>
      </c>
      <c r="B57">
        <v>27</v>
      </c>
      <c r="C57" s="75">
        <f t="shared" si="1"/>
        <v>9</v>
      </c>
    </row>
    <row r="58" spans="1:3" x14ac:dyDescent="0.25">
      <c r="A58">
        <v>59</v>
      </c>
      <c r="B58">
        <v>24</v>
      </c>
      <c r="C58" s="75">
        <f t="shared" si="1"/>
        <v>9.8333333333333339</v>
      </c>
    </row>
    <row r="59" spans="1:3" x14ac:dyDescent="0.25">
      <c r="A59">
        <v>67</v>
      </c>
      <c r="B59">
        <v>24</v>
      </c>
      <c r="C59" s="75">
        <f t="shared" si="1"/>
        <v>11.166666666666666</v>
      </c>
    </row>
    <row r="60" spans="1:3" x14ac:dyDescent="0.25">
      <c r="A60">
        <v>65</v>
      </c>
      <c r="B60">
        <v>25</v>
      </c>
      <c r="C60" s="75">
        <f t="shared" si="1"/>
        <v>11.284722222222221</v>
      </c>
    </row>
    <row r="61" spans="1:3" x14ac:dyDescent="0.25">
      <c r="A61">
        <v>63</v>
      </c>
      <c r="B61">
        <v>30</v>
      </c>
      <c r="C61" s="75">
        <f t="shared" si="1"/>
        <v>13.125</v>
      </c>
    </row>
    <row r="62" spans="1:3" x14ac:dyDescent="0.25">
      <c r="A62">
        <v>62</v>
      </c>
      <c r="B62">
        <v>29</v>
      </c>
      <c r="C62" s="75">
        <f t="shared" si="1"/>
        <v>12.486111111111111</v>
      </c>
    </row>
    <row r="63" spans="1:3" x14ac:dyDescent="0.25">
      <c r="A63">
        <v>58</v>
      </c>
      <c r="B63">
        <v>30</v>
      </c>
      <c r="C63" s="75">
        <f t="shared" si="1"/>
        <v>12.083333333333334</v>
      </c>
    </row>
    <row r="64" spans="1:3" x14ac:dyDescent="0.25">
      <c r="A64">
        <v>64</v>
      </c>
      <c r="B64">
        <v>30</v>
      </c>
      <c r="C64" s="75">
        <f t="shared" si="1"/>
        <v>13.333333333333334</v>
      </c>
    </row>
    <row r="65" spans="1:3" x14ac:dyDescent="0.25">
      <c r="A65">
        <v>63</v>
      </c>
      <c r="B65">
        <v>30</v>
      </c>
      <c r="C65" s="75">
        <f t="shared" si="1"/>
        <v>13.125</v>
      </c>
    </row>
    <row r="66" spans="1:3" x14ac:dyDescent="0.25">
      <c r="A66">
        <v>47</v>
      </c>
      <c r="B66">
        <v>30</v>
      </c>
      <c r="C66" s="75">
        <f t="shared" si="1"/>
        <v>9.7916666666666661</v>
      </c>
    </row>
    <row r="67" spans="1:3" x14ac:dyDescent="0.25">
      <c r="A67">
        <v>37</v>
      </c>
      <c r="B67">
        <v>25</v>
      </c>
      <c r="C67" s="75">
        <f t="shared" si="1"/>
        <v>6.4236111111111107</v>
      </c>
    </row>
    <row r="68" spans="1:3" x14ac:dyDescent="0.25">
      <c r="A68">
        <v>60</v>
      </c>
      <c r="B68">
        <v>25</v>
      </c>
      <c r="C68" s="75">
        <f t="shared" ref="C68:C131" si="2">A68*B68/144</f>
        <v>10.416666666666666</v>
      </c>
    </row>
    <row r="69" spans="1:3" x14ac:dyDescent="0.25">
      <c r="A69">
        <v>33</v>
      </c>
      <c r="B69">
        <v>25</v>
      </c>
      <c r="C69" s="75">
        <f t="shared" si="2"/>
        <v>5.729166666666667</v>
      </c>
    </row>
    <row r="70" spans="1:3" x14ac:dyDescent="0.25">
      <c r="A70">
        <v>40</v>
      </c>
      <c r="B70">
        <v>25</v>
      </c>
      <c r="C70" s="75">
        <f t="shared" si="2"/>
        <v>6.9444444444444446</v>
      </c>
    </row>
    <row r="71" spans="1:3" x14ac:dyDescent="0.25">
      <c r="A71">
        <v>50</v>
      </c>
      <c r="B71">
        <v>25</v>
      </c>
      <c r="C71" s="75">
        <f t="shared" si="2"/>
        <v>8.6805555555555554</v>
      </c>
    </row>
    <row r="72" spans="1:3" x14ac:dyDescent="0.25">
      <c r="A72">
        <v>44</v>
      </c>
      <c r="B72">
        <v>26</v>
      </c>
      <c r="C72" s="75">
        <f t="shared" si="2"/>
        <v>7.9444444444444446</v>
      </c>
    </row>
    <row r="73" spans="1:3" x14ac:dyDescent="0.25">
      <c r="A73">
        <v>39</v>
      </c>
      <c r="B73">
        <v>30</v>
      </c>
      <c r="C73" s="75">
        <f t="shared" si="2"/>
        <v>8.125</v>
      </c>
    </row>
    <row r="74" spans="1:3" x14ac:dyDescent="0.25">
      <c r="A74">
        <v>35</v>
      </c>
      <c r="B74">
        <v>30</v>
      </c>
      <c r="C74" s="75">
        <f t="shared" si="2"/>
        <v>7.291666666666667</v>
      </c>
    </row>
    <row r="75" spans="1:3" x14ac:dyDescent="0.25">
      <c r="A75">
        <v>47</v>
      </c>
      <c r="B75">
        <v>31</v>
      </c>
      <c r="C75" s="75">
        <f t="shared" si="2"/>
        <v>10.118055555555555</v>
      </c>
    </row>
    <row r="76" spans="1:3" x14ac:dyDescent="0.25">
      <c r="A76">
        <v>37</v>
      </c>
      <c r="B76">
        <v>30</v>
      </c>
      <c r="C76" s="75">
        <f t="shared" si="2"/>
        <v>7.708333333333333</v>
      </c>
    </row>
    <row r="77" spans="1:3" x14ac:dyDescent="0.25">
      <c r="A77">
        <v>38</v>
      </c>
      <c r="B77">
        <v>29</v>
      </c>
      <c r="C77" s="75">
        <f t="shared" si="2"/>
        <v>7.6527777777777777</v>
      </c>
    </row>
    <row r="78" spans="1:3" x14ac:dyDescent="0.25">
      <c r="A78">
        <v>41</v>
      </c>
      <c r="B78">
        <v>31</v>
      </c>
      <c r="C78" s="75">
        <f t="shared" si="2"/>
        <v>8.8263888888888893</v>
      </c>
    </row>
    <row r="79" spans="1:3" x14ac:dyDescent="0.25">
      <c r="A79">
        <v>46</v>
      </c>
      <c r="B79">
        <v>31</v>
      </c>
      <c r="C79" s="75">
        <f t="shared" si="2"/>
        <v>9.9027777777777786</v>
      </c>
    </row>
    <row r="80" spans="1:3" x14ac:dyDescent="0.25">
      <c r="A80">
        <v>44</v>
      </c>
      <c r="B80">
        <v>31</v>
      </c>
      <c r="C80" s="75">
        <f t="shared" si="2"/>
        <v>9.4722222222222214</v>
      </c>
    </row>
    <row r="81" spans="1:3" x14ac:dyDescent="0.25">
      <c r="A81">
        <v>38</v>
      </c>
      <c r="B81">
        <v>31</v>
      </c>
      <c r="C81" s="75">
        <f t="shared" si="2"/>
        <v>8.1805555555555554</v>
      </c>
    </row>
    <row r="82" spans="1:3" x14ac:dyDescent="0.25">
      <c r="A82">
        <v>55</v>
      </c>
      <c r="B82">
        <v>31</v>
      </c>
      <c r="C82" s="75">
        <f t="shared" si="2"/>
        <v>11.840277777777779</v>
      </c>
    </row>
    <row r="83" spans="1:3" x14ac:dyDescent="0.25">
      <c r="A83">
        <v>42</v>
      </c>
      <c r="B83">
        <v>31</v>
      </c>
      <c r="C83" s="75">
        <f t="shared" si="2"/>
        <v>9.0416666666666661</v>
      </c>
    </row>
    <row r="84" spans="1:3" x14ac:dyDescent="0.25">
      <c r="A84">
        <v>52</v>
      </c>
      <c r="B84">
        <v>31</v>
      </c>
      <c r="C84" s="75">
        <f t="shared" si="2"/>
        <v>11.194444444444445</v>
      </c>
    </row>
    <row r="85" spans="1:3" x14ac:dyDescent="0.25">
      <c r="A85">
        <v>53</v>
      </c>
      <c r="B85">
        <v>31</v>
      </c>
      <c r="C85" s="75">
        <f t="shared" si="2"/>
        <v>11.409722222222221</v>
      </c>
    </row>
    <row r="86" spans="1:3" x14ac:dyDescent="0.25">
      <c r="A86">
        <v>55</v>
      </c>
      <c r="B86">
        <v>31</v>
      </c>
      <c r="C86" s="75">
        <f t="shared" si="2"/>
        <v>11.840277777777779</v>
      </c>
    </row>
    <row r="87" spans="1:3" x14ac:dyDescent="0.25">
      <c r="A87">
        <v>52</v>
      </c>
      <c r="B87">
        <v>31</v>
      </c>
      <c r="C87" s="75">
        <f t="shared" si="2"/>
        <v>11.194444444444445</v>
      </c>
    </row>
    <row r="88" spans="1:3" x14ac:dyDescent="0.25">
      <c r="A88">
        <v>51</v>
      </c>
      <c r="B88">
        <v>31</v>
      </c>
      <c r="C88" s="75">
        <f t="shared" si="2"/>
        <v>10.979166666666666</v>
      </c>
    </row>
    <row r="89" spans="1:3" x14ac:dyDescent="0.25">
      <c r="A89">
        <v>51</v>
      </c>
      <c r="B89">
        <v>31</v>
      </c>
      <c r="C89" s="75">
        <f t="shared" si="2"/>
        <v>10.979166666666666</v>
      </c>
    </row>
    <row r="90" spans="1:3" x14ac:dyDescent="0.25">
      <c r="A90">
        <v>52</v>
      </c>
      <c r="B90">
        <v>31</v>
      </c>
      <c r="C90" s="75">
        <f t="shared" si="2"/>
        <v>11.194444444444445</v>
      </c>
    </row>
    <row r="91" spans="1:3" x14ac:dyDescent="0.25">
      <c r="A91">
        <v>50</v>
      </c>
      <c r="B91">
        <v>31</v>
      </c>
      <c r="C91" s="75">
        <f t="shared" si="2"/>
        <v>10.763888888888889</v>
      </c>
    </row>
    <row r="92" spans="1:3" x14ac:dyDescent="0.25">
      <c r="A92">
        <v>55</v>
      </c>
      <c r="B92">
        <v>31</v>
      </c>
      <c r="C92" s="75">
        <f t="shared" si="2"/>
        <v>11.840277777777779</v>
      </c>
    </row>
    <row r="93" spans="1:3" x14ac:dyDescent="0.25">
      <c r="A93">
        <v>41</v>
      </c>
      <c r="B93">
        <v>29</v>
      </c>
      <c r="C93" s="75">
        <f t="shared" si="2"/>
        <v>8.2569444444444446</v>
      </c>
    </row>
    <row r="94" spans="1:3" x14ac:dyDescent="0.25">
      <c r="A94">
        <v>45</v>
      </c>
      <c r="B94">
        <v>29</v>
      </c>
      <c r="C94" s="75">
        <f t="shared" si="2"/>
        <v>9.0625</v>
      </c>
    </row>
    <row r="95" spans="1:3" x14ac:dyDescent="0.25">
      <c r="A95">
        <v>39</v>
      </c>
      <c r="B95">
        <v>25</v>
      </c>
      <c r="C95" s="75">
        <f t="shared" si="2"/>
        <v>6.770833333333333</v>
      </c>
    </row>
    <row r="96" spans="1:3" x14ac:dyDescent="0.25">
      <c r="A96">
        <v>40</v>
      </c>
      <c r="B96">
        <v>28</v>
      </c>
      <c r="C96" s="75">
        <f t="shared" si="2"/>
        <v>7.7777777777777777</v>
      </c>
    </row>
    <row r="97" spans="1:3" x14ac:dyDescent="0.25">
      <c r="A97">
        <v>45</v>
      </c>
      <c r="B97">
        <v>29</v>
      </c>
      <c r="C97" s="75">
        <f t="shared" si="2"/>
        <v>9.0625</v>
      </c>
    </row>
    <row r="98" spans="1:3" x14ac:dyDescent="0.25">
      <c r="A98">
        <v>41</v>
      </c>
      <c r="B98">
        <v>29</v>
      </c>
      <c r="C98" s="75">
        <f t="shared" si="2"/>
        <v>8.2569444444444446</v>
      </c>
    </row>
    <row r="99" spans="1:3" x14ac:dyDescent="0.25">
      <c r="A99">
        <v>54</v>
      </c>
      <c r="B99">
        <v>24</v>
      </c>
      <c r="C99" s="75">
        <f t="shared" si="2"/>
        <v>9</v>
      </c>
    </row>
    <row r="100" spans="1:3" x14ac:dyDescent="0.25">
      <c r="A100">
        <v>53</v>
      </c>
      <c r="B100">
        <v>24</v>
      </c>
      <c r="C100" s="75">
        <f t="shared" si="2"/>
        <v>8.8333333333333339</v>
      </c>
    </row>
    <row r="101" spans="1:3" x14ac:dyDescent="0.25">
      <c r="A101">
        <v>54</v>
      </c>
      <c r="B101">
        <v>24</v>
      </c>
      <c r="C101" s="75">
        <f t="shared" si="2"/>
        <v>9</v>
      </c>
    </row>
    <row r="102" spans="1:3" x14ac:dyDescent="0.25">
      <c r="A102">
        <v>54</v>
      </c>
      <c r="B102">
        <v>24</v>
      </c>
      <c r="C102" s="75">
        <f t="shared" si="2"/>
        <v>9</v>
      </c>
    </row>
    <row r="103" spans="1:3" x14ac:dyDescent="0.25">
      <c r="A103">
        <v>53</v>
      </c>
      <c r="B103">
        <v>24</v>
      </c>
      <c r="C103" s="75">
        <f t="shared" si="2"/>
        <v>8.8333333333333339</v>
      </c>
    </row>
    <row r="104" spans="1:3" x14ac:dyDescent="0.25">
      <c r="A104">
        <v>53</v>
      </c>
      <c r="B104">
        <v>24</v>
      </c>
      <c r="C104" s="75">
        <f t="shared" si="2"/>
        <v>8.8333333333333339</v>
      </c>
    </row>
    <row r="105" spans="1:3" x14ac:dyDescent="0.25">
      <c r="A105">
        <v>53</v>
      </c>
      <c r="B105">
        <v>24</v>
      </c>
      <c r="C105" s="75">
        <f t="shared" si="2"/>
        <v>8.8333333333333339</v>
      </c>
    </row>
    <row r="106" spans="1:3" x14ac:dyDescent="0.25">
      <c r="A106">
        <v>53</v>
      </c>
      <c r="B106">
        <v>24</v>
      </c>
      <c r="C106" s="75">
        <f t="shared" si="2"/>
        <v>8.8333333333333339</v>
      </c>
    </row>
    <row r="107" spans="1:3" x14ac:dyDescent="0.25">
      <c r="A107">
        <v>53</v>
      </c>
      <c r="B107">
        <v>24</v>
      </c>
      <c r="C107" s="75">
        <f t="shared" si="2"/>
        <v>8.8333333333333339</v>
      </c>
    </row>
    <row r="108" spans="1:3" x14ac:dyDescent="0.25">
      <c r="A108">
        <v>51</v>
      </c>
      <c r="B108">
        <v>24</v>
      </c>
      <c r="C108" s="75">
        <f t="shared" si="2"/>
        <v>8.5</v>
      </c>
    </row>
    <row r="109" spans="1:3" x14ac:dyDescent="0.25">
      <c r="A109">
        <v>54</v>
      </c>
      <c r="B109">
        <v>24</v>
      </c>
      <c r="C109" s="75">
        <f t="shared" si="2"/>
        <v>9</v>
      </c>
    </row>
    <row r="110" spans="1:3" x14ac:dyDescent="0.25">
      <c r="A110">
        <v>53</v>
      </c>
      <c r="B110">
        <v>24</v>
      </c>
      <c r="C110" s="75">
        <f t="shared" si="2"/>
        <v>8.8333333333333339</v>
      </c>
    </row>
    <row r="111" spans="1:3" x14ac:dyDescent="0.25">
      <c r="A111">
        <v>54</v>
      </c>
      <c r="B111">
        <v>24</v>
      </c>
      <c r="C111" s="75">
        <f t="shared" si="2"/>
        <v>9</v>
      </c>
    </row>
    <row r="112" spans="1:3" x14ac:dyDescent="0.25">
      <c r="A112">
        <v>53</v>
      </c>
      <c r="B112">
        <v>24</v>
      </c>
      <c r="C112" s="75">
        <f t="shared" si="2"/>
        <v>8.8333333333333339</v>
      </c>
    </row>
    <row r="113" spans="1:3" x14ac:dyDescent="0.25">
      <c r="A113">
        <v>44</v>
      </c>
      <c r="B113">
        <v>30</v>
      </c>
      <c r="C113" s="75">
        <f t="shared" si="2"/>
        <v>9.1666666666666661</v>
      </c>
    </row>
    <row r="114" spans="1:3" x14ac:dyDescent="0.25">
      <c r="A114">
        <v>47</v>
      </c>
      <c r="B114">
        <v>30</v>
      </c>
      <c r="C114" s="75">
        <f t="shared" si="2"/>
        <v>9.7916666666666661</v>
      </c>
    </row>
    <row r="115" spans="1:3" x14ac:dyDescent="0.25">
      <c r="A115">
        <v>65</v>
      </c>
      <c r="B115">
        <v>30</v>
      </c>
      <c r="C115" s="75">
        <f t="shared" si="2"/>
        <v>13.541666666666666</v>
      </c>
    </row>
    <row r="116" spans="1:3" x14ac:dyDescent="0.25">
      <c r="A116">
        <v>52</v>
      </c>
      <c r="B116">
        <v>30</v>
      </c>
      <c r="C116" s="75">
        <f t="shared" si="2"/>
        <v>10.833333333333334</v>
      </c>
    </row>
    <row r="117" spans="1:3" x14ac:dyDescent="0.25">
      <c r="A117">
        <v>53</v>
      </c>
      <c r="B117">
        <v>30</v>
      </c>
      <c r="C117" s="75">
        <f t="shared" si="2"/>
        <v>11.041666666666666</v>
      </c>
    </row>
    <row r="118" spans="1:3" x14ac:dyDescent="0.25">
      <c r="A118">
        <v>41</v>
      </c>
      <c r="B118">
        <v>30</v>
      </c>
      <c r="C118" s="75">
        <f t="shared" si="2"/>
        <v>8.5416666666666661</v>
      </c>
    </row>
    <row r="119" spans="1:3" x14ac:dyDescent="0.25">
      <c r="A119">
        <v>35</v>
      </c>
      <c r="B119">
        <v>24</v>
      </c>
      <c r="C119" s="75">
        <f t="shared" si="2"/>
        <v>5.833333333333333</v>
      </c>
    </row>
    <row r="120" spans="1:3" x14ac:dyDescent="0.25">
      <c r="A120">
        <v>46</v>
      </c>
      <c r="B120">
        <v>30</v>
      </c>
      <c r="C120" s="75">
        <f t="shared" si="2"/>
        <v>9.5833333333333339</v>
      </c>
    </row>
    <row r="121" spans="1:3" x14ac:dyDescent="0.25">
      <c r="A121">
        <v>46</v>
      </c>
      <c r="B121">
        <v>30</v>
      </c>
      <c r="C121" s="75">
        <f t="shared" si="2"/>
        <v>9.5833333333333339</v>
      </c>
    </row>
    <row r="122" spans="1:3" x14ac:dyDescent="0.25">
      <c r="A122">
        <v>43</v>
      </c>
      <c r="B122">
        <v>30</v>
      </c>
      <c r="C122" s="75">
        <f t="shared" si="2"/>
        <v>8.9583333333333339</v>
      </c>
    </row>
    <row r="123" spans="1:3" x14ac:dyDescent="0.25">
      <c r="A123">
        <v>45</v>
      </c>
      <c r="B123">
        <v>30</v>
      </c>
      <c r="C123" s="75">
        <f t="shared" si="2"/>
        <v>9.375</v>
      </c>
    </row>
    <row r="124" spans="1:3" x14ac:dyDescent="0.25">
      <c r="A124">
        <v>43</v>
      </c>
      <c r="B124">
        <v>30</v>
      </c>
      <c r="C124" s="75">
        <f t="shared" si="2"/>
        <v>8.9583333333333339</v>
      </c>
    </row>
    <row r="125" spans="1:3" x14ac:dyDescent="0.25">
      <c r="A125">
        <v>45</v>
      </c>
      <c r="B125">
        <v>30</v>
      </c>
      <c r="C125" s="75">
        <f t="shared" si="2"/>
        <v>9.375</v>
      </c>
    </row>
    <row r="126" spans="1:3" x14ac:dyDescent="0.25">
      <c r="A126">
        <v>49</v>
      </c>
      <c r="B126">
        <v>30</v>
      </c>
      <c r="C126" s="75">
        <f t="shared" si="2"/>
        <v>10.208333333333334</v>
      </c>
    </row>
    <row r="127" spans="1:3" x14ac:dyDescent="0.25">
      <c r="A127">
        <v>35</v>
      </c>
      <c r="B127">
        <v>30</v>
      </c>
      <c r="C127" s="75">
        <f t="shared" si="2"/>
        <v>7.291666666666667</v>
      </c>
    </row>
    <row r="128" spans="1:3" x14ac:dyDescent="0.25">
      <c r="A128">
        <v>38</v>
      </c>
      <c r="B128">
        <v>30</v>
      </c>
      <c r="C128" s="75">
        <f t="shared" si="2"/>
        <v>7.916666666666667</v>
      </c>
    </row>
    <row r="129" spans="1:3" x14ac:dyDescent="0.25">
      <c r="A129">
        <v>39</v>
      </c>
      <c r="B129">
        <v>30</v>
      </c>
      <c r="C129" s="75">
        <f t="shared" si="2"/>
        <v>8.125</v>
      </c>
    </row>
    <row r="130" spans="1:3" x14ac:dyDescent="0.25">
      <c r="A130">
        <v>35</v>
      </c>
      <c r="B130">
        <v>30</v>
      </c>
      <c r="C130" s="75">
        <f t="shared" si="2"/>
        <v>7.291666666666667</v>
      </c>
    </row>
    <row r="131" spans="1:3" x14ac:dyDescent="0.25">
      <c r="A131">
        <v>55</v>
      </c>
      <c r="B131">
        <v>29</v>
      </c>
      <c r="C131" s="75">
        <f t="shared" si="2"/>
        <v>11.076388888888889</v>
      </c>
    </row>
    <row r="132" spans="1:3" x14ac:dyDescent="0.25">
      <c r="A132">
        <v>56</v>
      </c>
      <c r="B132">
        <v>30</v>
      </c>
      <c r="C132" s="75">
        <f t="shared" ref="C132:C195" si="3">A132*B132/144</f>
        <v>11.666666666666666</v>
      </c>
    </row>
    <row r="133" spans="1:3" x14ac:dyDescent="0.25">
      <c r="A133">
        <v>71</v>
      </c>
      <c r="B133">
        <v>23</v>
      </c>
      <c r="C133" s="75">
        <f t="shared" si="3"/>
        <v>11.340277777777779</v>
      </c>
    </row>
    <row r="134" spans="1:3" x14ac:dyDescent="0.25">
      <c r="A134">
        <v>63</v>
      </c>
      <c r="B134">
        <v>23</v>
      </c>
      <c r="C134" s="75">
        <f t="shared" si="3"/>
        <v>10.0625</v>
      </c>
    </row>
    <row r="135" spans="1:3" x14ac:dyDescent="0.25">
      <c r="A135">
        <v>55</v>
      </c>
      <c r="B135">
        <v>24</v>
      </c>
      <c r="C135" s="75">
        <f t="shared" si="3"/>
        <v>9.1666666666666661</v>
      </c>
    </row>
    <row r="136" spans="1:3" x14ac:dyDescent="0.25">
      <c r="A136">
        <v>45</v>
      </c>
      <c r="B136">
        <v>27</v>
      </c>
      <c r="C136" s="75">
        <f t="shared" si="3"/>
        <v>8.4375</v>
      </c>
    </row>
    <row r="137" spans="1:3" x14ac:dyDescent="0.25">
      <c r="A137">
        <v>53</v>
      </c>
      <c r="B137">
        <v>25</v>
      </c>
      <c r="C137" s="75">
        <f t="shared" si="3"/>
        <v>9.2013888888888893</v>
      </c>
    </row>
    <row r="138" spans="1:3" x14ac:dyDescent="0.25">
      <c r="A138">
        <v>48</v>
      </c>
      <c r="B138">
        <v>25</v>
      </c>
      <c r="C138" s="75">
        <f t="shared" si="3"/>
        <v>8.3333333333333339</v>
      </c>
    </row>
    <row r="139" spans="1:3" x14ac:dyDescent="0.25">
      <c r="A139">
        <v>61</v>
      </c>
      <c r="B139">
        <v>24</v>
      </c>
      <c r="C139" s="75">
        <f t="shared" si="3"/>
        <v>10.166666666666666</v>
      </c>
    </row>
    <row r="140" spans="1:3" x14ac:dyDescent="0.25">
      <c r="A140">
        <v>47</v>
      </c>
      <c r="B140">
        <v>23</v>
      </c>
      <c r="C140" s="75">
        <f t="shared" si="3"/>
        <v>7.5069444444444446</v>
      </c>
    </row>
    <row r="141" spans="1:3" x14ac:dyDescent="0.25">
      <c r="A141">
        <v>50</v>
      </c>
      <c r="B141">
        <v>27</v>
      </c>
      <c r="C141" s="75">
        <f t="shared" si="3"/>
        <v>9.375</v>
      </c>
    </row>
    <row r="142" spans="1:3" x14ac:dyDescent="0.25">
      <c r="A142">
        <v>41</v>
      </c>
      <c r="B142">
        <v>25</v>
      </c>
      <c r="C142" s="75">
        <f t="shared" si="3"/>
        <v>7.1180555555555554</v>
      </c>
    </row>
    <row r="143" spans="1:3" x14ac:dyDescent="0.25">
      <c r="A143">
        <v>39</v>
      </c>
      <c r="B143">
        <v>25</v>
      </c>
      <c r="C143" s="75">
        <f t="shared" si="3"/>
        <v>6.770833333333333</v>
      </c>
    </row>
    <row r="144" spans="1:3" x14ac:dyDescent="0.25">
      <c r="A144">
        <v>49</v>
      </c>
      <c r="B144">
        <v>25</v>
      </c>
      <c r="C144" s="75">
        <f t="shared" si="3"/>
        <v>8.5069444444444446</v>
      </c>
    </row>
    <row r="145" spans="1:3" x14ac:dyDescent="0.25">
      <c r="A145">
        <v>50</v>
      </c>
      <c r="B145">
        <v>25</v>
      </c>
      <c r="C145" s="75">
        <f t="shared" si="3"/>
        <v>8.6805555555555554</v>
      </c>
    </row>
    <row r="146" spans="1:3" x14ac:dyDescent="0.25">
      <c r="A146">
        <v>49</v>
      </c>
      <c r="B146">
        <v>25</v>
      </c>
      <c r="C146" s="75">
        <f t="shared" si="3"/>
        <v>8.5069444444444446</v>
      </c>
    </row>
    <row r="147" spans="1:3" x14ac:dyDescent="0.25">
      <c r="A147">
        <v>50</v>
      </c>
      <c r="B147">
        <v>25</v>
      </c>
      <c r="C147" s="75">
        <f t="shared" si="3"/>
        <v>8.6805555555555554</v>
      </c>
    </row>
    <row r="148" spans="1:3" x14ac:dyDescent="0.25">
      <c r="A148">
        <v>50</v>
      </c>
      <c r="B148">
        <v>25</v>
      </c>
      <c r="C148" s="75">
        <f t="shared" si="3"/>
        <v>8.6805555555555554</v>
      </c>
    </row>
    <row r="149" spans="1:3" x14ac:dyDescent="0.25">
      <c r="A149">
        <v>50</v>
      </c>
      <c r="B149">
        <v>25</v>
      </c>
      <c r="C149" s="75">
        <f t="shared" si="3"/>
        <v>8.6805555555555554</v>
      </c>
    </row>
    <row r="150" spans="1:3" x14ac:dyDescent="0.25">
      <c r="A150">
        <v>58</v>
      </c>
      <c r="B150">
        <v>29</v>
      </c>
      <c r="C150" s="75">
        <f t="shared" si="3"/>
        <v>11.680555555555555</v>
      </c>
    </row>
    <row r="151" spans="1:3" x14ac:dyDescent="0.25">
      <c r="A151">
        <v>57</v>
      </c>
      <c r="B151">
        <v>29</v>
      </c>
      <c r="C151" s="75">
        <f t="shared" si="3"/>
        <v>11.479166666666666</v>
      </c>
    </row>
    <row r="152" spans="1:3" x14ac:dyDescent="0.25">
      <c r="A152">
        <v>58</v>
      </c>
      <c r="B152">
        <v>29</v>
      </c>
      <c r="C152" s="75">
        <f t="shared" si="3"/>
        <v>11.680555555555555</v>
      </c>
    </row>
    <row r="153" spans="1:3" x14ac:dyDescent="0.25">
      <c r="A153">
        <v>59</v>
      </c>
      <c r="B153">
        <v>29</v>
      </c>
      <c r="C153" s="75">
        <f t="shared" si="3"/>
        <v>11.881944444444445</v>
      </c>
    </row>
    <row r="154" spans="1:3" x14ac:dyDescent="0.25">
      <c r="A154">
        <v>59</v>
      </c>
      <c r="B154">
        <v>29</v>
      </c>
      <c r="C154" s="75">
        <f t="shared" si="3"/>
        <v>11.881944444444445</v>
      </c>
    </row>
    <row r="155" spans="1:3" x14ac:dyDescent="0.25">
      <c r="A155">
        <v>58</v>
      </c>
      <c r="B155">
        <v>29</v>
      </c>
      <c r="C155" s="75">
        <f t="shared" si="3"/>
        <v>11.680555555555555</v>
      </c>
    </row>
    <row r="156" spans="1:3" x14ac:dyDescent="0.25">
      <c r="A156">
        <v>59</v>
      </c>
      <c r="B156">
        <v>29</v>
      </c>
      <c r="C156" s="75">
        <f t="shared" si="3"/>
        <v>11.881944444444445</v>
      </c>
    </row>
    <row r="157" spans="1:3" x14ac:dyDescent="0.25">
      <c r="A157">
        <v>59</v>
      </c>
      <c r="B157">
        <v>29</v>
      </c>
      <c r="C157" s="75">
        <f t="shared" si="3"/>
        <v>11.881944444444445</v>
      </c>
    </row>
    <row r="158" spans="1:3" x14ac:dyDescent="0.25">
      <c r="A158">
        <v>60</v>
      </c>
      <c r="B158">
        <v>29</v>
      </c>
      <c r="C158" s="75">
        <f t="shared" si="3"/>
        <v>12.083333333333334</v>
      </c>
    </row>
    <row r="159" spans="1:3" x14ac:dyDescent="0.25">
      <c r="A159">
        <v>57</v>
      </c>
      <c r="B159">
        <v>28</v>
      </c>
      <c r="C159" s="75">
        <f t="shared" si="3"/>
        <v>11.083333333333334</v>
      </c>
    </row>
    <row r="160" spans="1:3" x14ac:dyDescent="0.25">
      <c r="A160">
        <v>57</v>
      </c>
      <c r="B160">
        <v>29</v>
      </c>
      <c r="C160" s="75">
        <f t="shared" si="3"/>
        <v>11.479166666666666</v>
      </c>
    </row>
    <row r="161" spans="1:3" x14ac:dyDescent="0.25">
      <c r="A161">
        <v>62</v>
      </c>
      <c r="B161">
        <v>30</v>
      </c>
      <c r="C161" s="75">
        <f t="shared" si="3"/>
        <v>12.916666666666666</v>
      </c>
    </row>
    <row r="162" spans="1:3" x14ac:dyDescent="0.25">
      <c r="A162">
        <v>57</v>
      </c>
      <c r="B162">
        <v>30</v>
      </c>
      <c r="C162" s="75">
        <f t="shared" si="3"/>
        <v>11.875</v>
      </c>
    </row>
    <row r="163" spans="1:3" x14ac:dyDescent="0.25">
      <c r="A163">
        <v>39</v>
      </c>
      <c r="B163">
        <v>30</v>
      </c>
      <c r="C163" s="75">
        <f t="shared" si="3"/>
        <v>8.125</v>
      </c>
    </row>
    <row r="164" spans="1:3" x14ac:dyDescent="0.25">
      <c r="A164">
        <v>59</v>
      </c>
      <c r="B164">
        <v>30</v>
      </c>
      <c r="C164" s="75">
        <f t="shared" si="3"/>
        <v>12.291666666666666</v>
      </c>
    </row>
    <row r="165" spans="1:3" x14ac:dyDescent="0.25">
      <c r="A165">
        <v>53</v>
      </c>
      <c r="B165">
        <v>30</v>
      </c>
      <c r="C165" s="75">
        <f t="shared" si="3"/>
        <v>11.041666666666666</v>
      </c>
    </row>
    <row r="166" spans="1:3" x14ac:dyDescent="0.25">
      <c r="A166">
        <v>59</v>
      </c>
      <c r="B166">
        <v>29</v>
      </c>
      <c r="C166" s="75">
        <f t="shared" si="3"/>
        <v>11.881944444444445</v>
      </c>
    </row>
    <row r="167" spans="1:3" x14ac:dyDescent="0.25">
      <c r="A167">
        <v>62</v>
      </c>
      <c r="B167">
        <v>30</v>
      </c>
      <c r="C167" s="75">
        <f t="shared" si="3"/>
        <v>12.916666666666666</v>
      </c>
    </row>
    <row r="168" spans="1:3" x14ac:dyDescent="0.25">
      <c r="A168">
        <v>61</v>
      </c>
      <c r="B168">
        <v>30</v>
      </c>
      <c r="C168" s="75">
        <f t="shared" si="3"/>
        <v>12.708333333333334</v>
      </c>
    </row>
    <row r="169" spans="1:3" x14ac:dyDescent="0.25">
      <c r="A169">
        <v>58</v>
      </c>
      <c r="B169">
        <v>27</v>
      </c>
      <c r="C169" s="75">
        <f t="shared" si="3"/>
        <v>10.875</v>
      </c>
    </row>
    <row r="170" spans="1:3" x14ac:dyDescent="0.25">
      <c r="A170">
        <v>56</v>
      </c>
      <c r="B170">
        <v>30</v>
      </c>
      <c r="C170" s="75">
        <f t="shared" si="3"/>
        <v>11.666666666666666</v>
      </c>
    </row>
    <row r="171" spans="1:3" x14ac:dyDescent="0.25">
      <c r="A171">
        <v>51</v>
      </c>
      <c r="B171">
        <v>31</v>
      </c>
      <c r="C171" s="75">
        <f t="shared" si="3"/>
        <v>10.979166666666666</v>
      </c>
    </row>
    <row r="172" spans="1:3" x14ac:dyDescent="0.25">
      <c r="A172">
        <v>60</v>
      </c>
      <c r="B172">
        <v>30</v>
      </c>
      <c r="C172" s="75">
        <f t="shared" si="3"/>
        <v>12.5</v>
      </c>
    </row>
    <row r="173" spans="1:3" x14ac:dyDescent="0.25">
      <c r="A173">
        <v>56</v>
      </c>
      <c r="B173">
        <v>30</v>
      </c>
      <c r="C173" s="75">
        <f t="shared" si="3"/>
        <v>11.666666666666666</v>
      </c>
    </row>
    <row r="174" spans="1:3" x14ac:dyDescent="0.25">
      <c r="A174">
        <v>59</v>
      </c>
      <c r="B174">
        <v>30</v>
      </c>
      <c r="C174" s="75">
        <f t="shared" si="3"/>
        <v>12.291666666666666</v>
      </c>
    </row>
    <row r="175" spans="1:3" x14ac:dyDescent="0.25">
      <c r="A175">
        <v>59</v>
      </c>
      <c r="B175">
        <v>30</v>
      </c>
      <c r="C175" s="75">
        <f t="shared" si="3"/>
        <v>12.291666666666666</v>
      </c>
    </row>
    <row r="176" spans="1:3" x14ac:dyDescent="0.25">
      <c r="A176">
        <v>40</v>
      </c>
      <c r="B176">
        <v>30</v>
      </c>
      <c r="C176" s="75">
        <f t="shared" si="3"/>
        <v>8.3333333333333339</v>
      </c>
    </row>
    <row r="177" spans="1:3" x14ac:dyDescent="0.25">
      <c r="A177">
        <v>47</v>
      </c>
      <c r="B177">
        <v>30</v>
      </c>
      <c r="C177" s="75">
        <f t="shared" si="3"/>
        <v>9.7916666666666661</v>
      </c>
    </row>
    <row r="178" spans="1:3" x14ac:dyDescent="0.25">
      <c r="A178">
        <v>48</v>
      </c>
      <c r="B178">
        <v>30</v>
      </c>
      <c r="C178" s="75">
        <f t="shared" si="3"/>
        <v>10</v>
      </c>
    </row>
    <row r="179" spans="1:3" x14ac:dyDescent="0.25">
      <c r="A179">
        <v>63</v>
      </c>
      <c r="B179">
        <v>29</v>
      </c>
      <c r="C179" s="75">
        <f t="shared" si="3"/>
        <v>12.6875</v>
      </c>
    </row>
    <row r="180" spans="1:3" x14ac:dyDescent="0.25">
      <c r="A180">
        <v>67</v>
      </c>
      <c r="B180">
        <v>30</v>
      </c>
      <c r="C180" s="75">
        <f t="shared" si="3"/>
        <v>13.958333333333334</v>
      </c>
    </row>
    <row r="181" spans="1:3" x14ac:dyDescent="0.25">
      <c r="A181">
        <v>45</v>
      </c>
      <c r="B181">
        <v>29</v>
      </c>
      <c r="C181" s="75">
        <f t="shared" si="3"/>
        <v>9.0625</v>
      </c>
    </row>
    <row r="182" spans="1:3" x14ac:dyDescent="0.25">
      <c r="A182">
        <v>56</v>
      </c>
      <c r="B182">
        <v>29</v>
      </c>
      <c r="C182" s="75">
        <f t="shared" si="3"/>
        <v>11.277777777777779</v>
      </c>
    </row>
    <row r="183" spans="1:3" x14ac:dyDescent="0.25">
      <c r="A183">
        <v>55</v>
      </c>
      <c r="B183">
        <v>29</v>
      </c>
      <c r="C183" s="75">
        <f t="shared" si="3"/>
        <v>11.076388888888889</v>
      </c>
    </row>
    <row r="184" spans="1:3" x14ac:dyDescent="0.25">
      <c r="A184">
        <v>58</v>
      </c>
      <c r="B184">
        <v>30</v>
      </c>
      <c r="C184" s="75">
        <f t="shared" si="3"/>
        <v>12.083333333333334</v>
      </c>
    </row>
    <row r="185" spans="1:3" x14ac:dyDescent="0.25">
      <c r="A185">
        <v>52</v>
      </c>
      <c r="B185">
        <v>30</v>
      </c>
      <c r="C185" s="75">
        <f t="shared" si="3"/>
        <v>10.833333333333334</v>
      </c>
    </row>
    <row r="186" spans="1:3" x14ac:dyDescent="0.25">
      <c r="A186">
        <v>56</v>
      </c>
      <c r="B186">
        <v>30</v>
      </c>
      <c r="C186" s="75">
        <f t="shared" si="3"/>
        <v>11.666666666666666</v>
      </c>
    </row>
    <row r="187" spans="1:3" x14ac:dyDescent="0.25">
      <c r="A187">
        <v>69</v>
      </c>
      <c r="B187">
        <v>30</v>
      </c>
      <c r="C187" s="75">
        <f t="shared" si="3"/>
        <v>14.375</v>
      </c>
    </row>
    <row r="188" spans="1:3" x14ac:dyDescent="0.25">
      <c r="A188">
        <v>70</v>
      </c>
      <c r="B188">
        <v>30</v>
      </c>
      <c r="C188" s="75">
        <f t="shared" si="3"/>
        <v>14.583333333333334</v>
      </c>
    </row>
    <row r="189" spans="1:3" x14ac:dyDescent="0.25">
      <c r="A189">
        <v>40</v>
      </c>
      <c r="B189">
        <v>29</v>
      </c>
      <c r="C189" s="75">
        <f t="shared" si="3"/>
        <v>8.0555555555555554</v>
      </c>
    </row>
    <row r="190" spans="1:3" x14ac:dyDescent="0.25">
      <c r="A190">
        <v>58</v>
      </c>
      <c r="B190">
        <v>29</v>
      </c>
      <c r="C190" s="75">
        <f t="shared" si="3"/>
        <v>11.680555555555555</v>
      </c>
    </row>
    <row r="191" spans="1:3" x14ac:dyDescent="0.25">
      <c r="A191">
        <v>56</v>
      </c>
      <c r="B191">
        <v>30</v>
      </c>
      <c r="C191" s="75">
        <f t="shared" si="3"/>
        <v>11.666666666666666</v>
      </c>
    </row>
    <row r="192" spans="1:3" x14ac:dyDescent="0.25">
      <c r="A192">
        <v>54</v>
      </c>
      <c r="B192">
        <v>30</v>
      </c>
      <c r="C192" s="75">
        <f t="shared" si="3"/>
        <v>11.25</v>
      </c>
    </row>
    <row r="193" spans="1:3" x14ac:dyDescent="0.25">
      <c r="A193">
        <v>42</v>
      </c>
      <c r="B193">
        <v>30</v>
      </c>
      <c r="C193" s="75">
        <f t="shared" si="3"/>
        <v>8.75</v>
      </c>
    </row>
    <row r="194" spans="1:3" x14ac:dyDescent="0.25">
      <c r="A194">
        <v>43</v>
      </c>
      <c r="B194">
        <v>30</v>
      </c>
      <c r="C194" s="75">
        <f t="shared" si="3"/>
        <v>8.9583333333333339</v>
      </c>
    </row>
    <row r="195" spans="1:3" x14ac:dyDescent="0.25">
      <c r="A195">
        <v>48</v>
      </c>
      <c r="B195">
        <v>31</v>
      </c>
      <c r="C195" s="75">
        <f t="shared" si="3"/>
        <v>10.333333333333334</v>
      </c>
    </row>
    <row r="196" spans="1:3" x14ac:dyDescent="0.25">
      <c r="A196">
        <v>36</v>
      </c>
      <c r="B196">
        <v>25</v>
      </c>
      <c r="C196" s="75">
        <f t="shared" ref="C196:C259" si="4">A196*B196/144</f>
        <v>6.25</v>
      </c>
    </row>
    <row r="197" spans="1:3" x14ac:dyDescent="0.25">
      <c r="A197">
        <v>45</v>
      </c>
      <c r="B197">
        <v>30</v>
      </c>
      <c r="C197" s="75">
        <f t="shared" si="4"/>
        <v>9.375</v>
      </c>
    </row>
    <row r="198" spans="1:3" x14ac:dyDescent="0.25">
      <c r="A198">
        <v>46</v>
      </c>
      <c r="B198">
        <v>26</v>
      </c>
      <c r="C198" s="75">
        <f t="shared" si="4"/>
        <v>8.3055555555555554</v>
      </c>
    </row>
    <row r="199" spans="1:3" x14ac:dyDescent="0.25">
      <c r="A199">
        <v>36</v>
      </c>
      <c r="B199">
        <v>30</v>
      </c>
      <c r="C199" s="75">
        <f t="shared" si="4"/>
        <v>7.5</v>
      </c>
    </row>
    <row r="200" spans="1:3" x14ac:dyDescent="0.25">
      <c r="A200">
        <v>58</v>
      </c>
      <c r="B200">
        <v>30</v>
      </c>
      <c r="C200" s="75">
        <f t="shared" si="4"/>
        <v>12.083333333333334</v>
      </c>
    </row>
    <row r="201" spans="1:3" x14ac:dyDescent="0.25">
      <c r="A201">
        <v>46</v>
      </c>
      <c r="B201">
        <v>30</v>
      </c>
      <c r="C201" s="75">
        <f t="shared" si="4"/>
        <v>9.5833333333333339</v>
      </c>
    </row>
    <row r="202" spans="1:3" x14ac:dyDescent="0.25">
      <c r="A202">
        <v>48</v>
      </c>
      <c r="B202">
        <v>30</v>
      </c>
      <c r="C202" s="75">
        <f t="shared" si="4"/>
        <v>10</v>
      </c>
    </row>
    <row r="203" spans="1:3" x14ac:dyDescent="0.25">
      <c r="A203">
        <v>49</v>
      </c>
      <c r="B203">
        <v>25</v>
      </c>
      <c r="C203" s="75">
        <f t="shared" si="4"/>
        <v>8.5069444444444446</v>
      </c>
    </row>
    <row r="204" spans="1:3" x14ac:dyDescent="0.25">
      <c r="A204">
        <v>66</v>
      </c>
      <c r="B204">
        <v>31</v>
      </c>
      <c r="C204" s="75">
        <f t="shared" si="4"/>
        <v>14.208333333333334</v>
      </c>
    </row>
    <row r="205" spans="1:3" x14ac:dyDescent="0.25">
      <c r="A205">
        <v>70</v>
      </c>
      <c r="B205">
        <v>30</v>
      </c>
      <c r="C205" s="75">
        <f t="shared" si="4"/>
        <v>14.583333333333334</v>
      </c>
    </row>
    <row r="206" spans="1:3" x14ac:dyDescent="0.25">
      <c r="A206">
        <v>67</v>
      </c>
      <c r="B206">
        <v>30</v>
      </c>
      <c r="C206" s="75">
        <f t="shared" si="4"/>
        <v>13.958333333333334</v>
      </c>
    </row>
    <row r="207" spans="1:3" x14ac:dyDescent="0.25">
      <c r="A207">
        <v>72</v>
      </c>
      <c r="B207">
        <v>30</v>
      </c>
      <c r="C207" s="75">
        <f t="shared" si="4"/>
        <v>15</v>
      </c>
    </row>
    <row r="208" spans="1:3" x14ac:dyDescent="0.25">
      <c r="A208">
        <v>72</v>
      </c>
      <c r="B208">
        <v>30</v>
      </c>
      <c r="C208" s="75">
        <f t="shared" si="4"/>
        <v>15</v>
      </c>
    </row>
    <row r="209" spans="1:3" x14ac:dyDescent="0.25">
      <c r="A209">
        <v>50</v>
      </c>
      <c r="B209">
        <v>30</v>
      </c>
      <c r="C209" s="75">
        <f t="shared" si="4"/>
        <v>10.416666666666666</v>
      </c>
    </row>
    <row r="210" spans="1:3" x14ac:dyDescent="0.25">
      <c r="A210">
        <v>52</v>
      </c>
      <c r="B210">
        <v>30</v>
      </c>
      <c r="C210" s="75">
        <f t="shared" si="4"/>
        <v>10.833333333333334</v>
      </c>
    </row>
    <row r="211" spans="1:3" x14ac:dyDescent="0.25">
      <c r="A211">
        <v>62</v>
      </c>
      <c r="B211">
        <v>30</v>
      </c>
      <c r="C211" s="75">
        <f t="shared" si="4"/>
        <v>12.916666666666666</v>
      </c>
    </row>
    <row r="212" spans="1:3" x14ac:dyDescent="0.25">
      <c r="A212">
        <v>55</v>
      </c>
      <c r="B212">
        <v>30</v>
      </c>
      <c r="C212" s="75">
        <f t="shared" si="4"/>
        <v>11.458333333333334</v>
      </c>
    </row>
    <row r="213" spans="1:3" x14ac:dyDescent="0.25">
      <c r="A213">
        <v>62</v>
      </c>
      <c r="B213">
        <v>29</v>
      </c>
      <c r="C213" s="75">
        <f t="shared" si="4"/>
        <v>12.486111111111111</v>
      </c>
    </row>
    <row r="214" spans="1:3" x14ac:dyDescent="0.25">
      <c r="A214">
        <v>61</v>
      </c>
      <c r="B214">
        <v>29</v>
      </c>
      <c r="C214" s="75">
        <f t="shared" si="4"/>
        <v>12.284722222222221</v>
      </c>
    </row>
    <row r="215" spans="1:3" x14ac:dyDescent="0.25">
      <c r="A215">
        <v>52</v>
      </c>
      <c r="B215">
        <v>29</v>
      </c>
      <c r="C215" s="75">
        <f t="shared" si="4"/>
        <v>10.472222222222221</v>
      </c>
    </row>
    <row r="216" spans="1:3" x14ac:dyDescent="0.25">
      <c r="A216">
        <v>66</v>
      </c>
      <c r="B216">
        <v>29</v>
      </c>
      <c r="C216" s="75">
        <f t="shared" si="4"/>
        <v>13.291666666666666</v>
      </c>
    </row>
    <row r="217" spans="1:3" x14ac:dyDescent="0.25">
      <c r="A217">
        <v>67</v>
      </c>
      <c r="B217">
        <v>29</v>
      </c>
      <c r="C217" s="75">
        <f t="shared" si="4"/>
        <v>13.493055555555555</v>
      </c>
    </row>
    <row r="218" spans="1:3" x14ac:dyDescent="0.25">
      <c r="A218">
        <v>47</v>
      </c>
      <c r="B218">
        <v>24</v>
      </c>
      <c r="C218" s="75">
        <f t="shared" si="4"/>
        <v>7.833333333333333</v>
      </c>
    </row>
    <row r="219" spans="1:3" x14ac:dyDescent="0.25">
      <c r="A219">
        <v>64</v>
      </c>
      <c r="B219">
        <v>30</v>
      </c>
      <c r="C219" s="75">
        <f t="shared" si="4"/>
        <v>13.333333333333334</v>
      </c>
    </row>
    <row r="220" spans="1:3" x14ac:dyDescent="0.25">
      <c r="A220">
        <v>70</v>
      </c>
      <c r="B220">
        <v>29</v>
      </c>
      <c r="C220" s="75">
        <f t="shared" si="4"/>
        <v>14.097222222222221</v>
      </c>
    </row>
    <row r="221" spans="1:3" x14ac:dyDescent="0.25">
      <c r="A221">
        <v>69</v>
      </c>
      <c r="B221">
        <v>29</v>
      </c>
      <c r="C221" s="75">
        <f t="shared" si="4"/>
        <v>13.895833333333334</v>
      </c>
    </row>
    <row r="222" spans="1:3" x14ac:dyDescent="0.25">
      <c r="A222">
        <v>69</v>
      </c>
      <c r="B222">
        <v>29</v>
      </c>
      <c r="C222" s="75">
        <f t="shared" si="4"/>
        <v>13.895833333333334</v>
      </c>
    </row>
    <row r="223" spans="1:3" x14ac:dyDescent="0.25">
      <c r="A223">
        <v>61</v>
      </c>
      <c r="B223">
        <v>29</v>
      </c>
      <c r="C223" s="75">
        <f t="shared" si="4"/>
        <v>12.284722222222221</v>
      </c>
    </row>
    <row r="224" spans="1:3" x14ac:dyDescent="0.25">
      <c r="A224">
        <v>65</v>
      </c>
      <c r="B224">
        <v>29</v>
      </c>
      <c r="C224" s="75">
        <f t="shared" si="4"/>
        <v>13.090277777777779</v>
      </c>
    </row>
    <row r="225" spans="1:3" x14ac:dyDescent="0.25">
      <c r="A225">
        <v>66</v>
      </c>
      <c r="B225">
        <v>29</v>
      </c>
      <c r="C225" s="75">
        <f t="shared" si="4"/>
        <v>13.291666666666666</v>
      </c>
    </row>
    <row r="226" spans="1:3" x14ac:dyDescent="0.25">
      <c r="A226">
        <v>51</v>
      </c>
      <c r="B226">
        <v>29</v>
      </c>
      <c r="C226" s="75">
        <f t="shared" si="4"/>
        <v>10.270833333333334</v>
      </c>
    </row>
    <row r="227" spans="1:3" x14ac:dyDescent="0.25">
      <c r="A227">
        <v>51</v>
      </c>
      <c r="B227">
        <v>21</v>
      </c>
      <c r="C227" s="75">
        <f t="shared" si="4"/>
        <v>7.4375</v>
      </c>
    </row>
    <row r="228" spans="1:3" x14ac:dyDescent="0.25">
      <c r="A228">
        <v>63</v>
      </c>
      <c r="B228">
        <v>30</v>
      </c>
      <c r="C228" s="75">
        <f t="shared" si="4"/>
        <v>13.125</v>
      </c>
    </row>
    <row r="229" spans="1:3" x14ac:dyDescent="0.25">
      <c r="A229">
        <v>55</v>
      </c>
      <c r="B229">
        <v>29</v>
      </c>
      <c r="C229" s="75">
        <f t="shared" si="4"/>
        <v>11.076388888888889</v>
      </c>
    </row>
    <row r="230" spans="1:3" x14ac:dyDescent="0.25">
      <c r="A230">
        <v>40</v>
      </c>
      <c r="B230">
        <v>30</v>
      </c>
      <c r="C230" s="75">
        <f t="shared" si="4"/>
        <v>8.3333333333333339</v>
      </c>
    </row>
    <row r="231" spans="1:3" x14ac:dyDescent="0.25">
      <c r="A231">
        <v>53</v>
      </c>
      <c r="B231">
        <v>29</v>
      </c>
      <c r="C231" s="75">
        <f t="shared" si="4"/>
        <v>10.673611111111111</v>
      </c>
    </row>
    <row r="232" spans="1:3" x14ac:dyDescent="0.25">
      <c r="A232">
        <v>37</v>
      </c>
      <c r="B232">
        <v>24</v>
      </c>
      <c r="C232" s="75">
        <f t="shared" si="4"/>
        <v>6.166666666666667</v>
      </c>
    </row>
    <row r="233" spans="1:3" x14ac:dyDescent="0.25">
      <c r="A233">
        <v>46</v>
      </c>
      <c r="B233">
        <v>30</v>
      </c>
      <c r="C233" s="75">
        <f t="shared" si="4"/>
        <v>9.5833333333333339</v>
      </c>
    </row>
    <row r="234" spans="1:3" x14ac:dyDescent="0.25">
      <c r="A234">
        <v>46</v>
      </c>
      <c r="B234">
        <v>30</v>
      </c>
      <c r="C234" s="75">
        <f t="shared" si="4"/>
        <v>9.5833333333333339</v>
      </c>
    </row>
    <row r="235" spans="1:3" x14ac:dyDescent="0.25">
      <c r="A235">
        <v>63</v>
      </c>
      <c r="B235">
        <v>30</v>
      </c>
      <c r="C235" s="75">
        <f t="shared" si="4"/>
        <v>13.125</v>
      </c>
    </row>
    <row r="236" spans="1:3" x14ac:dyDescent="0.25">
      <c r="A236">
        <v>63</v>
      </c>
      <c r="B236">
        <v>30</v>
      </c>
      <c r="C236" s="75">
        <f t="shared" si="4"/>
        <v>13.125</v>
      </c>
    </row>
    <row r="237" spans="1:3" x14ac:dyDescent="0.25">
      <c r="A237">
        <v>61</v>
      </c>
      <c r="B237">
        <v>30</v>
      </c>
      <c r="C237" s="75">
        <f t="shared" si="4"/>
        <v>12.708333333333334</v>
      </c>
    </row>
    <row r="238" spans="1:3" x14ac:dyDescent="0.25">
      <c r="A238">
        <v>60</v>
      </c>
      <c r="B238">
        <v>30</v>
      </c>
      <c r="C238" s="75">
        <f t="shared" si="4"/>
        <v>12.5</v>
      </c>
    </row>
    <row r="239" spans="1:3" x14ac:dyDescent="0.25">
      <c r="A239">
        <v>47</v>
      </c>
      <c r="B239">
        <v>29</v>
      </c>
      <c r="C239" s="75">
        <f t="shared" si="4"/>
        <v>9.4652777777777786</v>
      </c>
    </row>
    <row r="240" spans="1:3" x14ac:dyDescent="0.25">
      <c r="A240">
        <v>62</v>
      </c>
      <c r="B240">
        <v>30</v>
      </c>
      <c r="C240" s="75">
        <f t="shared" si="4"/>
        <v>12.916666666666666</v>
      </c>
    </row>
    <row r="241" spans="1:3" x14ac:dyDescent="0.25">
      <c r="A241">
        <v>59</v>
      </c>
      <c r="B241">
        <v>30</v>
      </c>
      <c r="C241" s="75">
        <f t="shared" si="4"/>
        <v>12.291666666666666</v>
      </c>
    </row>
    <row r="242" spans="1:3" x14ac:dyDescent="0.25">
      <c r="A242">
        <v>61</v>
      </c>
      <c r="B242">
        <v>30</v>
      </c>
      <c r="C242" s="75">
        <f t="shared" si="4"/>
        <v>12.708333333333334</v>
      </c>
    </row>
    <row r="243" spans="1:3" x14ac:dyDescent="0.25">
      <c r="A243">
        <v>56</v>
      </c>
      <c r="B243">
        <v>23</v>
      </c>
      <c r="C243" s="75">
        <f t="shared" si="4"/>
        <v>8.9444444444444446</v>
      </c>
    </row>
    <row r="244" spans="1:3" x14ac:dyDescent="0.25">
      <c r="A244">
        <v>50</v>
      </c>
      <c r="B244">
        <v>23</v>
      </c>
      <c r="C244" s="75">
        <f t="shared" si="4"/>
        <v>7.9861111111111107</v>
      </c>
    </row>
    <row r="245" spans="1:3" x14ac:dyDescent="0.25">
      <c r="A245">
        <v>60</v>
      </c>
      <c r="B245">
        <v>23</v>
      </c>
      <c r="C245" s="75">
        <f t="shared" si="4"/>
        <v>9.5833333333333339</v>
      </c>
    </row>
    <row r="246" spans="1:3" x14ac:dyDescent="0.25">
      <c r="A246">
        <v>54</v>
      </c>
      <c r="B246">
        <v>25</v>
      </c>
      <c r="C246" s="75">
        <f t="shared" si="4"/>
        <v>9.375</v>
      </c>
    </row>
    <row r="247" spans="1:3" x14ac:dyDescent="0.25">
      <c r="A247">
        <v>67</v>
      </c>
      <c r="B247">
        <v>22</v>
      </c>
      <c r="C247" s="75">
        <f t="shared" si="4"/>
        <v>10.236111111111111</v>
      </c>
    </row>
    <row r="248" spans="1:3" x14ac:dyDescent="0.25">
      <c r="A248">
        <v>55</v>
      </c>
      <c r="B248">
        <v>28</v>
      </c>
      <c r="C248" s="75">
        <f t="shared" si="4"/>
        <v>10.694444444444445</v>
      </c>
    </row>
    <row r="249" spans="1:3" x14ac:dyDescent="0.25">
      <c r="A249">
        <v>46</v>
      </c>
      <c r="B249">
        <v>23</v>
      </c>
      <c r="C249" s="75">
        <f t="shared" si="4"/>
        <v>7.3472222222222223</v>
      </c>
    </row>
    <row r="250" spans="1:3" x14ac:dyDescent="0.25">
      <c r="A250">
        <v>60</v>
      </c>
      <c r="B250">
        <v>30</v>
      </c>
      <c r="C250" s="75">
        <f t="shared" si="4"/>
        <v>12.5</v>
      </c>
    </row>
    <row r="251" spans="1:3" x14ac:dyDescent="0.25">
      <c r="A251">
        <v>65</v>
      </c>
      <c r="B251">
        <v>30</v>
      </c>
      <c r="C251" s="75">
        <f t="shared" si="4"/>
        <v>13.541666666666666</v>
      </c>
    </row>
    <row r="252" spans="1:3" x14ac:dyDescent="0.25">
      <c r="A252">
        <v>65</v>
      </c>
      <c r="B252">
        <v>30</v>
      </c>
      <c r="C252" s="75">
        <f t="shared" si="4"/>
        <v>13.541666666666666</v>
      </c>
    </row>
    <row r="253" spans="1:3" x14ac:dyDescent="0.25">
      <c r="A253">
        <v>43</v>
      </c>
      <c r="B253">
        <v>23</v>
      </c>
      <c r="C253" s="75">
        <f t="shared" si="4"/>
        <v>6.8680555555555554</v>
      </c>
    </row>
    <row r="254" spans="1:3" x14ac:dyDescent="0.25">
      <c r="A254">
        <v>60</v>
      </c>
      <c r="B254">
        <v>30</v>
      </c>
      <c r="C254" s="75">
        <f t="shared" si="4"/>
        <v>12.5</v>
      </c>
    </row>
    <row r="255" spans="1:3" x14ac:dyDescent="0.25">
      <c r="A255">
        <v>58</v>
      </c>
      <c r="B255">
        <v>30</v>
      </c>
      <c r="C255" s="75">
        <f t="shared" si="4"/>
        <v>12.083333333333334</v>
      </c>
    </row>
    <row r="256" spans="1:3" x14ac:dyDescent="0.25">
      <c r="A256">
        <v>36</v>
      </c>
      <c r="B256">
        <v>30</v>
      </c>
      <c r="C256" s="75">
        <f t="shared" si="4"/>
        <v>7.5</v>
      </c>
    </row>
    <row r="257" spans="1:3" x14ac:dyDescent="0.25">
      <c r="A257">
        <v>62</v>
      </c>
      <c r="B257">
        <v>30</v>
      </c>
      <c r="C257" s="75">
        <f t="shared" si="4"/>
        <v>12.916666666666666</v>
      </c>
    </row>
    <row r="258" spans="1:3" x14ac:dyDescent="0.25">
      <c r="A258">
        <v>35</v>
      </c>
      <c r="B258">
        <v>30</v>
      </c>
      <c r="C258" s="75">
        <f t="shared" si="4"/>
        <v>7.291666666666667</v>
      </c>
    </row>
    <row r="259" spans="1:3" x14ac:dyDescent="0.25">
      <c r="A259">
        <v>62</v>
      </c>
      <c r="B259">
        <v>30</v>
      </c>
      <c r="C259" s="75">
        <f t="shared" si="4"/>
        <v>12.916666666666666</v>
      </c>
    </row>
    <row r="260" spans="1:3" x14ac:dyDescent="0.25">
      <c r="A260">
        <v>43</v>
      </c>
      <c r="B260">
        <v>30</v>
      </c>
      <c r="C260" s="75">
        <f t="shared" ref="C260:C323" si="5">A260*B260/144</f>
        <v>8.9583333333333339</v>
      </c>
    </row>
    <row r="261" spans="1:3" x14ac:dyDescent="0.25">
      <c r="A261">
        <v>58</v>
      </c>
      <c r="B261">
        <v>30</v>
      </c>
      <c r="C261" s="75">
        <f t="shared" si="5"/>
        <v>12.083333333333334</v>
      </c>
    </row>
    <row r="262" spans="1:3" x14ac:dyDescent="0.25">
      <c r="A262">
        <v>52</v>
      </c>
      <c r="B262">
        <v>30</v>
      </c>
      <c r="C262" s="75">
        <f t="shared" si="5"/>
        <v>10.833333333333334</v>
      </c>
    </row>
    <row r="263" spans="1:3" x14ac:dyDescent="0.25">
      <c r="A263">
        <v>42</v>
      </c>
      <c r="B263">
        <v>30</v>
      </c>
      <c r="C263" s="75">
        <f t="shared" si="5"/>
        <v>8.75</v>
      </c>
    </row>
    <row r="264" spans="1:3" x14ac:dyDescent="0.25">
      <c r="A264">
        <v>35</v>
      </c>
      <c r="B264">
        <v>30</v>
      </c>
      <c r="C264" s="75">
        <f t="shared" si="5"/>
        <v>7.291666666666667</v>
      </c>
    </row>
    <row r="265" spans="1:3" x14ac:dyDescent="0.25">
      <c r="A265">
        <v>57</v>
      </c>
      <c r="B265">
        <v>30</v>
      </c>
      <c r="C265" s="75">
        <f t="shared" si="5"/>
        <v>11.875</v>
      </c>
    </row>
    <row r="266" spans="1:3" x14ac:dyDescent="0.25">
      <c r="A266">
        <v>45</v>
      </c>
      <c r="B266">
        <v>30</v>
      </c>
      <c r="C266" s="75">
        <f t="shared" si="5"/>
        <v>9.375</v>
      </c>
    </row>
    <row r="267" spans="1:3" x14ac:dyDescent="0.25">
      <c r="A267">
        <v>49</v>
      </c>
      <c r="B267">
        <v>30</v>
      </c>
      <c r="C267" s="75">
        <f t="shared" si="5"/>
        <v>10.208333333333334</v>
      </c>
    </row>
    <row r="268" spans="1:3" x14ac:dyDescent="0.25">
      <c r="A268">
        <v>49</v>
      </c>
      <c r="B268">
        <v>30</v>
      </c>
      <c r="C268" s="75">
        <f t="shared" si="5"/>
        <v>10.208333333333334</v>
      </c>
    </row>
    <row r="269" spans="1:3" x14ac:dyDescent="0.25">
      <c r="A269">
        <v>53</v>
      </c>
      <c r="B269">
        <v>30</v>
      </c>
      <c r="C269" s="75">
        <f t="shared" si="5"/>
        <v>11.041666666666666</v>
      </c>
    </row>
    <row r="270" spans="1:3" x14ac:dyDescent="0.25">
      <c r="A270">
        <v>67</v>
      </c>
      <c r="B270">
        <v>30</v>
      </c>
      <c r="C270" s="75">
        <f t="shared" si="5"/>
        <v>13.958333333333334</v>
      </c>
    </row>
    <row r="271" spans="1:3" x14ac:dyDescent="0.25">
      <c r="A271">
        <v>65</v>
      </c>
      <c r="B271">
        <v>30</v>
      </c>
      <c r="C271" s="75">
        <f t="shared" si="5"/>
        <v>13.541666666666666</v>
      </c>
    </row>
    <row r="272" spans="1:3" x14ac:dyDescent="0.25">
      <c r="A272">
        <v>66</v>
      </c>
      <c r="B272">
        <v>30</v>
      </c>
      <c r="C272" s="75">
        <f t="shared" si="5"/>
        <v>13.75</v>
      </c>
    </row>
    <row r="273" spans="1:3" x14ac:dyDescent="0.25">
      <c r="A273">
        <v>60</v>
      </c>
      <c r="B273">
        <v>30</v>
      </c>
      <c r="C273" s="75">
        <f t="shared" si="5"/>
        <v>12.5</v>
      </c>
    </row>
    <row r="274" spans="1:3" x14ac:dyDescent="0.25">
      <c r="A274">
        <v>45</v>
      </c>
      <c r="B274">
        <v>30</v>
      </c>
      <c r="C274" s="75">
        <f t="shared" si="5"/>
        <v>9.375</v>
      </c>
    </row>
    <row r="275" spans="1:3" x14ac:dyDescent="0.25">
      <c r="A275">
        <v>50</v>
      </c>
      <c r="B275">
        <v>30</v>
      </c>
      <c r="C275" s="75">
        <f t="shared" si="5"/>
        <v>10.416666666666666</v>
      </c>
    </row>
    <row r="276" spans="1:3" x14ac:dyDescent="0.25">
      <c r="A276">
        <v>65</v>
      </c>
      <c r="B276">
        <v>30</v>
      </c>
      <c r="C276" s="75">
        <f t="shared" si="5"/>
        <v>13.541666666666666</v>
      </c>
    </row>
    <row r="277" spans="1:3" x14ac:dyDescent="0.25">
      <c r="A277">
        <v>68</v>
      </c>
      <c r="B277">
        <v>31</v>
      </c>
      <c r="C277" s="75">
        <f t="shared" si="5"/>
        <v>14.638888888888889</v>
      </c>
    </row>
    <row r="278" spans="1:3" x14ac:dyDescent="0.25">
      <c r="A278">
        <v>67</v>
      </c>
      <c r="B278">
        <v>31</v>
      </c>
      <c r="C278" s="75">
        <f t="shared" si="5"/>
        <v>14.423611111111111</v>
      </c>
    </row>
    <row r="279" spans="1:3" x14ac:dyDescent="0.25">
      <c r="A279">
        <v>68</v>
      </c>
      <c r="B279">
        <v>31</v>
      </c>
      <c r="C279" s="75">
        <f t="shared" si="5"/>
        <v>14.638888888888889</v>
      </c>
    </row>
    <row r="280" spans="1:3" x14ac:dyDescent="0.25">
      <c r="A280">
        <v>66</v>
      </c>
      <c r="B280">
        <v>31</v>
      </c>
      <c r="C280" s="75">
        <f t="shared" si="5"/>
        <v>14.208333333333334</v>
      </c>
    </row>
    <row r="281" spans="1:3" x14ac:dyDescent="0.25">
      <c r="A281">
        <v>66</v>
      </c>
      <c r="B281">
        <v>31</v>
      </c>
      <c r="C281" s="75">
        <f t="shared" si="5"/>
        <v>14.208333333333334</v>
      </c>
    </row>
    <row r="282" spans="1:3" x14ac:dyDescent="0.25">
      <c r="A282">
        <v>64</v>
      </c>
      <c r="B282">
        <v>31</v>
      </c>
      <c r="C282" s="75">
        <f t="shared" si="5"/>
        <v>13.777777777777779</v>
      </c>
    </row>
    <row r="283" spans="1:3" x14ac:dyDescent="0.25">
      <c r="A283">
        <v>67</v>
      </c>
      <c r="B283">
        <v>31</v>
      </c>
      <c r="C283" s="75">
        <f t="shared" si="5"/>
        <v>14.423611111111111</v>
      </c>
    </row>
    <row r="284" spans="1:3" x14ac:dyDescent="0.25">
      <c r="A284">
        <v>62</v>
      </c>
      <c r="B284">
        <v>31</v>
      </c>
      <c r="C284" s="75">
        <f t="shared" si="5"/>
        <v>13.347222222222221</v>
      </c>
    </row>
    <row r="285" spans="1:3" x14ac:dyDescent="0.25">
      <c r="A285">
        <v>60</v>
      </c>
      <c r="B285">
        <v>30</v>
      </c>
      <c r="C285" s="75">
        <f t="shared" si="5"/>
        <v>12.5</v>
      </c>
    </row>
    <row r="286" spans="1:3" x14ac:dyDescent="0.25">
      <c r="A286">
        <v>58</v>
      </c>
      <c r="B286">
        <v>31</v>
      </c>
      <c r="C286" s="75">
        <f t="shared" si="5"/>
        <v>12.486111111111111</v>
      </c>
    </row>
    <row r="287" spans="1:3" x14ac:dyDescent="0.25">
      <c r="A287">
        <v>48</v>
      </c>
      <c r="B287">
        <v>31</v>
      </c>
      <c r="C287" s="75">
        <f t="shared" si="5"/>
        <v>10.333333333333334</v>
      </c>
    </row>
    <row r="288" spans="1:3" x14ac:dyDescent="0.25">
      <c r="A288">
        <v>53</v>
      </c>
      <c r="B288">
        <v>31</v>
      </c>
      <c r="C288" s="75">
        <f t="shared" si="5"/>
        <v>11.409722222222221</v>
      </c>
    </row>
    <row r="289" spans="1:3" x14ac:dyDescent="0.25">
      <c r="A289">
        <v>54</v>
      </c>
      <c r="B289">
        <v>30</v>
      </c>
      <c r="C289" s="75">
        <f t="shared" si="5"/>
        <v>11.25</v>
      </c>
    </row>
    <row r="290" spans="1:3" x14ac:dyDescent="0.25">
      <c r="A290">
        <v>62</v>
      </c>
      <c r="B290">
        <v>30</v>
      </c>
      <c r="C290" s="75">
        <f t="shared" si="5"/>
        <v>12.916666666666666</v>
      </c>
    </row>
    <row r="291" spans="1:3" x14ac:dyDescent="0.25">
      <c r="A291">
        <v>54</v>
      </c>
      <c r="B291">
        <v>31</v>
      </c>
      <c r="C291" s="75">
        <f t="shared" si="5"/>
        <v>11.625</v>
      </c>
    </row>
    <row r="292" spans="1:3" x14ac:dyDescent="0.25">
      <c r="A292">
        <v>68</v>
      </c>
      <c r="B292">
        <v>30</v>
      </c>
      <c r="C292" s="75">
        <f t="shared" si="5"/>
        <v>14.166666666666666</v>
      </c>
    </row>
    <row r="293" spans="1:3" x14ac:dyDescent="0.25">
      <c r="A293">
        <v>49</v>
      </c>
      <c r="B293">
        <v>31</v>
      </c>
      <c r="C293" s="75">
        <f t="shared" si="5"/>
        <v>10.548611111111111</v>
      </c>
    </row>
    <row r="294" spans="1:3" x14ac:dyDescent="0.25">
      <c r="C294" s="75">
        <f t="shared" si="5"/>
        <v>0</v>
      </c>
    </row>
    <row r="295" spans="1:3" x14ac:dyDescent="0.25">
      <c r="A295">
        <v>65</v>
      </c>
      <c r="B295">
        <v>25</v>
      </c>
      <c r="C295" s="75">
        <f t="shared" si="5"/>
        <v>11.284722222222221</v>
      </c>
    </row>
    <row r="296" spans="1:3" x14ac:dyDescent="0.25">
      <c r="A296">
        <v>64</v>
      </c>
      <c r="B296">
        <v>26</v>
      </c>
      <c r="C296" s="75">
        <f t="shared" si="5"/>
        <v>11.555555555555555</v>
      </c>
    </row>
    <row r="297" spans="1:3" x14ac:dyDescent="0.25">
      <c r="A297">
        <v>46</v>
      </c>
      <c r="B297">
        <v>27</v>
      </c>
      <c r="C297" s="75">
        <f t="shared" si="5"/>
        <v>8.625</v>
      </c>
    </row>
    <row r="298" spans="1:3" x14ac:dyDescent="0.25">
      <c r="A298">
        <v>41</v>
      </c>
      <c r="B298">
        <v>28</v>
      </c>
      <c r="C298" s="75">
        <f t="shared" si="5"/>
        <v>7.9722222222222223</v>
      </c>
    </row>
    <row r="299" spans="1:3" x14ac:dyDescent="0.25">
      <c r="A299">
        <v>42</v>
      </c>
      <c r="B299">
        <v>27</v>
      </c>
      <c r="C299" s="75">
        <f t="shared" si="5"/>
        <v>7.875</v>
      </c>
    </row>
    <row r="300" spans="1:3" x14ac:dyDescent="0.25">
      <c r="A300">
        <v>43</v>
      </c>
      <c r="B300">
        <v>27</v>
      </c>
      <c r="C300" s="75">
        <f t="shared" si="5"/>
        <v>8.0625</v>
      </c>
    </row>
    <row r="301" spans="1:3" x14ac:dyDescent="0.25">
      <c r="A301">
        <v>64</v>
      </c>
      <c r="B301">
        <v>29</v>
      </c>
      <c r="C301" s="75">
        <f t="shared" si="5"/>
        <v>12.888888888888889</v>
      </c>
    </row>
    <row r="302" spans="1:3" x14ac:dyDescent="0.25">
      <c r="A302">
        <v>63</v>
      </c>
      <c r="B302">
        <v>24</v>
      </c>
      <c r="C302" s="75">
        <f t="shared" si="5"/>
        <v>10.5</v>
      </c>
    </row>
    <row r="303" spans="1:3" x14ac:dyDescent="0.25">
      <c r="A303">
        <v>36</v>
      </c>
      <c r="B303">
        <v>30</v>
      </c>
      <c r="C303" s="75">
        <f t="shared" si="5"/>
        <v>7.5</v>
      </c>
    </row>
    <row r="304" spans="1:3" x14ac:dyDescent="0.25">
      <c r="A304">
        <v>59</v>
      </c>
      <c r="B304">
        <v>30</v>
      </c>
      <c r="C304" s="75">
        <f t="shared" si="5"/>
        <v>12.291666666666666</v>
      </c>
    </row>
    <row r="305" spans="1:3" x14ac:dyDescent="0.25">
      <c r="A305">
        <v>53</v>
      </c>
      <c r="B305">
        <v>25</v>
      </c>
      <c r="C305" s="75">
        <f t="shared" si="5"/>
        <v>9.2013888888888893</v>
      </c>
    </row>
    <row r="306" spans="1:3" x14ac:dyDescent="0.25">
      <c r="A306">
        <v>44</v>
      </c>
      <c r="B306">
        <v>30</v>
      </c>
      <c r="C306" s="75">
        <f t="shared" si="5"/>
        <v>9.1666666666666661</v>
      </c>
    </row>
    <row r="307" spans="1:3" x14ac:dyDescent="0.25">
      <c r="A307">
        <v>45</v>
      </c>
      <c r="B307">
        <v>24</v>
      </c>
      <c r="C307" s="75">
        <f t="shared" si="5"/>
        <v>7.5</v>
      </c>
    </row>
    <row r="308" spans="1:3" x14ac:dyDescent="0.25">
      <c r="A308">
        <v>35</v>
      </c>
      <c r="B308">
        <v>21</v>
      </c>
      <c r="C308" s="75">
        <f t="shared" si="5"/>
        <v>5.104166666666667</v>
      </c>
    </row>
    <row r="309" spans="1:3" x14ac:dyDescent="0.25">
      <c r="A309">
        <v>36</v>
      </c>
      <c r="B309">
        <v>24</v>
      </c>
      <c r="C309" s="75">
        <f t="shared" si="5"/>
        <v>6</v>
      </c>
    </row>
    <row r="310" spans="1:3" x14ac:dyDescent="0.25">
      <c r="A310">
        <v>38</v>
      </c>
      <c r="B310">
        <v>24</v>
      </c>
      <c r="C310" s="75">
        <f t="shared" si="5"/>
        <v>6.333333333333333</v>
      </c>
    </row>
    <row r="311" spans="1:3" x14ac:dyDescent="0.25">
      <c r="A311">
        <v>49</v>
      </c>
      <c r="B311">
        <v>29</v>
      </c>
      <c r="C311" s="75">
        <f t="shared" si="5"/>
        <v>9.8680555555555554</v>
      </c>
    </row>
    <row r="312" spans="1:3" x14ac:dyDescent="0.25">
      <c r="A312">
        <v>47</v>
      </c>
      <c r="B312">
        <v>29</v>
      </c>
      <c r="C312" s="75">
        <f t="shared" si="5"/>
        <v>9.4652777777777786</v>
      </c>
    </row>
    <row r="313" spans="1:3" x14ac:dyDescent="0.25">
      <c r="A313">
        <v>47</v>
      </c>
      <c r="B313">
        <v>30</v>
      </c>
      <c r="C313" s="75">
        <f t="shared" si="5"/>
        <v>9.7916666666666661</v>
      </c>
    </row>
    <row r="314" spans="1:3" x14ac:dyDescent="0.25">
      <c r="A314">
        <v>48</v>
      </c>
      <c r="B314">
        <v>29</v>
      </c>
      <c r="C314" s="75">
        <f t="shared" si="5"/>
        <v>9.6666666666666661</v>
      </c>
    </row>
    <row r="315" spans="1:3" x14ac:dyDescent="0.25">
      <c r="A315">
        <v>35</v>
      </c>
      <c r="B315">
        <v>27</v>
      </c>
      <c r="C315" s="75">
        <f t="shared" si="5"/>
        <v>6.5625</v>
      </c>
    </row>
    <row r="316" spans="1:3" x14ac:dyDescent="0.25">
      <c r="A316">
        <v>47</v>
      </c>
      <c r="B316">
        <v>30</v>
      </c>
      <c r="C316" s="75">
        <f t="shared" si="5"/>
        <v>9.7916666666666661</v>
      </c>
    </row>
    <row r="317" spans="1:3" x14ac:dyDescent="0.25">
      <c r="A317">
        <v>42</v>
      </c>
      <c r="B317">
        <v>29</v>
      </c>
      <c r="C317" s="75">
        <f t="shared" si="5"/>
        <v>8.4583333333333339</v>
      </c>
    </row>
    <row r="318" spans="1:3" x14ac:dyDescent="0.25">
      <c r="A318">
        <v>44</v>
      </c>
      <c r="B318">
        <v>28</v>
      </c>
      <c r="C318" s="75">
        <f t="shared" si="5"/>
        <v>8.5555555555555554</v>
      </c>
    </row>
    <row r="319" spans="1:3" x14ac:dyDescent="0.25">
      <c r="A319">
        <v>34</v>
      </c>
      <c r="B319">
        <v>23</v>
      </c>
      <c r="C319" s="75">
        <f t="shared" si="5"/>
        <v>5.4305555555555554</v>
      </c>
    </row>
    <row r="320" spans="1:3" x14ac:dyDescent="0.25">
      <c r="A320">
        <v>37</v>
      </c>
      <c r="B320">
        <v>30</v>
      </c>
      <c r="C320" s="75">
        <f t="shared" si="5"/>
        <v>7.708333333333333</v>
      </c>
    </row>
    <row r="321" spans="1:3" x14ac:dyDescent="0.25">
      <c r="A321">
        <v>46</v>
      </c>
      <c r="B321">
        <v>30</v>
      </c>
      <c r="C321" s="75">
        <f t="shared" si="5"/>
        <v>9.5833333333333339</v>
      </c>
    </row>
    <row r="322" spans="1:3" x14ac:dyDescent="0.25">
      <c r="A322">
        <v>45</v>
      </c>
      <c r="B322">
        <v>30</v>
      </c>
      <c r="C322" s="75">
        <f t="shared" si="5"/>
        <v>9.375</v>
      </c>
    </row>
    <row r="323" spans="1:3" x14ac:dyDescent="0.25">
      <c r="A323">
        <v>35</v>
      </c>
      <c r="B323">
        <v>28</v>
      </c>
      <c r="C323" s="75">
        <f t="shared" si="5"/>
        <v>6.8055555555555554</v>
      </c>
    </row>
    <row r="324" spans="1:3" x14ac:dyDescent="0.25">
      <c r="A324">
        <v>56</v>
      </c>
      <c r="B324">
        <v>28</v>
      </c>
      <c r="C324" s="75">
        <f t="shared" ref="C324:C387" si="6">A324*B324/144</f>
        <v>10.888888888888889</v>
      </c>
    </row>
    <row r="325" spans="1:3" x14ac:dyDescent="0.25">
      <c r="A325">
        <v>52</v>
      </c>
      <c r="B325">
        <v>27</v>
      </c>
      <c r="C325" s="75">
        <f t="shared" si="6"/>
        <v>9.75</v>
      </c>
    </row>
    <row r="326" spans="1:3" x14ac:dyDescent="0.25">
      <c r="A326">
        <v>33</v>
      </c>
      <c r="B326">
        <v>27</v>
      </c>
      <c r="C326" s="75">
        <f t="shared" si="6"/>
        <v>6.1875</v>
      </c>
    </row>
    <row r="327" spans="1:3" x14ac:dyDescent="0.25">
      <c r="A327">
        <v>48</v>
      </c>
      <c r="B327">
        <v>28</v>
      </c>
      <c r="C327" s="75">
        <f t="shared" si="6"/>
        <v>9.3333333333333339</v>
      </c>
    </row>
    <row r="328" spans="1:3" x14ac:dyDescent="0.25">
      <c r="A328">
        <v>70</v>
      </c>
      <c r="B328">
        <v>30</v>
      </c>
      <c r="C328" s="75">
        <f t="shared" si="6"/>
        <v>14.583333333333334</v>
      </c>
    </row>
    <row r="329" spans="1:3" x14ac:dyDescent="0.25">
      <c r="A329">
        <v>51</v>
      </c>
      <c r="B329">
        <v>30</v>
      </c>
      <c r="C329" s="75">
        <f t="shared" si="6"/>
        <v>10.625</v>
      </c>
    </row>
    <row r="330" spans="1:3" x14ac:dyDescent="0.25">
      <c r="A330">
        <v>49</v>
      </c>
      <c r="B330">
        <v>25</v>
      </c>
      <c r="C330" s="75">
        <f t="shared" si="6"/>
        <v>8.5069444444444446</v>
      </c>
    </row>
    <row r="331" spans="1:3" x14ac:dyDescent="0.25">
      <c r="A331">
        <v>49</v>
      </c>
      <c r="B331">
        <v>25</v>
      </c>
      <c r="C331" s="75">
        <f t="shared" si="6"/>
        <v>8.5069444444444446</v>
      </c>
    </row>
    <row r="332" spans="1:3" x14ac:dyDescent="0.25">
      <c r="A332">
        <v>47</v>
      </c>
      <c r="B332">
        <v>24</v>
      </c>
      <c r="C332" s="75">
        <f t="shared" si="6"/>
        <v>7.833333333333333</v>
      </c>
    </row>
    <row r="333" spans="1:3" x14ac:dyDescent="0.25">
      <c r="A333">
        <v>49</v>
      </c>
      <c r="B333">
        <v>30</v>
      </c>
      <c r="C333" s="75">
        <f t="shared" si="6"/>
        <v>10.208333333333334</v>
      </c>
    </row>
    <row r="334" spans="1:3" x14ac:dyDescent="0.25">
      <c r="A334">
        <v>50</v>
      </c>
      <c r="B334">
        <v>23</v>
      </c>
      <c r="C334" s="75">
        <f t="shared" si="6"/>
        <v>7.9861111111111107</v>
      </c>
    </row>
    <row r="335" spans="1:3" x14ac:dyDescent="0.25">
      <c r="A335">
        <v>49</v>
      </c>
      <c r="B335">
        <v>24</v>
      </c>
      <c r="C335" s="75">
        <f t="shared" si="6"/>
        <v>8.1666666666666661</v>
      </c>
    </row>
    <row r="336" spans="1:3" x14ac:dyDescent="0.25">
      <c r="A336">
        <v>56</v>
      </c>
      <c r="B336">
        <v>27</v>
      </c>
      <c r="C336" s="75">
        <f t="shared" si="6"/>
        <v>10.5</v>
      </c>
    </row>
    <row r="337" spans="1:3" x14ac:dyDescent="0.25">
      <c r="A337">
        <v>51</v>
      </c>
      <c r="B337">
        <v>21</v>
      </c>
      <c r="C337" s="75">
        <f t="shared" si="6"/>
        <v>7.4375</v>
      </c>
    </row>
    <row r="338" spans="1:3" x14ac:dyDescent="0.25">
      <c r="A338">
        <v>50</v>
      </c>
      <c r="B338">
        <v>21</v>
      </c>
      <c r="C338" s="75">
        <f t="shared" si="6"/>
        <v>7.291666666666667</v>
      </c>
    </row>
    <row r="339" spans="1:3" x14ac:dyDescent="0.25">
      <c r="A339">
        <v>36</v>
      </c>
      <c r="B339">
        <v>21</v>
      </c>
      <c r="C339" s="75">
        <f t="shared" si="6"/>
        <v>5.25</v>
      </c>
    </row>
    <row r="340" spans="1:3" x14ac:dyDescent="0.25">
      <c r="A340">
        <v>61</v>
      </c>
      <c r="B340">
        <v>21</v>
      </c>
      <c r="C340" s="75">
        <f t="shared" si="6"/>
        <v>8.8958333333333339</v>
      </c>
    </row>
    <row r="341" spans="1:3" x14ac:dyDescent="0.25">
      <c r="A341">
        <v>42</v>
      </c>
      <c r="B341">
        <v>25</v>
      </c>
      <c r="C341" s="75">
        <f t="shared" si="6"/>
        <v>7.291666666666667</v>
      </c>
    </row>
    <row r="342" spans="1:3" x14ac:dyDescent="0.25">
      <c r="A342">
        <v>48</v>
      </c>
      <c r="B342">
        <v>25</v>
      </c>
      <c r="C342" s="75">
        <f t="shared" si="6"/>
        <v>8.3333333333333339</v>
      </c>
    </row>
    <row r="343" spans="1:3" x14ac:dyDescent="0.25">
      <c r="A343">
        <v>35</v>
      </c>
      <c r="B343">
        <v>21</v>
      </c>
      <c r="C343" s="75">
        <f t="shared" si="6"/>
        <v>5.104166666666667</v>
      </c>
    </row>
    <row r="344" spans="1:3" x14ac:dyDescent="0.25">
      <c r="A344">
        <v>38</v>
      </c>
      <c r="B344">
        <v>21</v>
      </c>
      <c r="C344" s="75">
        <f t="shared" si="6"/>
        <v>5.541666666666667</v>
      </c>
    </row>
    <row r="345" spans="1:3" x14ac:dyDescent="0.25">
      <c r="A345">
        <v>40</v>
      </c>
      <c r="B345">
        <v>21</v>
      </c>
      <c r="C345" s="75">
        <f t="shared" si="6"/>
        <v>5.833333333333333</v>
      </c>
    </row>
    <row r="346" spans="1:3" x14ac:dyDescent="0.25">
      <c r="A346">
        <v>43</v>
      </c>
      <c r="B346">
        <v>30</v>
      </c>
      <c r="C346" s="75">
        <f t="shared" si="6"/>
        <v>8.9583333333333339</v>
      </c>
    </row>
    <row r="347" spans="1:3" x14ac:dyDescent="0.25">
      <c r="A347">
        <v>42</v>
      </c>
      <c r="B347">
        <v>30</v>
      </c>
      <c r="C347" s="75">
        <f t="shared" si="6"/>
        <v>8.75</v>
      </c>
    </row>
    <row r="348" spans="1:3" x14ac:dyDescent="0.25">
      <c r="A348">
        <v>43</v>
      </c>
      <c r="B348">
        <v>30</v>
      </c>
      <c r="C348" s="75">
        <f t="shared" si="6"/>
        <v>8.9583333333333339</v>
      </c>
    </row>
    <row r="349" spans="1:3" x14ac:dyDescent="0.25">
      <c r="A349">
        <v>48</v>
      </c>
      <c r="B349">
        <v>30</v>
      </c>
      <c r="C349" s="75">
        <f t="shared" si="6"/>
        <v>10</v>
      </c>
    </row>
    <row r="350" spans="1:3" x14ac:dyDescent="0.25">
      <c r="A350">
        <v>52</v>
      </c>
      <c r="B350">
        <v>29</v>
      </c>
      <c r="C350" s="75">
        <f t="shared" si="6"/>
        <v>10.472222222222221</v>
      </c>
    </row>
    <row r="351" spans="1:3" x14ac:dyDescent="0.25">
      <c r="A351">
        <v>39</v>
      </c>
      <c r="B351">
        <v>29</v>
      </c>
      <c r="C351" s="75">
        <f t="shared" si="6"/>
        <v>7.854166666666667</v>
      </c>
    </row>
    <row r="352" spans="1:3" x14ac:dyDescent="0.25">
      <c r="A352">
        <v>36</v>
      </c>
      <c r="B352">
        <v>23</v>
      </c>
      <c r="C352" s="75">
        <f t="shared" si="6"/>
        <v>5.75</v>
      </c>
    </row>
    <row r="353" spans="1:3" x14ac:dyDescent="0.25">
      <c r="A353">
        <v>36</v>
      </c>
      <c r="B353">
        <v>22</v>
      </c>
      <c r="C353" s="75">
        <f t="shared" si="6"/>
        <v>5.5</v>
      </c>
    </row>
    <row r="354" spans="1:3" x14ac:dyDescent="0.25">
      <c r="A354">
        <v>60</v>
      </c>
      <c r="B354">
        <v>25</v>
      </c>
      <c r="C354" s="75">
        <f t="shared" si="6"/>
        <v>10.416666666666666</v>
      </c>
    </row>
    <row r="355" spans="1:3" x14ac:dyDescent="0.25">
      <c r="A355">
        <v>63</v>
      </c>
      <c r="B355">
        <v>25</v>
      </c>
      <c r="C355" s="75">
        <f t="shared" si="6"/>
        <v>10.9375</v>
      </c>
    </row>
    <row r="356" spans="1:3" x14ac:dyDescent="0.25">
      <c r="A356">
        <v>38</v>
      </c>
      <c r="B356">
        <v>29</v>
      </c>
      <c r="C356" s="75">
        <f t="shared" si="6"/>
        <v>7.6527777777777777</v>
      </c>
    </row>
    <row r="357" spans="1:3" x14ac:dyDescent="0.25">
      <c r="A357">
        <v>62</v>
      </c>
      <c r="B357">
        <v>25</v>
      </c>
      <c r="C357" s="75">
        <f t="shared" si="6"/>
        <v>10.763888888888889</v>
      </c>
    </row>
    <row r="358" spans="1:3" x14ac:dyDescent="0.25">
      <c r="A358">
        <v>38</v>
      </c>
      <c r="B358">
        <v>28</v>
      </c>
      <c r="C358" s="75">
        <f t="shared" si="6"/>
        <v>7.3888888888888893</v>
      </c>
    </row>
    <row r="359" spans="1:3" x14ac:dyDescent="0.25">
      <c r="A359">
        <v>62</v>
      </c>
      <c r="B359">
        <v>21</v>
      </c>
      <c r="C359" s="75">
        <f t="shared" si="6"/>
        <v>9.0416666666666661</v>
      </c>
    </row>
    <row r="360" spans="1:3" x14ac:dyDescent="0.25">
      <c r="A360">
        <v>60</v>
      </c>
      <c r="B360">
        <v>23</v>
      </c>
      <c r="C360" s="75">
        <f t="shared" si="6"/>
        <v>9.5833333333333339</v>
      </c>
    </row>
    <row r="361" spans="1:3" x14ac:dyDescent="0.25">
      <c r="A361">
        <v>61</v>
      </c>
      <c r="B361">
        <v>24</v>
      </c>
      <c r="C361" s="75">
        <f t="shared" si="6"/>
        <v>10.166666666666666</v>
      </c>
    </row>
    <row r="362" spans="1:3" x14ac:dyDescent="0.25">
      <c r="A362">
        <v>57</v>
      </c>
      <c r="B362">
        <v>27</v>
      </c>
      <c r="C362" s="75">
        <f t="shared" si="6"/>
        <v>10.6875</v>
      </c>
    </row>
    <row r="363" spans="1:3" x14ac:dyDescent="0.25">
      <c r="A363">
        <v>43</v>
      </c>
      <c r="B363">
        <v>26</v>
      </c>
      <c r="C363" s="75">
        <f t="shared" si="6"/>
        <v>7.7638888888888893</v>
      </c>
    </row>
    <row r="364" spans="1:3" x14ac:dyDescent="0.25">
      <c r="A364">
        <v>52</v>
      </c>
      <c r="B364">
        <v>27</v>
      </c>
      <c r="C364" s="75">
        <f t="shared" si="6"/>
        <v>9.75</v>
      </c>
    </row>
    <row r="365" spans="1:3" x14ac:dyDescent="0.25">
      <c r="A365">
        <v>43</v>
      </c>
      <c r="B365">
        <v>27</v>
      </c>
      <c r="C365" s="75">
        <f t="shared" si="6"/>
        <v>8.0625</v>
      </c>
    </row>
    <row r="366" spans="1:3" x14ac:dyDescent="0.25">
      <c r="A366">
        <v>57</v>
      </c>
      <c r="B366">
        <v>26</v>
      </c>
      <c r="C366" s="75">
        <f t="shared" si="6"/>
        <v>10.291666666666666</v>
      </c>
    </row>
    <row r="367" spans="1:3" x14ac:dyDescent="0.25">
      <c r="A367">
        <v>37</v>
      </c>
      <c r="B367">
        <v>24</v>
      </c>
      <c r="C367" s="75">
        <f t="shared" si="6"/>
        <v>6.166666666666667</v>
      </c>
    </row>
    <row r="368" spans="1:3" x14ac:dyDescent="0.25">
      <c r="A368">
        <v>42</v>
      </c>
      <c r="B368">
        <v>24</v>
      </c>
      <c r="C368" s="75">
        <f t="shared" si="6"/>
        <v>7</v>
      </c>
    </row>
    <row r="369" spans="1:3" x14ac:dyDescent="0.25">
      <c r="A369">
        <v>36</v>
      </c>
      <c r="B369">
        <v>29</v>
      </c>
      <c r="C369" s="75">
        <f t="shared" si="6"/>
        <v>7.25</v>
      </c>
    </row>
    <row r="370" spans="1:3" x14ac:dyDescent="0.25">
      <c r="A370">
        <v>46</v>
      </c>
      <c r="B370">
        <v>23</v>
      </c>
      <c r="C370" s="75">
        <f t="shared" si="6"/>
        <v>7.3472222222222223</v>
      </c>
    </row>
    <row r="371" spans="1:3" x14ac:dyDescent="0.25">
      <c r="A371">
        <v>46</v>
      </c>
      <c r="B371">
        <v>24</v>
      </c>
      <c r="C371" s="75">
        <f t="shared" si="6"/>
        <v>7.666666666666667</v>
      </c>
    </row>
    <row r="372" spans="1:3" x14ac:dyDescent="0.25">
      <c r="A372">
        <v>63</v>
      </c>
      <c r="B372">
        <v>23</v>
      </c>
      <c r="C372" s="75">
        <f t="shared" si="6"/>
        <v>10.0625</v>
      </c>
    </row>
    <row r="373" spans="1:3" x14ac:dyDescent="0.25">
      <c r="A373">
        <v>44</v>
      </c>
      <c r="B373">
        <v>24</v>
      </c>
      <c r="C373" s="75">
        <f t="shared" si="6"/>
        <v>7.333333333333333</v>
      </c>
    </row>
    <row r="374" spans="1:3" x14ac:dyDescent="0.25">
      <c r="A374">
        <v>59</v>
      </c>
      <c r="B374">
        <v>23</v>
      </c>
      <c r="C374" s="75">
        <f t="shared" si="6"/>
        <v>9.4236111111111107</v>
      </c>
    </row>
    <row r="375" spans="1:3" x14ac:dyDescent="0.25">
      <c r="A375">
        <v>62</v>
      </c>
      <c r="B375">
        <v>23</v>
      </c>
      <c r="C375" s="75">
        <f t="shared" si="6"/>
        <v>9.9027777777777786</v>
      </c>
    </row>
    <row r="376" spans="1:3" x14ac:dyDescent="0.25">
      <c r="A376">
        <v>58</v>
      </c>
      <c r="B376">
        <v>24</v>
      </c>
      <c r="C376" s="75">
        <f t="shared" si="6"/>
        <v>9.6666666666666661</v>
      </c>
    </row>
    <row r="377" spans="1:3" x14ac:dyDescent="0.25">
      <c r="A377">
        <v>41</v>
      </c>
      <c r="B377">
        <v>24</v>
      </c>
      <c r="C377" s="75">
        <f t="shared" si="6"/>
        <v>6.833333333333333</v>
      </c>
    </row>
    <row r="378" spans="1:3" x14ac:dyDescent="0.25">
      <c r="A378">
        <v>36</v>
      </c>
      <c r="B378">
        <v>22</v>
      </c>
      <c r="C378" s="75">
        <f t="shared" si="6"/>
        <v>5.5</v>
      </c>
    </row>
    <row r="379" spans="1:3" x14ac:dyDescent="0.25">
      <c r="A379">
        <v>64</v>
      </c>
      <c r="B379">
        <v>24</v>
      </c>
      <c r="C379" s="75">
        <f t="shared" si="6"/>
        <v>10.666666666666666</v>
      </c>
    </row>
    <row r="380" spans="1:3" x14ac:dyDescent="0.25">
      <c r="A380">
        <v>62</v>
      </c>
      <c r="B380">
        <v>22</v>
      </c>
      <c r="C380" s="75">
        <f t="shared" si="6"/>
        <v>9.4722222222222214</v>
      </c>
    </row>
    <row r="381" spans="1:3" x14ac:dyDescent="0.25">
      <c r="A381">
        <v>50</v>
      </c>
      <c r="B381">
        <v>23</v>
      </c>
      <c r="C381" s="75">
        <f t="shared" si="6"/>
        <v>7.9861111111111107</v>
      </c>
    </row>
    <row r="382" spans="1:3" x14ac:dyDescent="0.25">
      <c r="A382">
        <v>34</v>
      </c>
      <c r="B382">
        <v>23</v>
      </c>
      <c r="C382" s="75">
        <f t="shared" si="6"/>
        <v>5.4305555555555554</v>
      </c>
    </row>
    <row r="383" spans="1:3" x14ac:dyDescent="0.25">
      <c r="A383">
        <v>35</v>
      </c>
      <c r="B383">
        <v>24</v>
      </c>
      <c r="C383" s="75">
        <f t="shared" si="6"/>
        <v>5.833333333333333</v>
      </c>
    </row>
    <row r="384" spans="1:3" x14ac:dyDescent="0.25">
      <c r="A384">
        <v>52</v>
      </c>
      <c r="B384">
        <v>23</v>
      </c>
      <c r="C384" s="75">
        <f t="shared" si="6"/>
        <v>8.3055555555555554</v>
      </c>
    </row>
    <row r="385" spans="1:3" x14ac:dyDescent="0.25">
      <c r="A385">
        <v>60</v>
      </c>
      <c r="B385">
        <v>24</v>
      </c>
      <c r="C385" s="75">
        <f t="shared" si="6"/>
        <v>10</v>
      </c>
    </row>
    <row r="386" spans="1:3" x14ac:dyDescent="0.25">
      <c r="A386">
        <v>45</v>
      </c>
      <c r="B386">
        <v>30</v>
      </c>
      <c r="C386" s="75">
        <f t="shared" si="6"/>
        <v>9.375</v>
      </c>
    </row>
    <row r="387" spans="1:3" x14ac:dyDescent="0.25">
      <c r="A387">
        <v>42</v>
      </c>
      <c r="B387">
        <v>31</v>
      </c>
      <c r="C387" s="75">
        <f t="shared" si="6"/>
        <v>9.0416666666666661</v>
      </c>
    </row>
    <row r="388" spans="1:3" x14ac:dyDescent="0.25">
      <c r="A388">
        <v>42</v>
      </c>
      <c r="B388">
        <v>30</v>
      </c>
      <c r="C388" s="75">
        <f t="shared" ref="C388:C451" si="7">A388*B388/144</f>
        <v>8.75</v>
      </c>
    </row>
    <row r="389" spans="1:3" x14ac:dyDescent="0.25">
      <c r="A389">
        <v>61</v>
      </c>
      <c r="B389">
        <v>23</v>
      </c>
      <c r="C389" s="75">
        <f t="shared" si="7"/>
        <v>9.7430555555555554</v>
      </c>
    </row>
    <row r="390" spans="1:3" x14ac:dyDescent="0.25">
      <c r="A390">
        <v>58</v>
      </c>
      <c r="B390">
        <v>27</v>
      </c>
      <c r="C390" s="75">
        <f t="shared" si="7"/>
        <v>10.875</v>
      </c>
    </row>
    <row r="391" spans="1:3" x14ac:dyDescent="0.25">
      <c r="A391">
        <v>57</v>
      </c>
      <c r="B391">
        <v>27</v>
      </c>
      <c r="C391" s="75">
        <f t="shared" si="7"/>
        <v>10.6875</v>
      </c>
    </row>
    <row r="392" spans="1:3" x14ac:dyDescent="0.25">
      <c r="A392">
        <v>57</v>
      </c>
      <c r="B392">
        <v>27</v>
      </c>
      <c r="C392" s="75">
        <f t="shared" si="7"/>
        <v>10.6875</v>
      </c>
    </row>
    <row r="393" spans="1:3" x14ac:dyDescent="0.25">
      <c r="A393">
        <v>57</v>
      </c>
      <c r="B393">
        <v>31</v>
      </c>
      <c r="C393" s="75">
        <f t="shared" si="7"/>
        <v>12.270833333333334</v>
      </c>
    </row>
    <row r="394" spans="1:3" x14ac:dyDescent="0.25">
      <c r="A394">
        <v>58</v>
      </c>
      <c r="B394">
        <v>28</v>
      </c>
      <c r="C394" s="75">
        <f t="shared" si="7"/>
        <v>11.277777777777779</v>
      </c>
    </row>
    <row r="395" spans="1:3" x14ac:dyDescent="0.25">
      <c r="A395">
        <v>58</v>
      </c>
      <c r="B395">
        <v>27</v>
      </c>
      <c r="C395" s="75">
        <f t="shared" si="7"/>
        <v>10.875</v>
      </c>
    </row>
    <row r="396" spans="1:3" x14ac:dyDescent="0.25">
      <c r="A396">
        <v>58</v>
      </c>
      <c r="B396">
        <v>28</v>
      </c>
      <c r="C396" s="75">
        <f t="shared" si="7"/>
        <v>11.277777777777779</v>
      </c>
    </row>
    <row r="397" spans="1:3" x14ac:dyDescent="0.25">
      <c r="A397">
        <v>60</v>
      </c>
      <c r="B397">
        <v>27</v>
      </c>
      <c r="C397" s="75">
        <f t="shared" si="7"/>
        <v>11.25</v>
      </c>
    </row>
    <row r="398" spans="1:3" x14ac:dyDescent="0.25">
      <c r="A398">
        <v>55</v>
      </c>
      <c r="B398">
        <v>28</v>
      </c>
      <c r="C398" s="75">
        <f t="shared" si="7"/>
        <v>10.694444444444445</v>
      </c>
    </row>
    <row r="399" spans="1:3" x14ac:dyDescent="0.25">
      <c r="A399">
        <v>55</v>
      </c>
      <c r="B399">
        <v>28</v>
      </c>
      <c r="C399" s="75">
        <f t="shared" si="7"/>
        <v>10.694444444444445</v>
      </c>
    </row>
    <row r="400" spans="1:3" x14ac:dyDescent="0.25">
      <c r="A400">
        <v>56</v>
      </c>
      <c r="B400">
        <v>28</v>
      </c>
      <c r="C400" s="75">
        <f t="shared" si="7"/>
        <v>10.888888888888889</v>
      </c>
    </row>
    <row r="401" spans="1:3" x14ac:dyDescent="0.25">
      <c r="A401">
        <v>54</v>
      </c>
      <c r="B401">
        <v>28</v>
      </c>
      <c r="C401" s="75">
        <f t="shared" si="7"/>
        <v>10.5</v>
      </c>
    </row>
    <row r="402" spans="1:3" x14ac:dyDescent="0.25">
      <c r="A402">
        <v>52</v>
      </c>
      <c r="B402">
        <v>28</v>
      </c>
      <c r="C402" s="75">
        <f t="shared" si="7"/>
        <v>10.111111111111111</v>
      </c>
    </row>
    <row r="403" spans="1:3" x14ac:dyDescent="0.25">
      <c r="A403">
        <v>54</v>
      </c>
      <c r="B403">
        <v>28</v>
      </c>
      <c r="C403" s="75">
        <f t="shared" si="7"/>
        <v>10.5</v>
      </c>
    </row>
    <row r="404" spans="1:3" x14ac:dyDescent="0.25">
      <c r="A404">
        <v>53</v>
      </c>
      <c r="B404">
        <v>29</v>
      </c>
      <c r="C404" s="75">
        <f t="shared" si="7"/>
        <v>10.673611111111111</v>
      </c>
    </row>
    <row r="405" spans="1:3" x14ac:dyDescent="0.25">
      <c r="A405">
        <v>36</v>
      </c>
      <c r="B405">
        <v>35</v>
      </c>
      <c r="C405" s="75">
        <f t="shared" si="7"/>
        <v>8.75</v>
      </c>
    </row>
    <row r="406" spans="1:3" x14ac:dyDescent="0.25">
      <c r="A406">
        <v>40</v>
      </c>
      <c r="B406">
        <v>23</v>
      </c>
      <c r="C406" s="75">
        <f t="shared" si="7"/>
        <v>6.3888888888888893</v>
      </c>
    </row>
    <row r="407" spans="1:3" x14ac:dyDescent="0.25">
      <c r="A407">
        <v>62</v>
      </c>
      <c r="B407">
        <v>29</v>
      </c>
      <c r="C407" s="75">
        <f t="shared" si="7"/>
        <v>12.486111111111111</v>
      </c>
    </row>
    <row r="408" spans="1:3" x14ac:dyDescent="0.25">
      <c r="A408">
        <v>64</v>
      </c>
      <c r="B408">
        <v>28</v>
      </c>
      <c r="C408" s="75">
        <f t="shared" si="7"/>
        <v>12.444444444444445</v>
      </c>
    </row>
    <row r="409" spans="1:3" x14ac:dyDescent="0.25">
      <c r="A409">
        <v>59</v>
      </c>
      <c r="B409">
        <v>28</v>
      </c>
      <c r="C409" s="75">
        <f t="shared" si="7"/>
        <v>11.472222222222221</v>
      </c>
    </row>
    <row r="410" spans="1:3" x14ac:dyDescent="0.25">
      <c r="A410">
        <v>52</v>
      </c>
      <c r="B410">
        <v>28</v>
      </c>
      <c r="C410" s="75">
        <f t="shared" si="7"/>
        <v>10.111111111111111</v>
      </c>
    </row>
    <row r="411" spans="1:3" x14ac:dyDescent="0.25">
      <c r="A411">
        <v>43</v>
      </c>
      <c r="B411">
        <v>29</v>
      </c>
      <c r="C411" s="75">
        <f t="shared" si="7"/>
        <v>8.6597222222222214</v>
      </c>
    </row>
    <row r="412" spans="1:3" x14ac:dyDescent="0.25">
      <c r="A412">
        <v>53</v>
      </c>
      <c r="B412">
        <v>29</v>
      </c>
      <c r="C412" s="75">
        <f t="shared" si="7"/>
        <v>10.673611111111111</v>
      </c>
    </row>
    <row r="413" spans="1:3" x14ac:dyDescent="0.25">
      <c r="A413">
        <v>53</v>
      </c>
      <c r="B413">
        <v>29</v>
      </c>
      <c r="C413" s="75">
        <f t="shared" si="7"/>
        <v>10.673611111111111</v>
      </c>
    </row>
    <row r="414" spans="1:3" x14ac:dyDescent="0.25">
      <c r="A414">
        <v>60</v>
      </c>
      <c r="B414">
        <v>29</v>
      </c>
      <c r="C414" s="75">
        <f t="shared" si="7"/>
        <v>12.083333333333334</v>
      </c>
    </row>
    <row r="415" spans="1:3" x14ac:dyDescent="0.25">
      <c r="A415">
        <v>48</v>
      </c>
      <c r="B415">
        <v>34</v>
      </c>
      <c r="C415" s="75">
        <f t="shared" si="7"/>
        <v>11.333333333333334</v>
      </c>
    </row>
    <row r="416" spans="1:3" x14ac:dyDescent="0.25">
      <c r="A416">
        <v>52</v>
      </c>
      <c r="B416">
        <v>34</v>
      </c>
      <c r="C416" s="75">
        <f t="shared" si="7"/>
        <v>12.277777777777779</v>
      </c>
    </row>
    <row r="417" spans="1:3" x14ac:dyDescent="0.25">
      <c r="A417">
        <v>54</v>
      </c>
      <c r="B417">
        <v>34</v>
      </c>
      <c r="C417" s="75">
        <f t="shared" si="7"/>
        <v>12.75</v>
      </c>
    </row>
    <row r="418" spans="1:3" x14ac:dyDescent="0.25">
      <c r="A418">
        <v>58</v>
      </c>
      <c r="B418">
        <v>34</v>
      </c>
      <c r="C418" s="75">
        <f t="shared" si="7"/>
        <v>13.694444444444445</v>
      </c>
    </row>
    <row r="419" spans="1:3" x14ac:dyDescent="0.25">
      <c r="A419">
        <v>54</v>
      </c>
      <c r="B419">
        <v>34</v>
      </c>
      <c r="C419" s="75">
        <f t="shared" si="7"/>
        <v>12.75</v>
      </c>
    </row>
    <row r="420" spans="1:3" x14ac:dyDescent="0.25">
      <c r="A420">
        <v>58</v>
      </c>
      <c r="B420">
        <v>36</v>
      </c>
      <c r="C420" s="75">
        <f t="shared" si="7"/>
        <v>14.5</v>
      </c>
    </row>
    <row r="421" spans="1:3" x14ac:dyDescent="0.25">
      <c r="A421">
        <v>48</v>
      </c>
      <c r="B421">
        <v>35</v>
      </c>
      <c r="C421" s="75">
        <f t="shared" si="7"/>
        <v>11.666666666666666</v>
      </c>
    </row>
    <row r="422" spans="1:3" x14ac:dyDescent="0.25">
      <c r="A422">
        <v>53</v>
      </c>
      <c r="B422">
        <v>34</v>
      </c>
      <c r="C422" s="75">
        <f t="shared" si="7"/>
        <v>12.513888888888889</v>
      </c>
    </row>
    <row r="423" spans="1:3" x14ac:dyDescent="0.25">
      <c r="A423">
        <v>64</v>
      </c>
      <c r="B423">
        <v>34</v>
      </c>
      <c r="C423" s="75">
        <f t="shared" si="7"/>
        <v>15.111111111111111</v>
      </c>
    </row>
    <row r="424" spans="1:3" x14ac:dyDescent="0.25">
      <c r="A424">
        <v>66</v>
      </c>
      <c r="B424">
        <v>34</v>
      </c>
      <c r="C424" s="75">
        <f t="shared" si="7"/>
        <v>15.583333333333334</v>
      </c>
    </row>
    <row r="425" spans="1:3" x14ac:dyDescent="0.25">
      <c r="A425">
        <v>42</v>
      </c>
      <c r="B425">
        <v>34</v>
      </c>
      <c r="C425" s="75">
        <f t="shared" si="7"/>
        <v>9.9166666666666661</v>
      </c>
    </row>
    <row r="426" spans="1:3" x14ac:dyDescent="0.25">
      <c r="A426">
        <v>52</v>
      </c>
      <c r="B426">
        <v>34</v>
      </c>
      <c r="C426" s="75">
        <f t="shared" si="7"/>
        <v>12.277777777777779</v>
      </c>
    </row>
    <row r="427" spans="1:3" x14ac:dyDescent="0.25">
      <c r="A427">
        <v>67</v>
      </c>
      <c r="B427">
        <v>36</v>
      </c>
      <c r="C427" s="75">
        <f t="shared" si="7"/>
        <v>16.75</v>
      </c>
    </row>
    <row r="428" spans="1:3" x14ac:dyDescent="0.25">
      <c r="A428">
        <v>56</v>
      </c>
      <c r="B428">
        <v>33</v>
      </c>
      <c r="C428" s="75">
        <f t="shared" si="7"/>
        <v>12.833333333333334</v>
      </c>
    </row>
    <row r="429" spans="1:3" x14ac:dyDescent="0.25">
      <c r="A429">
        <v>60</v>
      </c>
      <c r="B429">
        <v>33</v>
      </c>
      <c r="C429" s="75">
        <f t="shared" si="7"/>
        <v>13.75</v>
      </c>
    </row>
    <row r="430" spans="1:3" x14ac:dyDescent="0.25">
      <c r="A430">
        <v>57</v>
      </c>
      <c r="B430">
        <v>33</v>
      </c>
      <c r="C430" s="75">
        <f t="shared" si="7"/>
        <v>13.0625</v>
      </c>
    </row>
    <row r="431" spans="1:3" x14ac:dyDescent="0.25">
      <c r="A431">
        <v>58</v>
      </c>
      <c r="B431">
        <v>33</v>
      </c>
      <c r="C431" s="75">
        <f t="shared" si="7"/>
        <v>13.291666666666666</v>
      </c>
    </row>
    <row r="432" spans="1:3" x14ac:dyDescent="0.25">
      <c r="A432">
        <v>56</v>
      </c>
      <c r="B432">
        <v>33</v>
      </c>
      <c r="C432" s="75">
        <f t="shared" si="7"/>
        <v>12.833333333333334</v>
      </c>
    </row>
    <row r="433" spans="1:3" x14ac:dyDescent="0.25">
      <c r="A433">
        <v>59</v>
      </c>
      <c r="B433">
        <v>33</v>
      </c>
      <c r="C433" s="75">
        <f t="shared" si="7"/>
        <v>13.520833333333334</v>
      </c>
    </row>
    <row r="434" spans="1:3" x14ac:dyDescent="0.25">
      <c r="A434">
        <v>58</v>
      </c>
      <c r="B434">
        <v>33</v>
      </c>
      <c r="C434" s="75">
        <f t="shared" si="7"/>
        <v>13.291666666666666</v>
      </c>
    </row>
    <row r="435" spans="1:3" x14ac:dyDescent="0.25">
      <c r="A435">
        <v>55</v>
      </c>
      <c r="B435">
        <v>33</v>
      </c>
      <c r="C435" s="75">
        <f t="shared" si="7"/>
        <v>12.604166666666666</v>
      </c>
    </row>
    <row r="436" spans="1:3" x14ac:dyDescent="0.25">
      <c r="A436">
        <v>55</v>
      </c>
      <c r="B436">
        <v>33</v>
      </c>
      <c r="C436" s="75">
        <f t="shared" si="7"/>
        <v>12.604166666666666</v>
      </c>
    </row>
    <row r="437" spans="1:3" x14ac:dyDescent="0.25">
      <c r="A437">
        <v>55</v>
      </c>
      <c r="B437">
        <v>33</v>
      </c>
      <c r="C437" s="75">
        <f t="shared" si="7"/>
        <v>12.604166666666666</v>
      </c>
    </row>
    <row r="438" spans="1:3" x14ac:dyDescent="0.25">
      <c r="A438">
        <v>56</v>
      </c>
      <c r="B438">
        <v>33</v>
      </c>
      <c r="C438" s="75">
        <f t="shared" si="7"/>
        <v>12.833333333333334</v>
      </c>
    </row>
    <row r="439" spans="1:3" x14ac:dyDescent="0.25">
      <c r="A439">
        <v>55</v>
      </c>
      <c r="B439">
        <v>33</v>
      </c>
      <c r="C439" s="75">
        <f t="shared" si="7"/>
        <v>12.604166666666666</v>
      </c>
    </row>
    <row r="440" spans="1:3" x14ac:dyDescent="0.25">
      <c r="A440">
        <v>41</v>
      </c>
      <c r="B440">
        <v>35</v>
      </c>
      <c r="C440" s="75">
        <f t="shared" si="7"/>
        <v>9.9652777777777786</v>
      </c>
    </row>
    <row r="441" spans="1:3" x14ac:dyDescent="0.25">
      <c r="A441">
        <v>53</v>
      </c>
      <c r="B441">
        <v>35</v>
      </c>
      <c r="C441" s="75">
        <f t="shared" si="7"/>
        <v>12.881944444444445</v>
      </c>
    </row>
    <row r="442" spans="1:3" x14ac:dyDescent="0.25">
      <c r="A442">
        <v>63</v>
      </c>
      <c r="B442">
        <v>35</v>
      </c>
      <c r="C442" s="75">
        <f t="shared" si="7"/>
        <v>15.3125</v>
      </c>
    </row>
    <row r="443" spans="1:3" x14ac:dyDescent="0.25">
      <c r="A443">
        <v>46</v>
      </c>
      <c r="B443">
        <v>35</v>
      </c>
      <c r="C443" s="75">
        <f t="shared" si="7"/>
        <v>11.180555555555555</v>
      </c>
    </row>
    <row r="444" spans="1:3" x14ac:dyDescent="0.25">
      <c r="A444">
        <v>68</v>
      </c>
      <c r="B444">
        <v>35</v>
      </c>
      <c r="C444" s="75">
        <f t="shared" si="7"/>
        <v>16.527777777777779</v>
      </c>
    </row>
    <row r="445" spans="1:3" x14ac:dyDescent="0.25">
      <c r="A445">
        <v>63</v>
      </c>
      <c r="B445">
        <v>30</v>
      </c>
      <c r="C445" s="75">
        <f t="shared" si="7"/>
        <v>13.125</v>
      </c>
    </row>
    <row r="446" spans="1:3" x14ac:dyDescent="0.25">
      <c r="A446">
        <v>61</v>
      </c>
      <c r="B446">
        <v>30</v>
      </c>
      <c r="C446" s="75">
        <f t="shared" si="7"/>
        <v>12.708333333333334</v>
      </c>
    </row>
    <row r="447" spans="1:3" x14ac:dyDescent="0.25">
      <c r="A447">
        <v>64</v>
      </c>
      <c r="B447">
        <v>31</v>
      </c>
      <c r="C447" s="75">
        <f t="shared" si="7"/>
        <v>13.777777777777779</v>
      </c>
    </row>
    <row r="448" spans="1:3" x14ac:dyDescent="0.25">
      <c r="A448">
        <v>57</v>
      </c>
      <c r="B448">
        <v>31</v>
      </c>
      <c r="C448" s="75">
        <f t="shared" si="7"/>
        <v>12.270833333333334</v>
      </c>
    </row>
    <row r="449" spans="1:3" x14ac:dyDescent="0.25">
      <c r="A449">
        <v>50</v>
      </c>
      <c r="B449">
        <v>27</v>
      </c>
      <c r="C449" s="75">
        <f t="shared" si="7"/>
        <v>9.375</v>
      </c>
    </row>
    <row r="450" spans="1:3" x14ac:dyDescent="0.25">
      <c r="A450">
        <v>52</v>
      </c>
      <c r="B450">
        <v>27</v>
      </c>
      <c r="C450" s="75">
        <f t="shared" si="7"/>
        <v>9.75</v>
      </c>
    </row>
    <row r="451" spans="1:3" x14ac:dyDescent="0.25">
      <c r="A451">
        <v>55</v>
      </c>
      <c r="B451">
        <v>29</v>
      </c>
      <c r="C451" s="75">
        <f t="shared" si="7"/>
        <v>11.076388888888889</v>
      </c>
    </row>
    <row r="452" spans="1:3" x14ac:dyDescent="0.25">
      <c r="A452">
        <v>44</v>
      </c>
      <c r="B452">
        <v>28</v>
      </c>
      <c r="C452" s="75">
        <f t="shared" ref="C452:C475" si="8">A452*B452/144</f>
        <v>8.5555555555555554</v>
      </c>
    </row>
    <row r="453" spans="1:3" x14ac:dyDescent="0.25">
      <c r="A453">
        <v>47</v>
      </c>
      <c r="B453">
        <v>28</v>
      </c>
      <c r="C453" s="75">
        <f t="shared" si="8"/>
        <v>9.1388888888888893</v>
      </c>
    </row>
    <row r="454" spans="1:3" x14ac:dyDescent="0.25">
      <c r="A454">
        <v>44</v>
      </c>
      <c r="B454">
        <v>28</v>
      </c>
      <c r="C454" s="75">
        <f t="shared" si="8"/>
        <v>8.5555555555555554</v>
      </c>
    </row>
    <row r="455" spans="1:3" x14ac:dyDescent="0.25">
      <c r="A455">
        <v>43</v>
      </c>
      <c r="B455">
        <v>28</v>
      </c>
      <c r="C455" s="75">
        <f t="shared" si="8"/>
        <v>8.3611111111111107</v>
      </c>
    </row>
    <row r="456" spans="1:3" x14ac:dyDescent="0.25">
      <c r="A456">
        <v>50</v>
      </c>
      <c r="B456">
        <v>26</v>
      </c>
      <c r="C456" s="75">
        <f t="shared" si="8"/>
        <v>9.0277777777777786</v>
      </c>
    </row>
    <row r="457" spans="1:3" x14ac:dyDescent="0.25">
      <c r="A457">
        <v>67</v>
      </c>
      <c r="B457">
        <v>21</v>
      </c>
      <c r="C457" s="75">
        <f t="shared" si="8"/>
        <v>9.7708333333333339</v>
      </c>
    </row>
    <row r="458" spans="1:3" x14ac:dyDescent="0.25">
      <c r="A458">
        <v>61</v>
      </c>
      <c r="B458">
        <v>24</v>
      </c>
      <c r="C458" s="75">
        <f t="shared" si="8"/>
        <v>10.166666666666666</v>
      </c>
    </row>
    <row r="459" spans="1:3" x14ac:dyDescent="0.25">
      <c r="A459">
        <v>43</v>
      </c>
      <c r="B459">
        <v>26</v>
      </c>
      <c r="C459" s="75">
        <f t="shared" si="8"/>
        <v>7.7638888888888893</v>
      </c>
    </row>
    <row r="460" spans="1:3" x14ac:dyDescent="0.25">
      <c r="A460">
        <v>60</v>
      </c>
      <c r="B460">
        <v>24</v>
      </c>
      <c r="C460" s="75">
        <f t="shared" si="8"/>
        <v>10</v>
      </c>
    </row>
    <row r="461" spans="1:3" x14ac:dyDescent="0.25">
      <c r="A461">
        <v>45</v>
      </c>
      <c r="B461">
        <v>27</v>
      </c>
      <c r="C461" s="75">
        <f t="shared" si="8"/>
        <v>8.4375</v>
      </c>
    </row>
    <row r="462" spans="1:3" x14ac:dyDescent="0.25">
      <c r="A462">
        <v>45</v>
      </c>
      <c r="B462">
        <v>27</v>
      </c>
      <c r="C462" s="75">
        <f t="shared" si="8"/>
        <v>8.4375</v>
      </c>
    </row>
    <row r="463" spans="1:3" x14ac:dyDescent="0.25">
      <c r="A463">
        <v>41</v>
      </c>
      <c r="B463">
        <v>24</v>
      </c>
      <c r="C463" s="75">
        <f t="shared" si="8"/>
        <v>6.833333333333333</v>
      </c>
    </row>
    <row r="464" spans="1:3" x14ac:dyDescent="0.25">
      <c r="A464">
        <v>41</v>
      </c>
      <c r="B464">
        <v>24</v>
      </c>
      <c r="C464" s="75">
        <f t="shared" si="8"/>
        <v>6.833333333333333</v>
      </c>
    </row>
    <row r="465" spans="1:3" x14ac:dyDescent="0.25">
      <c r="A465">
        <v>40</v>
      </c>
      <c r="B465">
        <v>27</v>
      </c>
      <c r="C465" s="75">
        <f t="shared" si="8"/>
        <v>7.5</v>
      </c>
    </row>
    <row r="466" spans="1:3" x14ac:dyDescent="0.25">
      <c r="A466">
        <v>39</v>
      </c>
      <c r="B466">
        <v>27</v>
      </c>
      <c r="C466" s="75">
        <f t="shared" si="8"/>
        <v>7.3125</v>
      </c>
    </row>
    <row r="467" spans="1:3" x14ac:dyDescent="0.25">
      <c r="A467">
        <v>46</v>
      </c>
      <c r="B467">
        <v>29</v>
      </c>
      <c r="C467" s="75">
        <f t="shared" si="8"/>
        <v>9.2638888888888893</v>
      </c>
    </row>
    <row r="468" spans="1:3" x14ac:dyDescent="0.25">
      <c r="A468">
        <v>36</v>
      </c>
      <c r="B468">
        <v>22</v>
      </c>
      <c r="C468" s="75">
        <f t="shared" si="8"/>
        <v>5.5</v>
      </c>
    </row>
    <row r="469" spans="1:3" x14ac:dyDescent="0.25">
      <c r="A469">
        <v>46</v>
      </c>
      <c r="B469">
        <v>27</v>
      </c>
      <c r="C469" s="75">
        <f t="shared" si="8"/>
        <v>8.625</v>
      </c>
    </row>
    <row r="470" spans="1:3" x14ac:dyDescent="0.25">
      <c r="A470">
        <v>40</v>
      </c>
      <c r="B470">
        <v>27</v>
      </c>
      <c r="C470" s="75">
        <f t="shared" si="8"/>
        <v>7.5</v>
      </c>
    </row>
    <row r="471" spans="1:3" x14ac:dyDescent="0.25">
      <c r="A471">
        <v>37</v>
      </c>
      <c r="B471">
        <v>27</v>
      </c>
      <c r="C471" s="75">
        <f t="shared" si="8"/>
        <v>6.9375</v>
      </c>
    </row>
    <row r="472" spans="1:3" x14ac:dyDescent="0.25">
      <c r="A472">
        <v>45</v>
      </c>
      <c r="B472">
        <v>26</v>
      </c>
      <c r="C472" s="75">
        <f t="shared" si="8"/>
        <v>8.125</v>
      </c>
    </row>
    <row r="473" spans="1:3" x14ac:dyDescent="0.25">
      <c r="A473">
        <v>55</v>
      </c>
      <c r="B473">
        <v>26</v>
      </c>
      <c r="C473" s="75">
        <f t="shared" si="8"/>
        <v>9.9305555555555554</v>
      </c>
    </row>
    <row r="474" spans="1:3" x14ac:dyDescent="0.25">
      <c r="A474">
        <v>47</v>
      </c>
      <c r="B474">
        <v>29</v>
      </c>
      <c r="C474" s="75">
        <f t="shared" si="8"/>
        <v>9.4652777777777786</v>
      </c>
    </row>
    <row r="475" spans="1:3" x14ac:dyDescent="0.25">
      <c r="A475">
        <v>36</v>
      </c>
      <c r="B475">
        <v>29</v>
      </c>
      <c r="C475" s="75">
        <f t="shared" si="8"/>
        <v>7.25</v>
      </c>
    </row>
    <row r="476" spans="1:3" x14ac:dyDescent="0.25">
      <c r="C476" s="75">
        <f>SUM(C1:C475)</f>
        <v>4690.9166666666652</v>
      </c>
    </row>
    <row r="477" spans="1:3" x14ac:dyDescent="0.25">
      <c r="C477" s="75"/>
    </row>
    <row r="478" spans="1:3" x14ac:dyDescent="0.25">
      <c r="C478" s="75"/>
    </row>
    <row r="479" spans="1:3" x14ac:dyDescent="0.25">
      <c r="C479" s="75"/>
    </row>
    <row r="480" spans="1:3" x14ac:dyDescent="0.25">
      <c r="C480" s="75"/>
    </row>
    <row r="481" spans="3:3" x14ac:dyDescent="0.25">
      <c r="C481" s="75"/>
    </row>
    <row r="482" spans="3:3" x14ac:dyDescent="0.25">
      <c r="C482" s="75"/>
    </row>
    <row r="483" spans="3:3" x14ac:dyDescent="0.25">
      <c r="C483" s="75"/>
    </row>
    <row r="484" spans="3:3" x14ac:dyDescent="0.25">
      <c r="C484" s="75"/>
    </row>
    <row r="485" spans="3:3" x14ac:dyDescent="0.25">
      <c r="C485" s="75"/>
    </row>
    <row r="486" spans="3:3" x14ac:dyDescent="0.25">
      <c r="C486" s="75"/>
    </row>
    <row r="487" spans="3:3" x14ac:dyDescent="0.25">
      <c r="C487" s="75"/>
    </row>
    <row r="488" spans="3:3" x14ac:dyDescent="0.25">
      <c r="C488" s="75"/>
    </row>
    <row r="489" spans="3:3" x14ac:dyDescent="0.25">
      <c r="C489" s="75"/>
    </row>
    <row r="490" spans="3:3" x14ac:dyDescent="0.25">
      <c r="C490" s="75"/>
    </row>
    <row r="491" spans="3:3" x14ac:dyDescent="0.25">
      <c r="C491" s="75"/>
    </row>
    <row r="492" spans="3:3" x14ac:dyDescent="0.25">
      <c r="C492" s="75"/>
    </row>
    <row r="493" spans="3:3" x14ac:dyDescent="0.25">
      <c r="C493" s="75"/>
    </row>
    <row r="494" spans="3:3" x14ac:dyDescent="0.25">
      <c r="C494" s="75"/>
    </row>
    <row r="495" spans="3:3" x14ac:dyDescent="0.25">
      <c r="C495" s="75"/>
    </row>
    <row r="496" spans="3:3" x14ac:dyDescent="0.25">
      <c r="C496" s="75"/>
    </row>
    <row r="497" spans="3:3" x14ac:dyDescent="0.25">
      <c r="C497" s="75"/>
    </row>
    <row r="498" spans="3:3" x14ac:dyDescent="0.25">
      <c r="C498" s="75"/>
    </row>
    <row r="499" spans="3:3" x14ac:dyDescent="0.25">
      <c r="C499" s="75"/>
    </row>
    <row r="500" spans="3:3" x14ac:dyDescent="0.25">
      <c r="C500" s="75"/>
    </row>
    <row r="501" spans="3:3" x14ac:dyDescent="0.25">
      <c r="C501" s="75"/>
    </row>
    <row r="502" spans="3:3" x14ac:dyDescent="0.25">
      <c r="C502" s="75"/>
    </row>
    <row r="503" spans="3:3" x14ac:dyDescent="0.25">
      <c r="C503" s="75"/>
    </row>
    <row r="504" spans="3:3" x14ac:dyDescent="0.25">
      <c r="C504" s="75"/>
    </row>
    <row r="505" spans="3:3" x14ac:dyDescent="0.25">
      <c r="C505" s="75"/>
    </row>
    <row r="506" spans="3:3" x14ac:dyDescent="0.25">
      <c r="C506" s="75"/>
    </row>
    <row r="507" spans="3:3" x14ac:dyDescent="0.25">
      <c r="C507" s="75"/>
    </row>
    <row r="508" spans="3:3" x14ac:dyDescent="0.25">
      <c r="C508" s="75"/>
    </row>
    <row r="509" spans="3:3" x14ac:dyDescent="0.25">
      <c r="C509" s="75"/>
    </row>
    <row r="510" spans="3:3" x14ac:dyDescent="0.25">
      <c r="C510" s="75"/>
    </row>
    <row r="511" spans="3:3" x14ac:dyDescent="0.25">
      <c r="C511" s="75"/>
    </row>
    <row r="512" spans="3:3" x14ac:dyDescent="0.25">
      <c r="C512" s="75"/>
    </row>
    <row r="513" spans="3:3" x14ac:dyDescent="0.25">
      <c r="C513" s="75"/>
    </row>
    <row r="514" spans="3:3" x14ac:dyDescent="0.25">
      <c r="C514" s="75"/>
    </row>
    <row r="515" spans="3:3" x14ac:dyDescent="0.25">
      <c r="C515" s="75"/>
    </row>
    <row r="516" spans="3:3" x14ac:dyDescent="0.25">
      <c r="C516" s="75"/>
    </row>
    <row r="517" spans="3:3" x14ac:dyDescent="0.25">
      <c r="C517" s="75"/>
    </row>
    <row r="518" spans="3:3" x14ac:dyDescent="0.25">
      <c r="C518" s="75"/>
    </row>
    <row r="519" spans="3:3" x14ac:dyDescent="0.25">
      <c r="C519" s="75"/>
    </row>
    <row r="520" spans="3:3" x14ac:dyDescent="0.25">
      <c r="C520" s="75"/>
    </row>
    <row r="521" spans="3:3" x14ac:dyDescent="0.25">
      <c r="C521" s="75"/>
    </row>
    <row r="522" spans="3:3" x14ac:dyDescent="0.25">
      <c r="C522" s="75"/>
    </row>
    <row r="523" spans="3:3" x14ac:dyDescent="0.25">
      <c r="C523" s="75"/>
    </row>
    <row r="524" spans="3:3" x14ac:dyDescent="0.25">
      <c r="C524" s="75"/>
    </row>
    <row r="525" spans="3:3" x14ac:dyDescent="0.25">
      <c r="C525" s="75"/>
    </row>
    <row r="526" spans="3:3" x14ac:dyDescent="0.25">
      <c r="C526" s="75"/>
    </row>
    <row r="527" spans="3:3" x14ac:dyDescent="0.25">
      <c r="C527" s="75"/>
    </row>
    <row r="528" spans="3:3" x14ac:dyDescent="0.25">
      <c r="C528" s="75"/>
    </row>
    <row r="529" spans="3:3" x14ac:dyDescent="0.25">
      <c r="C529" s="75"/>
    </row>
    <row r="530" spans="3:3" x14ac:dyDescent="0.25">
      <c r="C530" s="75"/>
    </row>
    <row r="531" spans="3:3" x14ac:dyDescent="0.25">
      <c r="C531" s="75"/>
    </row>
    <row r="532" spans="3:3" x14ac:dyDescent="0.25">
      <c r="C532" s="75"/>
    </row>
    <row r="533" spans="3:3" x14ac:dyDescent="0.25">
      <c r="C533" s="75"/>
    </row>
    <row r="534" spans="3:3" x14ac:dyDescent="0.25">
      <c r="C534" s="75"/>
    </row>
    <row r="535" spans="3:3" x14ac:dyDescent="0.25">
      <c r="C535" s="75"/>
    </row>
    <row r="536" spans="3:3" x14ac:dyDescent="0.25">
      <c r="C536" s="75"/>
    </row>
    <row r="537" spans="3:3" x14ac:dyDescent="0.25">
      <c r="C537" s="75"/>
    </row>
    <row r="538" spans="3:3" x14ac:dyDescent="0.25">
      <c r="C538" s="75"/>
    </row>
    <row r="539" spans="3:3" x14ac:dyDescent="0.25">
      <c r="C539" s="75"/>
    </row>
    <row r="540" spans="3:3" x14ac:dyDescent="0.25">
      <c r="C540" s="75"/>
    </row>
    <row r="541" spans="3:3" x14ac:dyDescent="0.25">
      <c r="C541" s="75"/>
    </row>
    <row r="542" spans="3:3" x14ac:dyDescent="0.25">
      <c r="C542" s="75"/>
    </row>
    <row r="543" spans="3:3" x14ac:dyDescent="0.25">
      <c r="C543" s="75"/>
    </row>
    <row r="544" spans="3:3" x14ac:dyDescent="0.25">
      <c r="C544" s="75"/>
    </row>
    <row r="545" spans="3:3" x14ac:dyDescent="0.25">
      <c r="C545" s="75"/>
    </row>
    <row r="546" spans="3:3" x14ac:dyDescent="0.25">
      <c r="C546" s="75"/>
    </row>
    <row r="547" spans="3:3" x14ac:dyDescent="0.25">
      <c r="C547" s="75"/>
    </row>
    <row r="548" spans="3:3" x14ac:dyDescent="0.25">
      <c r="C548" s="75"/>
    </row>
    <row r="549" spans="3:3" x14ac:dyDescent="0.25">
      <c r="C549" s="75"/>
    </row>
    <row r="550" spans="3:3" x14ac:dyDescent="0.25">
      <c r="C550" s="75"/>
    </row>
    <row r="551" spans="3:3" x14ac:dyDescent="0.25">
      <c r="C551" s="75"/>
    </row>
    <row r="552" spans="3:3" x14ac:dyDescent="0.25">
      <c r="C552" s="75"/>
    </row>
    <row r="553" spans="3:3" x14ac:dyDescent="0.25">
      <c r="C553" s="75"/>
    </row>
    <row r="554" spans="3:3" x14ac:dyDescent="0.25">
      <c r="C554" s="75"/>
    </row>
    <row r="555" spans="3:3" x14ac:dyDescent="0.25">
      <c r="C555" s="75"/>
    </row>
    <row r="556" spans="3:3" x14ac:dyDescent="0.25">
      <c r="C556" s="75"/>
    </row>
    <row r="557" spans="3:3" x14ac:dyDescent="0.25">
      <c r="C557" s="75"/>
    </row>
    <row r="558" spans="3:3" x14ac:dyDescent="0.25">
      <c r="C558" s="75"/>
    </row>
    <row r="559" spans="3:3" x14ac:dyDescent="0.25">
      <c r="C559" s="75"/>
    </row>
    <row r="560" spans="3:3" x14ac:dyDescent="0.25">
      <c r="C560" s="75"/>
    </row>
    <row r="561" spans="3:3" x14ac:dyDescent="0.25">
      <c r="C561" s="75"/>
    </row>
    <row r="562" spans="3:3" x14ac:dyDescent="0.25">
      <c r="C562" s="75"/>
    </row>
    <row r="563" spans="3:3" x14ac:dyDescent="0.25">
      <c r="C563" s="75"/>
    </row>
    <row r="564" spans="3:3" x14ac:dyDescent="0.25">
      <c r="C564" s="75"/>
    </row>
    <row r="565" spans="3:3" x14ac:dyDescent="0.25">
      <c r="C565" s="75"/>
    </row>
    <row r="566" spans="3:3" x14ac:dyDescent="0.25">
      <c r="C566" s="75"/>
    </row>
    <row r="567" spans="3:3" x14ac:dyDescent="0.25">
      <c r="C567" s="75"/>
    </row>
    <row r="568" spans="3:3" x14ac:dyDescent="0.25">
      <c r="C568" s="75"/>
    </row>
    <row r="569" spans="3:3" x14ac:dyDescent="0.25">
      <c r="C569" s="75"/>
    </row>
    <row r="570" spans="3:3" x14ac:dyDescent="0.25">
      <c r="C570" s="75"/>
    </row>
    <row r="571" spans="3:3" x14ac:dyDescent="0.25">
      <c r="C571" s="75"/>
    </row>
    <row r="572" spans="3:3" x14ac:dyDescent="0.25">
      <c r="C572" s="75"/>
    </row>
    <row r="573" spans="3:3" x14ac:dyDescent="0.25">
      <c r="C573" s="7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topLeftCell="A19" workbookViewId="0">
      <selection activeCell="F39" sqref="F39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61" t="s">
        <v>66</v>
      </c>
      <c r="B1" s="161"/>
      <c r="C1" s="161"/>
      <c r="D1" s="161"/>
      <c r="E1" s="161"/>
      <c r="F1" s="161"/>
      <c r="G1" s="161"/>
      <c r="H1" s="161"/>
      <c r="I1" s="161"/>
      <c r="J1" s="161"/>
    </row>
    <row r="2" spans="1:10" x14ac:dyDescent="0.25">
      <c r="A2" s="97" t="s">
        <v>67</v>
      </c>
      <c r="B2" s="95"/>
      <c r="C2" s="95"/>
      <c r="D2" s="95"/>
      <c r="E2" s="95"/>
      <c r="F2" s="96"/>
      <c r="G2" s="120" t="s">
        <v>7</v>
      </c>
      <c r="H2" s="121"/>
      <c r="I2" s="86" t="s">
        <v>8</v>
      </c>
      <c r="J2" s="88"/>
    </row>
    <row r="3" spans="1:10" ht="16.5" thickBot="1" x14ac:dyDescent="0.3">
      <c r="A3" s="162" t="s">
        <v>68</v>
      </c>
      <c r="B3" s="140"/>
      <c r="C3" s="140"/>
      <c r="D3" s="140"/>
      <c r="E3" s="140"/>
      <c r="F3" s="141"/>
      <c r="G3" s="107" t="str">
        <f>Inovice!E4</f>
        <v>BK006/24-25</v>
      </c>
      <c r="H3" s="108"/>
      <c r="I3" s="147">
        <f>Inovice!H4</f>
        <v>45505</v>
      </c>
      <c r="J3" s="108"/>
    </row>
    <row r="4" spans="1:10" x14ac:dyDescent="0.25">
      <c r="A4" s="24" t="s">
        <v>69</v>
      </c>
      <c r="B4" s="29"/>
      <c r="C4" s="29"/>
      <c r="D4" s="29"/>
      <c r="E4" s="29"/>
      <c r="F4" s="30"/>
      <c r="G4" s="86" t="s">
        <v>9</v>
      </c>
      <c r="H4" s="87"/>
      <c r="I4" s="87"/>
      <c r="J4" s="88"/>
    </row>
    <row r="5" spans="1:10" ht="15.75" thickBot="1" x14ac:dyDescent="0.3">
      <c r="A5" s="24" t="s">
        <v>70</v>
      </c>
      <c r="B5" s="29"/>
      <c r="C5" s="29"/>
      <c r="D5" s="29"/>
      <c r="E5" s="29"/>
      <c r="F5" s="30"/>
      <c r="G5" s="104" t="s">
        <v>50</v>
      </c>
      <c r="H5" s="106"/>
      <c r="I5" s="106"/>
      <c r="J5" s="105"/>
    </row>
    <row r="6" spans="1:10" ht="15.75" thickBot="1" x14ac:dyDescent="0.3">
      <c r="A6" s="142" t="s">
        <v>71</v>
      </c>
      <c r="B6" s="140"/>
      <c r="C6" s="140"/>
      <c r="D6" s="140"/>
      <c r="E6" s="140"/>
      <c r="F6" s="30"/>
      <c r="G6" s="49"/>
      <c r="H6" s="52"/>
      <c r="I6" s="52"/>
      <c r="J6" s="50"/>
    </row>
    <row r="7" spans="1:10" x14ac:dyDescent="0.25">
      <c r="A7" s="24" t="s">
        <v>72</v>
      </c>
      <c r="B7" s="29"/>
      <c r="C7" s="29"/>
      <c r="D7" s="29"/>
      <c r="E7" s="29"/>
      <c r="F7" s="30"/>
      <c r="G7" s="53" t="s">
        <v>73</v>
      </c>
      <c r="H7" s="16"/>
      <c r="I7" s="16"/>
      <c r="J7" s="17"/>
    </row>
    <row r="8" spans="1:10" ht="15.75" x14ac:dyDescent="0.25">
      <c r="A8" s="54" t="s">
        <v>74</v>
      </c>
      <c r="B8" s="29"/>
      <c r="C8" s="29"/>
      <c r="D8" s="29"/>
      <c r="E8" s="29"/>
      <c r="F8" s="30"/>
      <c r="G8" s="55" t="s">
        <v>75</v>
      </c>
      <c r="H8" s="56"/>
      <c r="I8" s="56"/>
      <c r="J8" s="57"/>
    </row>
    <row r="9" spans="1:10" ht="15.75" x14ac:dyDescent="0.25">
      <c r="A9" s="24" t="s">
        <v>5</v>
      </c>
      <c r="B9" s="29"/>
      <c r="C9" s="29"/>
      <c r="D9" s="29"/>
      <c r="E9" s="29"/>
      <c r="F9" s="30"/>
      <c r="G9" s="55" t="s">
        <v>76</v>
      </c>
      <c r="H9" s="56"/>
      <c r="I9" s="56"/>
      <c r="J9" s="57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63" t="s">
        <v>13</v>
      </c>
      <c r="B11" s="98"/>
      <c r="C11" s="98"/>
      <c r="D11" s="98"/>
      <c r="E11" s="98"/>
      <c r="F11" s="2"/>
      <c r="G11" s="58" t="s">
        <v>77</v>
      </c>
      <c r="H11" s="1"/>
      <c r="I11" s="1"/>
      <c r="J11" s="2"/>
    </row>
    <row r="12" spans="1:10" x14ac:dyDescent="0.25">
      <c r="A12" s="164" t="s">
        <v>78</v>
      </c>
      <c r="B12" s="165"/>
      <c r="C12" s="165"/>
      <c r="D12" s="165"/>
      <c r="E12" s="165"/>
      <c r="F12" s="30"/>
      <c r="G12" s="24"/>
      <c r="H12" s="29"/>
      <c r="I12" s="29"/>
      <c r="J12" s="30"/>
    </row>
    <row r="13" spans="1:10" ht="15.75" thickBot="1" x14ac:dyDescent="0.3">
      <c r="A13" s="166"/>
      <c r="B13" s="167"/>
      <c r="C13" s="167"/>
      <c r="D13" s="167"/>
      <c r="E13" s="167"/>
      <c r="F13" s="8"/>
      <c r="G13" s="24"/>
      <c r="H13" s="29"/>
      <c r="I13" s="29"/>
      <c r="J13" s="30"/>
    </row>
    <row r="14" spans="1:10" x14ac:dyDescent="0.25">
      <c r="A14" s="158" t="s">
        <v>16</v>
      </c>
      <c r="B14" s="159"/>
      <c r="C14" s="159"/>
      <c r="D14" s="159"/>
      <c r="E14" s="159"/>
      <c r="F14" s="160"/>
      <c r="G14" s="24"/>
      <c r="H14" s="29"/>
      <c r="I14" s="29"/>
      <c r="J14" s="30"/>
    </row>
    <row r="15" spans="1:10" x14ac:dyDescent="0.25">
      <c r="A15" s="176" t="str">
        <f>Inovice!A15</f>
        <v>MINH PHUONG IMPORT EXPORT TRADING SERVICE COMPANY LIMITED
add: MR.TRAN DINH NGHI'S HOUSE, COC TRANG VILLAGE, CHIEN THANG COMMUNE, AN LAO DISTRICT, HAIPHONG CITY.
Tax code : 0202125033 : Phone: 0356668836
Email: xnk.minhphuongcompany@gmail.com</v>
      </c>
      <c r="B15" s="177"/>
      <c r="C15" s="177"/>
      <c r="D15" s="177"/>
      <c r="E15" s="177"/>
      <c r="F15" s="178"/>
      <c r="G15" s="24"/>
      <c r="H15" s="29"/>
      <c r="I15" s="29"/>
      <c r="J15" s="30"/>
    </row>
    <row r="16" spans="1:10" x14ac:dyDescent="0.25">
      <c r="A16" s="176"/>
      <c r="B16" s="177"/>
      <c r="C16" s="177"/>
      <c r="D16" s="177"/>
      <c r="E16" s="177"/>
      <c r="F16" s="178"/>
      <c r="G16" s="24"/>
      <c r="H16" s="29"/>
      <c r="I16" s="29"/>
      <c r="J16" s="30"/>
    </row>
    <row r="17" spans="1:10" x14ac:dyDescent="0.25">
      <c r="A17" s="176"/>
      <c r="B17" s="177"/>
      <c r="C17" s="177"/>
      <c r="D17" s="177"/>
      <c r="E17" s="177"/>
      <c r="F17" s="178"/>
      <c r="G17" s="24"/>
      <c r="H17" s="29"/>
      <c r="I17" s="29"/>
      <c r="J17" s="30"/>
    </row>
    <row r="18" spans="1:10" ht="15.75" thickBot="1" x14ac:dyDescent="0.3">
      <c r="A18" s="176"/>
      <c r="B18" s="177"/>
      <c r="C18" s="177"/>
      <c r="D18" s="177"/>
      <c r="E18" s="177"/>
      <c r="F18" s="178"/>
      <c r="G18" s="6"/>
      <c r="H18" s="7"/>
      <c r="I18" s="7"/>
      <c r="J18" s="8"/>
    </row>
    <row r="19" spans="1:10" x14ac:dyDescent="0.25">
      <c r="A19" s="176"/>
      <c r="B19" s="177"/>
      <c r="C19" s="177"/>
      <c r="D19" s="177"/>
      <c r="E19" s="177"/>
      <c r="F19" s="178"/>
      <c r="G19" s="168" t="s">
        <v>79</v>
      </c>
      <c r="H19" s="182"/>
      <c r="I19" s="168" t="s">
        <v>80</v>
      </c>
      <c r="J19" s="169"/>
    </row>
    <row r="20" spans="1:10" ht="15.75" thickBot="1" x14ac:dyDescent="0.3">
      <c r="A20" s="179"/>
      <c r="B20" s="180"/>
      <c r="C20" s="180"/>
      <c r="D20" s="180"/>
      <c r="E20" s="180"/>
      <c r="F20" s="181"/>
      <c r="G20" s="104" t="s">
        <v>30</v>
      </c>
      <c r="H20" s="105"/>
      <c r="I20" s="104" t="str">
        <f>Inovice!H22</f>
        <v>VIETNAM</v>
      </c>
      <c r="J20" s="105"/>
    </row>
    <row r="21" spans="1:10" x14ac:dyDescent="0.25">
      <c r="A21" s="170" t="s">
        <v>81</v>
      </c>
      <c r="B21" s="171"/>
      <c r="C21" s="172"/>
      <c r="D21" s="170" t="s">
        <v>82</v>
      </c>
      <c r="E21" s="171"/>
      <c r="F21" s="172"/>
      <c r="G21" s="173" t="s">
        <v>83</v>
      </c>
      <c r="H21" s="174"/>
      <c r="I21" s="174"/>
      <c r="J21" s="175"/>
    </row>
    <row r="22" spans="1:10" ht="15.75" thickBot="1" x14ac:dyDescent="0.3">
      <c r="A22" s="107"/>
      <c r="B22" s="146"/>
      <c r="C22" s="108"/>
      <c r="D22" s="104" t="str">
        <f>Inovice!C22</f>
        <v>Mundra</v>
      </c>
      <c r="E22" s="106"/>
      <c r="F22" s="105"/>
      <c r="G22" s="183" t="s">
        <v>63</v>
      </c>
      <c r="H22" s="118"/>
      <c r="I22" s="118"/>
      <c r="J22" s="119"/>
    </row>
    <row r="23" spans="1:10" x14ac:dyDescent="0.25">
      <c r="A23" s="170" t="s">
        <v>84</v>
      </c>
      <c r="B23" s="171"/>
      <c r="C23" s="172"/>
      <c r="D23" s="170" t="s">
        <v>85</v>
      </c>
      <c r="E23" s="171"/>
      <c r="F23" s="172"/>
      <c r="G23" s="117"/>
      <c r="H23" s="118"/>
      <c r="I23" s="118"/>
      <c r="J23" s="119"/>
    </row>
    <row r="24" spans="1:10" ht="15.75" thickBot="1" x14ac:dyDescent="0.3">
      <c r="A24" s="107"/>
      <c r="B24" s="146"/>
      <c r="C24" s="108"/>
      <c r="D24" s="104" t="str">
        <f>Inovice!C25</f>
        <v>Mundra</v>
      </c>
      <c r="E24" s="106"/>
      <c r="F24" s="105"/>
      <c r="G24" s="117"/>
      <c r="H24" s="118"/>
      <c r="I24" s="118"/>
      <c r="J24" s="119"/>
    </row>
    <row r="25" spans="1:10" x14ac:dyDescent="0.25">
      <c r="A25" s="170" t="s">
        <v>34</v>
      </c>
      <c r="B25" s="171"/>
      <c r="C25" s="172"/>
      <c r="D25" s="170" t="s">
        <v>35</v>
      </c>
      <c r="E25" s="171"/>
      <c r="F25" s="172"/>
      <c r="G25" s="117"/>
      <c r="H25" s="118"/>
      <c r="I25" s="118"/>
      <c r="J25" s="119"/>
    </row>
    <row r="26" spans="1:10" ht="15.75" thickBot="1" x14ac:dyDescent="0.3">
      <c r="A26" s="104" t="str">
        <f>Inovice!E25</f>
        <v>HAI PHONG</v>
      </c>
      <c r="B26" s="106"/>
      <c r="C26" s="105"/>
      <c r="D26" s="104" t="str">
        <f>Inovice!H25</f>
        <v>HAI PHONG</v>
      </c>
      <c r="E26" s="106"/>
      <c r="F26" s="105"/>
      <c r="G26" s="148"/>
      <c r="H26" s="184"/>
      <c r="I26" s="184"/>
      <c r="J26" s="149"/>
    </row>
    <row r="27" spans="1:10" x14ac:dyDescent="0.25">
      <c r="A27" s="24"/>
      <c r="B27" s="29"/>
      <c r="C27" s="29"/>
      <c r="D27" s="29"/>
      <c r="E27" s="29"/>
      <c r="F27" s="29"/>
      <c r="G27" s="29"/>
      <c r="H27" s="18"/>
      <c r="I27" s="24"/>
      <c r="J27" s="30"/>
    </row>
    <row r="28" spans="1:10" ht="15.75" thickBot="1" x14ac:dyDescent="0.3">
      <c r="A28" s="6"/>
      <c r="B28" s="7"/>
      <c r="C28" s="7"/>
      <c r="D28" s="7"/>
      <c r="E28" s="7"/>
      <c r="F28" s="7"/>
      <c r="G28" s="7"/>
      <c r="H28" s="59"/>
      <c r="I28" s="6"/>
      <c r="J28" s="8"/>
    </row>
    <row r="29" spans="1:10" ht="15.75" thickBot="1" x14ac:dyDescent="0.3">
      <c r="A29" s="60" t="s">
        <v>62</v>
      </c>
      <c r="B29" s="185" t="s">
        <v>86</v>
      </c>
      <c r="C29" s="186"/>
      <c r="D29" s="185" t="s">
        <v>36</v>
      </c>
      <c r="E29" s="187"/>
      <c r="F29" s="187"/>
      <c r="G29" s="61"/>
      <c r="H29" s="62"/>
      <c r="I29" s="185" t="s">
        <v>39</v>
      </c>
      <c r="J29" s="186"/>
    </row>
    <row r="30" spans="1:10" ht="15.75" thickBot="1" x14ac:dyDescent="0.3">
      <c r="A30" s="36">
        <v>1</v>
      </c>
      <c r="B30" s="86">
        <f>Inovice!E28</f>
        <v>68022390</v>
      </c>
      <c r="C30" s="88"/>
      <c r="D30" s="163" t="str">
        <f>Inovice!B28</f>
        <v>POLISHED GRANITE SLABS</v>
      </c>
      <c r="E30" s="98"/>
      <c r="F30" s="98"/>
      <c r="G30" s="98"/>
      <c r="H30" s="99"/>
      <c r="I30" s="188">
        <f>Inovice!F28</f>
        <v>456.77</v>
      </c>
      <c r="J30" s="189"/>
    </row>
    <row r="31" spans="1:10" x14ac:dyDescent="0.25">
      <c r="A31" s="37"/>
      <c r="B31" s="84"/>
      <c r="C31" s="93"/>
      <c r="D31" s="163" t="s">
        <v>65</v>
      </c>
      <c r="E31" s="98"/>
      <c r="F31" s="98"/>
      <c r="G31" s="98"/>
      <c r="H31" s="99"/>
      <c r="I31" s="84" t="s">
        <v>65</v>
      </c>
      <c r="J31" s="93"/>
    </row>
    <row r="32" spans="1:10" x14ac:dyDescent="0.25">
      <c r="A32" s="37"/>
      <c r="B32" s="84"/>
      <c r="C32" s="93"/>
      <c r="D32" s="42"/>
      <c r="E32" s="42"/>
      <c r="F32" s="42"/>
      <c r="G32" s="42"/>
      <c r="H32" s="43"/>
      <c r="I32" s="84"/>
      <c r="J32" s="93"/>
    </row>
    <row r="33" spans="1:10" x14ac:dyDescent="0.25">
      <c r="A33" s="37"/>
      <c r="B33" s="84"/>
      <c r="C33" s="93"/>
      <c r="D33" s="42"/>
      <c r="E33" s="42"/>
      <c r="F33" s="42"/>
      <c r="G33" s="42"/>
      <c r="H33" s="43"/>
      <c r="I33" s="84"/>
      <c r="J33" s="93"/>
    </row>
    <row r="34" spans="1:10" ht="15.75" thickBot="1" x14ac:dyDescent="0.3">
      <c r="A34" s="59"/>
      <c r="B34" s="107"/>
      <c r="C34" s="108"/>
      <c r="D34" s="44"/>
      <c r="E34" s="44"/>
      <c r="F34" s="44"/>
      <c r="G34" s="44"/>
      <c r="H34" s="45"/>
      <c r="I34" s="6"/>
      <c r="J34" s="8"/>
    </row>
    <row r="35" spans="1:10" ht="15.75" thickBot="1" x14ac:dyDescent="0.3">
      <c r="A35" s="63" t="s">
        <v>87</v>
      </c>
      <c r="B35" s="64"/>
      <c r="C35" s="64"/>
      <c r="D35" s="64"/>
      <c r="E35" s="64"/>
      <c r="F35" s="64"/>
      <c r="G35" s="64"/>
      <c r="H35" s="64"/>
      <c r="I35" s="190">
        <f>SUM(I30:J31)</f>
        <v>456.77</v>
      </c>
      <c r="J35" s="186"/>
    </row>
    <row r="36" spans="1:10" x14ac:dyDescent="0.25">
      <c r="A36" s="54"/>
      <c r="B36" s="29"/>
      <c r="C36" s="29"/>
      <c r="D36" s="29"/>
      <c r="E36" s="29"/>
      <c r="F36" s="29"/>
      <c r="G36" s="29"/>
      <c r="H36" s="29"/>
      <c r="I36" s="52"/>
      <c r="J36" s="50"/>
    </row>
    <row r="37" spans="1:10" x14ac:dyDescent="0.25">
      <c r="A37" s="136" t="s">
        <v>88</v>
      </c>
      <c r="B37" s="92"/>
      <c r="C37" s="52" t="s">
        <v>58</v>
      </c>
      <c r="D37" s="92" t="s">
        <v>59</v>
      </c>
      <c r="E37" s="92"/>
      <c r="F37" s="52" t="s">
        <v>60</v>
      </c>
      <c r="G37" s="52"/>
      <c r="H37" s="29"/>
      <c r="I37" s="52"/>
      <c r="J37" s="50"/>
    </row>
    <row r="38" spans="1:10" x14ac:dyDescent="0.25">
      <c r="A38" s="84" t="str">
        <f>Inovice!A35</f>
        <v>TCKU2182287</v>
      </c>
      <c r="B38" s="85"/>
      <c r="C38" s="42">
        <f>Inovice!C35</f>
        <v>167</v>
      </c>
      <c r="D38" s="191" t="s">
        <v>89</v>
      </c>
      <c r="E38" s="191"/>
      <c r="F38" s="42" t="s">
        <v>144</v>
      </c>
      <c r="G38" s="42"/>
      <c r="H38" s="31"/>
      <c r="I38" s="31"/>
      <c r="J38" s="65"/>
    </row>
    <row r="39" spans="1:10" x14ac:dyDescent="0.25">
      <c r="A39" s="46"/>
      <c r="B39" s="47"/>
      <c r="C39" s="47"/>
      <c r="D39" s="47"/>
      <c r="E39" s="47"/>
      <c r="F39" s="47"/>
      <c r="G39" s="47"/>
      <c r="H39" s="47"/>
      <c r="I39" s="47"/>
      <c r="J39" s="48"/>
    </row>
    <row r="40" spans="1:10" x14ac:dyDescent="0.25">
      <c r="A40" s="46" t="s">
        <v>90</v>
      </c>
      <c r="B40" s="47"/>
      <c r="C40" s="47"/>
      <c r="D40" s="47"/>
      <c r="E40" s="47"/>
      <c r="F40" s="47"/>
      <c r="G40" s="47"/>
      <c r="H40" s="47"/>
      <c r="I40" s="47"/>
      <c r="J40" s="48"/>
    </row>
    <row r="41" spans="1:10" x14ac:dyDescent="0.25">
      <c r="A41" s="46" t="s">
        <v>91</v>
      </c>
      <c r="B41" s="47"/>
      <c r="C41" s="47"/>
      <c r="D41" s="47"/>
      <c r="E41" s="47"/>
      <c r="F41" s="47"/>
      <c r="G41" s="47"/>
      <c r="H41" s="47"/>
      <c r="I41" s="47"/>
      <c r="J41" s="48"/>
    </row>
    <row r="42" spans="1:10" ht="15.75" thickBot="1" x14ac:dyDescent="0.3">
      <c r="A42" s="51"/>
      <c r="B42" s="66"/>
      <c r="C42" s="66"/>
      <c r="D42" s="66"/>
      <c r="E42" s="66"/>
      <c r="F42" s="66"/>
      <c r="G42" s="66"/>
      <c r="H42" s="66"/>
      <c r="I42" s="66"/>
      <c r="J42" s="67"/>
    </row>
    <row r="43" spans="1:10" x14ac:dyDescent="0.25">
      <c r="A43" s="97" t="s">
        <v>92</v>
      </c>
      <c r="B43" s="95"/>
      <c r="C43" s="95"/>
      <c r="D43" s="95"/>
      <c r="E43" s="95"/>
      <c r="F43" s="96"/>
      <c r="G43" s="97" t="s">
        <v>44</v>
      </c>
      <c r="H43" s="95"/>
      <c r="I43" s="95"/>
      <c r="J43" s="96"/>
    </row>
    <row r="44" spans="1:10" x14ac:dyDescent="0.25">
      <c r="A44" s="192" t="s">
        <v>93</v>
      </c>
      <c r="B44" s="193"/>
      <c r="C44" s="193"/>
      <c r="D44" s="193"/>
      <c r="E44" s="193"/>
      <c r="F44" s="194"/>
      <c r="G44" s="24"/>
      <c r="H44" s="29"/>
      <c r="I44" s="29"/>
      <c r="J44" s="30"/>
    </row>
    <row r="45" spans="1:10" x14ac:dyDescent="0.25">
      <c r="A45" s="195" t="s">
        <v>94</v>
      </c>
      <c r="B45" s="196"/>
      <c r="C45" s="196"/>
      <c r="D45" s="196"/>
      <c r="E45" s="196"/>
      <c r="F45" s="197"/>
      <c r="G45" s="24"/>
      <c r="H45" s="29"/>
      <c r="I45" s="29"/>
      <c r="J45" s="30"/>
    </row>
    <row r="46" spans="1:10" ht="15.75" thickBot="1" x14ac:dyDescent="0.3">
      <c r="A46" s="198" t="s">
        <v>95</v>
      </c>
      <c r="B46" s="199"/>
      <c r="C46" s="199"/>
      <c r="D46" s="199"/>
      <c r="E46" s="199"/>
      <c r="F46" s="200"/>
      <c r="G46" s="143" t="s">
        <v>96</v>
      </c>
      <c r="H46" s="144"/>
      <c r="I46" s="144"/>
      <c r="J46" s="145"/>
    </row>
  </sheetData>
  <mergeCells count="57">
    <mergeCell ref="A43:F43"/>
    <mergeCell ref="G43:J43"/>
    <mergeCell ref="A44:F44"/>
    <mergeCell ref="A45:F45"/>
    <mergeCell ref="A46:F46"/>
    <mergeCell ref="G46:J46"/>
    <mergeCell ref="B34:C34"/>
    <mergeCell ref="I35:J35"/>
    <mergeCell ref="A37:B37"/>
    <mergeCell ref="D37:E37"/>
    <mergeCell ref="A38:B38"/>
    <mergeCell ref="D38:E38"/>
    <mergeCell ref="B33:C33"/>
    <mergeCell ref="I33:J33"/>
    <mergeCell ref="D26:F26"/>
    <mergeCell ref="B29:C29"/>
    <mergeCell ref="D29:F29"/>
    <mergeCell ref="I29:J29"/>
    <mergeCell ref="B30:C30"/>
    <mergeCell ref="D30:H30"/>
    <mergeCell ref="I30:J30"/>
    <mergeCell ref="B31:C31"/>
    <mergeCell ref="D31:H31"/>
    <mergeCell ref="I31:J31"/>
    <mergeCell ref="B32:C32"/>
    <mergeCell ref="I32:J32"/>
    <mergeCell ref="A22:C22"/>
    <mergeCell ref="D22:F22"/>
    <mergeCell ref="G22:J26"/>
    <mergeCell ref="A23:C23"/>
    <mergeCell ref="D23:F23"/>
    <mergeCell ref="A24:C24"/>
    <mergeCell ref="D24:F24"/>
    <mergeCell ref="A25:C25"/>
    <mergeCell ref="D25:F25"/>
    <mergeCell ref="A26:C26"/>
    <mergeCell ref="I19:J19"/>
    <mergeCell ref="G20:H20"/>
    <mergeCell ref="I20:J20"/>
    <mergeCell ref="A21:C21"/>
    <mergeCell ref="D21:F21"/>
    <mergeCell ref="G21:J21"/>
    <mergeCell ref="A15:F20"/>
    <mergeCell ref="G19:H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2"/>
  <sheetViews>
    <sheetView topLeftCell="A16" zoomScaleNormal="100" workbookViewId="0">
      <selection activeCell="M16" sqref="M16"/>
    </sheetView>
  </sheetViews>
  <sheetFormatPr defaultRowHeight="15" x14ac:dyDescent="0.25"/>
  <cols>
    <col min="2" max="2" width="10.42578125" bestFit="1" customWidth="1"/>
    <col min="5" max="5" width="7.5703125" customWidth="1"/>
    <col min="16" max="16" width="17.42578125" bestFit="1" customWidth="1"/>
  </cols>
  <sheetData>
    <row r="1" spans="1:24" x14ac:dyDescent="0.25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Q1" s="76"/>
      <c r="R1" s="77"/>
      <c r="S1" s="77"/>
      <c r="T1" s="77"/>
      <c r="U1" s="77"/>
      <c r="V1" s="201"/>
      <c r="W1" s="201"/>
      <c r="X1" s="201"/>
    </row>
    <row r="2" spans="1:24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</row>
    <row r="3" spans="1:24" x14ac:dyDescent="0.25">
      <c r="A3" s="217"/>
      <c r="B3" s="217"/>
      <c r="C3" s="217"/>
      <c r="D3" s="217"/>
      <c r="E3" s="217"/>
      <c r="F3" s="217"/>
      <c r="G3" s="217"/>
      <c r="H3" s="217"/>
      <c r="I3" s="217"/>
      <c r="J3" s="217"/>
    </row>
    <row r="4" spans="1:24" ht="36" x14ac:dyDescent="0.55000000000000004">
      <c r="A4" s="72"/>
      <c r="B4" s="72"/>
      <c r="C4" s="72"/>
      <c r="D4" s="72"/>
      <c r="E4" s="72"/>
      <c r="F4" s="72"/>
      <c r="G4" s="72"/>
      <c r="H4" s="72"/>
      <c r="I4" s="72"/>
      <c r="J4" s="72"/>
    </row>
    <row r="5" spans="1:24" x14ac:dyDescent="0.25">
      <c r="A5" s="218" t="s">
        <v>103</v>
      </c>
      <c r="B5" s="219"/>
      <c r="C5" s="219"/>
      <c r="D5" s="219"/>
      <c r="E5" s="219"/>
      <c r="F5" s="219"/>
      <c r="G5" s="219"/>
      <c r="H5" s="219"/>
      <c r="I5" s="219"/>
      <c r="J5" s="219"/>
    </row>
    <row r="6" spans="1:24" x14ac:dyDescent="0.25">
      <c r="A6" s="218" t="s">
        <v>104</v>
      </c>
      <c r="B6" s="220"/>
      <c r="C6" s="220"/>
      <c r="D6" s="220"/>
      <c r="E6" s="220"/>
      <c r="F6" s="220"/>
      <c r="G6" s="220"/>
      <c r="H6" s="220"/>
      <c r="I6" s="220"/>
      <c r="J6" s="220"/>
    </row>
    <row r="7" spans="1:24" x14ac:dyDescent="0.25">
      <c r="A7" s="201" t="s">
        <v>105</v>
      </c>
      <c r="B7" s="201"/>
      <c r="C7" s="201"/>
      <c r="D7" s="201"/>
      <c r="E7" s="201"/>
      <c r="F7" s="201"/>
      <c r="G7" s="201"/>
      <c r="H7" s="201"/>
      <c r="I7" s="201"/>
      <c r="J7" s="201"/>
    </row>
    <row r="9" spans="1:24" ht="18.75" x14ac:dyDescent="0.3">
      <c r="A9" s="221" t="s">
        <v>106</v>
      </c>
      <c r="B9" s="201"/>
      <c r="C9" s="201"/>
      <c r="D9" s="201"/>
      <c r="E9" s="201"/>
      <c r="F9" s="201"/>
      <c r="G9" s="201"/>
      <c r="H9" s="201"/>
      <c r="I9" s="201"/>
      <c r="J9" s="201"/>
    </row>
    <row r="11" spans="1:24" x14ac:dyDescent="0.25">
      <c r="A11" t="s">
        <v>107</v>
      </c>
      <c r="B11" s="68">
        <v>45505</v>
      </c>
    </row>
    <row r="12" spans="1:24" x14ac:dyDescent="0.25">
      <c r="A12" t="s">
        <v>108</v>
      </c>
      <c r="B12" t="s">
        <v>134</v>
      </c>
    </row>
    <row r="14" spans="1:24" x14ac:dyDescent="0.25">
      <c r="A14" t="s">
        <v>109</v>
      </c>
    </row>
    <row r="15" spans="1:24" x14ac:dyDescent="0.25">
      <c r="A15" t="s">
        <v>138</v>
      </c>
    </row>
    <row r="16" spans="1:24" ht="53.25" customHeight="1" x14ac:dyDescent="0.25">
      <c r="A16" s="223" t="s">
        <v>137</v>
      </c>
      <c r="B16" s="223"/>
      <c r="C16" s="223"/>
      <c r="D16" s="223"/>
      <c r="E16" s="223"/>
      <c r="F16" s="223"/>
    </row>
    <row r="17" spans="1:10" ht="27" customHeight="1" x14ac:dyDescent="0.25">
      <c r="A17" s="74"/>
      <c r="B17" s="74"/>
      <c r="C17" s="74"/>
      <c r="D17" s="74"/>
      <c r="E17" s="74"/>
    </row>
    <row r="18" spans="1:10" x14ac:dyDescent="0.25">
      <c r="A18" t="s">
        <v>110</v>
      </c>
    </row>
    <row r="19" spans="1:10" ht="15.75" thickBot="1" x14ac:dyDescent="0.3"/>
    <row r="20" spans="1:10" ht="15.75" thickBot="1" x14ac:dyDescent="0.3">
      <c r="A20" s="204" t="s">
        <v>111</v>
      </c>
      <c r="B20" s="205"/>
      <c r="C20" s="205"/>
      <c r="D20" s="224"/>
      <c r="E20" s="120" t="s">
        <v>112</v>
      </c>
      <c r="F20" s="121"/>
      <c r="G20" s="120" t="s">
        <v>113</v>
      </c>
      <c r="H20" s="121"/>
      <c r="I20" s="120" t="s">
        <v>114</v>
      </c>
      <c r="J20" s="121"/>
    </row>
    <row r="21" spans="1:10" x14ac:dyDescent="0.25">
      <c r="A21" s="163" t="s">
        <v>115</v>
      </c>
      <c r="B21" s="98"/>
      <c r="C21" s="98"/>
      <c r="D21" s="98"/>
      <c r="E21" s="212">
        <v>130</v>
      </c>
      <c r="F21" s="212"/>
      <c r="G21" s="212">
        <v>4915</v>
      </c>
      <c r="H21" s="212"/>
      <c r="I21" s="212">
        <f>G21*E21</f>
        <v>638950</v>
      </c>
      <c r="J21" s="211"/>
    </row>
    <row r="22" spans="1:10" x14ac:dyDescent="0.25">
      <c r="A22" s="142" t="s">
        <v>65</v>
      </c>
      <c r="B22" s="140"/>
      <c r="C22" s="140"/>
      <c r="D22" s="213"/>
      <c r="E22" s="214"/>
      <c r="F22" s="215"/>
      <c r="G22" s="214"/>
      <c r="H22" s="215"/>
      <c r="I22" s="214"/>
      <c r="J22" s="216"/>
    </row>
    <row r="23" spans="1:10" ht="15.75" x14ac:dyDescent="0.25">
      <c r="A23" s="84"/>
      <c r="B23" s="85"/>
      <c r="C23" s="85"/>
      <c r="D23" s="85"/>
      <c r="E23" s="208"/>
      <c r="F23" s="208"/>
      <c r="G23" s="225" t="s">
        <v>116</v>
      </c>
      <c r="H23" s="225"/>
      <c r="I23" s="209">
        <f>I21*0.1/100</f>
        <v>638.95000000000005</v>
      </c>
      <c r="J23" s="210"/>
    </row>
    <row r="24" spans="1:10" ht="15.75" x14ac:dyDescent="0.25">
      <c r="A24" s="142"/>
      <c r="B24" s="140"/>
      <c r="C24" s="140"/>
      <c r="D24" s="140"/>
      <c r="E24" s="73"/>
      <c r="F24" s="73"/>
      <c r="G24" s="225" t="s">
        <v>87</v>
      </c>
      <c r="H24" s="225"/>
      <c r="I24" s="209">
        <f>I21+I23</f>
        <v>639588.94999999995</v>
      </c>
      <c r="J24" s="211"/>
    </row>
    <row r="25" spans="1:10" ht="15.75" x14ac:dyDescent="0.25">
      <c r="A25" s="84"/>
      <c r="B25" s="85"/>
      <c r="C25" s="85"/>
      <c r="D25" s="85"/>
      <c r="E25" s="29"/>
      <c r="F25" s="29"/>
      <c r="G25" s="203"/>
      <c r="H25" s="203"/>
      <c r="I25" s="85"/>
      <c r="J25" s="93"/>
    </row>
    <row r="26" spans="1:10" ht="15.75" thickBot="1" x14ac:dyDescent="0.3">
      <c r="A26" s="107"/>
      <c r="B26" s="146"/>
      <c r="C26" s="146"/>
      <c r="D26" s="146"/>
      <c r="E26" s="29"/>
      <c r="F26" s="29"/>
      <c r="G26" s="85"/>
      <c r="H26" s="85"/>
      <c r="I26" s="85"/>
      <c r="J26" s="93"/>
    </row>
    <row r="27" spans="1:10" ht="15.75" thickBot="1" x14ac:dyDescent="0.3">
      <c r="A27" s="204" t="s">
        <v>117</v>
      </c>
      <c r="B27" s="205"/>
      <c r="C27" s="64"/>
      <c r="D27" s="64"/>
      <c r="E27" s="64"/>
      <c r="F27" s="64"/>
      <c r="G27" s="64"/>
      <c r="H27" s="64"/>
      <c r="I27" s="206">
        <f>I24</f>
        <v>639588.94999999995</v>
      </c>
      <c r="J27" s="186"/>
    </row>
    <row r="29" spans="1:10" x14ac:dyDescent="0.25">
      <c r="A29" s="207" t="s">
        <v>118</v>
      </c>
      <c r="B29" s="207"/>
    </row>
    <row r="30" spans="1:10" x14ac:dyDescent="0.25">
      <c r="A30" t="s">
        <v>119</v>
      </c>
      <c r="C30" t="s">
        <v>120</v>
      </c>
    </row>
    <row r="31" spans="1:10" x14ac:dyDescent="0.25">
      <c r="A31" t="s">
        <v>121</v>
      </c>
    </row>
    <row r="32" spans="1:10" x14ac:dyDescent="0.25">
      <c r="A32" t="s">
        <v>122</v>
      </c>
    </row>
    <row r="33" spans="1:8" x14ac:dyDescent="0.25">
      <c r="A33" t="s">
        <v>123</v>
      </c>
      <c r="C33" t="s">
        <v>135</v>
      </c>
    </row>
    <row r="34" spans="1:8" x14ac:dyDescent="0.25">
      <c r="A34" t="s">
        <v>124</v>
      </c>
    </row>
    <row r="35" spans="1:8" x14ac:dyDescent="0.25">
      <c r="A35" t="s">
        <v>125</v>
      </c>
    </row>
    <row r="36" spans="1:8" x14ac:dyDescent="0.25">
      <c r="A36" t="s">
        <v>126</v>
      </c>
      <c r="C36" t="s">
        <v>127</v>
      </c>
    </row>
    <row r="37" spans="1:8" ht="31.5" customHeight="1" x14ac:dyDescent="0.25">
      <c r="C37" s="222" t="s">
        <v>136</v>
      </c>
      <c r="D37" s="222"/>
      <c r="E37" s="222"/>
      <c r="F37" s="222"/>
      <c r="G37" s="222"/>
      <c r="H37" s="222"/>
    </row>
    <row r="38" spans="1:8" ht="24" customHeight="1" x14ac:dyDescent="0.25">
      <c r="C38" s="71"/>
      <c r="D38" s="71"/>
      <c r="E38" s="71"/>
      <c r="F38" s="71"/>
      <c r="G38" s="71"/>
      <c r="H38" s="71"/>
    </row>
    <row r="39" spans="1:8" ht="15.75" x14ac:dyDescent="0.25">
      <c r="A39" s="202" t="s">
        <v>128</v>
      </c>
      <c r="B39" s="202"/>
      <c r="C39" s="202"/>
      <c r="D39" s="202"/>
      <c r="E39" s="202"/>
      <c r="F39" s="202"/>
    </row>
    <row r="40" spans="1:8" ht="15.75" x14ac:dyDescent="0.25">
      <c r="A40" s="202" t="s">
        <v>129</v>
      </c>
      <c r="B40" s="202"/>
      <c r="C40" s="202"/>
      <c r="D40" s="202"/>
      <c r="E40" s="202"/>
      <c r="F40" s="202"/>
    </row>
    <row r="41" spans="1:8" ht="15.75" x14ac:dyDescent="0.25">
      <c r="A41" s="202" t="s">
        <v>130</v>
      </c>
      <c r="B41" s="202"/>
      <c r="C41" s="202"/>
      <c r="D41" s="202"/>
      <c r="E41" s="202"/>
      <c r="F41" s="202"/>
    </row>
    <row r="42" spans="1:8" x14ac:dyDescent="0.25">
      <c r="A42" t="s">
        <v>131</v>
      </c>
    </row>
  </sheetData>
  <mergeCells count="40">
    <mergeCell ref="C37:H37"/>
    <mergeCell ref="A16:F16"/>
    <mergeCell ref="A20:D20"/>
    <mergeCell ref="E20:F20"/>
    <mergeCell ref="G20:H20"/>
    <mergeCell ref="A21:D21"/>
    <mergeCell ref="E21:F21"/>
    <mergeCell ref="G21:H21"/>
    <mergeCell ref="G23:H23"/>
    <mergeCell ref="A24:D24"/>
    <mergeCell ref="G24:H24"/>
    <mergeCell ref="I24:J24"/>
    <mergeCell ref="Q1:U1"/>
    <mergeCell ref="I21:J21"/>
    <mergeCell ref="A22:D22"/>
    <mergeCell ref="E22:F22"/>
    <mergeCell ref="G22:H22"/>
    <mergeCell ref="I22:J22"/>
    <mergeCell ref="I20:J20"/>
    <mergeCell ref="A1:J3"/>
    <mergeCell ref="A5:J5"/>
    <mergeCell ref="A6:J6"/>
    <mergeCell ref="A7:J7"/>
    <mergeCell ref="A9:J9"/>
    <mergeCell ref="V1:X1"/>
    <mergeCell ref="A41:F41"/>
    <mergeCell ref="A25:D25"/>
    <mergeCell ref="G25:H25"/>
    <mergeCell ref="I25:J25"/>
    <mergeCell ref="A26:D26"/>
    <mergeCell ref="G26:H26"/>
    <mergeCell ref="I26:J26"/>
    <mergeCell ref="A27:B27"/>
    <mergeCell ref="I27:J27"/>
    <mergeCell ref="A29:B29"/>
    <mergeCell ref="A39:F39"/>
    <mergeCell ref="A40:F40"/>
    <mergeCell ref="A23:D23"/>
    <mergeCell ref="E23:F23"/>
    <mergeCell ref="I23:J23"/>
  </mergeCells>
  <pageMargins left="0.7" right="0.7" top="0.75" bottom="0.75" header="0.3" footer="0.3"/>
  <pageSetup scale="76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Inovice</vt:lpstr>
      <vt:lpstr>Sheet2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2024-08-02T12:59:17Z</cp:lastPrinted>
  <dcterms:created xsi:type="dcterms:W3CDTF">2022-11-23T06:47:43Z</dcterms:created>
  <dcterms:modified xsi:type="dcterms:W3CDTF">2024-08-02T13:12:29Z</dcterms:modified>
</cp:coreProperties>
</file>