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6.1" sheetId="5" r:id="rId1"/>
    <sheet name="6.4" sheetId="8" r:id="rId2"/>
    <sheet name="INFO" sheetId="1" r:id="rId3"/>
  </sheets>
  <definedNames>
    <definedName name="statek" localSheetId="2">INFO!$A$2:$F$204</definedName>
  </definedNames>
  <calcPr calcId="144525"/>
  <pivotCaches>
    <pivotCache cacheId="6" r:id="rId4"/>
    <pivotCache cacheId="24" r:id="rId5"/>
  </pivotCaches>
</workbook>
</file>

<file path=xl/calcChain.xml><?xml version="1.0" encoding="utf-8"?>
<calcChain xmlns="http://schemas.openxmlformats.org/spreadsheetml/2006/main">
  <c r="AA2" i="1" l="1"/>
  <c r="Z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3" i="1"/>
  <c r="X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3" i="1"/>
  <c r="S4" i="1"/>
  <c r="S5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3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3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3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3" i="1"/>
  <c r="O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8" i="1"/>
  <c r="M3" i="1"/>
  <c r="L3" i="1"/>
  <c r="L4" i="1"/>
  <c r="L5" i="1"/>
  <c r="L6" i="1"/>
  <c r="L7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3" i="1"/>
</calcChain>
</file>

<file path=xl/connections.xml><?xml version="1.0" encoding="utf-8"?>
<connections xmlns="http://schemas.openxmlformats.org/spreadsheetml/2006/main">
  <connection id="1" name="statek" type="6" refreshedVersion="4" background="1" saveData="1">
    <textPr codePage="852" sourceFile="D:\Matura\2020\Dane_PR2\statek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<sst xmlns="http://schemas.openxmlformats.org/spreadsheetml/2006/main" count="685" uniqueCount="77">
  <si>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</si>
  <si>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</si>
  <si>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</si>
  <si>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</si>
  <si>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</si>
  <si>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</si>
  <si>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</si>
  <si>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</si>
  <si>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</si>
  <si>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</si>
  <si>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</si>
  <si>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</si>
  <si>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</si>
  <si>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</si>
  <si>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</si>
  <si>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</si>
  <si>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</si>
  <si>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</si>
  <si>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</si>
  <si>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</si>
  <si>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</si>
  <si>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</si>
  <si>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</si>
  <si>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Miesiąc</t>
  </si>
  <si>
    <t>Etykiety wierszy</t>
  </si>
  <si>
    <t>Suma końcowa</t>
  </si>
  <si>
    <t>Liczba z towar</t>
  </si>
  <si>
    <t>Suma_załadunków</t>
  </si>
  <si>
    <t>Suma z ile ton</t>
  </si>
  <si>
    <t>Ile_Dni</t>
  </si>
  <si>
    <t>Rok</t>
  </si>
  <si>
    <t>6_2</t>
  </si>
  <si>
    <t>Data</t>
  </si>
  <si>
    <t>T5_Z</t>
  </si>
  <si>
    <t>T5_W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</si>
  <si>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</si>
  <si>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</si>
  <si>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</si>
  <si>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</si>
  <si>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</si>
  <si>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</si>
  <si>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</si>
  <si>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</si>
  <si>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</si>
  <si>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</si>
  <si>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</si>
  <si>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</si>
  <si>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</si>
  <si>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</si>
  <si>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</si>
  <si>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</si>
  <si>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</si>
  <si>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</si>
  <si>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</si>
  <si>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</si>
  <si>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</si>
  <si>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</si>
  <si>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</si>
  <si>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</si>
  <si>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</si>
  <si>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</si>
  <si>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</si>
  <si>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</si>
  <si>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</si>
  <si>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</si>
  <si>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</si>
  <si>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</si>
  <si>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</si>
  <si>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</si>
  <si>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</si>
  <si>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</si>
  <si>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Suma z T5_Z</t>
  </si>
  <si>
    <t>Suma z T5_W</t>
  </si>
  <si>
    <t>Talary</t>
  </si>
  <si>
    <t>5_5 a</t>
  </si>
  <si>
    <t>Talary_po_wyp</t>
  </si>
  <si>
    <t>5_5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</si>
</sst>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NumberFormat="1" applyFill="1" applyBorder="1"/>
    <xf numFmtId="0" fontId="0" fillId="2" borderId="0" xfId="0" applyFill="1" applyAlignment="1">
      <alignment horizontal="left"/>
    </xf>
    <xf numFmtId="0" fontId="0" fillId="2" borderId="0" xfId="0" applyFill="1"/>
    <xf numFmtId="16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14" fontId="0" fillId="5" borderId="0" xfId="0" applyNumberFormat="1" applyFill="1"/>
    <xf numFmtId="0" fontId="0" fillId="0" borderId="1" xfId="0" applyBorder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[6_Statek.xlsx]6.4!Tabela przestawna7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'6.4'!$B$3</c:f>
              <c:strCache>
                <c:ptCount val="1"/>
                <c:pt idx="0">
                  <c:v>Suma z T5_Z</c:v>
                </c:pt>
              </c:strCache>
            </c:strRef>
          </c:tx>
          <c:invertIfNegative val="0"/>
          <c:cat>
            <c:strRef>
              <c:f>'6.4'!$A$4:$A$40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'6.4'!$B$4:$B$40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'6.4'!$C$3</c:f>
              <c:strCache>
                <c:ptCount val="1"/>
                <c:pt idx="0">
                  <c:v>Suma z T5_W</c:v>
                </c:pt>
              </c:strCache>
            </c:strRef>
          </c:tx>
          <c:invertIfNegative val="0"/>
          <c:cat>
            <c:strRef>
              <c:f>'6.4'!$A$4:$A$40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'6.4'!$C$4:$C$40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9728"/>
        <c:axId val="36935296"/>
      </c:barChart>
      <c:catAx>
        <c:axId val="377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35296"/>
        <c:crosses val="autoZero"/>
        <c:auto val="1"/>
        <c:lblAlgn val="ctr"/>
        <c:lblOffset val="100"/>
        <c:noMultiLvlLbl val="0"/>
      </c:catAx>
      <c:valAx>
        <c:axId val="36935296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6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19050</xdr:rowOff>
    </xdr:from>
    <xdr:to>
      <xdr:col>23</xdr:col>
      <xdr:colOff>114299</xdr:colOff>
      <xdr:row>35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15.582753587965" createdVersion="4" refreshedVersion="4" minRefreshableVersion="3" recordCount="202">
  <cacheSource type="worksheet">
    <worksheetSource ref="A2:G204" sheet="INFO"/>
  </cacheSource>
  <cacheFields count="7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Miesią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15.606898148151" createdVersion="4" refreshedVersion="4" minRefreshableVersion="3" recordCount="202">
  <cacheSource type="worksheet">
    <worksheetSource ref="U2:W204" sheet="INFO"/>
  </cacheSource>
  <cacheFields count="3">
    <cacheField name="Data" numFmtId="0">
      <sharedItems count="36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</sharedItems>
    </cacheField>
    <cacheField name="T5_Z" numFmtId="0">
      <sharedItems containsSemiMixedTypes="0" containsString="0" containsNumber="1" containsInteger="1" minValue="0" maxValue="48" count="20">
        <n v="0"/>
        <n v="32"/>
        <n v="44"/>
        <n v="8"/>
        <n v="33"/>
        <n v="35"/>
        <n v="42"/>
        <n v="48"/>
        <n v="30"/>
        <n v="39"/>
        <n v="1"/>
        <n v="4"/>
        <n v="12"/>
        <n v="10"/>
        <n v="34"/>
        <n v="5"/>
        <n v="47"/>
        <n v="25"/>
        <n v="22"/>
        <n v="20"/>
      </sharedItems>
    </cacheField>
    <cacheField name="T5_W" numFmtId="0">
      <sharedItems containsSemiMixedTypes="0" containsString="0" containsNumber="1" containsInteger="1" minValue="0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d v="2016-01-01T00:00:00"/>
    <s v="Algier"/>
    <x v="0"/>
    <x v="0"/>
    <n v="3"/>
    <n v="80"/>
    <s v="styczeń"/>
  </r>
  <r>
    <d v="2016-01-01T00:00:00"/>
    <s v="Algier"/>
    <x v="1"/>
    <x v="0"/>
    <n v="32"/>
    <n v="50"/>
    <s v="styczeń"/>
  </r>
  <r>
    <d v="2016-01-01T00:00:00"/>
    <s v="Algier"/>
    <x v="2"/>
    <x v="0"/>
    <n v="38"/>
    <n v="10"/>
    <s v="styczeń"/>
  </r>
  <r>
    <d v="2016-01-01T00:00:00"/>
    <s v="Algier"/>
    <x v="3"/>
    <x v="0"/>
    <n v="33"/>
    <n v="30"/>
    <s v="styczeń"/>
  </r>
  <r>
    <d v="2016-01-01T00:00:00"/>
    <s v="Algier"/>
    <x v="4"/>
    <x v="0"/>
    <n v="43"/>
    <n v="25"/>
    <s v="styczeń"/>
  </r>
  <r>
    <d v="2016-01-16T00:00:00"/>
    <s v="Tunis"/>
    <x v="1"/>
    <x v="1"/>
    <n v="32"/>
    <n v="58"/>
    <s v="styczeń"/>
  </r>
  <r>
    <d v="2016-01-16T00:00:00"/>
    <s v="Tunis"/>
    <x v="3"/>
    <x v="0"/>
    <n v="14"/>
    <n v="26"/>
    <s v="styczeń"/>
  </r>
  <r>
    <d v="2016-01-24T00:00:00"/>
    <s v="Benghazi"/>
    <x v="1"/>
    <x v="0"/>
    <n v="44"/>
    <n v="46"/>
    <s v="styczeń"/>
  </r>
  <r>
    <d v="2016-01-24T00:00:00"/>
    <s v="Benghazi"/>
    <x v="3"/>
    <x v="0"/>
    <n v="1"/>
    <n v="28"/>
    <s v="styczeń"/>
  </r>
  <r>
    <d v="2016-01-24T00:00:00"/>
    <s v="Benghazi"/>
    <x v="0"/>
    <x v="0"/>
    <n v="21"/>
    <n v="74"/>
    <s v="styczeń"/>
  </r>
  <r>
    <d v="2016-02-19T00:00:00"/>
    <s v="Aleksandria"/>
    <x v="4"/>
    <x v="1"/>
    <n v="43"/>
    <n v="32"/>
    <s v="luty"/>
  </r>
  <r>
    <d v="2016-02-19T00:00:00"/>
    <s v="Aleksandria"/>
    <x v="2"/>
    <x v="1"/>
    <n v="38"/>
    <n v="13"/>
    <s v="luty"/>
  </r>
  <r>
    <d v="2016-02-19T00:00:00"/>
    <s v="Aleksandria"/>
    <x v="0"/>
    <x v="0"/>
    <n v="9"/>
    <n v="59"/>
    <s v="luty"/>
  </r>
  <r>
    <d v="2016-02-19T00:00:00"/>
    <s v="Aleksandria"/>
    <x v="1"/>
    <x v="0"/>
    <n v="8"/>
    <n v="37"/>
    <s v="luty"/>
  </r>
  <r>
    <d v="2016-03-11T00:00:00"/>
    <s v="Bejrut"/>
    <x v="1"/>
    <x v="1"/>
    <n v="50"/>
    <n v="61"/>
    <s v="marzec"/>
  </r>
  <r>
    <d v="2016-03-11T00:00:00"/>
    <s v="Bejrut"/>
    <x v="4"/>
    <x v="0"/>
    <n v="32"/>
    <n v="20"/>
    <s v="marzec"/>
  </r>
  <r>
    <d v="2016-03-11T00:00:00"/>
    <s v="Bejrut"/>
    <x v="2"/>
    <x v="0"/>
    <n v="7"/>
    <n v="8"/>
    <s v="marzec"/>
  </r>
  <r>
    <d v="2016-03-11T00:00:00"/>
    <s v="Bejrut"/>
    <x v="3"/>
    <x v="0"/>
    <n v="10"/>
    <n v="24"/>
    <s v="marzec"/>
  </r>
  <r>
    <d v="2016-04-04T00:00:00"/>
    <s v="Palermo"/>
    <x v="2"/>
    <x v="1"/>
    <n v="7"/>
    <n v="12"/>
    <s v="kwiecień"/>
  </r>
  <r>
    <d v="2016-04-04T00:00:00"/>
    <s v="Palermo"/>
    <x v="4"/>
    <x v="0"/>
    <n v="25"/>
    <n v="19"/>
    <s v="kwiecień"/>
  </r>
  <r>
    <d v="2016-04-04T00:00:00"/>
    <s v="Palermo"/>
    <x v="1"/>
    <x v="0"/>
    <n v="33"/>
    <n v="38"/>
    <s v="kwiecień"/>
  </r>
  <r>
    <d v="2016-04-22T00:00:00"/>
    <s v="Neapol"/>
    <x v="3"/>
    <x v="1"/>
    <n v="36"/>
    <n v="35"/>
    <s v="kwiecień"/>
  </r>
  <r>
    <d v="2016-04-22T00:00:00"/>
    <s v="Neapol"/>
    <x v="0"/>
    <x v="0"/>
    <n v="5"/>
    <n v="66"/>
    <s v="kwiecień"/>
  </r>
  <r>
    <d v="2016-04-22T00:00:00"/>
    <s v="Neapol"/>
    <x v="1"/>
    <x v="0"/>
    <n v="35"/>
    <n v="41"/>
    <s v="kwiecień"/>
  </r>
  <r>
    <d v="2016-05-14T00:00:00"/>
    <s v="Monako"/>
    <x v="0"/>
    <x v="1"/>
    <n v="38"/>
    <n v="98"/>
    <s v="maj"/>
  </r>
  <r>
    <d v="2016-05-14T00:00:00"/>
    <s v="Monako"/>
    <x v="3"/>
    <x v="0"/>
    <n v="10"/>
    <n v="23"/>
    <s v="maj"/>
  </r>
  <r>
    <d v="2016-06-08T00:00:00"/>
    <s v="Barcelona"/>
    <x v="3"/>
    <x v="1"/>
    <n v="4"/>
    <n v="38"/>
    <s v="czerwiec"/>
  </r>
  <r>
    <d v="2016-06-08T00:00:00"/>
    <s v="Barcelona"/>
    <x v="0"/>
    <x v="0"/>
    <n v="42"/>
    <n v="60"/>
    <s v="czerwiec"/>
  </r>
  <r>
    <d v="2016-06-08T00:00:00"/>
    <s v="Barcelona"/>
    <x v="2"/>
    <x v="0"/>
    <n v="28"/>
    <n v="8"/>
    <s v="czerwiec"/>
  </r>
  <r>
    <d v="2016-06-08T00:00:00"/>
    <s v="Barcelona"/>
    <x v="4"/>
    <x v="0"/>
    <n v="19"/>
    <n v="19"/>
    <s v="czerwiec"/>
  </r>
  <r>
    <d v="2016-06-21T00:00:00"/>
    <s v="Walencja"/>
    <x v="4"/>
    <x v="1"/>
    <n v="72"/>
    <n v="28"/>
    <s v="czerwiec"/>
  </r>
  <r>
    <d v="2016-06-21T00:00:00"/>
    <s v="Walencja"/>
    <x v="0"/>
    <x v="1"/>
    <n v="42"/>
    <n v="90"/>
    <s v="czerwiec"/>
  </r>
  <r>
    <d v="2016-06-21T00:00:00"/>
    <s v="Walencja"/>
    <x v="1"/>
    <x v="0"/>
    <n v="42"/>
    <n v="44"/>
    <s v="czerwiec"/>
  </r>
  <r>
    <d v="2016-06-21T00:00:00"/>
    <s v="Walencja"/>
    <x v="3"/>
    <x v="0"/>
    <n v="33"/>
    <n v="26"/>
    <s v="czerwiec"/>
  </r>
  <r>
    <d v="2016-06-21T00:00:00"/>
    <s v="Walencja"/>
    <x v="2"/>
    <x v="0"/>
    <n v="9"/>
    <n v="9"/>
    <s v="czerwiec"/>
  </r>
  <r>
    <d v="2016-07-08T00:00:00"/>
    <s v="Algier"/>
    <x v="4"/>
    <x v="1"/>
    <n v="4"/>
    <n v="29"/>
    <s v="lipiec"/>
  </r>
  <r>
    <d v="2016-07-08T00:00:00"/>
    <s v="Algier"/>
    <x v="2"/>
    <x v="1"/>
    <n v="37"/>
    <n v="12"/>
    <s v="lipiec"/>
  </r>
  <r>
    <d v="2016-07-08T00:00:00"/>
    <s v="Algier"/>
    <x v="1"/>
    <x v="0"/>
    <n v="35"/>
    <n v="42"/>
    <s v="lipiec"/>
  </r>
  <r>
    <d v="2016-07-08T00:00:00"/>
    <s v="Algier"/>
    <x v="0"/>
    <x v="0"/>
    <n v="32"/>
    <n v="66"/>
    <s v="lipiec"/>
  </r>
  <r>
    <d v="2016-07-23T00:00:00"/>
    <s v="Tunis"/>
    <x v="0"/>
    <x v="1"/>
    <n v="32"/>
    <n v="92"/>
    <s v="lipiec"/>
  </r>
  <r>
    <d v="2016-07-23T00:00:00"/>
    <s v="Tunis"/>
    <x v="1"/>
    <x v="0"/>
    <n v="48"/>
    <n v="43"/>
    <s v="lipiec"/>
  </r>
  <r>
    <d v="2016-08-11T00:00:00"/>
    <s v="Benghazi"/>
    <x v="1"/>
    <x v="1"/>
    <n v="191"/>
    <n v="60"/>
    <s v="sierpień"/>
  </r>
  <r>
    <d v="2016-08-11T00:00:00"/>
    <s v="Benghazi"/>
    <x v="3"/>
    <x v="0"/>
    <n v="9"/>
    <n v="24"/>
    <s v="sierpień"/>
  </r>
  <r>
    <d v="2016-08-11T00:00:00"/>
    <s v="Benghazi"/>
    <x v="0"/>
    <x v="0"/>
    <n v="36"/>
    <n v="65"/>
    <s v="sierpień"/>
  </r>
  <r>
    <d v="2016-09-06T00:00:00"/>
    <s v="Aleksandria"/>
    <x v="2"/>
    <x v="0"/>
    <n v="47"/>
    <n v="7"/>
    <s v="wrzesień"/>
  </r>
  <r>
    <d v="2016-09-06T00:00:00"/>
    <s v="Aleksandria"/>
    <x v="1"/>
    <x v="1"/>
    <n v="4"/>
    <n v="63"/>
    <s v="wrzesień"/>
  </r>
  <r>
    <d v="2016-09-06T00:00:00"/>
    <s v="Aleksandria"/>
    <x v="4"/>
    <x v="0"/>
    <n v="8"/>
    <n v="19"/>
    <s v="wrzesień"/>
  </r>
  <r>
    <d v="2016-09-06T00:00:00"/>
    <s v="Aleksandria"/>
    <x v="3"/>
    <x v="0"/>
    <n v="3"/>
    <n v="22"/>
    <s v="wrzesień"/>
  </r>
  <r>
    <d v="2016-09-06T00:00:00"/>
    <s v="Aleksandria"/>
    <x v="0"/>
    <x v="0"/>
    <n v="41"/>
    <n v="59"/>
    <s v="wrzesień"/>
  </r>
  <r>
    <d v="2016-09-27T00:00:00"/>
    <s v="Bejrut"/>
    <x v="1"/>
    <x v="0"/>
    <n v="44"/>
    <n v="40"/>
    <s v="wrzesień"/>
  </r>
  <r>
    <d v="2016-09-27T00:00:00"/>
    <s v="Bejrut"/>
    <x v="2"/>
    <x v="1"/>
    <n v="45"/>
    <n v="12"/>
    <s v="wrzesień"/>
  </r>
  <r>
    <d v="2016-09-27T00:00:00"/>
    <s v="Bejrut"/>
    <x v="4"/>
    <x v="0"/>
    <n v="40"/>
    <n v="20"/>
    <s v="wrzesień"/>
  </r>
  <r>
    <d v="2016-09-27T00:00:00"/>
    <s v="Bejrut"/>
    <x v="0"/>
    <x v="0"/>
    <n v="3"/>
    <n v="63"/>
    <s v="wrzesień"/>
  </r>
  <r>
    <d v="2016-09-27T00:00:00"/>
    <s v="Bejrut"/>
    <x v="3"/>
    <x v="0"/>
    <n v="17"/>
    <n v="24"/>
    <s v="wrzesień"/>
  </r>
  <r>
    <d v="2016-10-21T00:00:00"/>
    <s v="Palermo"/>
    <x v="2"/>
    <x v="1"/>
    <n v="2"/>
    <n v="12"/>
    <s v="październik"/>
  </r>
  <r>
    <d v="2016-10-21T00:00:00"/>
    <s v="Palermo"/>
    <x v="4"/>
    <x v="0"/>
    <n v="14"/>
    <n v="19"/>
    <s v="październik"/>
  </r>
  <r>
    <d v="2016-10-21T00:00:00"/>
    <s v="Palermo"/>
    <x v="3"/>
    <x v="0"/>
    <n v="23"/>
    <n v="23"/>
    <s v="październik"/>
  </r>
  <r>
    <d v="2016-11-08T00:00:00"/>
    <s v="Neapol"/>
    <x v="2"/>
    <x v="0"/>
    <n v="11"/>
    <n v="8"/>
    <s v="listopad"/>
  </r>
  <r>
    <d v="2016-11-08T00:00:00"/>
    <s v="Neapol"/>
    <x v="0"/>
    <x v="0"/>
    <n v="17"/>
    <n v="66"/>
    <s v="listopad"/>
  </r>
  <r>
    <d v="2016-11-08T00:00:00"/>
    <s v="Neapol"/>
    <x v="1"/>
    <x v="0"/>
    <n v="30"/>
    <n v="41"/>
    <s v="listopad"/>
  </r>
  <r>
    <d v="2016-11-30T00:00:00"/>
    <s v="Monako"/>
    <x v="0"/>
    <x v="1"/>
    <n v="97"/>
    <n v="98"/>
    <s v="listopad"/>
  </r>
  <r>
    <d v="2016-11-30T00:00:00"/>
    <s v="Monako"/>
    <x v="2"/>
    <x v="1"/>
    <n v="11"/>
    <n v="12"/>
    <s v="listopad"/>
  </r>
  <r>
    <d v="2016-11-30T00:00:00"/>
    <s v="Monako"/>
    <x v="4"/>
    <x v="0"/>
    <n v="17"/>
    <n v="20"/>
    <s v="listopad"/>
  </r>
  <r>
    <d v="2016-11-30T00:00:00"/>
    <s v="Monako"/>
    <x v="3"/>
    <x v="0"/>
    <n v="4"/>
    <n v="23"/>
    <s v="listopad"/>
  </r>
  <r>
    <d v="2016-12-25T00:00:00"/>
    <s v="Barcelona"/>
    <x v="4"/>
    <x v="1"/>
    <n v="79"/>
    <n v="31"/>
    <s v="grudzień"/>
  </r>
  <r>
    <d v="2016-12-25T00:00:00"/>
    <s v="Barcelona"/>
    <x v="0"/>
    <x v="0"/>
    <n v="33"/>
    <n v="60"/>
    <s v="grudzień"/>
  </r>
  <r>
    <d v="2016-12-25T00:00:00"/>
    <s v="Barcelona"/>
    <x v="3"/>
    <x v="0"/>
    <n v="26"/>
    <n v="23"/>
    <s v="grudzień"/>
  </r>
  <r>
    <d v="2017-01-07T00:00:00"/>
    <s v="Walencja"/>
    <x v="4"/>
    <x v="0"/>
    <n v="40"/>
    <n v="22"/>
    <s v="styczeń"/>
  </r>
  <r>
    <d v="2017-01-07T00:00:00"/>
    <s v="Walencja"/>
    <x v="2"/>
    <x v="0"/>
    <n v="42"/>
    <n v="9"/>
    <s v="styczeń"/>
  </r>
  <r>
    <d v="2017-01-07T00:00:00"/>
    <s v="Walencja"/>
    <x v="3"/>
    <x v="0"/>
    <n v="42"/>
    <n v="26"/>
    <s v="styczeń"/>
  </r>
  <r>
    <d v="2017-01-07T00:00:00"/>
    <s v="Walencja"/>
    <x v="0"/>
    <x v="0"/>
    <n v="9"/>
    <n v="70"/>
    <s v="styczeń"/>
  </r>
  <r>
    <d v="2017-01-07T00:00:00"/>
    <s v="Walencja"/>
    <x v="1"/>
    <x v="0"/>
    <n v="39"/>
    <n v="44"/>
    <s v="styczeń"/>
  </r>
  <r>
    <d v="2017-01-24T00:00:00"/>
    <s v="Algier"/>
    <x v="1"/>
    <x v="1"/>
    <n v="112"/>
    <n v="59"/>
    <s v="styczeń"/>
  </r>
  <r>
    <d v="2017-01-24T00:00:00"/>
    <s v="Algier"/>
    <x v="0"/>
    <x v="0"/>
    <n v="34"/>
    <n v="66"/>
    <s v="styczeń"/>
  </r>
  <r>
    <d v="2017-01-24T00:00:00"/>
    <s v="Algier"/>
    <x v="4"/>
    <x v="0"/>
    <n v="5"/>
    <n v="21"/>
    <s v="styczeń"/>
  </r>
  <r>
    <d v="2017-02-08T00:00:00"/>
    <s v="Tunis"/>
    <x v="0"/>
    <x v="1"/>
    <n v="74"/>
    <n v="92"/>
    <s v="luty"/>
  </r>
  <r>
    <d v="2017-02-08T00:00:00"/>
    <s v="Tunis"/>
    <x v="3"/>
    <x v="0"/>
    <n v="14"/>
    <n v="26"/>
    <s v="luty"/>
  </r>
  <r>
    <d v="2017-02-27T00:00:00"/>
    <s v="Benghazi"/>
    <x v="1"/>
    <x v="1"/>
    <n v="1"/>
    <n v="60"/>
    <s v="luty"/>
  </r>
  <r>
    <d v="2017-02-27T00:00:00"/>
    <s v="Benghazi"/>
    <x v="3"/>
    <x v="1"/>
    <n v="43"/>
    <n v="36"/>
    <s v="luty"/>
  </r>
  <r>
    <d v="2017-02-27T00:00:00"/>
    <s v="Benghazi"/>
    <x v="2"/>
    <x v="0"/>
    <n v="30"/>
    <n v="8"/>
    <s v="luty"/>
  </r>
  <r>
    <d v="2017-02-27T00:00:00"/>
    <s v="Benghazi"/>
    <x v="4"/>
    <x v="0"/>
    <n v="14"/>
    <n v="20"/>
    <s v="luty"/>
  </r>
  <r>
    <d v="2017-03-25T00:00:00"/>
    <s v="Aleksandria"/>
    <x v="3"/>
    <x v="1"/>
    <n v="33"/>
    <n v="38"/>
    <s v="marzec"/>
  </r>
  <r>
    <d v="2017-03-25T00:00:00"/>
    <s v="Aleksandria"/>
    <x v="1"/>
    <x v="0"/>
    <n v="35"/>
    <n v="37"/>
    <s v="marzec"/>
  </r>
  <r>
    <d v="2017-03-25T00:00:00"/>
    <s v="Aleksandria"/>
    <x v="4"/>
    <x v="0"/>
    <n v="40"/>
    <n v="19"/>
    <s v="marzec"/>
  </r>
  <r>
    <d v="2017-04-15T00:00:00"/>
    <s v="Bejrut"/>
    <x v="3"/>
    <x v="1"/>
    <n v="21"/>
    <n v="36"/>
    <s v="kwiecień"/>
  </r>
  <r>
    <d v="2017-04-15T00:00:00"/>
    <s v="Bejrut"/>
    <x v="0"/>
    <x v="1"/>
    <n v="2"/>
    <n v="97"/>
    <s v="kwiecień"/>
  </r>
  <r>
    <d v="2017-04-15T00:00:00"/>
    <s v="Bejrut"/>
    <x v="4"/>
    <x v="0"/>
    <n v="12"/>
    <n v="20"/>
    <s v="kwiecień"/>
  </r>
  <r>
    <d v="2017-04-15T00:00:00"/>
    <s v="Bejrut"/>
    <x v="2"/>
    <x v="0"/>
    <n v="15"/>
    <n v="8"/>
    <s v="kwiecień"/>
  </r>
  <r>
    <d v="2017-04-15T00:00:00"/>
    <s v="Bejrut"/>
    <x v="1"/>
    <x v="0"/>
    <n v="1"/>
    <n v="40"/>
    <s v="kwiecień"/>
  </r>
  <r>
    <d v="2017-05-09T00:00:00"/>
    <s v="Palermo"/>
    <x v="2"/>
    <x v="1"/>
    <n v="86"/>
    <n v="12"/>
    <s v="maj"/>
  </r>
  <r>
    <d v="2017-05-09T00:00:00"/>
    <s v="Palermo"/>
    <x v="4"/>
    <x v="1"/>
    <n v="110"/>
    <n v="31"/>
    <s v="maj"/>
  </r>
  <r>
    <d v="2017-05-09T00:00:00"/>
    <s v="Palermo"/>
    <x v="1"/>
    <x v="0"/>
    <n v="33"/>
    <n v="38"/>
    <s v="maj"/>
  </r>
  <r>
    <d v="2017-05-09T00:00:00"/>
    <s v="Palermo"/>
    <x v="3"/>
    <x v="0"/>
    <n v="13"/>
    <n v="23"/>
    <s v="maj"/>
  </r>
  <r>
    <d v="2017-05-09T00:00:00"/>
    <s v="Palermo"/>
    <x v="0"/>
    <x v="0"/>
    <n v="37"/>
    <n v="61"/>
    <s v="maj"/>
  </r>
  <r>
    <d v="2017-05-27T00:00:00"/>
    <s v="Neapol"/>
    <x v="2"/>
    <x v="1"/>
    <n v="1"/>
    <n v="12"/>
    <s v="maj"/>
  </r>
  <r>
    <d v="2017-05-27T00:00:00"/>
    <s v="Neapol"/>
    <x v="1"/>
    <x v="1"/>
    <n v="68"/>
    <n v="59"/>
    <s v="maj"/>
  </r>
  <r>
    <d v="2017-05-27T00:00:00"/>
    <s v="Neapol"/>
    <x v="0"/>
    <x v="0"/>
    <n v="35"/>
    <n v="66"/>
    <s v="maj"/>
  </r>
  <r>
    <d v="2017-05-27T00:00:00"/>
    <s v="Neapol"/>
    <x v="4"/>
    <x v="0"/>
    <n v="25"/>
    <n v="21"/>
    <s v="maj"/>
  </r>
  <r>
    <d v="2017-05-27T00:00:00"/>
    <s v="Neapol"/>
    <x v="3"/>
    <x v="0"/>
    <n v="10"/>
    <n v="25"/>
    <s v="maj"/>
  </r>
  <r>
    <d v="2017-06-18T00:00:00"/>
    <s v="Monako"/>
    <x v="3"/>
    <x v="1"/>
    <n v="38"/>
    <n v="37"/>
    <s v="czerwiec"/>
  </r>
  <r>
    <d v="2017-06-18T00:00:00"/>
    <s v="Monako"/>
    <x v="2"/>
    <x v="0"/>
    <n v="22"/>
    <n v="8"/>
    <s v="czerwiec"/>
  </r>
  <r>
    <d v="2017-06-18T00:00:00"/>
    <s v="Monako"/>
    <x v="4"/>
    <x v="0"/>
    <n v="25"/>
    <n v="20"/>
    <s v="czerwiec"/>
  </r>
  <r>
    <d v="2017-06-18T00:00:00"/>
    <s v="Monako"/>
    <x v="1"/>
    <x v="0"/>
    <n v="8"/>
    <n v="39"/>
    <s v="czerwiec"/>
  </r>
  <r>
    <d v="2017-06-18T00:00:00"/>
    <s v="Monako"/>
    <x v="0"/>
    <x v="0"/>
    <n v="45"/>
    <n v="62"/>
    <s v="czerwiec"/>
  </r>
  <r>
    <d v="2017-07-13T00:00:00"/>
    <s v="Barcelona"/>
    <x v="0"/>
    <x v="1"/>
    <n v="116"/>
    <n v="100"/>
    <s v="lipiec"/>
  </r>
  <r>
    <d v="2017-07-13T00:00:00"/>
    <s v="Barcelona"/>
    <x v="4"/>
    <x v="0"/>
    <n v="29"/>
    <n v="19"/>
    <s v="lipiec"/>
  </r>
  <r>
    <d v="2017-07-26T00:00:00"/>
    <s v="Walencja"/>
    <x v="3"/>
    <x v="1"/>
    <n v="5"/>
    <n v="34"/>
    <s v="lipiec"/>
  </r>
  <r>
    <d v="2017-07-26T00:00:00"/>
    <s v="Walencja"/>
    <x v="2"/>
    <x v="1"/>
    <n v="22"/>
    <n v="11"/>
    <s v="lipiec"/>
  </r>
  <r>
    <d v="2017-07-26T00:00:00"/>
    <s v="Walencja"/>
    <x v="4"/>
    <x v="0"/>
    <n v="37"/>
    <n v="22"/>
    <s v="lipiec"/>
  </r>
  <r>
    <d v="2017-07-26T00:00:00"/>
    <s v="Walencja"/>
    <x v="0"/>
    <x v="0"/>
    <n v="10"/>
    <n v="70"/>
    <s v="lipiec"/>
  </r>
  <r>
    <d v="2017-07-26T00:00:00"/>
    <s v="Walencja"/>
    <x v="1"/>
    <x v="0"/>
    <n v="42"/>
    <n v="44"/>
    <s v="lipiec"/>
  </r>
  <r>
    <d v="2017-08-12T00:00:00"/>
    <s v="Algier"/>
    <x v="0"/>
    <x v="1"/>
    <n v="11"/>
    <n v="94"/>
    <s v="sierpień"/>
  </r>
  <r>
    <d v="2017-08-12T00:00:00"/>
    <s v="Algier"/>
    <x v="1"/>
    <x v="1"/>
    <n v="48"/>
    <n v="59"/>
    <s v="sierpień"/>
  </r>
  <r>
    <d v="2017-08-12T00:00:00"/>
    <s v="Algier"/>
    <x v="4"/>
    <x v="0"/>
    <n v="20"/>
    <n v="21"/>
    <s v="sierpień"/>
  </r>
  <r>
    <d v="2017-08-12T00:00:00"/>
    <s v="Algier"/>
    <x v="3"/>
    <x v="0"/>
    <n v="26"/>
    <n v="25"/>
    <s v="sierpień"/>
  </r>
  <r>
    <d v="2017-08-27T00:00:00"/>
    <s v="Tunis"/>
    <x v="2"/>
    <x v="0"/>
    <n v="24"/>
    <n v="9"/>
    <s v="sierpień"/>
  </r>
  <r>
    <d v="2017-08-27T00:00:00"/>
    <s v="Tunis"/>
    <x v="0"/>
    <x v="0"/>
    <n v="38"/>
    <n v="68"/>
    <s v="sierpień"/>
  </r>
  <r>
    <d v="2017-08-27T00:00:00"/>
    <s v="Tunis"/>
    <x v="4"/>
    <x v="0"/>
    <n v="14"/>
    <n v="21"/>
    <s v="sierpień"/>
  </r>
  <r>
    <d v="2017-08-27T00:00:00"/>
    <s v="Tunis"/>
    <x v="1"/>
    <x v="0"/>
    <n v="4"/>
    <n v="43"/>
    <s v="sierpień"/>
  </r>
  <r>
    <d v="2017-09-15T00:00:00"/>
    <s v="Benghazi"/>
    <x v="3"/>
    <x v="1"/>
    <n v="19"/>
    <n v="36"/>
    <s v="wrzesień"/>
  </r>
  <r>
    <d v="2017-09-15T00:00:00"/>
    <s v="Benghazi"/>
    <x v="0"/>
    <x v="0"/>
    <n v="30"/>
    <n v="65"/>
    <s v="wrzesień"/>
  </r>
  <r>
    <d v="2017-10-11T00:00:00"/>
    <s v="Aleksandria"/>
    <x v="1"/>
    <x v="1"/>
    <n v="6"/>
    <n v="63"/>
    <s v="październik"/>
  </r>
  <r>
    <d v="2017-10-11T00:00:00"/>
    <s v="Aleksandria"/>
    <x v="0"/>
    <x v="0"/>
    <n v="43"/>
    <n v="59"/>
    <s v="październik"/>
  </r>
  <r>
    <d v="2017-11-01T00:00:00"/>
    <s v="Bejrut"/>
    <x v="1"/>
    <x v="1"/>
    <n v="1"/>
    <n v="61"/>
    <s v="listopad"/>
  </r>
  <r>
    <d v="2017-11-01T00:00:00"/>
    <s v="Bejrut"/>
    <x v="4"/>
    <x v="1"/>
    <n v="147"/>
    <n v="30"/>
    <s v="listopad"/>
  </r>
  <r>
    <d v="2017-11-01T00:00:00"/>
    <s v="Bejrut"/>
    <x v="2"/>
    <x v="0"/>
    <n v="15"/>
    <n v="8"/>
    <s v="listopad"/>
  </r>
  <r>
    <d v="2017-11-01T00:00:00"/>
    <s v="Bejrut"/>
    <x v="0"/>
    <x v="0"/>
    <n v="24"/>
    <n v="63"/>
    <s v="listopad"/>
  </r>
  <r>
    <d v="2017-11-01T00:00:00"/>
    <s v="Bejrut"/>
    <x v="3"/>
    <x v="0"/>
    <n v="19"/>
    <n v="24"/>
    <s v="listopad"/>
  </r>
  <r>
    <d v="2017-11-25T00:00:00"/>
    <s v="Palermo"/>
    <x v="0"/>
    <x v="1"/>
    <n v="134"/>
    <n v="99"/>
    <s v="listopad"/>
  </r>
  <r>
    <d v="2017-11-25T00:00:00"/>
    <s v="Palermo"/>
    <x v="1"/>
    <x v="0"/>
    <n v="12"/>
    <n v="38"/>
    <s v="listopad"/>
  </r>
  <r>
    <d v="2017-12-13T00:00:00"/>
    <s v="Neapol"/>
    <x v="4"/>
    <x v="1"/>
    <n v="4"/>
    <n v="30"/>
    <s v="grudzień"/>
  </r>
  <r>
    <d v="2017-12-13T00:00:00"/>
    <s v="Neapol"/>
    <x v="2"/>
    <x v="0"/>
    <n v="26"/>
    <n v="8"/>
    <s v="grudzień"/>
  </r>
  <r>
    <d v="2017-12-13T00:00:00"/>
    <s v="Neapol"/>
    <x v="0"/>
    <x v="0"/>
    <n v="38"/>
    <n v="66"/>
    <s v="grudzień"/>
  </r>
  <r>
    <d v="2018-01-04T00:00:00"/>
    <s v="Monako"/>
    <x v="0"/>
    <x v="1"/>
    <n v="38"/>
    <n v="98"/>
    <s v="styczeń"/>
  </r>
  <r>
    <d v="2018-01-04T00:00:00"/>
    <s v="Monako"/>
    <x v="3"/>
    <x v="1"/>
    <n v="44"/>
    <n v="37"/>
    <s v="styczeń"/>
  </r>
  <r>
    <d v="2018-01-04T00:00:00"/>
    <s v="Monako"/>
    <x v="2"/>
    <x v="0"/>
    <n v="21"/>
    <n v="8"/>
    <s v="styczeń"/>
  </r>
  <r>
    <d v="2018-01-04T00:00:00"/>
    <s v="Monako"/>
    <x v="1"/>
    <x v="0"/>
    <n v="10"/>
    <n v="39"/>
    <s v="styczeń"/>
  </r>
  <r>
    <d v="2018-01-29T00:00:00"/>
    <s v="Barcelona"/>
    <x v="3"/>
    <x v="1"/>
    <n v="15"/>
    <n v="38"/>
    <s v="styczeń"/>
  </r>
  <r>
    <d v="2018-01-29T00:00:00"/>
    <s v="Barcelona"/>
    <x v="1"/>
    <x v="1"/>
    <n v="22"/>
    <n v="63"/>
    <s v="styczeń"/>
  </r>
  <r>
    <d v="2018-01-29T00:00:00"/>
    <s v="Barcelona"/>
    <x v="0"/>
    <x v="0"/>
    <n v="9"/>
    <n v="60"/>
    <s v="styczeń"/>
  </r>
  <r>
    <d v="2018-01-29T00:00:00"/>
    <s v="Barcelona"/>
    <x v="4"/>
    <x v="0"/>
    <n v="6"/>
    <n v="19"/>
    <s v="styczeń"/>
  </r>
  <r>
    <d v="2018-01-29T00:00:00"/>
    <s v="Barcelona"/>
    <x v="2"/>
    <x v="0"/>
    <n v="4"/>
    <n v="8"/>
    <s v="styczeń"/>
  </r>
  <r>
    <d v="2018-01-30T00:00:00"/>
    <s v="Walencja"/>
    <x v="4"/>
    <x v="1"/>
    <n v="6"/>
    <n v="25"/>
    <s v="styczeń"/>
  </r>
  <r>
    <d v="2018-01-30T00:00:00"/>
    <s v="Walencja"/>
    <x v="0"/>
    <x v="0"/>
    <n v="48"/>
    <n v="79"/>
    <s v="styczeń"/>
  </r>
  <r>
    <d v="2018-02-16T00:00:00"/>
    <s v="Algier"/>
    <x v="1"/>
    <x v="0"/>
    <n v="34"/>
    <n v="42"/>
    <s v="luty"/>
  </r>
  <r>
    <d v="2018-02-16T00:00:00"/>
    <s v="Algier"/>
    <x v="3"/>
    <x v="1"/>
    <n v="49"/>
    <n v="35"/>
    <s v="luty"/>
  </r>
  <r>
    <d v="2018-02-16T00:00:00"/>
    <s v="Algier"/>
    <x v="2"/>
    <x v="0"/>
    <n v="10"/>
    <n v="8"/>
    <s v="luty"/>
  </r>
  <r>
    <d v="2018-02-16T00:00:00"/>
    <s v="Algier"/>
    <x v="4"/>
    <x v="0"/>
    <n v="47"/>
    <n v="21"/>
    <s v="luty"/>
  </r>
  <r>
    <d v="2018-02-16T00:00:00"/>
    <s v="Algier"/>
    <x v="0"/>
    <x v="0"/>
    <n v="48"/>
    <n v="66"/>
    <s v="luty"/>
  </r>
  <r>
    <d v="2018-03-03T00:00:00"/>
    <s v="Tunis"/>
    <x v="1"/>
    <x v="1"/>
    <n v="34"/>
    <n v="58"/>
    <s v="marzec"/>
  </r>
  <r>
    <d v="2018-03-03T00:00:00"/>
    <s v="Tunis"/>
    <x v="2"/>
    <x v="0"/>
    <n v="5"/>
    <n v="9"/>
    <s v="marzec"/>
  </r>
  <r>
    <d v="2018-03-22T00:00:00"/>
    <s v="Benghazi"/>
    <x v="4"/>
    <x v="1"/>
    <n v="46"/>
    <n v="30"/>
    <s v="marzec"/>
  </r>
  <r>
    <d v="2018-03-22T00:00:00"/>
    <s v="Benghazi"/>
    <x v="0"/>
    <x v="0"/>
    <n v="49"/>
    <n v="65"/>
    <s v="marzec"/>
  </r>
  <r>
    <d v="2018-03-22T00:00:00"/>
    <s v="Benghazi"/>
    <x v="2"/>
    <x v="0"/>
    <n v="16"/>
    <n v="8"/>
    <s v="marzec"/>
  </r>
  <r>
    <d v="2018-04-17T00:00:00"/>
    <s v="Aleksandria"/>
    <x v="1"/>
    <x v="0"/>
    <n v="5"/>
    <n v="37"/>
    <s v="kwiecień"/>
  </r>
  <r>
    <d v="2018-04-17T00:00:00"/>
    <s v="Aleksandria"/>
    <x v="4"/>
    <x v="1"/>
    <n v="1"/>
    <n v="32"/>
    <s v="kwiecień"/>
  </r>
  <r>
    <d v="2018-04-17T00:00:00"/>
    <s v="Aleksandria"/>
    <x v="2"/>
    <x v="0"/>
    <n v="34"/>
    <n v="7"/>
    <s v="kwiecień"/>
  </r>
  <r>
    <d v="2018-04-17T00:00:00"/>
    <s v="Aleksandria"/>
    <x v="0"/>
    <x v="0"/>
    <n v="29"/>
    <n v="59"/>
    <s v="kwiecień"/>
  </r>
  <r>
    <d v="2018-05-08T00:00:00"/>
    <s v="Bejrut"/>
    <x v="3"/>
    <x v="0"/>
    <n v="34"/>
    <n v="24"/>
    <s v="maj"/>
  </r>
  <r>
    <d v="2018-05-08T00:00:00"/>
    <s v="Bejrut"/>
    <x v="4"/>
    <x v="0"/>
    <n v="27"/>
    <n v="20"/>
    <s v="maj"/>
  </r>
  <r>
    <d v="2018-05-08T00:00:00"/>
    <s v="Bejrut"/>
    <x v="2"/>
    <x v="0"/>
    <n v="40"/>
    <n v="8"/>
    <s v="maj"/>
  </r>
  <r>
    <d v="2018-06-01T00:00:00"/>
    <s v="Palermo"/>
    <x v="0"/>
    <x v="1"/>
    <n v="184"/>
    <n v="99"/>
    <s v="czerwiec"/>
  </r>
  <r>
    <d v="2018-06-01T00:00:00"/>
    <s v="Palermo"/>
    <x v="1"/>
    <x v="0"/>
    <n v="48"/>
    <n v="38"/>
    <s v="czerwiec"/>
  </r>
  <r>
    <d v="2018-06-01T00:00:00"/>
    <s v="Palermo"/>
    <x v="3"/>
    <x v="0"/>
    <n v="21"/>
    <n v="23"/>
    <s v="czerwiec"/>
  </r>
  <r>
    <d v="2018-06-19T00:00:00"/>
    <s v="Neapol"/>
    <x v="0"/>
    <x v="0"/>
    <n v="47"/>
    <n v="66"/>
    <s v="czerwiec"/>
  </r>
  <r>
    <d v="2018-06-19T00:00:00"/>
    <s v="Neapol"/>
    <x v="3"/>
    <x v="0"/>
    <n v="6"/>
    <n v="25"/>
    <s v="czerwiec"/>
  </r>
  <r>
    <d v="2018-06-19T00:00:00"/>
    <s v="Neapol"/>
    <x v="1"/>
    <x v="0"/>
    <n v="47"/>
    <n v="41"/>
    <s v="czerwiec"/>
  </r>
  <r>
    <d v="2018-07-11T00:00:00"/>
    <s v="Monako"/>
    <x v="2"/>
    <x v="1"/>
    <n v="192"/>
    <n v="12"/>
    <s v="lipiec"/>
  </r>
  <r>
    <d v="2018-07-11T00:00:00"/>
    <s v="Monako"/>
    <x v="3"/>
    <x v="1"/>
    <n v="48"/>
    <n v="37"/>
    <s v="lipiec"/>
  </r>
  <r>
    <d v="2018-07-11T00:00:00"/>
    <s v="Monako"/>
    <x v="0"/>
    <x v="0"/>
    <n v="18"/>
    <n v="62"/>
    <s v="lipiec"/>
  </r>
  <r>
    <d v="2018-07-11T00:00:00"/>
    <s v="Monako"/>
    <x v="1"/>
    <x v="0"/>
    <n v="25"/>
    <n v="39"/>
    <s v="lipiec"/>
  </r>
  <r>
    <d v="2018-07-11T00:00:00"/>
    <s v="Monako"/>
    <x v="4"/>
    <x v="0"/>
    <n v="2"/>
    <n v="20"/>
    <s v="lipiec"/>
  </r>
  <r>
    <d v="2018-08-05T00:00:00"/>
    <s v="Barcelona"/>
    <x v="3"/>
    <x v="1"/>
    <n v="13"/>
    <n v="38"/>
    <s v="sierpień"/>
  </r>
  <r>
    <d v="2018-08-05T00:00:00"/>
    <s v="Barcelona"/>
    <x v="1"/>
    <x v="1"/>
    <n v="121"/>
    <n v="63"/>
    <s v="sierpień"/>
  </r>
  <r>
    <d v="2018-08-05T00:00:00"/>
    <s v="Barcelona"/>
    <x v="4"/>
    <x v="0"/>
    <n v="30"/>
    <n v="19"/>
    <s v="sierpień"/>
  </r>
  <r>
    <d v="2018-08-05T00:00:00"/>
    <s v="Barcelona"/>
    <x v="2"/>
    <x v="0"/>
    <n v="46"/>
    <n v="8"/>
    <s v="sierpień"/>
  </r>
  <r>
    <d v="2018-08-18T00:00:00"/>
    <s v="Walencja"/>
    <x v="2"/>
    <x v="1"/>
    <n v="49"/>
    <n v="11"/>
    <s v="sierpień"/>
  </r>
  <r>
    <d v="2018-08-18T00:00:00"/>
    <s v="Walencja"/>
    <x v="0"/>
    <x v="1"/>
    <n v="61"/>
    <n v="90"/>
    <s v="sierpień"/>
  </r>
  <r>
    <d v="2018-08-18T00:00:00"/>
    <s v="Walencja"/>
    <x v="4"/>
    <x v="0"/>
    <n v="19"/>
    <n v="22"/>
    <s v="sierpień"/>
  </r>
  <r>
    <d v="2018-08-18T00:00:00"/>
    <s v="Walencja"/>
    <x v="1"/>
    <x v="0"/>
    <n v="22"/>
    <n v="44"/>
    <s v="sierpień"/>
  </r>
  <r>
    <d v="2018-09-04T00:00:00"/>
    <s v="Algier"/>
    <x v="3"/>
    <x v="0"/>
    <n v="9"/>
    <n v="25"/>
    <s v="wrzesień"/>
  </r>
  <r>
    <d v="2018-09-04T00:00:00"/>
    <s v="Algier"/>
    <x v="0"/>
    <x v="1"/>
    <n v="4"/>
    <n v="94"/>
    <s v="wrzesień"/>
  </r>
  <r>
    <d v="2018-09-04T00:00:00"/>
    <s v="Algier"/>
    <x v="4"/>
    <x v="0"/>
    <n v="8"/>
    <n v="21"/>
    <s v="wrzesień"/>
  </r>
  <r>
    <d v="2018-09-04T00:00:00"/>
    <s v="Algier"/>
    <x v="2"/>
    <x v="0"/>
    <n v="47"/>
    <n v="8"/>
    <s v="wrzesień"/>
  </r>
  <r>
    <d v="2018-09-19T00:00:00"/>
    <s v="Tunis"/>
    <x v="4"/>
    <x v="1"/>
    <n v="82"/>
    <n v="29"/>
    <s v="wrzesień"/>
  </r>
  <r>
    <d v="2018-09-19T00:00:00"/>
    <s v="Tunis"/>
    <x v="1"/>
    <x v="1"/>
    <n v="26"/>
    <n v="58"/>
    <s v="wrzesień"/>
  </r>
  <r>
    <d v="2018-09-19T00:00:00"/>
    <s v="Tunis"/>
    <x v="2"/>
    <x v="0"/>
    <n v="24"/>
    <n v="9"/>
    <s v="wrzesień"/>
  </r>
  <r>
    <d v="2018-09-19T00:00:00"/>
    <s v="Tunis"/>
    <x v="3"/>
    <x v="0"/>
    <n v="36"/>
    <n v="26"/>
    <s v="wrzesień"/>
  </r>
  <r>
    <d v="2018-09-19T00:00:00"/>
    <s v="Tunis"/>
    <x v="0"/>
    <x v="0"/>
    <n v="6"/>
    <n v="68"/>
    <s v="wrzesień"/>
  </r>
  <r>
    <d v="2018-10-08T00:00:00"/>
    <s v="Benghazi"/>
    <x v="3"/>
    <x v="1"/>
    <n v="45"/>
    <n v="36"/>
    <s v="październik"/>
  </r>
  <r>
    <d v="2018-10-08T00:00:00"/>
    <s v="Benghazi"/>
    <x v="2"/>
    <x v="0"/>
    <n v="18"/>
    <n v="8"/>
    <s v="październik"/>
  </r>
  <r>
    <d v="2018-10-08T00:00:00"/>
    <s v="Benghazi"/>
    <x v="1"/>
    <x v="0"/>
    <n v="20"/>
    <n v="41"/>
    <s v="październik"/>
  </r>
  <r>
    <d v="2018-11-03T00:00:00"/>
    <s v="Aleksandria"/>
    <x v="4"/>
    <x v="1"/>
    <n v="4"/>
    <n v="32"/>
    <s v="listopad"/>
  </r>
  <r>
    <d v="2018-11-03T00:00:00"/>
    <s v="Aleksandria"/>
    <x v="1"/>
    <x v="0"/>
    <n v="48"/>
    <n v="37"/>
    <s v="listopad"/>
  </r>
  <r>
    <d v="2018-11-24T00:00:00"/>
    <s v="Bejrut"/>
    <x v="1"/>
    <x v="1"/>
    <n v="64"/>
    <n v="61"/>
    <s v="listopad"/>
  </r>
  <r>
    <d v="2018-11-24T00:00:00"/>
    <s v="Bejrut"/>
    <x v="0"/>
    <x v="0"/>
    <n v="43"/>
    <n v="63"/>
    <s v="listopad"/>
  </r>
  <r>
    <d v="2018-11-24T00:00:00"/>
    <s v="Bejrut"/>
    <x v="3"/>
    <x v="0"/>
    <n v="24"/>
    <n v="24"/>
    <s v="listopad"/>
  </r>
  <r>
    <d v="2018-12-18T00:00:00"/>
    <s v="Palermo"/>
    <x v="1"/>
    <x v="1"/>
    <n v="4"/>
    <n v="62"/>
    <s v="grudzień"/>
  </r>
  <r>
    <d v="2018-12-18T00:00:00"/>
    <s v="Palermo"/>
    <x v="4"/>
    <x v="0"/>
    <n v="35"/>
    <n v="19"/>
    <s v="grudzień"/>
  </r>
  <r>
    <d v="2018-12-18T00:00:00"/>
    <s v="Palermo"/>
    <x v="2"/>
    <x v="0"/>
    <n v="41"/>
    <n v="8"/>
    <s v="grudzień"/>
  </r>
  <r>
    <d v="2018-12-18T00:00:00"/>
    <s v="Palermo"/>
    <x v="0"/>
    <x v="0"/>
    <n v="23"/>
    <n v="61"/>
    <s v="grudzień"/>
  </r>
  <r>
    <d v="2018-12-18T00:00:00"/>
    <s v="Palermo"/>
    <x v="3"/>
    <x v="0"/>
    <n v="46"/>
    <n v="23"/>
    <s v="grudzień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x v="0"/>
    <x v="0"/>
    <n v="0"/>
  </r>
  <r>
    <x v="0"/>
    <x v="1"/>
    <n v="0"/>
  </r>
  <r>
    <x v="0"/>
    <x v="0"/>
    <n v="0"/>
  </r>
  <r>
    <x v="0"/>
    <x v="0"/>
    <n v="0"/>
  </r>
  <r>
    <x v="0"/>
    <x v="0"/>
    <n v="0"/>
  </r>
  <r>
    <x v="0"/>
    <x v="0"/>
    <n v="32"/>
  </r>
  <r>
    <x v="0"/>
    <x v="0"/>
    <n v="0"/>
  </r>
  <r>
    <x v="0"/>
    <x v="2"/>
    <n v="0"/>
  </r>
  <r>
    <x v="0"/>
    <x v="0"/>
    <n v="0"/>
  </r>
  <r>
    <x v="0"/>
    <x v="0"/>
    <n v="0"/>
  </r>
  <r>
    <x v="1"/>
    <x v="0"/>
    <n v="0"/>
  </r>
  <r>
    <x v="1"/>
    <x v="0"/>
    <n v="0"/>
  </r>
  <r>
    <x v="1"/>
    <x v="0"/>
    <n v="0"/>
  </r>
  <r>
    <x v="1"/>
    <x v="3"/>
    <n v="0"/>
  </r>
  <r>
    <x v="2"/>
    <x v="0"/>
    <n v="50"/>
  </r>
  <r>
    <x v="2"/>
    <x v="0"/>
    <n v="0"/>
  </r>
  <r>
    <x v="2"/>
    <x v="0"/>
    <n v="0"/>
  </r>
  <r>
    <x v="2"/>
    <x v="0"/>
    <n v="0"/>
  </r>
  <r>
    <x v="3"/>
    <x v="0"/>
    <n v="0"/>
  </r>
  <r>
    <x v="3"/>
    <x v="0"/>
    <n v="0"/>
  </r>
  <r>
    <x v="3"/>
    <x v="4"/>
    <n v="0"/>
  </r>
  <r>
    <x v="3"/>
    <x v="0"/>
    <n v="0"/>
  </r>
  <r>
    <x v="3"/>
    <x v="0"/>
    <n v="0"/>
  </r>
  <r>
    <x v="3"/>
    <x v="5"/>
    <n v="0"/>
  </r>
  <r>
    <x v="4"/>
    <x v="0"/>
    <n v="0"/>
  </r>
  <r>
    <x v="4"/>
    <x v="0"/>
    <n v="0"/>
  </r>
  <r>
    <x v="5"/>
    <x v="0"/>
    <n v="0"/>
  </r>
  <r>
    <x v="5"/>
    <x v="0"/>
    <n v="0"/>
  </r>
  <r>
    <x v="5"/>
    <x v="0"/>
    <n v="0"/>
  </r>
  <r>
    <x v="5"/>
    <x v="0"/>
    <n v="0"/>
  </r>
  <r>
    <x v="5"/>
    <x v="0"/>
    <n v="0"/>
  </r>
  <r>
    <x v="5"/>
    <x v="0"/>
    <n v="0"/>
  </r>
  <r>
    <x v="5"/>
    <x v="6"/>
    <n v="0"/>
  </r>
  <r>
    <x v="5"/>
    <x v="0"/>
    <n v="0"/>
  </r>
  <r>
    <x v="5"/>
    <x v="0"/>
    <n v="0"/>
  </r>
  <r>
    <x v="6"/>
    <x v="0"/>
    <n v="0"/>
  </r>
  <r>
    <x v="6"/>
    <x v="0"/>
    <n v="0"/>
  </r>
  <r>
    <x v="6"/>
    <x v="5"/>
    <n v="0"/>
  </r>
  <r>
    <x v="6"/>
    <x v="0"/>
    <n v="0"/>
  </r>
  <r>
    <x v="6"/>
    <x v="0"/>
    <n v="0"/>
  </r>
  <r>
    <x v="6"/>
    <x v="7"/>
    <n v="0"/>
  </r>
  <r>
    <x v="7"/>
    <x v="0"/>
    <n v="191"/>
  </r>
  <r>
    <x v="7"/>
    <x v="0"/>
    <n v="0"/>
  </r>
  <r>
    <x v="7"/>
    <x v="0"/>
    <n v="0"/>
  </r>
  <r>
    <x v="8"/>
    <x v="0"/>
    <n v="0"/>
  </r>
  <r>
    <x v="8"/>
    <x v="0"/>
    <n v="4"/>
  </r>
  <r>
    <x v="8"/>
    <x v="0"/>
    <n v="0"/>
  </r>
  <r>
    <x v="8"/>
    <x v="0"/>
    <n v="0"/>
  </r>
  <r>
    <x v="8"/>
    <x v="0"/>
    <n v="0"/>
  </r>
  <r>
    <x v="8"/>
    <x v="2"/>
    <n v="0"/>
  </r>
  <r>
    <x v="8"/>
    <x v="0"/>
    <n v="0"/>
  </r>
  <r>
    <x v="8"/>
    <x v="0"/>
    <n v="0"/>
  </r>
  <r>
    <x v="8"/>
    <x v="0"/>
    <n v="0"/>
  </r>
  <r>
    <x v="8"/>
    <x v="0"/>
    <n v="0"/>
  </r>
  <r>
    <x v="9"/>
    <x v="0"/>
    <n v="0"/>
  </r>
  <r>
    <x v="9"/>
    <x v="0"/>
    <n v="0"/>
  </r>
  <r>
    <x v="9"/>
    <x v="0"/>
    <n v="0"/>
  </r>
  <r>
    <x v="10"/>
    <x v="0"/>
    <n v="0"/>
  </r>
  <r>
    <x v="10"/>
    <x v="0"/>
    <n v="0"/>
  </r>
  <r>
    <x v="10"/>
    <x v="8"/>
    <n v="0"/>
  </r>
  <r>
    <x v="10"/>
    <x v="0"/>
    <n v="0"/>
  </r>
  <r>
    <x v="10"/>
    <x v="0"/>
    <n v="0"/>
  </r>
  <r>
    <x v="10"/>
    <x v="0"/>
    <n v="0"/>
  </r>
  <r>
    <x v="10"/>
    <x v="0"/>
    <n v="0"/>
  </r>
  <r>
    <x v="11"/>
    <x v="0"/>
    <n v="0"/>
  </r>
  <r>
    <x v="11"/>
    <x v="0"/>
    <n v="0"/>
  </r>
  <r>
    <x v="11"/>
    <x v="0"/>
    <n v="0"/>
  </r>
  <r>
    <x v="12"/>
    <x v="0"/>
    <n v="0"/>
  </r>
  <r>
    <x v="12"/>
    <x v="0"/>
    <n v="0"/>
  </r>
  <r>
    <x v="12"/>
    <x v="0"/>
    <n v="0"/>
  </r>
  <r>
    <x v="12"/>
    <x v="0"/>
    <n v="0"/>
  </r>
  <r>
    <x v="12"/>
    <x v="9"/>
    <n v="0"/>
  </r>
  <r>
    <x v="12"/>
    <x v="0"/>
    <n v="112"/>
  </r>
  <r>
    <x v="12"/>
    <x v="0"/>
    <n v="0"/>
  </r>
  <r>
    <x v="12"/>
    <x v="0"/>
    <n v="0"/>
  </r>
  <r>
    <x v="13"/>
    <x v="0"/>
    <n v="0"/>
  </r>
  <r>
    <x v="13"/>
    <x v="0"/>
    <n v="0"/>
  </r>
  <r>
    <x v="13"/>
    <x v="0"/>
    <n v="1"/>
  </r>
  <r>
    <x v="13"/>
    <x v="0"/>
    <n v="0"/>
  </r>
  <r>
    <x v="13"/>
    <x v="0"/>
    <n v="0"/>
  </r>
  <r>
    <x v="13"/>
    <x v="0"/>
    <n v="0"/>
  </r>
  <r>
    <x v="14"/>
    <x v="0"/>
    <n v="0"/>
  </r>
  <r>
    <x v="14"/>
    <x v="5"/>
    <n v="0"/>
  </r>
  <r>
    <x v="14"/>
    <x v="0"/>
    <n v="0"/>
  </r>
  <r>
    <x v="15"/>
    <x v="0"/>
    <n v="0"/>
  </r>
  <r>
    <x v="15"/>
    <x v="0"/>
    <n v="0"/>
  </r>
  <r>
    <x v="15"/>
    <x v="0"/>
    <n v="0"/>
  </r>
  <r>
    <x v="15"/>
    <x v="0"/>
    <n v="0"/>
  </r>
  <r>
    <x v="15"/>
    <x v="10"/>
    <n v="0"/>
  </r>
  <r>
    <x v="16"/>
    <x v="0"/>
    <n v="0"/>
  </r>
  <r>
    <x v="16"/>
    <x v="0"/>
    <n v="0"/>
  </r>
  <r>
    <x v="16"/>
    <x v="4"/>
    <n v="0"/>
  </r>
  <r>
    <x v="16"/>
    <x v="0"/>
    <n v="0"/>
  </r>
  <r>
    <x v="16"/>
    <x v="0"/>
    <n v="0"/>
  </r>
  <r>
    <x v="16"/>
    <x v="0"/>
    <n v="0"/>
  </r>
  <r>
    <x v="16"/>
    <x v="0"/>
    <n v="68"/>
  </r>
  <r>
    <x v="16"/>
    <x v="0"/>
    <n v="0"/>
  </r>
  <r>
    <x v="16"/>
    <x v="0"/>
    <n v="0"/>
  </r>
  <r>
    <x v="16"/>
    <x v="0"/>
    <n v="0"/>
  </r>
  <r>
    <x v="17"/>
    <x v="0"/>
    <n v="0"/>
  </r>
  <r>
    <x v="17"/>
    <x v="0"/>
    <n v="0"/>
  </r>
  <r>
    <x v="17"/>
    <x v="0"/>
    <n v="0"/>
  </r>
  <r>
    <x v="17"/>
    <x v="3"/>
    <n v="0"/>
  </r>
  <r>
    <x v="17"/>
    <x v="0"/>
    <n v="0"/>
  </r>
  <r>
    <x v="18"/>
    <x v="0"/>
    <n v="0"/>
  </r>
  <r>
    <x v="18"/>
    <x v="0"/>
    <n v="0"/>
  </r>
  <r>
    <x v="18"/>
    <x v="0"/>
    <n v="0"/>
  </r>
  <r>
    <x v="18"/>
    <x v="0"/>
    <n v="0"/>
  </r>
  <r>
    <x v="18"/>
    <x v="0"/>
    <n v="0"/>
  </r>
  <r>
    <x v="18"/>
    <x v="0"/>
    <n v="0"/>
  </r>
  <r>
    <x v="18"/>
    <x v="6"/>
    <n v="0"/>
  </r>
  <r>
    <x v="19"/>
    <x v="0"/>
    <n v="0"/>
  </r>
  <r>
    <x v="19"/>
    <x v="0"/>
    <n v="48"/>
  </r>
  <r>
    <x v="19"/>
    <x v="0"/>
    <n v="0"/>
  </r>
  <r>
    <x v="19"/>
    <x v="0"/>
    <n v="0"/>
  </r>
  <r>
    <x v="19"/>
    <x v="0"/>
    <n v="0"/>
  </r>
  <r>
    <x v="19"/>
    <x v="0"/>
    <n v="0"/>
  </r>
  <r>
    <x v="19"/>
    <x v="0"/>
    <n v="0"/>
  </r>
  <r>
    <x v="19"/>
    <x v="11"/>
    <n v="0"/>
  </r>
  <r>
    <x v="20"/>
    <x v="0"/>
    <n v="0"/>
  </r>
  <r>
    <x v="20"/>
    <x v="0"/>
    <n v="0"/>
  </r>
  <r>
    <x v="21"/>
    <x v="0"/>
    <n v="6"/>
  </r>
  <r>
    <x v="21"/>
    <x v="0"/>
    <n v="0"/>
  </r>
  <r>
    <x v="22"/>
    <x v="0"/>
    <n v="1"/>
  </r>
  <r>
    <x v="22"/>
    <x v="0"/>
    <n v="0"/>
  </r>
  <r>
    <x v="22"/>
    <x v="0"/>
    <n v="0"/>
  </r>
  <r>
    <x v="22"/>
    <x v="0"/>
    <n v="0"/>
  </r>
  <r>
    <x v="22"/>
    <x v="0"/>
    <n v="0"/>
  </r>
  <r>
    <x v="22"/>
    <x v="0"/>
    <n v="0"/>
  </r>
  <r>
    <x v="22"/>
    <x v="12"/>
    <n v="0"/>
  </r>
  <r>
    <x v="23"/>
    <x v="0"/>
    <n v="0"/>
  </r>
  <r>
    <x v="23"/>
    <x v="0"/>
    <n v="0"/>
  </r>
  <r>
    <x v="23"/>
    <x v="0"/>
    <n v="0"/>
  </r>
  <r>
    <x v="24"/>
    <x v="0"/>
    <n v="0"/>
  </r>
  <r>
    <x v="24"/>
    <x v="0"/>
    <n v="0"/>
  </r>
  <r>
    <x v="24"/>
    <x v="0"/>
    <n v="0"/>
  </r>
  <r>
    <x v="24"/>
    <x v="13"/>
    <n v="0"/>
  </r>
  <r>
    <x v="24"/>
    <x v="0"/>
    <n v="0"/>
  </r>
  <r>
    <x v="24"/>
    <x v="0"/>
    <n v="22"/>
  </r>
  <r>
    <x v="24"/>
    <x v="0"/>
    <n v="0"/>
  </r>
  <r>
    <x v="24"/>
    <x v="0"/>
    <n v="0"/>
  </r>
  <r>
    <x v="24"/>
    <x v="0"/>
    <n v="0"/>
  </r>
  <r>
    <x v="24"/>
    <x v="0"/>
    <n v="0"/>
  </r>
  <r>
    <x v="24"/>
    <x v="0"/>
    <n v="0"/>
  </r>
  <r>
    <x v="25"/>
    <x v="14"/>
    <n v="0"/>
  </r>
  <r>
    <x v="25"/>
    <x v="0"/>
    <n v="0"/>
  </r>
  <r>
    <x v="25"/>
    <x v="0"/>
    <n v="0"/>
  </r>
  <r>
    <x v="25"/>
    <x v="0"/>
    <n v="0"/>
  </r>
  <r>
    <x v="25"/>
    <x v="0"/>
    <n v="0"/>
  </r>
  <r>
    <x v="26"/>
    <x v="0"/>
    <n v="34"/>
  </r>
  <r>
    <x v="26"/>
    <x v="0"/>
    <n v="0"/>
  </r>
  <r>
    <x v="26"/>
    <x v="0"/>
    <n v="0"/>
  </r>
  <r>
    <x v="26"/>
    <x v="0"/>
    <n v="0"/>
  </r>
  <r>
    <x v="26"/>
    <x v="0"/>
    <n v="0"/>
  </r>
  <r>
    <x v="27"/>
    <x v="15"/>
    <n v="0"/>
  </r>
  <r>
    <x v="27"/>
    <x v="0"/>
    <n v="0"/>
  </r>
  <r>
    <x v="27"/>
    <x v="0"/>
    <n v="0"/>
  </r>
  <r>
    <x v="27"/>
    <x v="0"/>
    <n v="0"/>
  </r>
  <r>
    <x v="28"/>
    <x v="0"/>
    <n v="0"/>
  </r>
  <r>
    <x v="28"/>
    <x v="0"/>
    <n v="0"/>
  </r>
  <r>
    <x v="28"/>
    <x v="0"/>
    <n v="0"/>
  </r>
  <r>
    <x v="29"/>
    <x v="0"/>
    <n v="0"/>
  </r>
  <r>
    <x v="29"/>
    <x v="7"/>
    <n v="0"/>
  </r>
  <r>
    <x v="29"/>
    <x v="0"/>
    <n v="0"/>
  </r>
  <r>
    <x v="29"/>
    <x v="0"/>
    <n v="0"/>
  </r>
  <r>
    <x v="29"/>
    <x v="0"/>
    <n v="0"/>
  </r>
  <r>
    <x v="29"/>
    <x v="16"/>
    <n v="0"/>
  </r>
  <r>
    <x v="30"/>
    <x v="0"/>
    <n v="0"/>
  </r>
  <r>
    <x v="30"/>
    <x v="0"/>
    <n v="0"/>
  </r>
  <r>
    <x v="30"/>
    <x v="0"/>
    <n v="0"/>
  </r>
  <r>
    <x v="30"/>
    <x v="17"/>
    <n v="0"/>
  </r>
  <r>
    <x v="30"/>
    <x v="0"/>
    <n v="0"/>
  </r>
  <r>
    <x v="31"/>
    <x v="0"/>
    <n v="0"/>
  </r>
  <r>
    <x v="31"/>
    <x v="0"/>
    <n v="121"/>
  </r>
  <r>
    <x v="31"/>
    <x v="0"/>
    <n v="0"/>
  </r>
  <r>
    <x v="31"/>
    <x v="0"/>
    <n v="0"/>
  </r>
  <r>
    <x v="31"/>
    <x v="0"/>
    <n v="0"/>
  </r>
  <r>
    <x v="31"/>
    <x v="0"/>
    <n v="0"/>
  </r>
  <r>
    <x v="31"/>
    <x v="0"/>
    <n v="0"/>
  </r>
  <r>
    <x v="31"/>
    <x v="18"/>
    <n v="0"/>
  </r>
  <r>
    <x v="32"/>
    <x v="0"/>
    <n v="0"/>
  </r>
  <r>
    <x v="32"/>
    <x v="0"/>
    <n v="0"/>
  </r>
  <r>
    <x v="32"/>
    <x v="0"/>
    <n v="0"/>
  </r>
  <r>
    <x v="32"/>
    <x v="0"/>
    <n v="0"/>
  </r>
  <r>
    <x v="32"/>
    <x v="0"/>
    <n v="0"/>
  </r>
  <r>
    <x v="32"/>
    <x v="0"/>
    <n v="26"/>
  </r>
  <r>
    <x v="32"/>
    <x v="0"/>
    <n v="0"/>
  </r>
  <r>
    <x v="32"/>
    <x v="0"/>
    <n v="0"/>
  </r>
  <r>
    <x v="32"/>
    <x v="0"/>
    <n v="0"/>
  </r>
  <r>
    <x v="33"/>
    <x v="0"/>
    <n v="0"/>
  </r>
  <r>
    <x v="33"/>
    <x v="0"/>
    <n v="0"/>
  </r>
  <r>
    <x v="33"/>
    <x v="19"/>
    <n v="0"/>
  </r>
  <r>
    <x v="34"/>
    <x v="0"/>
    <n v="0"/>
  </r>
  <r>
    <x v="34"/>
    <x v="7"/>
    <n v="0"/>
  </r>
  <r>
    <x v="34"/>
    <x v="0"/>
    <n v="64"/>
  </r>
  <r>
    <x v="34"/>
    <x v="0"/>
    <n v="0"/>
  </r>
  <r>
    <x v="34"/>
    <x v="0"/>
    <n v="0"/>
  </r>
  <r>
    <x v="35"/>
    <x v="0"/>
    <n v="4"/>
  </r>
  <r>
    <x v="35"/>
    <x v="0"/>
    <n v="0"/>
  </r>
  <r>
    <x v="35"/>
    <x v="0"/>
    <n v="0"/>
  </r>
  <r>
    <x v="35"/>
    <x v="0"/>
    <n v="0"/>
  </r>
  <r>
    <x v="35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9" firstHeaderRow="0" firstDataRow="1" firstDataCol="1" rowPageCount="1" colPageCount="1"/>
  <pivotFields count="7">
    <pivotField numFmtId="14" showAll="0"/>
    <pivotField showAll="0"/>
    <pivotField axis="axisRow" dataField="1" showAll="0">
      <items count="6">
        <item x="2"/>
        <item x="3"/>
        <item x="4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Liczba z towar" fld="2" subtotal="count" baseField="0" baseItem="0"/>
    <dataField name="Suma z ile ton" fld="4" baseField="0" baseItem="0"/>
  </dataFields>
  <formats count="2"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7" cacheId="2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C40" firstHeaderRow="0" firstDataRow="1" firstDataCol="1"/>
  <pivotFields count="3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>
      <items count="21">
        <item x="0"/>
        <item x="10"/>
        <item x="11"/>
        <item x="15"/>
        <item x="3"/>
        <item x="13"/>
        <item x="12"/>
        <item x="19"/>
        <item x="18"/>
        <item x="17"/>
        <item x="8"/>
        <item x="1"/>
        <item x="4"/>
        <item x="14"/>
        <item x="5"/>
        <item x="9"/>
        <item x="6"/>
        <item x="2"/>
        <item x="16"/>
        <item x="7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T5_Z" fld="1" baseField="0" baseItem="0"/>
    <dataField name="Suma z T5_W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13.42578125" bestFit="1" customWidth="1"/>
  </cols>
  <sheetData>
    <row r="1" spans="1:3" x14ac:dyDescent="0.25">
      <c r="A1" s="2" t="s">
        <v>3</v>
      </c>
      <c r="B1" t="s">
        <v>8</v>
      </c>
    </row>
    <row r="3" spans="1:3" x14ac:dyDescent="0.25">
      <c r="A3" s="2" t="s">
        <v>24</v>
      </c>
      <c r="B3" t="s">
        <v>26</v>
      </c>
      <c r="C3" t="s">
        <v>28</v>
      </c>
    </row>
    <row r="4" spans="1:3" x14ac:dyDescent="0.25">
      <c r="A4" s="3" t="s">
        <v>10</v>
      </c>
      <c r="B4" s="4">
        <v>25</v>
      </c>
      <c r="C4" s="4">
        <v>620</v>
      </c>
    </row>
    <row r="5" spans="1:3" x14ac:dyDescent="0.25">
      <c r="A5" s="3" t="s">
        <v>11</v>
      </c>
      <c r="B5" s="4">
        <v>25</v>
      </c>
      <c r="C5" s="4">
        <v>483</v>
      </c>
    </row>
    <row r="6" spans="1:3" x14ac:dyDescent="0.25">
      <c r="A6" s="3" t="s">
        <v>12</v>
      </c>
      <c r="B6" s="4">
        <v>27</v>
      </c>
      <c r="C6" s="4">
        <v>633</v>
      </c>
    </row>
    <row r="7" spans="1:3" x14ac:dyDescent="0.25">
      <c r="A7" s="9" t="s">
        <v>7</v>
      </c>
      <c r="B7" s="5">
        <v>32</v>
      </c>
      <c r="C7" s="5">
        <v>905</v>
      </c>
    </row>
    <row r="8" spans="1:3" x14ac:dyDescent="0.25">
      <c r="A8" s="3" t="s">
        <v>9</v>
      </c>
      <c r="B8" s="4">
        <v>27</v>
      </c>
      <c r="C8" s="4">
        <v>784</v>
      </c>
    </row>
    <row r="9" spans="1:3" x14ac:dyDescent="0.25">
      <c r="A9" s="3" t="s">
        <v>25</v>
      </c>
      <c r="B9" s="4">
        <v>136</v>
      </c>
      <c r="C9" s="4">
        <v>3425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workbookViewId="0">
      <selection activeCell="B4" sqref="B4:C39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2.5703125" bestFit="1" customWidth="1"/>
  </cols>
  <sheetData>
    <row r="3" spans="1:3" x14ac:dyDescent="0.25">
      <c r="A3" s="2" t="s">
        <v>24</v>
      </c>
      <c r="B3" t="s">
        <v>71</v>
      </c>
      <c r="C3" t="s">
        <v>72</v>
      </c>
    </row>
    <row r="4" spans="1:3" x14ac:dyDescent="0.25">
      <c r="A4" s="3" t="s">
        <v>35</v>
      </c>
      <c r="B4" s="4">
        <v>76</v>
      </c>
      <c r="C4" s="4">
        <v>32</v>
      </c>
    </row>
    <row r="5" spans="1:3" x14ac:dyDescent="0.25">
      <c r="A5" s="3" t="s">
        <v>36</v>
      </c>
      <c r="B5" s="4">
        <v>8</v>
      </c>
      <c r="C5" s="4">
        <v>0</v>
      </c>
    </row>
    <row r="6" spans="1:3" x14ac:dyDescent="0.25">
      <c r="A6" s="3" t="s">
        <v>37</v>
      </c>
      <c r="B6" s="4">
        <v>0</v>
      </c>
      <c r="C6" s="4">
        <v>50</v>
      </c>
    </row>
    <row r="7" spans="1:3" x14ac:dyDescent="0.25">
      <c r="A7" s="3" t="s">
        <v>38</v>
      </c>
      <c r="B7" s="4">
        <v>68</v>
      </c>
      <c r="C7" s="4">
        <v>0</v>
      </c>
    </row>
    <row r="8" spans="1:3" x14ac:dyDescent="0.25">
      <c r="A8" s="3" t="s">
        <v>39</v>
      </c>
      <c r="B8" s="4">
        <v>0</v>
      </c>
      <c r="C8" s="4">
        <v>0</v>
      </c>
    </row>
    <row r="9" spans="1:3" x14ac:dyDescent="0.25">
      <c r="A9" s="3" t="s">
        <v>40</v>
      </c>
      <c r="B9" s="4">
        <v>42</v>
      </c>
      <c r="C9" s="4">
        <v>0</v>
      </c>
    </row>
    <row r="10" spans="1:3" x14ac:dyDescent="0.25">
      <c r="A10" s="3" t="s">
        <v>41</v>
      </c>
      <c r="B10" s="4">
        <v>83</v>
      </c>
      <c r="C10" s="4">
        <v>0</v>
      </c>
    </row>
    <row r="11" spans="1:3" x14ac:dyDescent="0.25">
      <c r="A11" s="3" t="s">
        <v>42</v>
      </c>
      <c r="B11" s="4">
        <v>0</v>
      </c>
      <c r="C11" s="4">
        <v>191</v>
      </c>
    </row>
    <row r="12" spans="1:3" x14ac:dyDescent="0.25">
      <c r="A12" s="3" t="s">
        <v>43</v>
      </c>
      <c r="B12" s="4">
        <v>44</v>
      </c>
      <c r="C12" s="4">
        <v>4</v>
      </c>
    </row>
    <row r="13" spans="1:3" x14ac:dyDescent="0.25">
      <c r="A13" s="3" t="s">
        <v>44</v>
      </c>
      <c r="B13" s="4">
        <v>0</v>
      </c>
      <c r="C13" s="4">
        <v>0</v>
      </c>
    </row>
    <row r="14" spans="1:3" x14ac:dyDescent="0.25">
      <c r="A14" s="3" t="s">
        <v>45</v>
      </c>
      <c r="B14" s="4">
        <v>30</v>
      </c>
      <c r="C14" s="4">
        <v>0</v>
      </c>
    </row>
    <row r="15" spans="1:3" x14ac:dyDescent="0.25">
      <c r="A15" s="3" t="s">
        <v>46</v>
      </c>
      <c r="B15" s="4">
        <v>0</v>
      </c>
      <c r="C15" s="4">
        <v>0</v>
      </c>
    </row>
    <row r="16" spans="1:3" x14ac:dyDescent="0.25">
      <c r="A16" s="3" t="s">
        <v>47</v>
      </c>
      <c r="B16" s="4">
        <v>39</v>
      </c>
      <c r="C16" s="4">
        <v>112</v>
      </c>
    </row>
    <row r="17" spans="1:3" x14ac:dyDescent="0.25">
      <c r="A17" s="3" t="s">
        <v>48</v>
      </c>
      <c r="B17" s="4">
        <v>0</v>
      </c>
      <c r="C17" s="4">
        <v>1</v>
      </c>
    </row>
    <row r="18" spans="1:3" x14ac:dyDescent="0.25">
      <c r="A18" s="3" t="s">
        <v>49</v>
      </c>
      <c r="B18" s="4">
        <v>35</v>
      </c>
      <c r="C18" s="4">
        <v>0</v>
      </c>
    </row>
    <row r="19" spans="1:3" x14ac:dyDescent="0.25">
      <c r="A19" s="3" t="s">
        <v>50</v>
      </c>
      <c r="B19" s="4">
        <v>1</v>
      </c>
      <c r="C19" s="4">
        <v>0</v>
      </c>
    </row>
    <row r="20" spans="1:3" x14ac:dyDescent="0.25">
      <c r="A20" s="3" t="s">
        <v>51</v>
      </c>
      <c r="B20" s="4">
        <v>33</v>
      </c>
      <c r="C20" s="4">
        <v>68</v>
      </c>
    </row>
    <row r="21" spans="1:3" x14ac:dyDescent="0.25">
      <c r="A21" s="3" t="s">
        <v>52</v>
      </c>
      <c r="B21" s="4">
        <v>8</v>
      </c>
      <c r="C21" s="4">
        <v>0</v>
      </c>
    </row>
    <row r="22" spans="1:3" x14ac:dyDescent="0.25">
      <c r="A22" s="3" t="s">
        <v>53</v>
      </c>
      <c r="B22" s="4">
        <v>42</v>
      </c>
      <c r="C22" s="4">
        <v>0</v>
      </c>
    </row>
    <row r="23" spans="1:3" x14ac:dyDescent="0.25">
      <c r="A23" s="3" t="s">
        <v>54</v>
      </c>
      <c r="B23" s="4">
        <v>4</v>
      </c>
      <c r="C23" s="4">
        <v>48</v>
      </c>
    </row>
    <row r="24" spans="1:3" x14ac:dyDescent="0.25">
      <c r="A24" s="3" t="s">
        <v>55</v>
      </c>
      <c r="B24" s="4">
        <v>0</v>
      </c>
      <c r="C24" s="4">
        <v>0</v>
      </c>
    </row>
    <row r="25" spans="1:3" x14ac:dyDescent="0.25">
      <c r="A25" s="3" t="s">
        <v>56</v>
      </c>
      <c r="B25" s="4">
        <v>0</v>
      </c>
      <c r="C25" s="4">
        <v>6</v>
      </c>
    </row>
    <row r="26" spans="1:3" x14ac:dyDescent="0.25">
      <c r="A26" s="3" t="s">
        <v>57</v>
      </c>
      <c r="B26" s="4">
        <v>12</v>
      </c>
      <c r="C26" s="4">
        <v>1</v>
      </c>
    </row>
    <row r="27" spans="1:3" x14ac:dyDescent="0.25">
      <c r="A27" s="3" t="s">
        <v>58</v>
      </c>
      <c r="B27" s="4">
        <v>0</v>
      </c>
      <c r="C27" s="4">
        <v>0</v>
      </c>
    </row>
    <row r="28" spans="1:3" x14ac:dyDescent="0.25">
      <c r="A28" s="3" t="s">
        <v>59</v>
      </c>
      <c r="B28" s="4">
        <v>10</v>
      </c>
      <c r="C28" s="4">
        <v>22</v>
      </c>
    </row>
    <row r="29" spans="1:3" x14ac:dyDescent="0.25">
      <c r="A29" s="3" t="s">
        <v>60</v>
      </c>
      <c r="B29" s="4">
        <v>34</v>
      </c>
      <c r="C29" s="4">
        <v>0</v>
      </c>
    </row>
    <row r="30" spans="1:3" x14ac:dyDescent="0.25">
      <c r="A30" s="3" t="s">
        <v>61</v>
      </c>
      <c r="B30" s="4">
        <v>0</v>
      </c>
      <c r="C30" s="4">
        <v>34</v>
      </c>
    </row>
    <row r="31" spans="1:3" x14ac:dyDescent="0.25">
      <c r="A31" s="3" t="s">
        <v>62</v>
      </c>
      <c r="B31" s="4">
        <v>5</v>
      </c>
      <c r="C31" s="4">
        <v>0</v>
      </c>
    </row>
    <row r="32" spans="1:3" x14ac:dyDescent="0.25">
      <c r="A32" s="3" t="s">
        <v>63</v>
      </c>
      <c r="B32" s="4">
        <v>0</v>
      </c>
      <c r="C32" s="4">
        <v>0</v>
      </c>
    </row>
    <row r="33" spans="1:3" x14ac:dyDescent="0.25">
      <c r="A33" s="3" t="s">
        <v>64</v>
      </c>
      <c r="B33" s="4">
        <v>95</v>
      </c>
      <c r="C33" s="4">
        <v>0</v>
      </c>
    </row>
    <row r="34" spans="1:3" x14ac:dyDescent="0.25">
      <c r="A34" s="3" t="s">
        <v>65</v>
      </c>
      <c r="B34" s="4">
        <v>25</v>
      </c>
      <c r="C34" s="4">
        <v>0</v>
      </c>
    </row>
    <row r="35" spans="1:3" x14ac:dyDescent="0.25">
      <c r="A35" s="3" t="s">
        <v>66</v>
      </c>
      <c r="B35" s="4">
        <v>22</v>
      </c>
      <c r="C35" s="4">
        <v>121</v>
      </c>
    </row>
    <row r="36" spans="1:3" x14ac:dyDescent="0.25">
      <c r="A36" s="3" t="s">
        <v>67</v>
      </c>
      <c r="B36" s="4">
        <v>0</v>
      </c>
      <c r="C36" s="4">
        <v>26</v>
      </c>
    </row>
    <row r="37" spans="1:3" x14ac:dyDescent="0.25">
      <c r="A37" s="3" t="s">
        <v>68</v>
      </c>
      <c r="B37" s="4">
        <v>20</v>
      </c>
      <c r="C37" s="4">
        <v>0</v>
      </c>
    </row>
    <row r="38" spans="1:3" x14ac:dyDescent="0.25">
      <c r="A38" s="3" t="s">
        <v>69</v>
      </c>
      <c r="B38" s="4">
        <v>48</v>
      </c>
      <c r="C38" s="4">
        <v>64</v>
      </c>
    </row>
    <row r="39" spans="1:3" x14ac:dyDescent="0.25">
      <c r="A39" s="3" t="s">
        <v>70</v>
      </c>
      <c r="B39" s="4">
        <v>0</v>
      </c>
      <c r="C39" s="4">
        <v>4</v>
      </c>
    </row>
    <row r="40" spans="1:3" x14ac:dyDescent="0.25">
      <c r="A40" s="3" t="s">
        <v>25</v>
      </c>
      <c r="B40" s="4">
        <v>784</v>
      </c>
      <c r="C40" s="4">
        <v>784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topLeftCell="B1" workbookViewId="0">
      <selection activeCell="Z2" sqref="Z2:AA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9.85546875" bestFit="1" customWidth="1"/>
    <col min="11" max="11" width="17.7109375" bestFit="1" customWidth="1"/>
    <col min="25" max="25" width="14.42578125" bestFit="1" customWidth="1"/>
  </cols>
  <sheetData>
    <row r="1" spans="1:27" x14ac:dyDescent="0.25">
      <c r="O1" t="s">
        <v>10</v>
      </c>
      <c r="P1" t="s">
        <v>11</v>
      </c>
      <c r="Q1" t="s">
        <v>12</v>
      </c>
      <c r="R1" t="s">
        <v>7</v>
      </c>
      <c r="S1" t="s">
        <v>9</v>
      </c>
      <c r="X1" t="s">
        <v>73</v>
      </c>
      <c r="Y1" t="s">
        <v>75</v>
      </c>
      <c r="Z1" s="18" t="s">
        <v>74</v>
      </c>
      <c r="AA1" s="18" t="s">
        <v>76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23</v>
      </c>
      <c r="H2" t="s">
        <v>30</v>
      </c>
      <c r="K2" t="s">
        <v>27</v>
      </c>
      <c r="L2" t="s">
        <v>29</v>
      </c>
      <c r="M2" s="11" t="s">
        <v>31</v>
      </c>
      <c r="O2">
        <v>0</v>
      </c>
      <c r="P2">
        <v>0</v>
      </c>
      <c r="Q2">
        <v>0</v>
      </c>
      <c r="R2">
        <v>0</v>
      </c>
      <c r="S2">
        <v>0</v>
      </c>
      <c r="U2" t="s">
        <v>32</v>
      </c>
      <c r="V2" t="s">
        <v>33</v>
      </c>
      <c r="W2" t="s">
        <v>34</v>
      </c>
      <c r="X2">
        <v>500000</v>
      </c>
      <c r="Z2" s="12">
        <f>MAX(Y7:Y204)</f>
        <v>550079</v>
      </c>
      <c r="AA2" s="12">
        <f>500000-MIN(X2:X204)</f>
        <v>6399</v>
      </c>
    </row>
    <row r="3" spans="1:27" x14ac:dyDescent="0.25">
      <c r="A3" s="1">
        <v>42370</v>
      </c>
      <c r="B3" t="s">
        <v>6</v>
      </c>
      <c r="C3" t="s">
        <v>7</v>
      </c>
      <c r="D3" t="s">
        <v>8</v>
      </c>
      <c r="E3">
        <v>3</v>
      </c>
      <c r="F3">
        <v>80</v>
      </c>
      <c r="G3" t="str">
        <f>TEXT(A3,"MMMM")</f>
        <v>styczeń</v>
      </c>
      <c r="H3" t="str">
        <f>TEXT(A3,"RRRR")</f>
        <v>2016</v>
      </c>
      <c r="I3" s="6" t="s">
        <v>10</v>
      </c>
      <c r="J3" s="7">
        <v>36</v>
      </c>
      <c r="K3">
        <f>SUMIF(C3:C204,"T4",E3:E204)</f>
        <v>1738</v>
      </c>
      <c r="L3">
        <f t="shared" ref="L3:L7" si="0">IF(AND(D2="Z",D3="W"),A3-A2,0)</f>
        <v>0</v>
      </c>
      <c r="M3" s="12">
        <f>COUNTIF(L3:L204,"&gt;20")</f>
        <v>22</v>
      </c>
      <c r="O3">
        <f>IF($C3="T1",IF($D3="Z",O2+$E3,O2-$E3),O2)</f>
        <v>0</v>
      </c>
      <c r="P3">
        <f>IF($C3="T2",IF($D3="Z",P2+$E3,P2-$E3),P2)</f>
        <v>0</v>
      </c>
      <c r="Q3">
        <f>IF($C3="T3",IF($D3="Z",Q2+$E3,Q2-$E3),Q2)</f>
        <v>0</v>
      </c>
      <c r="R3">
        <f>IF($C3="T4",IF($D3="Z",R2+$E3,R2-$E3),R2)</f>
        <v>3</v>
      </c>
      <c r="S3">
        <f>IF($C3="T5",IF($D3="Z",S2+$E3,S2-$E3),S2)</f>
        <v>0</v>
      </c>
      <c r="U3" t="str">
        <f>TEXT(A3,"RRRR-MM")</f>
        <v>2016-01</v>
      </c>
      <c r="V3">
        <f>IF(AND(C3="T5",D3="Z"),E3,0)</f>
        <v>0</v>
      </c>
      <c r="W3">
        <f>IF(AND(C3="T5",D3="W"),E3,0)</f>
        <v>0</v>
      </c>
      <c r="X3">
        <f>IF(D3="Z",X2-E3*F3,X2+E3*F3)</f>
        <v>499760</v>
      </c>
      <c r="Y3" t="str">
        <f>IF(A3&lt;&gt;A4,X3,"")</f>
        <v/>
      </c>
    </row>
    <row r="4" spans="1:27" x14ac:dyDescent="0.25">
      <c r="A4" s="1">
        <v>42370</v>
      </c>
      <c r="B4" t="s">
        <v>6</v>
      </c>
      <c r="C4" t="s">
        <v>9</v>
      </c>
      <c r="D4" t="s">
        <v>8</v>
      </c>
      <c r="E4">
        <v>32</v>
      </c>
      <c r="F4">
        <v>50</v>
      </c>
      <c r="G4" t="str">
        <f t="shared" ref="G4:G67" si="1">TEXT(A4,"MMMM")</f>
        <v>styczeń</v>
      </c>
      <c r="H4" t="str">
        <f t="shared" ref="H4:H67" si="2">TEXT(A4,"RRRR")</f>
        <v>2016</v>
      </c>
      <c r="I4" s="6" t="s">
        <v>11</v>
      </c>
      <c r="J4" s="7">
        <v>39</v>
      </c>
      <c r="L4">
        <f t="shared" si="0"/>
        <v>0</v>
      </c>
      <c r="O4">
        <f t="shared" ref="O4:O67" si="3">IF($C4="T1",IF($D4="Z",O3+E4,O3-E4),O3)</f>
        <v>0</v>
      </c>
      <c r="P4">
        <f t="shared" ref="P4:P67" si="4">IF($C4="T2",IF($D4="Z",P3+$E4,P3-$E4),P3)</f>
        <v>0</v>
      </c>
      <c r="Q4">
        <f t="shared" ref="Q4:Q67" si="5">IF($C4="T3",IF($D4="Z",Q3+$E4,Q3-$E4),Q3)</f>
        <v>0</v>
      </c>
      <c r="R4">
        <f t="shared" ref="R4:R67" si="6">IF($C4="T4",IF($D4="Z",R3+$E4,R3-$E4),R3)</f>
        <v>3</v>
      </c>
      <c r="S4">
        <f t="shared" ref="S4:S67" si="7">IF($C4="T5",IF($D4="Z",S3+$E4,S3-$E4),S3)</f>
        <v>32</v>
      </c>
      <c r="U4" t="str">
        <f t="shared" ref="U4:U67" si="8">TEXT(A4,"RRRR-MM")</f>
        <v>2016-01</v>
      </c>
      <c r="V4">
        <f t="shared" ref="V4:V67" si="9">IF(AND(C4="T5",D4="Z"),E4,0)</f>
        <v>32</v>
      </c>
      <c r="W4">
        <f t="shared" ref="W4:W67" si="10">IF(AND(C4="T5",D4="W"),E4,0)</f>
        <v>0</v>
      </c>
      <c r="X4">
        <f t="shared" ref="X4:X67" si="11">IF(D4="Z",X3-E4*F4,X3+E4*F4)</f>
        <v>498160</v>
      </c>
      <c r="Y4" t="str">
        <f t="shared" ref="Y4:Y67" si="12">IF(A4&lt;&gt;A5,X4,"")</f>
        <v/>
      </c>
    </row>
    <row r="5" spans="1:27" x14ac:dyDescent="0.25">
      <c r="A5" s="1">
        <v>42370</v>
      </c>
      <c r="B5" t="s">
        <v>6</v>
      </c>
      <c r="C5" t="s">
        <v>10</v>
      </c>
      <c r="D5" t="s">
        <v>8</v>
      </c>
      <c r="E5">
        <v>38</v>
      </c>
      <c r="F5">
        <v>10</v>
      </c>
      <c r="G5" t="str">
        <f t="shared" si="1"/>
        <v>styczeń</v>
      </c>
      <c r="H5" t="str">
        <f t="shared" si="2"/>
        <v>2016</v>
      </c>
      <c r="I5" s="6" t="s">
        <v>12</v>
      </c>
      <c r="J5" s="7">
        <v>39</v>
      </c>
      <c r="L5">
        <f t="shared" si="0"/>
        <v>0</v>
      </c>
      <c r="O5">
        <f t="shared" si="3"/>
        <v>38</v>
      </c>
      <c r="P5">
        <f t="shared" si="4"/>
        <v>0</v>
      </c>
      <c r="Q5">
        <f t="shared" si="5"/>
        <v>0</v>
      </c>
      <c r="R5">
        <f t="shared" si="6"/>
        <v>3</v>
      </c>
      <c r="S5">
        <f t="shared" si="7"/>
        <v>32</v>
      </c>
      <c r="U5" t="str">
        <f t="shared" si="8"/>
        <v>2016-01</v>
      </c>
      <c r="V5">
        <f t="shared" si="9"/>
        <v>0</v>
      </c>
      <c r="W5">
        <f t="shared" si="10"/>
        <v>0</v>
      </c>
      <c r="X5">
        <f t="shared" si="11"/>
        <v>497780</v>
      </c>
      <c r="Y5" t="str">
        <f t="shared" si="12"/>
        <v/>
      </c>
    </row>
    <row r="6" spans="1:27" x14ac:dyDescent="0.25">
      <c r="A6" s="1">
        <v>42370</v>
      </c>
      <c r="B6" t="s">
        <v>6</v>
      </c>
      <c r="C6" t="s">
        <v>11</v>
      </c>
      <c r="D6" t="s">
        <v>8</v>
      </c>
      <c r="E6">
        <v>33</v>
      </c>
      <c r="F6">
        <v>30</v>
      </c>
      <c r="G6" t="str">
        <f t="shared" si="1"/>
        <v>styczeń</v>
      </c>
      <c r="H6" t="str">
        <f t="shared" si="2"/>
        <v>2016</v>
      </c>
      <c r="I6" s="6" t="s">
        <v>7</v>
      </c>
      <c r="J6" s="8">
        <v>45</v>
      </c>
      <c r="L6">
        <f t="shared" si="0"/>
        <v>0</v>
      </c>
      <c r="O6">
        <f t="shared" si="3"/>
        <v>38</v>
      </c>
      <c r="P6">
        <f t="shared" si="4"/>
        <v>33</v>
      </c>
      <c r="Q6">
        <f t="shared" si="5"/>
        <v>0</v>
      </c>
      <c r="R6">
        <f t="shared" si="6"/>
        <v>3</v>
      </c>
      <c r="S6">
        <f t="shared" si="7"/>
        <v>32</v>
      </c>
      <c r="U6" t="str">
        <f t="shared" si="8"/>
        <v>2016-01</v>
      </c>
      <c r="V6">
        <f t="shared" si="9"/>
        <v>0</v>
      </c>
      <c r="W6">
        <f t="shared" si="10"/>
        <v>0</v>
      </c>
      <c r="X6">
        <f t="shared" si="11"/>
        <v>496790</v>
      </c>
      <c r="Y6" t="str">
        <f t="shared" si="12"/>
        <v/>
      </c>
    </row>
    <row r="7" spans="1:27" x14ac:dyDescent="0.25">
      <c r="A7" s="1">
        <v>42370</v>
      </c>
      <c r="B7" t="s">
        <v>6</v>
      </c>
      <c r="C7" t="s">
        <v>12</v>
      </c>
      <c r="D7" t="s">
        <v>8</v>
      </c>
      <c r="E7">
        <v>43</v>
      </c>
      <c r="F7">
        <v>25</v>
      </c>
      <c r="G7" t="str">
        <f t="shared" si="1"/>
        <v>styczeń</v>
      </c>
      <c r="H7" t="str">
        <f t="shared" si="2"/>
        <v>2016</v>
      </c>
      <c r="I7" s="6" t="s">
        <v>9</v>
      </c>
      <c r="J7" s="7">
        <v>43</v>
      </c>
      <c r="L7">
        <f t="shared" si="0"/>
        <v>0</v>
      </c>
      <c r="O7">
        <f t="shared" si="3"/>
        <v>38</v>
      </c>
      <c r="P7">
        <f t="shared" si="4"/>
        <v>33</v>
      </c>
      <c r="Q7">
        <f t="shared" si="5"/>
        <v>43</v>
      </c>
      <c r="R7">
        <f t="shared" si="6"/>
        <v>3</v>
      </c>
      <c r="S7">
        <f t="shared" si="7"/>
        <v>32</v>
      </c>
      <c r="U7" t="str">
        <f t="shared" si="8"/>
        <v>2016-01</v>
      </c>
      <c r="V7">
        <f t="shared" si="9"/>
        <v>0</v>
      </c>
      <c r="W7">
        <f t="shared" si="10"/>
        <v>0</v>
      </c>
      <c r="X7">
        <f t="shared" si="11"/>
        <v>495715</v>
      </c>
      <c r="Y7">
        <f t="shared" si="12"/>
        <v>495715</v>
      </c>
    </row>
    <row r="8" spans="1:27" x14ac:dyDescent="0.25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 t="str">
        <f t="shared" si="1"/>
        <v>styczeń</v>
      </c>
      <c r="H8" t="str">
        <f t="shared" si="2"/>
        <v>2016</v>
      </c>
      <c r="L8">
        <f>IF(A8&lt;&gt;A7,A8-A7-1,0)</f>
        <v>14</v>
      </c>
      <c r="O8">
        <f t="shared" si="3"/>
        <v>38</v>
      </c>
      <c r="P8">
        <f t="shared" si="4"/>
        <v>33</v>
      </c>
      <c r="Q8">
        <f t="shared" si="5"/>
        <v>43</v>
      </c>
      <c r="R8">
        <f t="shared" si="6"/>
        <v>3</v>
      </c>
      <c r="S8">
        <f t="shared" si="7"/>
        <v>0</v>
      </c>
      <c r="U8" t="str">
        <f t="shared" si="8"/>
        <v>2016-01</v>
      </c>
      <c r="V8">
        <f t="shared" si="9"/>
        <v>0</v>
      </c>
      <c r="W8">
        <f t="shared" si="10"/>
        <v>32</v>
      </c>
      <c r="X8">
        <f t="shared" si="11"/>
        <v>497571</v>
      </c>
      <c r="Y8" t="str">
        <f t="shared" si="12"/>
        <v/>
      </c>
    </row>
    <row r="9" spans="1:27" x14ac:dyDescent="0.25">
      <c r="A9" s="1">
        <v>42385</v>
      </c>
      <c r="B9" t="s">
        <v>13</v>
      </c>
      <c r="C9" t="s">
        <v>11</v>
      </c>
      <c r="D9" t="s">
        <v>8</v>
      </c>
      <c r="E9">
        <v>14</v>
      </c>
      <c r="F9">
        <v>26</v>
      </c>
      <c r="G9" t="str">
        <f t="shared" si="1"/>
        <v>styczeń</v>
      </c>
      <c r="H9" t="str">
        <f t="shared" si="2"/>
        <v>2016</v>
      </c>
      <c r="L9">
        <f t="shared" ref="L9:L72" si="13">IF(A9&lt;&gt;A8,A9-A8-1,0)</f>
        <v>0</v>
      </c>
      <c r="O9">
        <f t="shared" si="3"/>
        <v>38</v>
      </c>
      <c r="P9">
        <f t="shared" si="4"/>
        <v>47</v>
      </c>
      <c r="Q9">
        <f t="shared" si="5"/>
        <v>43</v>
      </c>
      <c r="R9">
        <f t="shared" si="6"/>
        <v>3</v>
      </c>
      <c r="S9">
        <f t="shared" si="7"/>
        <v>0</v>
      </c>
      <c r="U9" t="str">
        <f t="shared" si="8"/>
        <v>2016-01</v>
      </c>
      <c r="V9">
        <f t="shared" si="9"/>
        <v>0</v>
      </c>
      <c r="W9">
        <f t="shared" si="10"/>
        <v>0</v>
      </c>
      <c r="X9">
        <f t="shared" si="11"/>
        <v>497207</v>
      </c>
      <c r="Y9">
        <f t="shared" si="12"/>
        <v>497207</v>
      </c>
    </row>
    <row r="10" spans="1:27" x14ac:dyDescent="0.25">
      <c r="A10" s="1">
        <v>42393</v>
      </c>
      <c r="B10" t="s">
        <v>15</v>
      </c>
      <c r="C10" t="s">
        <v>9</v>
      </c>
      <c r="D10" t="s">
        <v>8</v>
      </c>
      <c r="E10">
        <v>44</v>
      </c>
      <c r="F10">
        <v>46</v>
      </c>
      <c r="G10" t="str">
        <f t="shared" si="1"/>
        <v>styczeń</v>
      </c>
      <c r="H10" t="str">
        <f t="shared" si="2"/>
        <v>2016</v>
      </c>
      <c r="L10">
        <f t="shared" si="13"/>
        <v>7</v>
      </c>
      <c r="O10">
        <f t="shared" si="3"/>
        <v>38</v>
      </c>
      <c r="P10">
        <f t="shared" si="4"/>
        <v>47</v>
      </c>
      <c r="Q10">
        <f t="shared" si="5"/>
        <v>43</v>
      </c>
      <c r="R10">
        <f t="shared" si="6"/>
        <v>3</v>
      </c>
      <c r="S10">
        <f t="shared" si="7"/>
        <v>44</v>
      </c>
      <c r="U10" t="str">
        <f t="shared" si="8"/>
        <v>2016-01</v>
      </c>
      <c r="V10">
        <f t="shared" si="9"/>
        <v>44</v>
      </c>
      <c r="W10">
        <f t="shared" si="10"/>
        <v>0</v>
      </c>
      <c r="X10">
        <f t="shared" si="11"/>
        <v>495183</v>
      </c>
      <c r="Y10" t="str">
        <f t="shared" si="12"/>
        <v/>
      </c>
    </row>
    <row r="11" spans="1:27" x14ac:dyDescent="0.25">
      <c r="A11" s="1">
        <v>42393</v>
      </c>
      <c r="B11" t="s">
        <v>15</v>
      </c>
      <c r="C11" t="s">
        <v>11</v>
      </c>
      <c r="D11" t="s">
        <v>8</v>
      </c>
      <c r="E11">
        <v>1</v>
      </c>
      <c r="F11">
        <v>28</v>
      </c>
      <c r="G11" t="str">
        <f t="shared" si="1"/>
        <v>styczeń</v>
      </c>
      <c r="H11" t="str">
        <f t="shared" si="2"/>
        <v>2016</v>
      </c>
      <c r="L11">
        <f t="shared" si="13"/>
        <v>0</v>
      </c>
      <c r="O11">
        <f t="shared" si="3"/>
        <v>38</v>
      </c>
      <c r="P11">
        <f t="shared" si="4"/>
        <v>48</v>
      </c>
      <c r="Q11">
        <f t="shared" si="5"/>
        <v>43</v>
      </c>
      <c r="R11">
        <f t="shared" si="6"/>
        <v>3</v>
      </c>
      <c r="S11">
        <f t="shared" si="7"/>
        <v>44</v>
      </c>
      <c r="U11" t="str">
        <f t="shared" si="8"/>
        <v>2016-01</v>
      </c>
      <c r="V11">
        <f t="shared" si="9"/>
        <v>0</v>
      </c>
      <c r="W11">
        <f t="shared" si="10"/>
        <v>0</v>
      </c>
      <c r="X11">
        <f t="shared" si="11"/>
        <v>495155</v>
      </c>
      <c r="Y11" t="str">
        <f t="shared" si="12"/>
        <v/>
      </c>
    </row>
    <row r="12" spans="1:27" x14ac:dyDescent="0.25">
      <c r="A12" s="1">
        <v>42393</v>
      </c>
      <c r="B12" t="s">
        <v>15</v>
      </c>
      <c r="C12" t="s">
        <v>7</v>
      </c>
      <c r="D12" t="s">
        <v>8</v>
      </c>
      <c r="E12">
        <v>21</v>
      </c>
      <c r="F12">
        <v>74</v>
      </c>
      <c r="G12" t="str">
        <f t="shared" si="1"/>
        <v>styczeń</v>
      </c>
      <c r="H12" t="str">
        <f t="shared" si="2"/>
        <v>2016</v>
      </c>
      <c r="L12">
        <f t="shared" si="13"/>
        <v>0</v>
      </c>
      <c r="O12">
        <f t="shared" si="3"/>
        <v>38</v>
      </c>
      <c r="P12" s="10">
        <f t="shared" si="4"/>
        <v>48</v>
      </c>
      <c r="Q12">
        <f t="shared" si="5"/>
        <v>43</v>
      </c>
      <c r="R12" s="14">
        <f t="shared" si="6"/>
        <v>24</v>
      </c>
      <c r="S12" s="15">
        <f t="shared" si="7"/>
        <v>44</v>
      </c>
      <c r="U12" t="str">
        <f t="shared" si="8"/>
        <v>2016-01</v>
      </c>
      <c r="V12">
        <f t="shared" si="9"/>
        <v>0</v>
      </c>
      <c r="W12">
        <f t="shared" si="10"/>
        <v>0</v>
      </c>
      <c r="X12">
        <f t="shared" si="11"/>
        <v>493601</v>
      </c>
      <c r="Y12">
        <f t="shared" si="12"/>
        <v>493601</v>
      </c>
    </row>
    <row r="13" spans="1:27" x14ac:dyDescent="0.25">
      <c r="A13" s="1">
        <v>42419</v>
      </c>
      <c r="B13" t="s">
        <v>16</v>
      </c>
      <c r="C13" t="s">
        <v>12</v>
      </c>
      <c r="D13" t="s">
        <v>14</v>
      </c>
      <c r="E13">
        <v>43</v>
      </c>
      <c r="F13">
        <v>32</v>
      </c>
      <c r="G13" t="str">
        <f t="shared" si="1"/>
        <v>luty</v>
      </c>
      <c r="H13" t="str">
        <f t="shared" si="2"/>
        <v>2016</v>
      </c>
      <c r="L13">
        <f t="shared" si="13"/>
        <v>25</v>
      </c>
      <c r="O13">
        <f t="shared" si="3"/>
        <v>38</v>
      </c>
      <c r="P13">
        <f t="shared" si="4"/>
        <v>48</v>
      </c>
      <c r="Q13">
        <f t="shared" si="5"/>
        <v>0</v>
      </c>
      <c r="R13">
        <f t="shared" si="6"/>
        <v>24</v>
      </c>
      <c r="S13">
        <f t="shared" si="7"/>
        <v>44</v>
      </c>
      <c r="U13" t="str">
        <f t="shared" si="8"/>
        <v>2016-02</v>
      </c>
      <c r="V13">
        <f t="shared" si="9"/>
        <v>0</v>
      </c>
      <c r="W13">
        <f t="shared" si="10"/>
        <v>0</v>
      </c>
      <c r="X13">
        <f t="shared" si="11"/>
        <v>494977</v>
      </c>
      <c r="Y13" t="str">
        <f t="shared" si="12"/>
        <v/>
      </c>
    </row>
    <row r="14" spans="1:27" x14ac:dyDescent="0.25">
      <c r="A14" s="1">
        <v>42419</v>
      </c>
      <c r="B14" t="s">
        <v>16</v>
      </c>
      <c r="C14" t="s">
        <v>10</v>
      </c>
      <c r="D14" t="s">
        <v>14</v>
      </c>
      <c r="E14">
        <v>38</v>
      </c>
      <c r="F14">
        <v>13</v>
      </c>
      <c r="G14" t="str">
        <f t="shared" si="1"/>
        <v>luty</v>
      </c>
      <c r="H14" t="str">
        <f t="shared" si="2"/>
        <v>2016</v>
      </c>
      <c r="L14">
        <f t="shared" si="13"/>
        <v>0</v>
      </c>
      <c r="O14">
        <f t="shared" si="3"/>
        <v>0</v>
      </c>
      <c r="P14">
        <f t="shared" si="4"/>
        <v>48</v>
      </c>
      <c r="Q14">
        <f t="shared" si="5"/>
        <v>0</v>
      </c>
      <c r="R14">
        <f t="shared" si="6"/>
        <v>24</v>
      </c>
      <c r="S14">
        <f t="shared" si="7"/>
        <v>44</v>
      </c>
      <c r="U14" t="str">
        <f t="shared" si="8"/>
        <v>2016-02</v>
      </c>
      <c r="V14">
        <f t="shared" si="9"/>
        <v>0</v>
      </c>
      <c r="W14">
        <f t="shared" si="10"/>
        <v>0</v>
      </c>
      <c r="X14">
        <f t="shared" si="11"/>
        <v>495471</v>
      </c>
      <c r="Y14" t="str">
        <f t="shared" si="12"/>
        <v/>
      </c>
    </row>
    <row r="15" spans="1:27" x14ac:dyDescent="0.25">
      <c r="A15" s="1">
        <v>42419</v>
      </c>
      <c r="B15" t="s">
        <v>16</v>
      </c>
      <c r="C15" t="s">
        <v>7</v>
      </c>
      <c r="D15" t="s">
        <v>8</v>
      </c>
      <c r="E15">
        <v>9</v>
      </c>
      <c r="F15">
        <v>59</v>
      </c>
      <c r="G15" t="str">
        <f t="shared" si="1"/>
        <v>luty</v>
      </c>
      <c r="H15" t="str">
        <f t="shared" si="2"/>
        <v>2016</v>
      </c>
      <c r="L15">
        <f t="shared" si="13"/>
        <v>0</v>
      </c>
      <c r="O15">
        <f t="shared" si="3"/>
        <v>0</v>
      </c>
      <c r="P15">
        <f t="shared" si="4"/>
        <v>48</v>
      </c>
      <c r="Q15">
        <f t="shared" si="5"/>
        <v>0</v>
      </c>
      <c r="R15">
        <f t="shared" si="6"/>
        <v>33</v>
      </c>
      <c r="S15">
        <f t="shared" si="7"/>
        <v>44</v>
      </c>
      <c r="U15" t="str">
        <f t="shared" si="8"/>
        <v>2016-02</v>
      </c>
      <c r="V15">
        <f t="shared" si="9"/>
        <v>0</v>
      </c>
      <c r="W15">
        <f t="shared" si="10"/>
        <v>0</v>
      </c>
      <c r="X15">
        <f t="shared" si="11"/>
        <v>494940</v>
      </c>
      <c r="Y15" t="str">
        <f t="shared" si="12"/>
        <v/>
      </c>
    </row>
    <row r="16" spans="1:27" x14ac:dyDescent="0.25">
      <c r="A16" s="1">
        <v>42419</v>
      </c>
      <c r="B16" t="s">
        <v>16</v>
      </c>
      <c r="C16" t="s">
        <v>9</v>
      </c>
      <c r="D16" t="s">
        <v>8</v>
      </c>
      <c r="E16">
        <v>8</v>
      </c>
      <c r="F16">
        <v>37</v>
      </c>
      <c r="G16" t="str">
        <f t="shared" si="1"/>
        <v>luty</v>
      </c>
      <c r="H16" t="str">
        <f t="shared" si="2"/>
        <v>2016</v>
      </c>
      <c r="L16">
        <f t="shared" si="13"/>
        <v>0</v>
      </c>
      <c r="O16">
        <f t="shared" si="3"/>
        <v>0</v>
      </c>
      <c r="P16">
        <f t="shared" si="4"/>
        <v>48</v>
      </c>
      <c r="Q16">
        <f t="shared" si="5"/>
        <v>0</v>
      </c>
      <c r="R16">
        <f t="shared" si="6"/>
        <v>33</v>
      </c>
      <c r="S16">
        <f t="shared" si="7"/>
        <v>52</v>
      </c>
      <c r="U16" t="str">
        <f t="shared" si="8"/>
        <v>2016-02</v>
      </c>
      <c r="V16">
        <f t="shared" si="9"/>
        <v>8</v>
      </c>
      <c r="W16">
        <f t="shared" si="10"/>
        <v>0</v>
      </c>
      <c r="X16">
        <f t="shared" si="11"/>
        <v>494644</v>
      </c>
      <c r="Y16">
        <f t="shared" si="12"/>
        <v>494644</v>
      </c>
    </row>
    <row r="17" spans="1:25" x14ac:dyDescent="0.25">
      <c r="A17" s="1">
        <v>42440</v>
      </c>
      <c r="B17" t="s">
        <v>17</v>
      </c>
      <c r="C17" t="s">
        <v>9</v>
      </c>
      <c r="D17" t="s">
        <v>14</v>
      </c>
      <c r="E17">
        <v>50</v>
      </c>
      <c r="F17">
        <v>61</v>
      </c>
      <c r="G17" t="str">
        <f t="shared" si="1"/>
        <v>marzec</v>
      </c>
      <c r="H17" t="str">
        <f t="shared" si="2"/>
        <v>2016</v>
      </c>
      <c r="L17">
        <f t="shared" si="13"/>
        <v>20</v>
      </c>
      <c r="O17">
        <f t="shared" si="3"/>
        <v>0</v>
      </c>
      <c r="P17">
        <f t="shared" si="4"/>
        <v>48</v>
      </c>
      <c r="Q17">
        <f t="shared" si="5"/>
        <v>0</v>
      </c>
      <c r="R17">
        <f t="shared" si="6"/>
        <v>33</v>
      </c>
      <c r="S17">
        <f t="shared" si="7"/>
        <v>2</v>
      </c>
      <c r="U17" t="str">
        <f t="shared" si="8"/>
        <v>2016-03</v>
      </c>
      <c r="V17">
        <f t="shared" si="9"/>
        <v>0</v>
      </c>
      <c r="W17">
        <f t="shared" si="10"/>
        <v>50</v>
      </c>
      <c r="X17">
        <f t="shared" si="11"/>
        <v>497694</v>
      </c>
      <c r="Y17" t="str">
        <f t="shared" si="12"/>
        <v/>
      </c>
    </row>
    <row r="18" spans="1:25" x14ac:dyDescent="0.25">
      <c r="A18" s="1">
        <v>42440</v>
      </c>
      <c r="B18" t="s">
        <v>17</v>
      </c>
      <c r="C18" t="s">
        <v>12</v>
      </c>
      <c r="D18" t="s">
        <v>8</v>
      </c>
      <c r="E18">
        <v>32</v>
      </c>
      <c r="F18">
        <v>20</v>
      </c>
      <c r="G18" t="str">
        <f t="shared" si="1"/>
        <v>marzec</v>
      </c>
      <c r="H18" t="str">
        <f t="shared" si="2"/>
        <v>2016</v>
      </c>
      <c r="L18">
        <f t="shared" si="13"/>
        <v>0</v>
      </c>
      <c r="O18">
        <f t="shared" si="3"/>
        <v>0</v>
      </c>
      <c r="P18">
        <f t="shared" si="4"/>
        <v>48</v>
      </c>
      <c r="Q18">
        <f t="shared" si="5"/>
        <v>32</v>
      </c>
      <c r="R18">
        <f t="shared" si="6"/>
        <v>33</v>
      </c>
      <c r="S18">
        <f t="shared" si="7"/>
        <v>2</v>
      </c>
      <c r="U18" t="str">
        <f t="shared" si="8"/>
        <v>2016-03</v>
      </c>
      <c r="V18">
        <f t="shared" si="9"/>
        <v>0</v>
      </c>
      <c r="W18">
        <f t="shared" si="10"/>
        <v>0</v>
      </c>
      <c r="X18">
        <f t="shared" si="11"/>
        <v>497054</v>
      </c>
      <c r="Y18" t="str">
        <f t="shared" si="12"/>
        <v/>
      </c>
    </row>
    <row r="19" spans="1:25" x14ac:dyDescent="0.25">
      <c r="A19" s="1">
        <v>42440</v>
      </c>
      <c r="B19" t="s">
        <v>17</v>
      </c>
      <c r="C19" t="s">
        <v>10</v>
      </c>
      <c r="D19" t="s">
        <v>8</v>
      </c>
      <c r="E19">
        <v>7</v>
      </c>
      <c r="F19">
        <v>8</v>
      </c>
      <c r="G19" t="str">
        <f t="shared" si="1"/>
        <v>marzec</v>
      </c>
      <c r="H19" t="str">
        <f t="shared" si="2"/>
        <v>2016</v>
      </c>
      <c r="L19">
        <f t="shared" si="13"/>
        <v>0</v>
      </c>
      <c r="O19">
        <f t="shared" si="3"/>
        <v>7</v>
      </c>
      <c r="P19">
        <f t="shared" si="4"/>
        <v>48</v>
      </c>
      <c r="Q19">
        <f t="shared" si="5"/>
        <v>32</v>
      </c>
      <c r="R19">
        <f t="shared" si="6"/>
        <v>33</v>
      </c>
      <c r="S19">
        <f t="shared" si="7"/>
        <v>2</v>
      </c>
      <c r="U19" t="str">
        <f t="shared" si="8"/>
        <v>2016-03</v>
      </c>
      <c r="V19">
        <f t="shared" si="9"/>
        <v>0</v>
      </c>
      <c r="W19">
        <f t="shared" si="10"/>
        <v>0</v>
      </c>
      <c r="X19">
        <f t="shared" si="11"/>
        <v>496998</v>
      </c>
      <c r="Y19" t="str">
        <f t="shared" si="12"/>
        <v/>
      </c>
    </row>
    <row r="20" spans="1:25" x14ac:dyDescent="0.25">
      <c r="A20" s="1">
        <v>42440</v>
      </c>
      <c r="B20" t="s">
        <v>17</v>
      </c>
      <c r="C20" t="s">
        <v>11</v>
      </c>
      <c r="D20" t="s">
        <v>8</v>
      </c>
      <c r="E20">
        <v>10</v>
      </c>
      <c r="F20">
        <v>24</v>
      </c>
      <c r="G20" t="str">
        <f t="shared" si="1"/>
        <v>marzec</v>
      </c>
      <c r="H20" t="str">
        <f t="shared" si="2"/>
        <v>2016</v>
      </c>
      <c r="L20">
        <f t="shared" si="13"/>
        <v>0</v>
      </c>
      <c r="O20">
        <f t="shared" si="3"/>
        <v>7</v>
      </c>
      <c r="P20">
        <f t="shared" si="4"/>
        <v>58</v>
      </c>
      <c r="Q20">
        <f t="shared" si="5"/>
        <v>32</v>
      </c>
      <c r="R20">
        <f t="shared" si="6"/>
        <v>33</v>
      </c>
      <c r="S20">
        <f t="shared" si="7"/>
        <v>2</v>
      </c>
      <c r="U20" t="str">
        <f t="shared" si="8"/>
        <v>2016-03</v>
      </c>
      <c r="V20">
        <f t="shared" si="9"/>
        <v>0</v>
      </c>
      <c r="W20">
        <f t="shared" si="10"/>
        <v>0</v>
      </c>
      <c r="X20">
        <f t="shared" si="11"/>
        <v>496758</v>
      </c>
      <c r="Y20">
        <f t="shared" si="12"/>
        <v>496758</v>
      </c>
    </row>
    <row r="21" spans="1:25" x14ac:dyDescent="0.25">
      <c r="A21" s="1">
        <v>42464</v>
      </c>
      <c r="B21" t="s">
        <v>18</v>
      </c>
      <c r="C21" t="s">
        <v>10</v>
      </c>
      <c r="D21" t="s">
        <v>14</v>
      </c>
      <c r="E21">
        <v>7</v>
      </c>
      <c r="F21">
        <v>12</v>
      </c>
      <c r="G21" t="str">
        <f t="shared" si="1"/>
        <v>kwiecień</v>
      </c>
      <c r="H21" t="str">
        <f t="shared" si="2"/>
        <v>2016</v>
      </c>
      <c r="L21">
        <f t="shared" si="13"/>
        <v>23</v>
      </c>
      <c r="O21">
        <f t="shared" si="3"/>
        <v>0</v>
      </c>
      <c r="P21">
        <f t="shared" si="4"/>
        <v>58</v>
      </c>
      <c r="Q21">
        <f t="shared" si="5"/>
        <v>32</v>
      </c>
      <c r="R21">
        <f t="shared" si="6"/>
        <v>33</v>
      </c>
      <c r="S21">
        <f t="shared" si="7"/>
        <v>2</v>
      </c>
      <c r="U21" t="str">
        <f t="shared" si="8"/>
        <v>2016-04</v>
      </c>
      <c r="V21">
        <f t="shared" si="9"/>
        <v>0</v>
      </c>
      <c r="W21">
        <f t="shared" si="10"/>
        <v>0</v>
      </c>
      <c r="X21">
        <f t="shared" si="11"/>
        <v>496842</v>
      </c>
      <c r="Y21" t="str">
        <f t="shared" si="12"/>
        <v/>
      </c>
    </row>
    <row r="22" spans="1:25" x14ac:dyDescent="0.25">
      <c r="A22" s="1">
        <v>42464</v>
      </c>
      <c r="B22" t="s">
        <v>18</v>
      </c>
      <c r="C22" t="s">
        <v>12</v>
      </c>
      <c r="D22" t="s">
        <v>8</v>
      </c>
      <c r="E22">
        <v>25</v>
      </c>
      <c r="F22">
        <v>19</v>
      </c>
      <c r="G22" t="str">
        <f t="shared" si="1"/>
        <v>kwiecień</v>
      </c>
      <c r="H22" t="str">
        <f t="shared" si="2"/>
        <v>2016</v>
      </c>
      <c r="L22">
        <f t="shared" si="13"/>
        <v>0</v>
      </c>
      <c r="O22">
        <f t="shared" si="3"/>
        <v>0</v>
      </c>
      <c r="P22">
        <f t="shared" si="4"/>
        <v>58</v>
      </c>
      <c r="Q22">
        <f t="shared" si="5"/>
        <v>57</v>
      </c>
      <c r="R22">
        <f t="shared" si="6"/>
        <v>33</v>
      </c>
      <c r="S22">
        <f t="shared" si="7"/>
        <v>2</v>
      </c>
      <c r="U22" t="str">
        <f t="shared" si="8"/>
        <v>2016-04</v>
      </c>
      <c r="V22">
        <f t="shared" si="9"/>
        <v>0</v>
      </c>
      <c r="W22">
        <f t="shared" si="10"/>
        <v>0</v>
      </c>
      <c r="X22">
        <f t="shared" si="11"/>
        <v>496367</v>
      </c>
      <c r="Y22" t="str">
        <f t="shared" si="12"/>
        <v/>
      </c>
    </row>
    <row r="23" spans="1:25" x14ac:dyDescent="0.25">
      <c r="A23" s="1">
        <v>42464</v>
      </c>
      <c r="B23" t="s">
        <v>18</v>
      </c>
      <c r="C23" t="s">
        <v>9</v>
      </c>
      <c r="D23" t="s">
        <v>8</v>
      </c>
      <c r="E23">
        <v>33</v>
      </c>
      <c r="F23">
        <v>38</v>
      </c>
      <c r="G23" t="str">
        <f t="shared" si="1"/>
        <v>kwiecień</v>
      </c>
      <c r="H23" t="str">
        <f t="shared" si="2"/>
        <v>2016</v>
      </c>
      <c r="L23">
        <f t="shared" si="13"/>
        <v>0</v>
      </c>
      <c r="O23">
        <f t="shared" si="3"/>
        <v>0</v>
      </c>
      <c r="P23">
        <f t="shared" si="4"/>
        <v>58</v>
      </c>
      <c r="Q23">
        <f t="shared" si="5"/>
        <v>57</v>
      </c>
      <c r="R23">
        <f t="shared" si="6"/>
        <v>33</v>
      </c>
      <c r="S23">
        <f t="shared" si="7"/>
        <v>35</v>
      </c>
      <c r="U23" t="str">
        <f t="shared" si="8"/>
        <v>2016-04</v>
      </c>
      <c r="V23">
        <f t="shared" si="9"/>
        <v>33</v>
      </c>
      <c r="W23">
        <f t="shared" si="10"/>
        <v>0</v>
      </c>
      <c r="X23">
        <f t="shared" si="11"/>
        <v>495113</v>
      </c>
      <c r="Y23">
        <f t="shared" si="12"/>
        <v>495113</v>
      </c>
    </row>
    <row r="24" spans="1:25" x14ac:dyDescent="0.25">
      <c r="A24" s="1">
        <v>42482</v>
      </c>
      <c r="B24" t="s">
        <v>19</v>
      </c>
      <c r="C24" t="s">
        <v>11</v>
      </c>
      <c r="D24" t="s">
        <v>14</v>
      </c>
      <c r="E24">
        <v>36</v>
      </c>
      <c r="F24">
        <v>35</v>
      </c>
      <c r="G24" t="str">
        <f t="shared" si="1"/>
        <v>kwiecień</v>
      </c>
      <c r="H24" t="str">
        <f t="shared" si="2"/>
        <v>2016</v>
      </c>
      <c r="L24">
        <f t="shared" si="13"/>
        <v>17</v>
      </c>
      <c r="O24">
        <f t="shared" si="3"/>
        <v>0</v>
      </c>
      <c r="P24">
        <f t="shared" si="4"/>
        <v>22</v>
      </c>
      <c r="Q24">
        <f t="shared" si="5"/>
        <v>57</v>
      </c>
      <c r="R24">
        <f t="shared" si="6"/>
        <v>33</v>
      </c>
      <c r="S24">
        <f t="shared" si="7"/>
        <v>35</v>
      </c>
      <c r="U24" t="str">
        <f t="shared" si="8"/>
        <v>2016-04</v>
      </c>
      <c r="V24">
        <f t="shared" si="9"/>
        <v>0</v>
      </c>
      <c r="W24">
        <f t="shared" si="10"/>
        <v>0</v>
      </c>
      <c r="X24">
        <f t="shared" si="11"/>
        <v>496373</v>
      </c>
      <c r="Y24" t="str">
        <f t="shared" si="12"/>
        <v/>
      </c>
    </row>
    <row r="25" spans="1:25" x14ac:dyDescent="0.25">
      <c r="A25" s="1">
        <v>42482</v>
      </c>
      <c r="B25" t="s">
        <v>19</v>
      </c>
      <c r="C25" t="s">
        <v>7</v>
      </c>
      <c r="D25" t="s">
        <v>8</v>
      </c>
      <c r="E25">
        <v>5</v>
      </c>
      <c r="F25">
        <v>66</v>
      </c>
      <c r="G25" t="str">
        <f t="shared" si="1"/>
        <v>kwiecień</v>
      </c>
      <c r="H25" t="str">
        <f t="shared" si="2"/>
        <v>2016</v>
      </c>
      <c r="L25">
        <f t="shared" si="13"/>
        <v>0</v>
      </c>
      <c r="O25">
        <f t="shared" si="3"/>
        <v>0</v>
      </c>
      <c r="P25">
        <f t="shared" si="4"/>
        <v>22</v>
      </c>
      <c r="Q25">
        <f t="shared" si="5"/>
        <v>57</v>
      </c>
      <c r="R25">
        <f t="shared" si="6"/>
        <v>38</v>
      </c>
      <c r="S25">
        <f t="shared" si="7"/>
        <v>35</v>
      </c>
      <c r="U25" t="str">
        <f t="shared" si="8"/>
        <v>2016-04</v>
      </c>
      <c r="V25">
        <f t="shared" si="9"/>
        <v>0</v>
      </c>
      <c r="W25">
        <f t="shared" si="10"/>
        <v>0</v>
      </c>
      <c r="X25">
        <f t="shared" si="11"/>
        <v>496043</v>
      </c>
      <c r="Y25" t="str">
        <f t="shared" si="12"/>
        <v/>
      </c>
    </row>
    <row r="26" spans="1:25" x14ac:dyDescent="0.25">
      <c r="A26" s="1">
        <v>42482</v>
      </c>
      <c r="B26" t="s">
        <v>19</v>
      </c>
      <c r="C26" t="s">
        <v>9</v>
      </c>
      <c r="D26" t="s">
        <v>8</v>
      </c>
      <c r="E26">
        <v>35</v>
      </c>
      <c r="F26">
        <v>41</v>
      </c>
      <c r="G26" t="str">
        <f t="shared" si="1"/>
        <v>kwiecień</v>
      </c>
      <c r="H26" t="str">
        <f t="shared" si="2"/>
        <v>2016</v>
      </c>
      <c r="L26">
        <f t="shared" si="13"/>
        <v>0</v>
      </c>
      <c r="O26">
        <f t="shared" si="3"/>
        <v>0</v>
      </c>
      <c r="P26">
        <f t="shared" si="4"/>
        <v>22</v>
      </c>
      <c r="Q26">
        <f t="shared" si="5"/>
        <v>57</v>
      </c>
      <c r="R26">
        <f t="shared" si="6"/>
        <v>38</v>
      </c>
      <c r="S26">
        <f t="shared" si="7"/>
        <v>70</v>
      </c>
      <c r="U26" t="str">
        <f t="shared" si="8"/>
        <v>2016-04</v>
      </c>
      <c r="V26">
        <f t="shared" si="9"/>
        <v>35</v>
      </c>
      <c r="W26">
        <f t="shared" si="10"/>
        <v>0</v>
      </c>
      <c r="X26">
        <f t="shared" si="11"/>
        <v>494608</v>
      </c>
      <c r="Y26">
        <f t="shared" si="12"/>
        <v>494608</v>
      </c>
    </row>
    <row r="27" spans="1:25" x14ac:dyDescent="0.25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 t="str">
        <f t="shared" si="1"/>
        <v>maj</v>
      </c>
      <c r="H27" t="str">
        <f t="shared" si="2"/>
        <v>2016</v>
      </c>
      <c r="L27">
        <f t="shared" si="13"/>
        <v>21</v>
      </c>
      <c r="O27">
        <f t="shared" si="3"/>
        <v>0</v>
      </c>
      <c r="P27">
        <f t="shared" si="4"/>
        <v>22</v>
      </c>
      <c r="Q27">
        <f t="shared" si="5"/>
        <v>57</v>
      </c>
      <c r="R27">
        <f t="shared" si="6"/>
        <v>0</v>
      </c>
      <c r="S27">
        <f t="shared" si="7"/>
        <v>70</v>
      </c>
      <c r="U27" t="str">
        <f t="shared" si="8"/>
        <v>2016-05</v>
      </c>
      <c r="V27">
        <f t="shared" si="9"/>
        <v>0</v>
      </c>
      <c r="W27">
        <f t="shared" si="10"/>
        <v>0</v>
      </c>
      <c r="X27">
        <f t="shared" si="11"/>
        <v>498332</v>
      </c>
      <c r="Y27" t="str">
        <f t="shared" si="12"/>
        <v/>
      </c>
    </row>
    <row r="28" spans="1:25" x14ac:dyDescent="0.25">
      <c r="A28" s="1">
        <v>42504</v>
      </c>
      <c r="B28" t="s">
        <v>20</v>
      </c>
      <c r="C28" t="s">
        <v>11</v>
      </c>
      <c r="D28" t="s">
        <v>8</v>
      </c>
      <c r="E28">
        <v>10</v>
      </c>
      <c r="F28">
        <v>23</v>
      </c>
      <c r="G28" t="str">
        <f t="shared" si="1"/>
        <v>maj</v>
      </c>
      <c r="H28" t="str">
        <f t="shared" si="2"/>
        <v>2016</v>
      </c>
      <c r="L28">
        <f t="shared" si="13"/>
        <v>0</v>
      </c>
      <c r="O28">
        <f t="shared" si="3"/>
        <v>0</v>
      </c>
      <c r="P28">
        <f t="shared" si="4"/>
        <v>32</v>
      </c>
      <c r="Q28">
        <f t="shared" si="5"/>
        <v>57</v>
      </c>
      <c r="R28">
        <f t="shared" si="6"/>
        <v>0</v>
      </c>
      <c r="S28">
        <f t="shared" si="7"/>
        <v>70</v>
      </c>
      <c r="U28" t="str">
        <f t="shared" si="8"/>
        <v>2016-05</v>
      </c>
      <c r="V28">
        <f t="shared" si="9"/>
        <v>0</v>
      </c>
      <c r="W28">
        <f t="shared" si="10"/>
        <v>0</v>
      </c>
      <c r="X28">
        <f t="shared" si="11"/>
        <v>498102</v>
      </c>
      <c r="Y28">
        <f t="shared" si="12"/>
        <v>498102</v>
      </c>
    </row>
    <row r="29" spans="1:25" x14ac:dyDescent="0.25">
      <c r="A29" s="1">
        <v>42529</v>
      </c>
      <c r="B29" t="s">
        <v>21</v>
      </c>
      <c r="C29" t="s">
        <v>11</v>
      </c>
      <c r="D29" t="s">
        <v>14</v>
      </c>
      <c r="E29">
        <v>4</v>
      </c>
      <c r="F29">
        <v>38</v>
      </c>
      <c r="G29" t="str">
        <f t="shared" si="1"/>
        <v>czerwiec</v>
      </c>
      <c r="H29" t="str">
        <f t="shared" si="2"/>
        <v>2016</v>
      </c>
      <c r="L29">
        <f t="shared" si="13"/>
        <v>24</v>
      </c>
      <c r="O29">
        <f t="shared" si="3"/>
        <v>0</v>
      </c>
      <c r="P29">
        <f t="shared" si="4"/>
        <v>28</v>
      </c>
      <c r="Q29">
        <f t="shared" si="5"/>
        <v>57</v>
      </c>
      <c r="R29">
        <f t="shared" si="6"/>
        <v>0</v>
      </c>
      <c r="S29">
        <f t="shared" si="7"/>
        <v>70</v>
      </c>
      <c r="U29" t="str">
        <f t="shared" si="8"/>
        <v>2016-06</v>
      </c>
      <c r="V29">
        <f t="shared" si="9"/>
        <v>0</v>
      </c>
      <c r="W29">
        <f t="shared" si="10"/>
        <v>0</v>
      </c>
      <c r="X29">
        <f t="shared" si="11"/>
        <v>498254</v>
      </c>
      <c r="Y29" t="str">
        <f t="shared" si="12"/>
        <v/>
      </c>
    </row>
    <row r="30" spans="1:25" x14ac:dyDescent="0.25">
      <c r="A30" s="1">
        <v>42529</v>
      </c>
      <c r="B30" t="s">
        <v>21</v>
      </c>
      <c r="C30" t="s">
        <v>7</v>
      </c>
      <c r="D30" t="s">
        <v>8</v>
      </c>
      <c r="E30">
        <v>42</v>
      </c>
      <c r="F30">
        <v>60</v>
      </c>
      <c r="G30" t="str">
        <f t="shared" si="1"/>
        <v>czerwiec</v>
      </c>
      <c r="H30" t="str">
        <f t="shared" si="2"/>
        <v>2016</v>
      </c>
      <c r="L30">
        <f t="shared" si="13"/>
        <v>0</v>
      </c>
      <c r="O30">
        <f t="shared" si="3"/>
        <v>0</v>
      </c>
      <c r="P30">
        <f t="shared" si="4"/>
        <v>28</v>
      </c>
      <c r="Q30">
        <f t="shared" si="5"/>
        <v>57</v>
      </c>
      <c r="R30">
        <f t="shared" si="6"/>
        <v>42</v>
      </c>
      <c r="S30">
        <f t="shared" si="7"/>
        <v>70</v>
      </c>
      <c r="U30" t="str">
        <f t="shared" si="8"/>
        <v>2016-06</v>
      </c>
      <c r="V30">
        <f t="shared" si="9"/>
        <v>0</v>
      </c>
      <c r="W30">
        <f t="shared" si="10"/>
        <v>0</v>
      </c>
      <c r="X30">
        <f t="shared" si="11"/>
        <v>495734</v>
      </c>
      <c r="Y30" t="str">
        <f t="shared" si="12"/>
        <v/>
      </c>
    </row>
    <row r="31" spans="1:25" x14ac:dyDescent="0.25">
      <c r="A31" s="1">
        <v>42529</v>
      </c>
      <c r="B31" t="s">
        <v>21</v>
      </c>
      <c r="C31" t="s">
        <v>10</v>
      </c>
      <c r="D31" t="s">
        <v>8</v>
      </c>
      <c r="E31">
        <v>28</v>
      </c>
      <c r="F31">
        <v>8</v>
      </c>
      <c r="G31" t="str">
        <f t="shared" si="1"/>
        <v>czerwiec</v>
      </c>
      <c r="H31" t="str">
        <f t="shared" si="2"/>
        <v>2016</v>
      </c>
      <c r="L31">
        <f t="shared" si="13"/>
        <v>0</v>
      </c>
      <c r="O31">
        <f t="shared" si="3"/>
        <v>28</v>
      </c>
      <c r="P31">
        <f t="shared" si="4"/>
        <v>28</v>
      </c>
      <c r="Q31">
        <f t="shared" si="5"/>
        <v>57</v>
      </c>
      <c r="R31">
        <f t="shared" si="6"/>
        <v>42</v>
      </c>
      <c r="S31">
        <f t="shared" si="7"/>
        <v>70</v>
      </c>
      <c r="U31" t="str">
        <f t="shared" si="8"/>
        <v>2016-06</v>
      </c>
      <c r="V31">
        <f t="shared" si="9"/>
        <v>0</v>
      </c>
      <c r="W31">
        <f t="shared" si="10"/>
        <v>0</v>
      </c>
      <c r="X31">
        <f t="shared" si="11"/>
        <v>495510</v>
      </c>
      <c r="Y31" t="str">
        <f t="shared" si="12"/>
        <v/>
      </c>
    </row>
    <row r="32" spans="1:25" x14ac:dyDescent="0.25">
      <c r="A32" s="1">
        <v>42529</v>
      </c>
      <c r="B32" t="s">
        <v>21</v>
      </c>
      <c r="C32" t="s">
        <v>12</v>
      </c>
      <c r="D32" t="s">
        <v>8</v>
      </c>
      <c r="E32">
        <v>19</v>
      </c>
      <c r="F32">
        <v>19</v>
      </c>
      <c r="G32" t="str">
        <f t="shared" si="1"/>
        <v>czerwiec</v>
      </c>
      <c r="H32" t="str">
        <f t="shared" si="2"/>
        <v>2016</v>
      </c>
      <c r="L32">
        <f t="shared" si="13"/>
        <v>0</v>
      </c>
      <c r="O32">
        <f t="shared" si="3"/>
        <v>28</v>
      </c>
      <c r="P32">
        <f t="shared" si="4"/>
        <v>28</v>
      </c>
      <c r="Q32">
        <f t="shared" si="5"/>
        <v>76</v>
      </c>
      <c r="R32">
        <f t="shared" si="6"/>
        <v>42</v>
      </c>
      <c r="S32">
        <f t="shared" si="7"/>
        <v>70</v>
      </c>
      <c r="U32" t="str">
        <f t="shared" si="8"/>
        <v>2016-06</v>
      </c>
      <c r="V32">
        <f t="shared" si="9"/>
        <v>0</v>
      </c>
      <c r="W32">
        <f t="shared" si="10"/>
        <v>0</v>
      </c>
      <c r="X32">
        <f t="shared" si="11"/>
        <v>495149</v>
      </c>
      <c r="Y32">
        <f t="shared" si="12"/>
        <v>495149</v>
      </c>
    </row>
    <row r="33" spans="1:25" x14ac:dyDescent="0.25">
      <c r="A33" s="1">
        <v>42542</v>
      </c>
      <c r="B33" t="s">
        <v>22</v>
      </c>
      <c r="C33" t="s">
        <v>12</v>
      </c>
      <c r="D33" t="s">
        <v>14</v>
      </c>
      <c r="E33">
        <v>72</v>
      </c>
      <c r="F33">
        <v>28</v>
      </c>
      <c r="G33" t="str">
        <f t="shared" si="1"/>
        <v>czerwiec</v>
      </c>
      <c r="H33" t="str">
        <f t="shared" si="2"/>
        <v>2016</v>
      </c>
      <c r="L33">
        <f t="shared" si="13"/>
        <v>12</v>
      </c>
      <c r="O33">
        <f t="shared" si="3"/>
        <v>28</v>
      </c>
      <c r="P33">
        <f t="shared" si="4"/>
        <v>28</v>
      </c>
      <c r="Q33">
        <f t="shared" si="5"/>
        <v>4</v>
      </c>
      <c r="R33">
        <f t="shared" si="6"/>
        <v>42</v>
      </c>
      <c r="S33">
        <f t="shared" si="7"/>
        <v>70</v>
      </c>
      <c r="U33" t="str">
        <f t="shared" si="8"/>
        <v>2016-06</v>
      </c>
      <c r="V33">
        <f t="shared" si="9"/>
        <v>0</v>
      </c>
      <c r="W33">
        <f t="shared" si="10"/>
        <v>0</v>
      </c>
      <c r="X33">
        <f t="shared" si="11"/>
        <v>497165</v>
      </c>
      <c r="Y33" t="str">
        <f t="shared" si="12"/>
        <v/>
      </c>
    </row>
    <row r="34" spans="1:25" x14ac:dyDescent="0.25">
      <c r="A34" s="1">
        <v>42542</v>
      </c>
      <c r="B34" t="s">
        <v>22</v>
      </c>
      <c r="C34" t="s">
        <v>7</v>
      </c>
      <c r="D34" t="s">
        <v>14</v>
      </c>
      <c r="E34">
        <v>42</v>
      </c>
      <c r="F34">
        <v>90</v>
      </c>
      <c r="G34" t="str">
        <f t="shared" si="1"/>
        <v>czerwiec</v>
      </c>
      <c r="H34" t="str">
        <f t="shared" si="2"/>
        <v>2016</v>
      </c>
      <c r="L34">
        <f t="shared" si="13"/>
        <v>0</v>
      </c>
      <c r="O34">
        <f t="shared" si="3"/>
        <v>28</v>
      </c>
      <c r="P34">
        <f t="shared" si="4"/>
        <v>28</v>
      </c>
      <c r="Q34">
        <f t="shared" si="5"/>
        <v>4</v>
      </c>
      <c r="R34">
        <f t="shared" si="6"/>
        <v>0</v>
      </c>
      <c r="S34">
        <f t="shared" si="7"/>
        <v>70</v>
      </c>
      <c r="U34" t="str">
        <f t="shared" si="8"/>
        <v>2016-06</v>
      </c>
      <c r="V34">
        <f t="shared" si="9"/>
        <v>0</v>
      </c>
      <c r="W34">
        <f t="shared" si="10"/>
        <v>0</v>
      </c>
      <c r="X34">
        <f t="shared" si="11"/>
        <v>500945</v>
      </c>
      <c r="Y34" t="str">
        <f t="shared" si="12"/>
        <v/>
      </c>
    </row>
    <row r="35" spans="1:25" x14ac:dyDescent="0.25">
      <c r="A35" s="1">
        <v>42542</v>
      </c>
      <c r="B35" t="s">
        <v>22</v>
      </c>
      <c r="C35" t="s">
        <v>9</v>
      </c>
      <c r="D35" t="s">
        <v>8</v>
      </c>
      <c r="E35">
        <v>42</v>
      </c>
      <c r="F35">
        <v>44</v>
      </c>
      <c r="G35" t="str">
        <f t="shared" si="1"/>
        <v>czerwiec</v>
      </c>
      <c r="H35" t="str">
        <f t="shared" si="2"/>
        <v>2016</v>
      </c>
      <c r="L35">
        <f t="shared" si="13"/>
        <v>0</v>
      </c>
      <c r="O35">
        <f t="shared" si="3"/>
        <v>28</v>
      </c>
      <c r="P35">
        <f t="shared" si="4"/>
        <v>28</v>
      </c>
      <c r="Q35">
        <f t="shared" si="5"/>
        <v>4</v>
      </c>
      <c r="R35">
        <f t="shared" si="6"/>
        <v>0</v>
      </c>
      <c r="S35">
        <f t="shared" si="7"/>
        <v>112</v>
      </c>
      <c r="U35" t="str">
        <f t="shared" si="8"/>
        <v>2016-06</v>
      </c>
      <c r="V35">
        <f t="shared" si="9"/>
        <v>42</v>
      </c>
      <c r="W35">
        <f t="shared" si="10"/>
        <v>0</v>
      </c>
      <c r="X35">
        <f t="shared" si="11"/>
        <v>499097</v>
      </c>
      <c r="Y35" t="str">
        <f t="shared" si="12"/>
        <v/>
      </c>
    </row>
    <row r="36" spans="1:25" x14ac:dyDescent="0.25">
      <c r="A36" s="1">
        <v>42542</v>
      </c>
      <c r="B36" t="s">
        <v>22</v>
      </c>
      <c r="C36" t="s">
        <v>11</v>
      </c>
      <c r="D36" t="s">
        <v>8</v>
      </c>
      <c r="E36">
        <v>33</v>
      </c>
      <c r="F36">
        <v>26</v>
      </c>
      <c r="G36" t="str">
        <f t="shared" si="1"/>
        <v>czerwiec</v>
      </c>
      <c r="H36" t="str">
        <f t="shared" si="2"/>
        <v>2016</v>
      </c>
      <c r="L36">
        <f t="shared" si="13"/>
        <v>0</v>
      </c>
      <c r="O36">
        <f t="shared" si="3"/>
        <v>28</v>
      </c>
      <c r="P36">
        <f t="shared" si="4"/>
        <v>61</v>
      </c>
      <c r="Q36">
        <f t="shared" si="5"/>
        <v>4</v>
      </c>
      <c r="R36">
        <f t="shared" si="6"/>
        <v>0</v>
      </c>
      <c r="S36">
        <f t="shared" si="7"/>
        <v>112</v>
      </c>
      <c r="U36" t="str">
        <f t="shared" si="8"/>
        <v>2016-06</v>
      </c>
      <c r="V36">
        <f t="shared" si="9"/>
        <v>0</v>
      </c>
      <c r="W36">
        <f t="shared" si="10"/>
        <v>0</v>
      </c>
      <c r="X36">
        <f t="shared" si="11"/>
        <v>498239</v>
      </c>
      <c r="Y36" t="str">
        <f t="shared" si="12"/>
        <v/>
      </c>
    </row>
    <row r="37" spans="1:25" x14ac:dyDescent="0.25">
      <c r="A37" s="1">
        <v>42542</v>
      </c>
      <c r="B37" t="s">
        <v>22</v>
      </c>
      <c r="C37" t="s">
        <v>10</v>
      </c>
      <c r="D37" t="s">
        <v>8</v>
      </c>
      <c r="E37">
        <v>9</v>
      </c>
      <c r="F37">
        <v>9</v>
      </c>
      <c r="G37" t="str">
        <f t="shared" si="1"/>
        <v>czerwiec</v>
      </c>
      <c r="H37" t="str">
        <f t="shared" si="2"/>
        <v>2016</v>
      </c>
      <c r="L37">
        <f t="shared" si="13"/>
        <v>0</v>
      </c>
      <c r="O37">
        <f t="shared" si="3"/>
        <v>37</v>
      </c>
      <c r="P37">
        <f t="shared" si="4"/>
        <v>61</v>
      </c>
      <c r="Q37">
        <f t="shared" si="5"/>
        <v>4</v>
      </c>
      <c r="R37">
        <f t="shared" si="6"/>
        <v>0</v>
      </c>
      <c r="S37">
        <f t="shared" si="7"/>
        <v>112</v>
      </c>
      <c r="U37" t="str">
        <f t="shared" si="8"/>
        <v>2016-06</v>
      </c>
      <c r="V37">
        <f t="shared" si="9"/>
        <v>0</v>
      </c>
      <c r="W37">
        <f t="shared" si="10"/>
        <v>0</v>
      </c>
      <c r="X37">
        <f t="shared" si="11"/>
        <v>498158</v>
      </c>
      <c r="Y37">
        <f t="shared" si="12"/>
        <v>498158</v>
      </c>
    </row>
    <row r="38" spans="1:25" x14ac:dyDescent="0.25">
      <c r="A38" s="1">
        <v>42559</v>
      </c>
      <c r="B38" t="s">
        <v>6</v>
      </c>
      <c r="C38" t="s">
        <v>12</v>
      </c>
      <c r="D38" t="s">
        <v>14</v>
      </c>
      <c r="E38">
        <v>4</v>
      </c>
      <c r="F38">
        <v>29</v>
      </c>
      <c r="G38" t="str">
        <f t="shared" si="1"/>
        <v>lipiec</v>
      </c>
      <c r="H38" t="str">
        <f t="shared" si="2"/>
        <v>2016</v>
      </c>
      <c r="L38">
        <f t="shared" si="13"/>
        <v>16</v>
      </c>
      <c r="O38">
        <f t="shared" si="3"/>
        <v>37</v>
      </c>
      <c r="P38">
        <f t="shared" si="4"/>
        <v>61</v>
      </c>
      <c r="Q38">
        <f t="shared" si="5"/>
        <v>0</v>
      </c>
      <c r="R38">
        <f t="shared" si="6"/>
        <v>0</v>
      </c>
      <c r="S38">
        <f t="shared" si="7"/>
        <v>112</v>
      </c>
      <c r="U38" t="str">
        <f t="shared" si="8"/>
        <v>2016-07</v>
      </c>
      <c r="V38">
        <f t="shared" si="9"/>
        <v>0</v>
      </c>
      <c r="W38">
        <f t="shared" si="10"/>
        <v>0</v>
      </c>
      <c r="X38">
        <f t="shared" si="11"/>
        <v>498274</v>
      </c>
      <c r="Y38" t="str">
        <f t="shared" si="12"/>
        <v/>
      </c>
    </row>
    <row r="39" spans="1:25" x14ac:dyDescent="0.25">
      <c r="A39" s="1">
        <v>42559</v>
      </c>
      <c r="B39" t="s">
        <v>6</v>
      </c>
      <c r="C39" t="s">
        <v>10</v>
      </c>
      <c r="D39" t="s">
        <v>14</v>
      </c>
      <c r="E39">
        <v>37</v>
      </c>
      <c r="F39">
        <v>12</v>
      </c>
      <c r="G39" t="str">
        <f t="shared" si="1"/>
        <v>lipiec</v>
      </c>
      <c r="H39" t="str">
        <f t="shared" si="2"/>
        <v>2016</v>
      </c>
      <c r="L39">
        <f t="shared" si="13"/>
        <v>0</v>
      </c>
      <c r="O39">
        <f t="shared" si="3"/>
        <v>0</v>
      </c>
      <c r="P39">
        <f t="shared" si="4"/>
        <v>61</v>
      </c>
      <c r="Q39">
        <f t="shared" si="5"/>
        <v>0</v>
      </c>
      <c r="R39">
        <f t="shared" si="6"/>
        <v>0</v>
      </c>
      <c r="S39">
        <f t="shared" si="7"/>
        <v>112</v>
      </c>
      <c r="U39" t="str">
        <f t="shared" si="8"/>
        <v>2016-07</v>
      </c>
      <c r="V39">
        <f t="shared" si="9"/>
        <v>0</v>
      </c>
      <c r="W39">
        <f t="shared" si="10"/>
        <v>0</v>
      </c>
      <c r="X39">
        <f t="shared" si="11"/>
        <v>498718</v>
      </c>
      <c r="Y39" t="str">
        <f t="shared" si="12"/>
        <v/>
      </c>
    </row>
    <row r="40" spans="1:25" x14ac:dyDescent="0.25">
      <c r="A40" s="1">
        <v>42559</v>
      </c>
      <c r="B40" t="s">
        <v>6</v>
      </c>
      <c r="C40" t="s">
        <v>9</v>
      </c>
      <c r="D40" t="s">
        <v>8</v>
      </c>
      <c r="E40">
        <v>35</v>
      </c>
      <c r="F40">
        <v>42</v>
      </c>
      <c r="G40" t="str">
        <f t="shared" si="1"/>
        <v>lipiec</v>
      </c>
      <c r="H40" t="str">
        <f t="shared" si="2"/>
        <v>2016</v>
      </c>
      <c r="L40">
        <f t="shared" si="13"/>
        <v>0</v>
      </c>
      <c r="O40">
        <f t="shared" si="3"/>
        <v>0</v>
      </c>
      <c r="P40">
        <f t="shared" si="4"/>
        <v>61</v>
      </c>
      <c r="Q40">
        <f t="shared" si="5"/>
        <v>0</v>
      </c>
      <c r="R40">
        <f t="shared" si="6"/>
        <v>0</v>
      </c>
      <c r="S40">
        <f t="shared" si="7"/>
        <v>147</v>
      </c>
      <c r="U40" t="str">
        <f t="shared" si="8"/>
        <v>2016-07</v>
      </c>
      <c r="V40">
        <f t="shared" si="9"/>
        <v>35</v>
      </c>
      <c r="W40">
        <f t="shared" si="10"/>
        <v>0</v>
      </c>
      <c r="X40">
        <f t="shared" si="11"/>
        <v>497248</v>
      </c>
      <c r="Y40" t="str">
        <f t="shared" si="12"/>
        <v/>
      </c>
    </row>
    <row r="41" spans="1:25" x14ac:dyDescent="0.25">
      <c r="A41" s="1">
        <v>42559</v>
      </c>
      <c r="B41" t="s">
        <v>6</v>
      </c>
      <c r="C41" t="s">
        <v>7</v>
      </c>
      <c r="D41" t="s">
        <v>8</v>
      </c>
      <c r="E41">
        <v>32</v>
      </c>
      <c r="F41">
        <v>66</v>
      </c>
      <c r="G41" t="str">
        <f t="shared" si="1"/>
        <v>lipiec</v>
      </c>
      <c r="H41" t="str">
        <f t="shared" si="2"/>
        <v>2016</v>
      </c>
      <c r="L41">
        <f t="shared" si="13"/>
        <v>0</v>
      </c>
      <c r="O41">
        <f t="shared" si="3"/>
        <v>0</v>
      </c>
      <c r="P41">
        <f t="shared" si="4"/>
        <v>61</v>
      </c>
      <c r="Q41">
        <f t="shared" si="5"/>
        <v>0</v>
      </c>
      <c r="R41">
        <f t="shared" si="6"/>
        <v>32</v>
      </c>
      <c r="S41">
        <f t="shared" si="7"/>
        <v>147</v>
      </c>
      <c r="U41" t="str">
        <f t="shared" si="8"/>
        <v>2016-07</v>
      </c>
      <c r="V41">
        <f t="shared" si="9"/>
        <v>0</v>
      </c>
      <c r="W41">
        <f t="shared" si="10"/>
        <v>0</v>
      </c>
      <c r="X41">
        <f t="shared" si="11"/>
        <v>495136</v>
      </c>
      <c r="Y41">
        <f t="shared" si="12"/>
        <v>495136</v>
      </c>
    </row>
    <row r="42" spans="1:25" x14ac:dyDescent="0.25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 t="str">
        <f t="shared" si="1"/>
        <v>lipiec</v>
      </c>
      <c r="H42" t="str">
        <f t="shared" si="2"/>
        <v>2016</v>
      </c>
      <c r="L42">
        <f t="shared" si="13"/>
        <v>14</v>
      </c>
      <c r="O42">
        <f t="shared" si="3"/>
        <v>0</v>
      </c>
      <c r="P42">
        <f t="shared" si="4"/>
        <v>61</v>
      </c>
      <c r="Q42">
        <f t="shared" si="5"/>
        <v>0</v>
      </c>
      <c r="R42">
        <f t="shared" si="6"/>
        <v>0</v>
      </c>
      <c r="S42">
        <f t="shared" si="7"/>
        <v>147</v>
      </c>
      <c r="U42" t="str">
        <f t="shared" si="8"/>
        <v>2016-07</v>
      </c>
      <c r="V42">
        <f t="shared" si="9"/>
        <v>0</v>
      </c>
      <c r="W42">
        <f t="shared" si="10"/>
        <v>0</v>
      </c>
      <c r="X42">
        <f t="shared" si="11"/>
        <v>498080</v>
      </c>
      <c r="Y42" t="str">
        <f t="shared" si="12"/>
        <v/>
      </c>
    </row>
    <row r="43" spans="1:25" x14ac:dyDescent="0.25">
      <c r="A43" s="1">
        <v>42574</v>
      </c>
      <c r="B43" t="s">
        <v>13</v>
      </c>
      <c r="C43" t="s">
        <v>9</v>
      </c>
      <c r="D43" t="s">
        <v>8</v>
      </c>
      <c r="E43">
        <v>48</v>
      </c>
      <c r="F43">
        <v>43</v>
      </c>
      <c r="G43" t="str">
        <f t="shared" si="1"/>
        <v>lipiec</v>
      </c>
      <c r="H43" t="str">
        <f t="shared" si="2"/>
        <v>2016</v>
      </c>
      <c r="L43">
        <f t="shared" si="13"/>
        <v>0</v>
      </c>
      <c r="O43">
        <f t="shared" si="3"/>
        <v>0</v>
      </c>
      <c r="P43">
        <f t="shared" si="4"/>
        <v>61</v>
      </c>
      <c r="Q43">
        <f t="shared" si="5"/>
        <v>0</v>
      </c>
      <c r="R43">
        <f t="shared" si="6"/>
        <v>0</v>
      </c>
      <c r="S43">
        <f t="shared" si="7"/>
        <v>195</v>
      </c>
      <c r="U43" t="str">
        <f t="shared" si="8"/>
        <v>2016-07</v>
      </c>
      <c r="V43">
        <f t="shared" si="9"/>
        <v>48</v>
      </c>
      <c r="W43">
        <f t="shared" si="10"/>
        <v>0</v>
      </c>
      <c r="X43">
        <f t="shared" si="11"/>
        <v>496016</v>
      </c>
      <c r="Y43">
        <f t="shared" si="12"/>
        <v>496016</v>
      </c>
    </row>
    <row r="44" spans="1:25" x14ac:dyDescent="0.25">
      <c r="A44" s="1">
        <v>42593</v>
      </c>
      <c r="B44" t="s">
        <v>15</v>
      </c>
      <c r="C44" t="s">
        <v>9</v>
      </c>
      <c r="D44" t="s">
        <v>14</v>
      </c>
      <c r="E44">
        <v>191</v>
      </c>
      <c r="F44">
        <v>60</v>
      </c>
      <c r="G44" t="str">
        <f t="shared" si="1"/>
        <v>sierpień</v>
      </c>
      <c r="H44" t="str">
        <f t="shared" si="2"/>
        <v>2016</v>
      </c>
      <c r="L44">
        <f t="shared" si="13"/>
        <v>18</v>
      </c>
      <c r="O44">
        <f t="shared" si="3"/>
        <v>0</v>
      </c>
      <c r="P44">
        <f t="shared" si="4"/>
        <v>61</v>
      </c>
      <c r="Q44">
        <f t="shared" si="5"/>
        <v>0</v>
      </c>
      <c r="R44">
        <f t="shared" si="6"/>
        <v>0</v>
      </c>
      <c r="S44">
        <f t="shared" si="7"/>
        <v>4</v>
      </c>
      <c r="U44" t="str">
        <f t="shared" si="8"/>
        <v>2016-08</v>
      </c>
      <c r="V44">
        <f t="shared" si="9"/>
        <v>0</v>
      </c>
      <c r="W44">
        <f t="shared" si="10"/>
        <v>191</v>
      </c>
      <c r="X44">
        <f t="shared" si="11"/>
        <v>507476</v>
      </c>
      <c r="Y44" t="str">
        <f t="shared" si="12"/>
        <v/>
      </c>
    </row>
    <row r="45" spans="1:25" x14ac:dyDescent="0.25">
      <c r="A45" s="1">
        <v>42593</v>
      </c>
      <c r="B45" t="s">
        <v>15</v>
      </c>
      <c r="C45" t="s">
        <v>11</v>
      </c>
      <c r="D45" t="s">
        <v>8</v>
      </c>
      <c r="E45">
        <v>9</v>
      </c>
      <c r="F45">
        <v>24</v>
      </c>
      <c r="G45" t="str">
        <f t="shared" si="1"/>
        <v>sierpień</v>
      </c>
      <c r="H45" t="str">
        <f t="shared" si="2"/>
        <v>2016</v>
      </c>
      <c r="L45">
        <f t="shared" si="13"/>
        <v>0</v>
      </c>
      <c r="O45">
        <f t="shared" si="3"/>
        <v>0</v>
      </c>
      <c r="P45">
        <f t="shared" si="4"/>
        <v>70</v>
      </c>
      <c r="Q45">
        <f t="shared" si="5"/>
        <v>0</v>
      </c>
      <c r="R45">
        <f t="shared" si="6"/>
        <v>0</v>
      </c>
      <c r="S45">
        <f t="shared" si="7"/>
        <v>4</v>
      </c>
      <c r="U45" t="str">
        <f t="shared" si="8"/>
        <v>2016-08</v>
      </c>
      <c r="V45">
        <f t="shared" si="9"/>
        <v>0</v>
      </c>
      <c r="W45">
        <f t="shared" si="10"/>
        <v>0</v>
      </c>
      <c r="X45">
        <f t="shared" si="11"/>
        <v>507260</v>
      </c>
      <c r="Y45" t="str">
        <f t="shared" si="12"/>
        <v/>
      </c>
    </row>
    <row r="46" spans="1:25" x14ac:dyDescent="0.25">
      <c r="A46" s="1">
        <v>42593</v>
      </c>
      <c r="B46" t="s">
        <v>15</v>
      </c>
      <c r="C46" t="s">
        <v>7</v>
      </c>
      <c r="D46" t="s">
        <v>8</v>
      </c>
      <c r="E46">
        <v>36</v>
      </c>
      <c r="F46">
        <v>65</v>
      </c>
      <c r="G46" t="str">
        <f t="shared" si="1"/>
        <v>sierpień</v>
      </c>
      <c r="H46" t="str">
        <f t="shared" si="2"/>
        <v>2016</v>
      </c>
      <c r="L46">
        <f t="shared" si="13"/>
        <v>0</v>
      </c>
      <c r="O46">
        <f t="shared" si="3"/>
        <v>0</v>
      </c>
      <c r="P46">
        <f t="shared" si="4"/>
        <v>70</v>
      </c>
      <c r="Q46">
        <f t="shared" si="5"/>
        <v>0</v>
      </c>
      <c r="R46">
        <f t="shared" si="6"/>
        <v>36</v>
      </c>
      <c r="S46">
        <f t="shared" si="7"/>
        <v>4</v>
      </c>
      <c r="U46" t="str">
        <f t="shared" si="8"/>
        <v>2016-08</v>
      </c>
      <c r="V46">
        <f t="shared" si="9"/>
        <v>0</v>
      </c>
      <c r="W46">
        <f t="shared" si="10"/>
        <v>0</v>
      </c>
      <c r="X46">
        <f t="shared" si="11"/>
        <v>504920</v>
      </c>
      <c r="Y46">
        <f t="shared" si="12"/>
        <v>504920</v>
      </c>
    </row>
    <row r="47" spans="1:25" x14ac:dyDescent="0.25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 t="str">
        <f t="shared" si="1"/>
        <v>wrzesień</v>
      </c>
      <c r="H47" t="str">
        <f t="shared" si="2"/>
        <v>2016</v>
      </c>
      <c r="L47">
        <f t="shared" si="13"/>
        <v>25</v>
      </c>
      <c r="O47">
        <f t="shared" si="3"/>
        <v>47</v>
      </c>
      <c r="P47">
        <f t="shared" si="4"/>
        <v>70</v>
      </c>
      <c r="Q47">
        <f t="shared" si="5"/>
        <v>0</v>
      </c>
      <c r="R47">
        <f t="shared" si="6"/>
        <v>36</v>
      </c>
      <c r="S47">
        <f t="shared" si="7"/>
        <v>4</v>
      </c>
      <c r="U47" t="str">
        <f t="shared" si="8"/>
        <v>2016-09</v>
      </c>
      <c r="V47">
        <f t="shared" si="9"/>
        <v>0</v>
      </c>
      <c r="W47">
        <f t="shared" si="10"/>
        <v>0</v>
      </c>
      <c r="X47">
        <f t="shared" si="11"/>
        <v>504591</v>
      </c>
      <c r="Y47" t="str">
        <f t="shared" si="12"/>
        <v/>
      </c>
    </row>
    <row r="48" spans="1:25" x14ac:dyDescent="0.25">
      <c r="A48" s="1">
        <v>42619</v>
      </c>
      <c r="B48" t="s">
        <v>16</v>
      </c>
      <c r="C48" t="s">
        <v>9</v>
      </c>
      <c r="D48" t="s">
        <v>14</v>
      </c>
      <c r="E48">
        <v>4</v>
      </c>
      <c r="F48">
        <v>63</v>
      </c>
      <c r="G48" t="str">
        <f t="shared" si="1"/>
        <v>wrzesień</v>
      </c>
      <c r="H48" t="str">
        <f t="shared" si="2"/>
        <v>2016</v>
      </c>
      <c r="L48">
        <f t="shared" si="13"/>
        <v>0</v>
      </c>
      <c r="O48">
        <f t="shared" si="3"/>
        <v>47</v>
      </c>
      <c r="P48">
        <f t="shared" si="4"/>
        <v>70</v>
      </c>
      <c r="Q48">
        <f t="shared" si="5"/>
        <v>0</v>
      </c>
      <c r="R48">
        <f t="shared" si="6"/>
        <v>36</v>
      </c>
      <c r="S48">
        <f t="shared" si="7"/>
        <v>0</v>
      </c>
      <c r="U48" t="str">
        <f t="shared" si="8"/>
        <v>2016-09</v>
      </c>
      <c r="V48">
        <f t="shared" si="9"/>
        <v>0</v>
      </c>
      <c r="W48">
        <f t="shared" si="10"/>
        <v>4</v>
      </c>
      <c r="X48">
        <f t="shared" si="11"/>
        <v>504843</v>
      </c>
      <c r="Y48" t="str">
        <f t="shared" si="12"/>
        <v/>
      </c>
    </row>
    <row r="49" spans="1:25" x14ac:dyDescent="0.25">
      <c r="A49" s="1">
        <v>42619</v>
      </c>
      <c r="B49" t="s">
        <v>16</v>
      </c>
      <c r="C49" t="s">
        <v>12</v>
      </c>
      <c r="D49" t="s">
        <v>8</v>
      </c>
      <c r="E49">
        <v>8</v>
      </c>
      <c r="F49">
        <v>19</v>
      </c>
      <c r="G49" t="str">
        <f t="shared" si="1"/>
        <v>wrzesień</v>
      </c>
      <c r="H49" t="str">
        <f t="shared" si="2"/>
        <v>2016</v>
      </c>
      <c r="L49">
        <f t="shared" si="13"/>
        <v>0</v>
      </c>
      <c r="O49">
        <f t="shared" si="3"/>
        <v>47</v>
      </c>
      <c r="P49">
        <f t="shared" si="4"/>
        <v>70</v>
      </c>
      <c r="Q49">
        <f t="shared" si="5"/>
        <v>8</v>
      </c>
      <c r="R49">
        <f t="shared" si="6"/>
        <v>36</v>
      </c>
      <c r="S49">
        <f t="shared" si="7"/>
        <v>0</v>
      </c>
      <c r="U49" t="str">
        <f t="shared" si="8"/>
        <v>2016-09</v>
      </c>
      <c r="V49">
        <f t="shared" si="9"/>
        <v>0</v>
      </c>
      <c r="W49">
        <f t="shared" si="10"/>
        <v>0</v>
      </c>
      <c r="X49">
        <f t="shared" si="11"/>
        <v>504691</v>
      </c>
      <c r="Y49" t="str">
        <f t="shared" si="12"/>
        <v/>
      </c>
    </row>
    <row r="50" spans="1:25" x14ac:dyDescent="0.25">
      <c r="A50" s="1">
        <v>42619</v>
      </c>
      <c r="B50" t="s">
        <v>16</v>
      </c>
      <c r="C50" t="s">
        <v>11</v>
      </c>
      <c r="D50" t="s">
        <v>8</v>
      </c>
      <c r="E50">
        <v>3</v>
      </c>
      <c r="F50">
        <v>22</v>
      </c>
      <c r="G50" t="str">
        <f t="shared" si="1"/>
        <v>wrzesień</v>
      </c>
      <c r="H50" t="str">
        <f t="shared" si="2"/>
        <v>2016</v>
      </c>
      <c r="L50">
        <f t="shared" si="13"/>
        <v>0</v>
      </c>
      <c r="O50">
        <f t="shared" si="3"/>
        <v>47</v>
      </c>
      <c r="P50">
        <f t="shared" si="4"/>
        <v>73</v>
      </c>
      <c r="Q50">
        <f t="shared" si="5"/>
        <v>8</v>
      </c>
      <c r="R50">
        <f t="shared" si="6"/>
        <v>36</v>
      </c>
      <c r="S50">
        <f t="shared" si="7"/>
        <v>0</v>
      </c>
      <c r="U50" t="str">
        <f t="shared" si="8"/>
        <v>2016-09</v>
      </c>
      <c r="V50">
        <f t="shared" si="9"/>
        <v>0</v>
      </c>
      <c r="W50">
        <f t="shared" si="10"/>
        <v>0</v>
      </c>
      <c r="X50">
        <f t="shared" si="11"/>
        <v>504625</v>
      </c>
      <c r="Y50" t="str">
        <f t="shared" si="12"/>
        <v/>
      </c>
    </row>
    <row r="51" spans="1:25" x14ac:dyDescent="0.25">
      <c r="A51" s="1">
        <v>42619</v>
      </c>
      <c r="B51" t="s">
        <v>16</v>
      </c>
      <c r="C51" t="s">
        <v>7</v>
      </c>
      <c r="D51" t="s">
        <v>8</v>
      </c>
      <c r="E51">
        <v>41</v>
      </c>
      <c r="F51">
        <v>59</v>
      </c>
      <c r="G51" t="str">
        <f t="shared" si="1"/>
        <v>wrzesień</v>
      </c>
      <c r="H51" t="str">
        <f t="shared" si="2"/>
        <v>2016</v>
      </c>
      <c r="L51">
        <f t="shared" si="13"/>
        <v>0</v>
      </c>
      <c r="O51">
        <f t="shared" si="3"/>
        <v>47</v>
      </c>
      <c r="P51">
        <f t="shared" si="4"/>
        <v>73</v>
      </c>
      <c r="Q51">
        <f t="shared" si="5"/>
        <v>8</v>
      </c>
      <c r="R51">
        <f t="shared" si="6"/>
        <v>77</v>
      </c>
      <c r="S51">
        <f t="shared" si="7"/>
        <v>0</v>
      </c>
      <c r="U51" t="str">
        <f t="shared" si="8"/>
        <v>2016-09</v>
      </c>
      <c r="V51">
        <f t="shared" si="9"/>
        <v>0</v>
      </c>
      <c r="W51">
        <f t="shared" si="10"/>
        <v>0</v>
      </c>
      <c r="X51">
        <f t="shared" si="11"/>
        <v>502206</v>
      </c>
      <c r="Y51">
        <f t="shared" si="12"/>
        <v>502206</v>
      </c>
    </row>
    <row r="52" spans="1:25" x14ac:dyDescent="0.25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 t="str">
        <f t="shared" si="1"/>
        <v>wrzesień</v>
      </c>
      <c r="H52" t="str">
        <f t="shared" si="2"/>
        <v>2016</v>
      </c>
      <c r="L52">
        <f t="shared" si="13"/>
        <v>20</v>
      </c>
      <c r="O52">
        <f t="shared" si="3"/>
        <v>47</v>
      </c>
      <c r="P52">
        <f t="shared" si="4"/>
        <v>73</v>
      </c>
      <c r="Q52">
        <f t="shared" si="5"/>
        <v>8</v>
      </c>
      <c r="R52">
        <f t="shared" si="6"/>
        <v>77</v>
      </c>
      <c r="S52">
        <f t="shared" si="7"/>
        <v>44</v>
      </c>
      <c r="U52" t="str">
        <f t="shared" si="8"/>
        <v>2016-09</v>
      </c>
      <c r="V52">
        <f t="shared" si="9"/>
        <v>44</v>
      </c>
      <c r="W52">
        <f t="shared" si="10"/>
        <v>0</v>
      </c>
      <c r="X52">
        <f t="shared" si="11"/>
        <v>500446</v>
      </c>
      <c r="Y52" t="str">
        <f t="shared" si="12"/>
        <v/>
      </c>
    </row>
    <row r="53" spans="1:25" x14ac:dyDescent="0.25">
      <c r="A53" s="1">
        <v>42640</v>
      </c>
      <c r="B53" t="s">
        <v>17</v>
      </c>
      <c r="C53" t="s">
        <v>10</v>
      </c>
      <c r="D53" t="s">
        <v>14</v>
      </c>
      <c r="E53">
        <v>45</v>
      </c>
      <c r="F53">
        <v>12</v>
      </c>
      <c r="G53" t="str">
        <f t="shared" si="1"/>
        <v>wrzesień</v>
      </c>
      <c r="H53" t="str">
        <f t="shared" si="2"/>
        <v>2016</v>
      </c>
      <c r="L53">
        <f t="shared" si="13"/>
        <v>0</v>
      </c>
      <c r="O53">
        <f t="shared" si="3"/>
        <v>2</v>
      </c>
      <c r="P53">
        <f t="shared" si="4"/>
        <v>73</v>
      </c>
      <c r="Q53">
        <f t="shared" si="5"/>
        <v>8</v>
      </c>
      <c r="R53">
        <f t="shared" si="6"/>
        <v>77</v>
      </c>
      <c r="S53">
        <f t="shared" si="7"/>
        <v>44</v>
      </c>
      <c r="U53" t="str">
        <f t="shared" si="8"/>
        <v>2016-09</v>
      </c>
      <c r="V53">
        <f t="shared" si="9"/>
        <v>0</v>
      </c>
      <c r="W53">
        <f t="shared" si="10"/>
        <v>0</v>
      </c>
      <c r="X53">
        <f t="shared" si="11"/>
        <v>500986</v>
      </c>
      <c r="Y53" t="str">
        <f t="shared" si="12"/>
        <v/>
      </c>
    </row>
    <row r="54" spans="1:25" x14ac:dyDescent="0.25">
      <c r="A54" s="1">
        <v>42640</v>
      </c>
      <c r="B54" t="s">
        <v>17</v>
      </c>
      <c r="C54" t="s">
        <v>12</v>
      </c>
      <c r="D54" t="s">
        <v>8</v>
      </c>
      <c r="E54">
        <v>40</v>
      </c>
      <c r="F54">
        <v>20</v>
      </c>
      <c r="G54" t="str">
        <f t="shared" si="1"/>
        <v>wrzesień</v>
      </c>
      <c r="H54" t="str">
        <f t="shared" si="2"/>
        <v>2016</v>
      </c>
      <c r="L54">
        <f t="shared" si="13"/>
        <v>0</v>
      </c>
      <c r="O54">
        <f t="shared" si="3"/>
        <v>2</v>
      </c>
      <c r="P54">
        <f t="shared" si="4"/>
        <v>73</v>
      </c>
      <c r="Q54">
        <f t="shared" si="5"/>
        <v>48</v>
      </c>
      <c r="R54">
        <f t="shared" si="6"/>
        <v>77</v>
      </c>
      <c r="S54">
        <f t="shared" si="7"/>
        <v>44</v>
      </c>
      <c r="U54" t="str">
        <f t="shared" si="8"/>
        <v>2016-09</v>
      </c>
      <c r="V54">
        <f t="shared" si="9"/>
        <v>0</v>
      </c>
      <c r="W54">
        <f t="shared" si="10"/>
        <v>0</v>
      </c>
      <c r="X54">
        <f t="shared" si="11"/>
        <v>500186</v>
      </c>
      <c r="Y54" t="str">
        <f t="shared" si="12"/>
        <v/>
      </c>
    </row>
    <row r="55" spans="1:25" x14ac:dyDescent="0.25">
      <c r="A55" s="1">
        <v>42640</v>
      </c>
      <c r="B55" t="s">
        <v>17</v>
      </c>
      <c r="C55" t="s">
        <v>7</v>
      </c>
      <c r="D55" t="s">
        <v>8</v>
      </c>
      <c r="E55">
        <v>3</v>
      </c>
      <c r="F55">
        <v>63</v>
      </c>
      <c r="G55" t="str">
        <f t="shared" si="1"/>
        <v>wrzesień</v>
      </c>
      <c r="H55" t="str">
        <f t="shared" si="2"/>
        <v>2016</v>
      </c>
      <c r="L55">
        <f t="shared" si="13"/>
        <v>0</v>
      </c>
      <c r="O55">
        <f t="shared" si="3"/>
        <v>2</v>
      </c>
      <c r="P55">
        <f t="shared" si="4"/>
        <v>73</v>
      </c>
      <c r="Q55">
        <f t="shared" si="5"/>
        <v>48</v>
      </c>
      <c r="R55">
        <f t="shared" si="6"/>
        <v>80</v>
      </c>
      <c r="S55">
        <f t="shared" si="7"/>
        <v>44</v>
      </c>
      <c r="U55" t="str">
        <f t="shared" si="8"/>
        <v>2016-09</v>
      </c>
      <c r="V55">
        <f t="shared" si="9"/>
        <v>0</v>
      </c>
      <c r="W55">
        <f t="shared" si="10"/>
        <v>0</v>
      </c>
      <c r="X55">
        <f t="shared" si="11"/>
        <v>499997</v>
      </c>
      <c r="Y55" t="str">
        <f t="shared" si="12"/>
        <v/>
      </c>
    </row>
    <row r="56" spans="1:25" x14ac:dyDescent="0.25">
      <c r="A56" s="1">
        <v>42640</v>
      </c>
      <c r="B56" t="s">
        <v>17</v>
      </c>
      <c r="C56" t="s">
        <v>11</v>
      </c>
      <c r="D56" t="s">
        <v>8</v>
      </c>
      <c r="E56">
        <v>17</v>
      </c>
      <c r="F56">
        <v>24</v>
      </c>
      <c r="G56" t="str">
        <f t="shared" si="1"/>
        <v>wrzesień</v>
      </c>
      <c r="H56" t="str">
        <f t="shared" si="2"/>
        <v>2016</v>
      </c>
      <c r="L56">
        <f t="shared" si="13"/>
        <v>0</v>
      </c>
      <c r="O56">
        <f t="shared" si="3"/>
        <v>2</v>
      </c>
      <c r="P56">
        <f t="shared" si="4"/>
        <v>90</v>
      </c>
      <c r="Q56">
        <f t="shared" si="5"/>
        <v>48</v>
      </c>
      <c r="R56">
        <f t="shared" si="6"/>
        <v>80</v>
      </c>
      <c r="S56">
        <f t="shared" si="7"/>
        <v>44</v>
      </c>
      <c r="U56" t="str">
        <f t="shared" si="8"/>
        <v>2016-09</v>
      </c>
      <c r="V56">
        <f t="shared" si="9"/>
        <v>0</v>
      </c>
      <c r="W56">
        <f t="shared" si="10"/>
        <v>0</v>
      </c>
      <c r="X56">
        <f t="shared" si="11"/>
        <v>499589</v>
      </c>
      <c r="Y56">
        <f t="shared" si="12"/>
        <v>499589</v>
      </c>
    </row>
    <row r="57" spans="1:25" x14ac:dyDescent="0.25">
      <c r="A57" s="1">
        <v>42664</v>
      </c>
      <c r="B57" t="s">
        <v>18</v>
      </c>
      <c r="C57" t="s">
        <v>10</v>
      </c>
      <c r="D57" t="s">
        <v>14</v>
      </c>
      <c r="E57">
        <v>2</v>
      </c>
      <c r="F57">
        <v>12</v>
      </c>
      <c r="G57" t="str">
        <f t="shared" si="1"/>
        <v>październik</v>
      </c>
      <c r="H57" t="str">
        <f t="shared" si="2"/>
        <v>2016</v>
      </c>
      <c r="L57">
        <f t="shared" si="13"/>
        <v>23</v>
      </c>
      <c r="O57">
        <f t="shared" si="3"/>
        <v>0</v>
      </c>
      <c r="P57">
        <f t="shared" si="4"/>
        <v>90</v>
      </c>
      <c r="Q57">
        <f t="shared" si="5"/>
        <v>48</v>
      </c>
      <c r="R57">
        <f t="shared" si="6"/>
        <v>80</v>
      </c>
      <c r="S57">
        <f t="shared" si="7"/>
        <v>44</v>
      </c>
      <c r="U57" t="str">
        <f t="shared" si="8"/>
        <v>2016-10</v>
      </c>
      <c r="V57">
        <f t="shared" si="9"/>
        <v>0</v>
      </c>
      <c r="W57">
        <f t="shared" si="10"/>
        <v>0</v>
      </c>
      <c r="X57">
        <f t="shared" si="11"/>
        <v>499613</v>
      </c>
      <c r="Y57" t="str">
        <f t="shared" si="12"/>
        <v/>
      </c>
    </row>
    <row r="58" spans="1:25" x14ac:dyDescent="0.25">
      <c r="A58" s="1">
        <v>42664</v>
      </c>
      <c r="B58" t="s">
        <v>18</v>
      </c>
      <c r="C58" t="s">
        <v>12</v>
      </c>
      <c r="D58" t="s">
        <v>8</v>
      </c>
      <c r="E58">
        <v>14</v>
      </c>
      <c r="F58">
        <v>19</v>
      </c>
      <c r="G58" t="str">
        <f t="shared" si="1"/>
        <v>październik</v>
      </c>
      <c r="H58" t="str">
        <f t="shared" si="2"/>
        <v>2016</v>
      </c>
      <c r="L58">
        <f t="shared" si="13"/>
        <v>0</v>
      </c>
      <c r="O58">
        <f t="shared" si="3"/>
        <v>0</v>
      </c>
      <c r="P58">
        <f t="shared" si="4"/>
        <v>90</v>
      </c>
      <c r="Q58">
        <f t="shared" si="5"/>
        <v>62</v>
      </c>
      <c r="R58">
        <f t="shared" si="6"/>
        <v>80</v>
      </c>
      <c r="S58">
        <f t="shared" si="7"/>
        <v>44</v>
      </c>
      <c r="U58" t="str">
        <f t="shared" si="8"/>
        <v>2016-10</v>
      </c>
      <c r="V58">
        <f t="shared" si="9"/>
        <v>0</v>
      </c>
      <c r="W58">
        <f t="shared" si="10"/>
        <v>0</v>
      </c>
      <c r="X58">
        <f t="shared" si="11"/>
        <v>499347</v>
      </c>
      <c r="Y58" t="str">
        <f t="shared" si="12"/>
        <v/>
      </c>
    </row>
    <row r="59" spans="1:25" x14ac:dyDescent="0.25">
      <c r="A59" s="1">
        <v>42664</v>
      </c>
      <c r="B59" t="s">
        <v>18</v>
      </c>
      <c r="C59" t="s">
        <v>11</v>
      </c>
      <c r="D59" t="s">
        <v>8</v>
      </c>
      <c r="E59">
        <v>23</v>
      </c>
      <c r="F59">
        <v>23</v>
      </c>
      <c r="G59" t="str">
        <f t="shared" si="1"/>
        <v>październik</v>
      </c>
      <c r="H59" t="str">
        <f t="shared" si="2"/>
        <v>2016</v>
      </c>
      <c r="L59">
        <f t="shared" si="13"/>
        <v>0</v>
      </c>
      <c r="O59">
        <f t="shared" si="3"/>
        <v>0</v>
      </c>
      <c r="P59">
        <f t="shared" si="4"/>
        <v>113</v>
      </c>
      <c r="Q59">
        <f t="shared" si="5"/>
        <v>62</v>
      </c>
      <c r="R59">
        <f t="shared" si="6"/>
        <v>80</v>
      </c>
      <c r="S59">
        <f t="shared" si="7"/>
        <v>44</v>
      </c>
      <c r="U59" t="str">
        <f t="shared" si="8"/>
        <v>2016-10</v>
      </c>
      <c r="V59">
        <f t="shared" si="9"/>
        <v>0</v>
      </c>
      <c r="W59">
        <f t="shared" si="10"/>
        <v>0</v>
      </c>
      <c r="X59">
        <f t="shared" si="11"/>
        <v>498818</v>
      </c>
      <c r="Y59">
        <f t="shared" si="12"/>
        <v>498818</v>
      </c>
    </row>
    <row r="60" spans="1:25" x14ac:dyDescent="0.25">
      <c r="A60" s="1">
        <v>42682</v>
      </c>
      <c r="B60" t="s">
        <v>19</v>
      </c>
      <c r="C60" t="s">
        <v>10</v>
      </c>
      <c r="D60" t="s">
        <v>8</v>
      </c>
      <c r="E60">
        <v>11</v>
      </c>
      <c r="F60">
        <v>8</v>
      </c>
      <c r="G60" t="str">
        <f t="shared" si="1"/>
        <v>listopad</v>
      </c>
      <c r="H60" t="str">
        <f t="shared" si="2"/>
        <v>2016</v>
      </c>
      <c r="L60">
        <f t="shared" si="13"/>
        <v>17</v>
      </c>
      <c r="O60">
        <f t="shared" si="3"/>
        <v>11</v>
      </c>
      <c r="P60">
        <f t="shared" si="4"/>
        <v>113</v>
      </c>
      <c r="Q60">
        <f t="shared" si="5"/>
        <v>62</v>
      </c>
      <c r="R60">
        <f t="shared" si="6"/>
        <v>80</v>
      </c>
      <c r="S60">
        <f t="shared" si="7"/>
        <v>44</v>
      </c>
      <c r="U60" t="str">
        <f t="shared" si="8"/>
        <v>2016-11</v>
      </c>
      <c r="V60">
        <f t="shared" si="9"/>
        <v>0</v>
      </c>
      <c r="W60">
        <f t="shared" si="10"/>
        <v>0</v>
      </c>
      <c r="X60">
        <f t="shared" si="11"/>
        <v>498730</v>
      </c>
      <c r="Y60" t="str">
        <f t="shared" si="12"/>
        <v/>
      </c>
    </row>
    <row r="61" spans="1:25" x14ac:dyDescent="0.25">
      <c r="A61" s="1">
        <v>42682</v>
      </c>
      <c r="B61" t="s">
        <v>19</v>
      </c>
      <c r="C61" t="s">
        <v>7</v>
      </c>
      <c r="D61" t="s">
        <v>8</v>
      </c>
      <c r="E61">
        <v>17</v>
      </c>
      <c r="F61">
        <v>66</v>
      </c>
      <c r="G61" t="str">
        <f t="shared" si="1"/>
        <v>listopad</v>
      </c>
      <c r="H61" t="str">
        <f t="shared" si="2"/>
        <v>2016</v>
      </c>
      <c r="L61">
        <f t="shared" si="13"/>
        <v>0</v>
      </c>
      <c r="O61">
        <f t="shared" si="3"/>
        <v>11</v>
      </c>
      <c r="P61">
        <f t="shared" si="4"/>
        <v>113</v>
      </c>
      <c r="Q61">
        <f t="shared" si="5"/>
        <v>62</v>
      </c>
      <c r="R61">
        <f t="shared" si="6"/>
        <v>97</v>
      </c>
      <c r="S61">
        <f t="shared" si="7"/>
        <v>44</v>
      </c>
      <c r="U61" t="str">
        <f t="shared" si="8"/>
        <v>2016-11</v>
      </c>
      <c r="V61">
        <f t="shared" si="9"/>
        <v>0</v>
      </c>
      <c r="W61">
        <f t="shared" si="10"/>
        <v>0</v>
      </c>
      <c r="X61">
        <f t="shared" si="11"/>
        <v>497608</v>
      </c>
      <c r="Y61" t="str">
        <f t="shared" si="12"/>
        <v/>
      </c>
    </row>
    <row r="62" spans="1:25" x14ac:dyDescent="0.25">
      <c r="A62" s="1">
        <v>42682</v>
      </c>
      <c r="B62" t="s">
        <v>19</v>
      </c>
      <c r="C62" t="s">
        <v>9</v>
      </c>
      <c r="D62" t="s">
        <v>8</v>
      </c>
      <c r="E62">
        <v>30</v>
      </c>
      <c r="F62">
        <v>41</v>
      </c>
      <c r="G62" t="str">
        <f t="shared" si="1"/>
        <v>listopad</v>
      </c>
      <c r="H62" t="str">
        <f t="shared" si="2"/>
        <v>2016</v>
      </c>
      <c r="L62">
        <f t="shared" si="13"/>
        <v>0</v>
      </c>
      <c r="O62">
        <f t="shared" si="3"/>
        <v>11</v>
      </c>
      <c r="P62">
        <f t="shared" si="4"/>
        <v>113</v>
      </c>
      <c r="Q62">
        <f t="shared" si="5"/>
        <v>62</v>
      </c>
      <c r="R62">
        <f t="shared" si="6"/>
        <v>97</v>
      </c>
      <c r="S62">
        <f t="shared" si="7"/>
        <v>74</v>
      </c>
      <c r="U62" t="str">
        <f t="shared" si="8"/>
        <v>2016-11</v>
      </c>
      <c r="V62">
        <f t="shared" si="9"/>
        <v>30</v>
      </c>
      <c r="W62">
        <f t="shared" si="10"/>
        <v>0</v>
      </c>
      <c r="X62">
        <f t="shared" si="11"/>
        <v>496378</v>
      </c>
      <c r="Y62">
        <f t="shared" si="12"/>
        <v>496378</v>
      </c>
    </row>
    <row r="63" spans="1:25" x14ac:dyDescent="0.25">
      <c r="A63" s="1">
        <v>42704</v>
      </c>
      <c r="B63" t="s">
        <v>20</v>
      </c>
      <c r="C63" t="s">
        <v>7</v>
      </c>
      <c r="D63" t="s">
        <v>14</v>
      </c>
      <c r="E63">
        <v>97</v>
      </c>
      <c r="F63">
        <v>98</v>
      </c>
      <c r="G63" t="str">
        <f t="shared" si="1"/>
        <v>listopad</v>
      </c>
      <c r="H63" t="str">
        <f t="shared" si="2"/>
        <v>2016</v>
      </c>
      <c r="L63">
        <f t="shared" si="13"/>
        <v>21</v>
      </c>
      <c r="O63">
        <f t="shared" si="3"/>
        <v>11</v>
      </c>
      <c r="P63">
        <f t="shared" si="4"/>
        <v>113</v>
      </c>
      <c r="Q63">
        <f t="shared" si="5"/>
        <v>62</v>
      </c>
      <c r="R63">
        <f t="shared" si="6"/>
        <v>0</v>
      </c>
      <c r="S63">
        <f t="shared" si="7"/>
        <v>74</v>
      </c>
      <c r="U63" t="str">
        <f t="shared" si="8"/>
        <v>2016-11</v>
      </c>
      <c r="V63">
        <f t="shared" si="9"/>
        <v>0</v>
      </c>
      <c r="W63">
        <f t="shared" si="10"/>
        <v>0</v>
      </c>
      <c r="X63">
        <f t="shared" si="11"/>
        <v>505884</v>
      </c>
      <c r="Y63" t="str">
        <f t="shared" si="12"/>
        <v/>
      </c>
    </row>
    <row r="64" spans="1:25" x14ac:dyDescent="0.25">
      <c r="A64" s="1">
        <v>42704</v>
      </c>
      <c r="B64" t="s">
        <v>20</v>
      </c>
      <c r="C64" t="s">
        <v>10</v>
      </c>
      <c r="D64" t="s">
        <v>14</v>
      </c>
      <c r="E64">
        <v>11</v>
      </c>
      <c r="F64">
        <v>12</v>
      </c>
      <c r="G64" t="str">
        <f t="shared" si="1"/>
        <v>listopad</v>
      </c>
      <c r="H64" t="str">
        <f t="shared" si="2"/>
        <v>2016</v>
      </c>
      <c r="L64">
        <f t="shared" si="13"/>
        <v>0</v>
      </c>
      <c r="O64">
        <f t="shared" si="3"/>
        <v>0</v>
      </c>
      <c r="P64">
        <f t="shared" si="4"/>
        <v>113</v>
      </c>
      <c r="Q64">
        <f t="shared" si="5"/>
        <v>62</v>
      </c>
      <c r="R64">
        <f t="shared" si="6"/>
        <v>0</v>
      </c>
      <c r="S64">
        <f t="shared" si="7"/>
        <v>74</v>
      </c>
      <c r="U64" t="str">
        <f t="shared" si="8"/>
        <v>2016-11</v>
      </c>
      <c r="V64">
        <f t="shared" si="9"/>
        <v>0</v>
      </c>
      <c r="W64">
        <f t="shared" si="10"/>
        <v>0</v>
      </c>
      <c r="X64">
        <f t="shared" si="11"/>
        <v>506016</v>
      </c>
      <c r="Y64" t="str">
        <f t="shared" si="12"/>
        <v/>
      </c>
    </row>
    <row r="65" spans="1:25" x14ac:dyDescent="0.25">
      <c r="A65" s="1">
        <v>42704</v>
      </c>
      <c r="B65" t="s">
        <v>20</v>
      </c>
      <c r="C65" t="s">
        <v>12</v>
      </c>
      <c r="D65" t="s">
        <v>8</v>
      </c>
      <c r="E65">
        <v>17</v>
      </c>
      <c r="F65">
        <v>20</v>
      </c>
      <c r="G65" t="str">
        <f t="shared" si="1"/>
        <v>listopad</v>
      </c>
      <c r="H65" t="str">
        <f t="shared" si="2"/>
        <v>2016</v>
      </c>
      <c r="L65">
        <f t="shared" si="13"/>
        <v>0</v>
      </c>
      <c r="O65">
        <f t="shared" si="3"/>
        <v>0</v>
      </c>
      <c r="P65">
        <f t="shared" si="4"/>
        <v>113</v>
      </c>
      <c r="Q65">
        <f t="shared" si="5"/>
        <v>79</v>
      </c>
      <c r="R65">
        <f t="shared" si="6"/>
        <v>0</v>
      </c>
      <c r="S65">
        <f t="shared" si="7"/>
        <v>74</v>
      </c>
      <c r="U65" t="str">
        <f t="shared" si="8"/>
        <v>2016-11</v>
      </c>
      <c r="V65">
        <f t="shared" si="9"/>
        <v>0</v>
      </c>
      <c r="W65">
        <f t="shared" si="10"/>
        <v>0</v>
      </c>
      <c r="X65">
        <f t="shared" si="11"/>
        <v>505676</v>
      </c>
      <c r="Y65" t="str">
        <f t="shared" si="12"/>
        <v/>
      </c>
    </row>
    <row r="66" spans="1:25" x14ac:dyDescent="0.25">
      <c r="A66" s="1">
        <v>42704</v>
      </c>
      <c r="B66" t="s">
        <v>20</v>
      </c>
      <c r="C66" t="s">
        <v>11</v>
      </c>
      <c r="D66" t="s">
        <v>8</v>
      </c>
      <c r="E66">
        <v>4</v>
      </c>
      <c r="F66">
        <v>23</v>
      </c>
      <c r="G66" t="str">
        <f t="shared" si="1"/>
        <v>listopad</v>
      </c>
      <c r="H66" t="str">
        <f t="shared" si="2"/>
        <v>2016</v>
      </c>
      <c r="L66">
        <f t="shared" si="13"/>
        <v>0</v>
      </c>
      <c r="O66">
        <f t="shared" si="3"/>
        <v>0</v>
      </c>
      <c r="P66">
        <f t="shared" si="4"/>
        <v>117</v>
      </c>
      <c r="Q66">
        <f t="shared" si="5"/>
        <v>79</v>
      </c>
      <c r="R66">
        <f t="shared" si="6"/>
        <v>0</v>
      </c>
      <c r="S66">
        <f t="shared" si="7"/>
        <v>74</v>
      </c>
      <c r="U66" t="str">
        <f t="shared" si="8"/>
        <v>2016-11</v>
      </c>
      <c r="V66">
        <f t="shared" si="9"/>
        <v>0</v>
      </c>
      <c r="W66">
        <f t="shared" si="10"/>
        <v>0</v>
      </c>
      <c r="X66">
        <f t="shared" si="11"/>
        <v>505584</v>
      </c>
      <c r="Y66">
        <f t="shared" si="12"/>
        <v>505584</v>
      </c>
    </row>
    <row r="67" spans="1:25" x14ac:dyDescent="0.25">
      <c r="A67" s="1">
        <v>42729</v>
      </c>
      <c r="B67" t="s">
        <v>21</v>
      </c>
      <c r="C67" t="s">
        <v>12</v>
      </c>
      <c r="D67" t="s">
        <v>14</v>
      </c>
      <c r="E67">
        <v>79</v>
      </c>
      <c r="F67">
        <v>31</v>
      </c>
      <c r="G67" t="str">
        <f t="shared" si="1"/>
        <v>grudzień</v>
      </c>
      <c r="H67" t="str">
        <f t="shared" si="2"/>
        <v>2016</v>
      </c>
      <c r="L67">
        <f t="shared" si="13"/>
        <v>24</v>
      </c>
      <c r="O67">
        <f t="shared" si="3"/>
        <v>0</v>
      </c>
      <c r="P67">
        <f t="shared" si="4"/>
        <v>117</v>
      </c>
      <c r="Q67">
        <f t="shared" si="5"/>
        <v>0</v>
      </c>
      <c r="R67">
        <f t="shared" si="6"/>
        <v>0</v>
      </c>
      <c r="S67">
        <f t="shared" si="7"/>
        <v>74</v>
      </c>
      <c r="U67" t="str">
        <f t="shared" si="8"/>
        <v>2016-12</v>
      </c>
      <c r="V67">
        <f t="shared" si="9"/>
        <v>0</v>
      </c>
      <c r="W67">
        <f t="shared" si="10"/>
        <v>0</v>
      </c>
      <c r="X67">
        <f t="shared" si="11"/>
        <v>508033</v>
      </c>
      <c r="Y67" t="str">
        <f t="shared" si="12"/>
        <v/>
      </c>
    </row>
    <row r="68" spans="1:25" x14ac:dyDescent="0.25">
      <c r="A68" s="1">
        <v>42729</v>
      </c>
      <c r="B68" t="s">
        <v>21</v>
      </c>
      <c r="C68" t="s">
        <v>7</v>
      </c>
      <c r="D68" t="s">
        <v>8</v>
      </c>
      <c r="E68">
        <v>33</v>
      </c>
      <c r="F68">
        <v>60</v>
      </c>
      <c r="G68" t="str">
        <f t="shared" ref="G68:G131" si="14">TEXT(A68,"MMMM")</f>
        <v>grudzień</v>
      </c>
      <c r="H68" t="str">
        <f t="shared" ref="H68:H131" si="15">TEXT(A68,"RRRR")</f>
        <v>2016</v>
      </c>
      <c r="L68">
        <f t="shared" si="13"/>
        <v>0</v>
      </c>
      <c r="O68">
        <f t="shared" ref="O68:O131" si="16">IF($C68="T1",IF($D68="Z",O67+E68,O67-E68),O67)</f>
        <v>0</v>
      </c>
      <c r="P68">
        <f t="shared" ref="P68:P131" si="17">IF($C68="T2",IF($D68="Z",P67+$E68,P67-$E68),P67)</f>
        <v>117</v>
      </c>
      <c r="Q68">
        <f t="shared" ref="Q68:Q131" si="18">IF($C68="T3",IF($D68="Z",Q67+$E68,Q67-$E68),Q67)</f>
        <v>0</v>
      </c>
      <c r="R68">
        <f t="shared" ref="R68:R131" si="19">IF($C68="T4",IF($D68="Z",R67+$E68,R67-$E68),R67)</f>
        <v>33</v>
      </c>
      <c r="S68">
        <f t="shared" ref="S68:S131" si="20">IF($C68="T5",IF($D68="Z",S67+$E68,S67-$E68),S67)</f>
        <v>74</v>
      </c>
      <c r="U68" t="str">
        <f t="shared" ref="U68:U131" si="21">TEXT(A68,"RRRR-MM")</f>
        <v>2016-12</v>
      </c>
      <c r="V68">
        <f t="shared" ref="V68:V131" si="22">IF(AND(C68="T5",D68="Z"),E68,0)</f>
        <v>0</v>
      </c>
      <c r="W68">
        <f t="shared" ref="W68:W131" si="23">IF(AND(C68="T5",D68="W"),E68,0)</f>
        <v>0</v>
      </c>
      <c r="X68">
        <f t="shared" ref="X68:X131" si="24">IF(D68="Z",X67-E68*F68,X67+E68*F68)</f>
        <v>506053</v>
      </c>
      <c r="Y68" t="str">
        <f t="shared" ref="Y68:Y131" si="25">IF(A68&lt;&gt;A69,X68,"")</f>
        <v/>
      </c>
    </row>
    <row r="69" spans="1:25" x14ac:dyDescent="0.25">
      <c r="A69" s="1">
        <v>42729</v>
      </c>
      <c r="B69" t="s">
        <v>21</v>
      </c>
      <c r="C69" t="s">
        <v>11</v>
      </c>
      <c r="D69" t="s">
        <v>8</v>
      </c>
      <c r="E69">
        <v>26</v>
      </c>
      <c r="F69">
        <v>23</v>
      </c>
      <c r="G69" t="str">
        <f t="shared" si="14"/>
        <v>grudzień</v>
      </c>
      <c r="H69" t="str">
        <f t="shared" si="15"/>
        <v>2016</v>
      </c>
      <c r="L69">
        <f t="shared" si="13"/>
        <v>0</v>
      </c>
      <c r="O69">
        <f t="shared" si="16"/>
        <v>0</v>
      </c>
      <c r="P69">
        <f t="shared" si="17"/>
        <v>143</v>
      </c>
      <c r="Q69">
        <f t="shared" si="18"/>
        <v>0</v>
      </c>
      <c r="R69">
        <f t="shared" si="19"/>
        <v>33</v>
      </c>
      <c r="S69">
        <f t="shared" si="20"/>
        <v>74</v>
      </c>
      <c r="U69" t="str">
        <f t="shared" si="21"/>
        <v>2016-12</v>
      </c>
      <c r="V69">
        <f t="shared" si="22"/>
        <v>0</v>
      </c>
      <c r="W69">
        <f t="shared" si="23"/>
        <v>0</v>
      </c>
      <c r="X69">
        <f t="shared" si="24"/>
        <v>505455</v>
      </c>
      <c r="Y69">
        <f t="shared" si="25"/>
        <v>505455</v>
      </c>
    </row>
    <row r="70" spans="1:25" x14ac:dyDescent="0.25">
      <c r="A70" s="1">
        <v>42742</v>
      </c>
      <c r="B70" t="s">
        <v>22</v>
      </c>
      <c r="C70" t="s">
        <v>12</v>
      </c>
      <c r="D70" t="s">
        <v>8</v>
      </c>
      <c r="E70">
        <v>40</v>
      </c>
      <c r="F70">
        <v>22</v>
      </c>
      <c r="G70" t="str">
        <f t="shared" si="14"/>
        <v>styczeń</v>
      </c>
      <c r="H70" t="str">
        <f t="shared" si="15"/>
        <v>2017</v>
      </c>
      <c r="L70">
        <f t="shared" si="13"/>
        <v>12</v>
      </c>
      <c r="O70">
        <f t="shared" si="16"/>
        <v>0</v>
      </c>
      <c r="P70">
        <f t="shared" si="17"/>
        <v>143</v>
      </c>
      <c r="Q70">
        <f t="shared" si="18"/>
        <v>40</v>
      </c>
      <c r="R70">
        <f t="shared" si="19"/>
        <v>33</v>
      </c>
      <c r="S70">
        <f t="shared" si="20"/>
        <v>74</v>
      </c>
      <c r="U70" t="str">
        <f t="shared" si="21"/>
        <v>2017-01</v>
      </c>
      <c r="V70">
        <f t="shared" si="22"/>
        <v>0</v>
      </c>
      <c r="W70">
        <f t="shared" si="23"/>
        <v>0</v>
      </c>
      <c r="X70">
        <f t="shared" si="24"/>
        <v>504575</v>
      </c>
      <c r="Y70" t="str">
        <f t="shared" si="25"/>
        <v/>
      </c>
    </row>
    <row r="71" spans="1:25" x14ac:dyDescent="0.25">
      <c r="A71" s="1">
        <v>42742</v>
      </c>
      <c r="B71" t="s">
        <v>22</v>
      </c>
      <c r="C71" t="s">
        <v>10</v>
      </c>
      <c r="D71" t="s">
        <v>8</v>
      </c>
      <c r="E71">
        <v>42</v>
      </c>
      <c r="F71">
        <v>9</v>
      </c>
      <c r="G71" t="str">
        <f t="shared" si="14"/>
        <v>styczeń</v>
      </c>
      <c r="H71" t="str">
        <f t="shared" si="15"/>
        <v>2017</v>
      </c>
      <c r="L71">
        <f t="shared" si="13"/>
        <v>0</v>
      </c>
      <c r="O71">
        <f t="shared" si="16"/>
        <v>42</v>
      </c>
      <c r="P71">
        <f t="shared" si="17"/>
        <v>143</v>
      </c>
      <c r="Q71">
        <f t="shared" si="18"/>
        <v>40</v>
      </c>
      <c r="R71">
        <f t="shared" si="19"/>
        <v>33</v>
      </c>
      <c r="S71">
        <f t="shared" si="20"/>
        <v>74</v>
      </c>
      <c r="U71" t="str">
        <f t="shared" si="21"/>
        <v>2017-01</v>
      </c>
      <c r="V71">
        <f t="shared" si="22"/>
        <v>0</v>
      </c>
      <c r="W71">
        <f t="shared" si="23"/>
        <v>0</v>
      </c>
      <c r="X71">
        <f t="shared" si="24"/>
        <v>504197</v>
      </c>
      <c r="Y71" t="str">
        <f t="shared" si="25"/>
        <v/>
      </c>
    </row>
    <row r="72" spans="1:25" x14ac:dyDescent="0.25">
      <c r="A72" s="1">
        <v>42742</v>
      </c>
      <c r="B72" t="s">
        <v>22</v>
      </c>
      <c r="C72" t="s">
        <v>11</v>
      </c>
      <c r="D72" t="s">
        <v>8</v>
      </c>
      <c r="E72">
        <v>42</v>
      </c>
      <c r="F72">
        <v>26</v>
      </c>
      <c r="G72" t="str">
        <f t="shared" si="14"/>
        <v>styczeń</v>
      </c>
      <c r="H72" t="str">
        <f t="shared" si="15"/>
        <v>2017</v>
      </c>
      <c r="L72">
        <f t="shared" si="13"/>
        <v>0</v>
      </c>
      <c r="O72">
        <f t="shared" si="16"/>
        <v>42</v>
      </c>
      <c r="P72">
        <f t="shared" si="17"/>
        <v>185</v>
      </c>
      <c r="Q72">
        <f t="shared" si="18"/>
        <v>40</v>
      </c>
      <c r="R72">
        <f t="shared" si="19"/>
        <v>33</v>
      </c>
      <c r="S72">
        <f t="shared" si="20"/>
        <v>74</v>
      </c>
      <c r="U72" t="str">
        <f t="shared" si="21"/>
        <v>2017-01</v>
      </c>
      <c r="V72">
        <f t="shared" si="22"/>
        <v>0</v>
      </c>
      <c r="W72">
        <f t="shared" si="23"/>
        <v>0</v>
      </c>
      <c r="X72">
        <f t="shared" si="24"/>
        <v>503105</v>
      </c>
      <c r="Y72" t="str">
        <f t="shared" si="25"/>
        <v/>
      </c>
    </row>
    <row r="73" spans="1:25" x14ac:dyDescent="0.25">
      <c r="A73" s="1">
        <v>42742</v>
      </c>
      <c r="B73" t="s">
        <v>22</v>
      </c>
      <c r="C73" t="s">
        <v>7</v>
      </c>
      <c r="D73" t="s">
        <v>8</v>
      </c>
      <c r="E73">
        <v>9</v>
      </c>
      <c r="F73">
        <v>70</v>
      </c>
      <c r="G73" t="str">
        <f t="shared" si="14"/>
        <v>styczeń</v>
      </c>
      <c r="H73" t="str">
        <f t="shared" si="15"/>
        <v>2017</v>
      </c>
      <c r="L73">
        <f t="shared" ref="L73:L136" si="26">IF(A73&lt;&gt;A72,A73-A72-1,0)</f>
        <v>0</v>
      </c>
      <c r="O73">
        <f t="shared" si="16"/>
        <v>42</v>
      </c>
      <c r="P73">
        <f t="shared" si="17"/>
        <v>185</v>
      </c>
      <c r="Q73">
        <f t="shared" si="18"/>
        <v>40</v>
      </c>
      <c r="R73">
        <f t="shared" si="19"/>
        <v>42</v>
      </c>
      <c r="S73">
        <f t="shared" si="20"/>
        <v>74</v>
      </c>
      <c r="U73" t="str">
        <f t="shared" si="21"/>
        <v>2017-01</v>
      </c>
      <c r="V73">
        <f t="shared" si="22"/>
        <v>0</v>
      </c>
      <c r="W73">
        <f t="shared" si="23"/>
        <v>0</v>
      </c>
      <c r="X73">
        <f t="shared" si="24"/>
        <v>502475</v>
      </c>
      <c r="Y73" t="str">
        <f t="shared" si="25"/>
        <v/>
      </c>
    </row>
    <row r="74" spans="1:25" x14ac:dyDescent="0.25">
      <c r="A74" s="1">
        <v>42742</v>
      </c>
      <c r="B74" t="s">
        <v>22</v>
      </c>
      <c r="C74" t="s">
        <v>9</v>
      </c>
      <c r="D74" t="s">
        <v>8</v>
      </c>
      <c r="E74">
        <v>39</v>
      </c>
      <c r="F74">
        <v>44</v>
      </c>
      <c r="G74" t="str">
        <f t="shared" si="14"/>
        <v>styczeń</v>
      </c>
      <c r="H74" t="str">
        <f t="shared" si="15"/>
        <v>2017</v>
      </c>
      <c r="L74">
        <f t="shared" si="26"/>
        <v>0</v>
      </c>
      <c r="O74">
        <f t="shared" si="16"/>
        <v>42</v>
      </c>
      <c r="P74">
        <f t="shared" si="17"/>
        <v>185</v>
      </c>
      <c r="Q74">
        <f t="shared" si="18"/>
        <v>40</v>
      </c>
      <c r="R74">
        <f t="shared" si="19"/>
        <v>42</v>
      </c>
      <c r="S74">
        <f t="shared" si="20"/>
        <v>113</v>
      </c>
      <c r="U74" t="str">
        <f t="shared" si="21"/>
        <v>2017-01</v>
      </c>
      <c r="V74">
        <f t="shared" si="22"/>
        <v>39</v>
      </c>
      <c r="W74">
        <f t="shared" si="23"/>
        <v>0</v>
      </c>
      <c r="X74">
        <f t="shared" si="24"/>
        <v>500759</v>
      </c>
      <c r="Y74">
        <f t="shared" si="25"/>
        <v>500759</v>
      </c>
    </row>
    <row r="75" spans="1:25" x14ac:dyDescent="0.25">
      <c r="A75" s="1">
        <v>42759</v>
      </c>
      <c r="B75" t="s">
        <v>6</v>
      </c>
      <c r="C75" t="s">
        <v>9</v>
      </c>
      <c r="D75" t="s">
        <v>14</v>
      </c>
      <c r="E75">
        <v>112</v>
      </c>
      <c r="F75">
        <v>59</v>
      </c>
      <c r="G75" t="str">
        <f t="shared" si="14"/>
        <v>styczeń</v>
      </c>
      <c r="H75" t="str">
        <f t="shared" si="15"/>
        <v>2017</v>
      </c>
      <c r="L75">
        <f t="shared" si="26"/>
        <v>16</v>
      </c>
      <c r="O75">
        <f t="shared" si="16"/>
        <v>42</v>
      </c>
      <c r="P75">
        <f t="shared" si="17"/>
        <v>185</v>
      </c>
      <c r="Q75">
        <f t="shared" si="18"/>
        <v>40</v>
      </c>
      <c r="R75">
        <f t="shared" si="19"/>
        <v>42</v>
      </c>
      <c r="S75">
        <f t="shared" si="20"/>
        <v>1</v>
      </c>
      <c r="U75" t="str">
        <f t="shared" si="21"/>
        <v>2017-01</v>
      </c>
      <c r="V75">
        <f t="shared" si="22"/>
        <v>0</v>
      </c>
      <c r="W75">
        <f t="shared" si="23"/>
        <v>112</v>
      </c>
      <c r="X75">
        <f t="shared" si="24"/>
        <v>507367</v>
      </c>
      <c r="Y75" t="str">
        <f t="shared" si="25"/>
        <v/>
      </c>
    </row>
    <row r="76" spans="1:25" x14ac:dyDescent="0.25">
      <c r="A76" s="1">
        <v>42759</v>
      </c>
      <c r="B76" t="s">
        <v>6</v>
      </c>
      <c r="C76" t="s">
        <v>7</v>
      </c>
      <c r="D76" t="s">
        <v>8</v>
      </c>
      <c r="E76">
        <v>34</v>
      </c>
      <c r="F76">
        <v>66</v>
      </c>
      <c r="G76" t="str">
        <f t="shared" si="14"/>
        <v>styczeń</v>
      </c>
      <c r="H76" t="str">
        <f t="shared" si="15"/>
        <v>2017</v>
      </c>
      <c r="L76">
        <f t="shared" si="26"/>
        <v>0</v>
      </c>
      <c r="O76">
        <f t="shared" si="16"/>
        <v>42</v>
      </c>
      <c r="P76">
        <f t="shared" si="17"/>
        <v>185</v>
      </c>
      <c r="Q76">
        <f t="shared" si="18"/>
        <v>40</v>
      </c>
      <c r="R76">
        <f t="shared" si="19"/>
        <v>76</v>
      </c>
      <c r="S76">
        <f t="shared" si="20"/>
        <v>1</v>
      </c>
      <c r="U76" t="str">
        <f t="shared" si="21"/>
        <v>2017-01</v>
      </c>
      <c r="V76">
        <f t="shared" si="22"/>
        <v>0</v>
      </c>
      <c r="W76">
        <f t="shared" si="23"/>
        <v>0</v>
      </c>
      <c r="X76">
        <f t="shared" si="24"/>
        <v>505123</v>
      </c>
      <c r="Y76" t="str">
        <f t="shared" si="25"/>
        <v/>
      </c>
    </row>
    <row r="77" spans="1:25" x14ac:dyDescent="0.25">
      <c r="A77" s="1">
        <v>42759</v>
      </c>
      <c r="B77" t="s">
        <v>6</v>
      </c>
      <c r="C77" t="s">
        <v>12</v>
      </c>
      <c r="D77" t="s">
        <v>8</v>
      </c>
      <c r="E77">
        <v>5</v>
      </c>
      <c r="F77">
        <v>21</v>
      </c>
      <c r="G77" t="str">
        <f t="shared" si="14"/>
        <v>styczeń</v>
      </c>
      <c r="H77" t="str">
        <f t="shared" si="15"/>
        <v>2017</v>
      </c>
      <c r="L77">
        <f t="shared" si="26"/>
        <v>0</v>
      </c>
      <c r="O77">
        <f t="shared" si="16"/>
        <v>42</v>
      </c>
      <c r="P77">
        <f t="shared" si="17"/>
        <v>185</v>
      </c>
      <c r="Q77">
        <f t="shared" si="18"/>
        <v>45</v>
      </c>
      <c r="R77">
        <f t="shared" si="19"/>
        <v>76</v>
      </c>
      <c r="S77">
        <f t="shared" si="20"/>
        <v>1</v>
      </c>
      <c r="U77" t="str">
        <f t="shared" si="21"/>
        <v>2017-01</v>
      </c>
      <c r="V77">
        <f t="shared" si="22"/>
        <v>0</v>
      </c>
      <c r="W77">
        <f t="shared" si="23"/>
        <v>0</v>
      </c>
      <c r="X77">
        <f t="shared" si="24"/>
        <v>505018</v>
      </c>
      <c r="Y77">
        <f t="shared" si="25"/>
        <v>505018</v>
      </c>
    </row>
    <row r="78" spans="1:25" x14ac:dyDescent="0.25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 t="str">
        <f t="shared" si="14"/>
        <v>luty</v>
      </c>
      <c r="H78" t="str">
        <f t="shared" si="15"/>
        <v>2017</v>
      </c>
      <c r="L78">
        <f t="shared" si="26"/>
        <v>14</v>
      </c>
      <c r="O78">
        <f t="shared" si="16"/>
        <v>42</v>
      </c>
      <c r="P78">
        <f t="shared" si="17"/>
        <v>185</v>
      </c>
      <c r="Q78">
        <f t="shared" si="18"/>
        <v>45</v>
      </c>
      <c r="R78">
        <f t="shared" si="19"/>
        <v>2</v>
      </c>
      <c r="S78">
        <f t="shared" si="20"/>
        <v>1</v>
      </c>
      <c r="U78" t="str">
        <f t="shared" si="21"/>
        <v>2017-02</v>
      </c>
      <c r="V78">
        <f t="shared" si="22"/>
        <v>0</v>
      </c>
      <c r="W78">
        <f t="shared" si="23"/>
        <v>0</v>
      </c>
      <c r="X78">
        <f t="shared" si="24"/>
        <v>511826</v>
      </c>
      <c r="Y78" t="str">
        <f t="shared" si="25"/>
        <v/>
      </c>
    </row>
    <row r="79" spans="1:25" x14ac:dyDescent="0.25">
      <c r="A79" s="1">
        <v>42774</v>
      </c>
      <c r="B79" t="s">
        <v>13</v>
      </c>
      <c r="C79" t="s">
        <v>11</v>
      </c>
      <c r="D79" t="s">
        <v>8</v>
      </c>
      <c r="E79">
        <v>14</v>
      </c>
      <c r="F79">
        <v>26</v>
      </c>
      <c r="G79" t="str">
        <f t="shared" si="14"/>
        <v>luty</v>
      </c>
      <c r="H79" t="str">
        <f t="shared" si="15"/>
        <v>2017</v>
      </c>
      <c r="L79">
        <f t="shared" si="26"/>
        <v>0</v>
      </c>
      <c r="O79">
        <f t="shared" si="16"/>
        <v>42</v>
      </c>
      <c r="P79">
        <f t="shared" si="17"/>
        <v>199</v>
      </c>
      <c r="Q79">
        <f t="shared" si="18"/>
        <v>45</v>
      </c>
      <c r="R79">
        <f t="shared" si="19"/>
        <v>2</v>
      </c>
      <c r="S79">
        <f t="shared" si="20"/>
        <v>1</v>
      </c>
      <c r="U79" t="str">
        <f t="shared" si="21"/>
        <v>2017-02</v>
      </c>
      <c r="V79">
        <f t="shared" si="22"/>
        <v>0</v>
      </c>
      <c r="W79">
        <f t="shared" si="23"/>
        <v>0</v>
      </c>
      <c r="X79">
        <f t="shared" si="24"/>
        <v>511462</v>
      </c>
      <c r="Y79">
        <f t="shared" si="25"/>
        <v>511462</v>
      </c>
    </row>
    <row r="80" spans="1:25" x14ac:dyDescent="0.25">
      <c r="A80" s="1">
        <v>42793</v>
      </c>
      <c r="B80" t="s">
        <v>15</v>
      </c>
      <c r="C80" t="s">
        <v>9</v>
      </c>
      <c r="D80" t="s">
        <v>14</v>
      </c>
      <c r="E80">
        <v>1</v>
      </c>
      <c r="F80">
        <v>60</v>
      </c>
      <c r="G80" t="str">
        <f t="shared" si="14"/>
        <v>luty</v>
      </c>
      <c r="H80" t="str">
        <f t="shared" si="15"/>
        <v>2017</v>
      </c>
      <c r="L80">
        <f t="shared" si="26"/>
        <v>18</v>
      </c>
      <c r="O80">
        <f t="shared" si="16"/>
        <v>42</v>
      </c>
      <c r="P80">
        <f t="shared" si="17"/>
        <v>199</v>
      </c>
      <c r="Q80">
        <f t="shared" si="18"/>
        <v>45</v>
      </c>
      <c r="R80">
        <f t="shared" si="19"/>
        <v>2</v>
      </c>
      <c r="S80">
        <f t="shared" si="20"/>
        <v>0</v>
      </c>
      <c r="U80" t="str">
        <f t="shared" si="21"/>
        <v>2017-02</v>
      </c>
      <c r="V80">
        <f t="shared" si="22"/>
        <v>0</v>
      </c>
      <c r="W80">
        <f t="shared" si="23"/>
        <v>1</v>
      </c>
      <c r="X80">
        <f t="shared" si="24"/>
        <v>511522</v>
      </c>
      <c r="Y80" t="str">
        <f t="shared" si="25"/>
        <v/>
      </c>
    </row>
    <row r="81" spans="1:25" x14ac:dyDescent="0.25">
      <c r="A81" s="1">
        <v>42793</v>
      </c>
      <c r="B81" t="s">
        <v>15</v>
      </c>
      <c r="C81" t="s">
        <v>11</v>
      </c>
      <c r="D81" t="s">
        <v>14</v>
      </c>
      <c r="E81">
        <v>43</v>
      </c>
      <c r="F81">
        <v>36</v>
      </c>
      <c r="G81" t="str">
        <f t="shared" si="14"/>
        <v>luty</v>
      </c>
      <c r="H81" t="str">
        <f t="shared" si="15"/>
        <v>2017</v>
      </c>
      <c r="L81">
        <f t="shared" si="26"/>
        <v>0</v>
      </c>
      <c r="O81">
        <f t="shared" si="16"/>
        <v>42</v>
      </c>
      <c r="P81">
        <f t="shared" si="17"/>
        <v>156</v>
      </c>
      <c r="Q81">
        <f t="shared" si="18"/>
        <v>45</v>
      </c>
      <c r="R81">
        <f t="shared" si="19"/>
        <v>2</v>
      </c>
      <c r="S81">
        <f t="shared" si="20"/>
        <v>0</v>
      </c>
      <c r="U81" t="str">
        <f t="shared" si="21"/>
        <v>2017-02</v>
      </c>
      <c r="V81">
        <f t="shared" si="22"/>
        <v>0</v>
      </c>
      <c r="W81">
        <f t="shared" si="23"/>
        <v>0</v>
      </c>
      <c r="X81">
        <f t="shared" si="24"/>
        <v>513070</v>
      </c>
      <c r="Y81" t="str">
        <f t="shared" si="25"/>
        <v/>
      </c>
    </row>
    <row r="82" spans="1:25" x14ac:dyDescent="0.25">
      <c r="A82" s="1">
        <v>42793</v>
      </c>
      <c r="B82" t="s">
        <v>15</v>
      </c>
      <c r="C82" t="s">
        <v>10</v>
      </c>
      <c r="D82" t="s">
        <v>8</v>
      </c>
      <c r="E82">
        <v>30</v>
      </c>
      <c r="F82">
        <v>8</v>
      </c>
      <c r="G82" t="str">
        <f t="shared" si="14"/>
        <v>luty</v>
      </c>
      <c r="H82" t="str">
        <f t="shared" si="15"/>
        <v>2017</v>
      </c>
      <c r="L82">
        <f t="shared" si="26"/>
        <v>0</v>
      </c>
      <c r="O82">
        <f t="shared" si="16"/>
        <v>72</v>
      </c>
      <c r="P82">
        <f t="shared" si="17"/>
        <v>156</v>
      </c>
      <c r="Q82">
        <f t="shared" si="18"/>
        <v>45</v>
      </c>
      <c r="R82">
        <f t="shared" si="19"/>
        <v>2</v>
      </c>
      <c r="S82">
        <f t="shared" si="20"/>
        <v>0</v>
      </c>
      <c r="U82" t="str">
        <f t="shared" si="21"/>
        <v>2017-02</v>
      </c>
      <c r="V82">
        <f t="shared" si="22"/>
        <v>0</v>
      </c>
      <c r="W82">
        <f t="shared" si="23"/>
        <v>0</v>
      </c>
      <c r="X82">
        <f t="shared" si="24"/>
        <v>512830</v>
      </c>
      <c r="Y82" t="str">
        <f t="shared" si="25"/>
        <v/>
      </c>
    </row>
    <row r="83" spans="1:25" x14ac:dyDescent="0.25">
      <c r="A83" s="1">
        <v>42793</v>
      </c>
      <c r="B83" t="s">
        <v>15</v>
      </c>
      <c r="C83" t="s">
        <v>12</v>
      </c>
      <c r="D83" t="s">
        <v>8</v>
      </c>
      <c r="E83">
        <v>14</v>
      </c>
      <c r="F83">
        <v>20</v>
      </c>
      <c r="G83" t="str">
        <f t="shared" si="14"/>
        <v>luty</v>
      </c>
      <c r="H83" t="str">
        <f t="shared" si="15"/>
        <v>2017</v>
      </c>
      <c r="L83">
        <f t="shared" si="26"/>
        <v>0</v>
      </c>
      <c r="O83">
        <f t="shared" si="16"/>
        <v>72</v>
      </c>
      <c r="P83">
        <f t="shared" si="17"/>
        <v>156</v>
      </c>
      <c r="Q83">
        <f t="shared" si="18"/>
        <v>59</v>
      </c>
      <c r="R83">
        <f t="shared" si="19"/>
        <v>2</v>
      </c>
      <c r="S83">
        <f t="shared" si="20"/>
        <v>0</v>
      </c>
      <c r="U83" t="str">
        <f t="shared" si="21"/>
        <v>2017-02</v>
      </c>
      <c r="V83">
        <f t="shared" si="22"/>
        <v>0</v>
      </c>
      <c r="W83">
        <f t="shared" si="23"/>
        <v>0</v>
      </c>
      <c r="X83">
        <f t="shared" si="24"/>
        <v>512550</v>
      </c>
      <c r="Y83">
        <f t="shared" si="25"/>
        <v>512550</v>
      </c>
    </row>
    <row r="84" spans="1:25" x14ac:dyDescent="0.25">
      <c r="A84" s="1">
        <v>42819</v>
      </c>
      <c r="B84" t="s">
        <v>16</v>
      </c>
      <c r="C84" t="s">
        <v>11</v>
      </c>
      <c r="D84" t="s">
        <v>14</v>
      </c>
      <c r="E84">
        <v>33</v>
      </c>
      <c r="F84">
        <v>38</v>
      </c>
      <c r="G84" t="str">
        <f t="shared" si="14"/>
        <v>marzec</v>
      </c>
      <c r="H84" t="str">
        <f t="shared" si="15"/>
        <v>2017</v>
      </c>
      <c r="L84">
        <f t="shared" si="26"/>
        <v>25</v>
      </c>
      <c r="O84">
        <f t="shared" si="16"/>
        <v>72</v>
      </c>
      <c r="P84">
        <f t="shared" si="17"/>
        <v>123</v>
      </c>
      <c r="Q84">
        <f t="shared" si="18"/>
        <v>59</v>
      </c>
      <c r="R84">
        <f t="shared" si="19"/>
        <v>2</v>
      </c>
      <c r="S84">
        <f t="shared" si="20"/>
        <v>0</v>
      </c>
      <c r="U84" t="str">
        <f t="shared" si="21"/>
        <v>2017-03</v>
      </c>
      <c r="V84">
        <f t="shared" si="22"/>
        <v>0</v>
      </c>
      <c r="W84">
        <f t="shared" si="23"/>
        <v>0</v>
      </c>
      <c r="X84">
        <f t="shared" si="24"/>
        <v>513804</v>
      </c>
      <c r="Y84" t="str">
        <f t="shared" si="25"/>
        <v/>
      </c>
    </row>
    <row r="85" spans="1:25" x14ac:dyDescent="0.25">
      <c r="A85" s="1">
        <v>42819</v>
      </c>
      <c r="B85" t="s">
        <v>16</v>
      </c>
      <c r="C85" t="s">
        <v>9</v>
      </c>
      <c r="D85" t="s">
        <v>8</v>
      </c>
      <c r="E85">
        <v>35</v>
      </c>
      <c r="F85">
        <v>37</v>
      </c>
      <c r="G85" t="str">
        <f t="shared" si="14"/>
        <v>marzec</v>
      </c>
      <c r="H85" t="str">
        <f t="shared" si="15"/>
        <v>2017</v>
      </c>
      <c r="L85">
        <f t="shared" si="26"/>
        <v>0</v>
      </c>
      <c r="O85">
        <f t="shared" si="16"/>
        <v>72</v>
      </c>
      <c r="P85">
        <f t="shared" si="17"/>
        <v>123</v>
      </c>
      <c r="Q85">
        <f t="shared" si="18"/>
        <v>59</v>
      </c>
      <c r="R85">
        <f t="shared" si="19"/>
        <v>2</v>
      </c>
      <c r="S85">
        <f t="shared" si="20"/>
        <v>35</v>
      </c>
      <c r="U85" t="str">
        <f t="shared" si="21"/>
        <v>2017-03</v>
      </c>
      <c r="V85">
        <f t="shared" si="22"/>
        <v>35</v>
      </c>
      <c r="W85">
        <f t="shared" si="23"/>
        <v>0</v>
      </c>
      <c r="X85">
        <f t="shared" si="24"/>
        <v>512509</v>
      </c>
      <c r="Y85" t="str">
        <f t="shared" si="25"/>
        <v/>
      </c>
    </row>
    <row r="86" spans="1:25" x14ac:dyDescent="0.25">
      <c r="A86" s="1">
        <v>42819</v>
      </c>
      <c r="B86" t="s">
        <v>16</v>
      </c>
      <c r="C86" t="s">
        <v>12</v>
      </c>
      <c r="D86" t="s">
        <v>8</v>
      </c>
      <c r="E86">
        <v>40</v>
      </c>
      <c r="F86">
        <v>19</v>
      </c>
      <c r="G86" t="str">
        <f t="shared" si="14"/>
        <v>marzec</v>
      </c>
      <c r="H86" t="str">
        <f t="shared" si="15"/>
        <v>2017</v>
      </c>
      <c r="L86">
        <f t="shared" si="26"/>
        <v>0</v>
      </c>
      <c r="O86">
        <f t="shared" si="16"/>
        <v>72</v>
      </c>
      <c r="P86">
        <f t="shared" si="17"/>
        <v>123</v>
      </c>
      <c r="Q86">
        <f t="shared" si="18"/>
        <v>99</v>
      </c>
      <c r="R86">
        <f t="shared" si="19"/>
        <v>2</v>
      </c>
      <c r="S86">
        <f t="shared" si="20"/>
        <v>35</v>
      </c>
      <c r="U86" t="str">
        <f t="shared" si="21"/>
        <v>2017-03</v>
      </c>
      <c r="V86">
        <f t="shared" si="22"/>
        <v>0</v>
      </c>
      <c r="W86">
        <f t="shared" si="23"/>
        <v>0</v>
      </c>
      <c r="X86">
        <f t="shared" si="24"/>
        <v>511749</v>
      </c>
      <c r="Y86">
        <f t="shared" si="25"/>
        <v>511749</v>
      </c>
    </row>
    <row r="87" spans="1:25" x14ac:dyDescent="0.25">
      <c r="A87" s="1">
        <v>42840</v>
      </c>
      <c r="B87" t="s">
        <v>17</v>
      </c>
      <c r="C87" t="s">
        <v>11</v>
      </c>
      <c r="D87" t="s">
        <v>14</v>
      </c>
      <c r="E87">
        <v>21</v>
      </c>
      <c r="F87">
        <v>36</v>
      </c>
      <c r="G87" t="str">
        <f t="shared" si="14"/>
        <v>kwiecień</v>
      </c>
      <c r="H87" t="str">
        <f t="shared" si="15"/>
        <v>2017</v>
      </c>
      <c r="L87">
        <f t="shared" si="26"/>
        <v>20</v>
      </c>
      <c r="O87">
        <f t="shared" si="16"/>
        <v>72</v>
      </c>
      <c r="P87">
        <f t="shared" si="17"/>
        <v>102</v>
      </c>
      <c r="Q87">
        <f t="shared" si="18"/>
        <v>99</v>
      </c>
      <c r="R87">
        <f t="shared" si="19"/>
        <v>2</v>
      </c>
      <c r="S87">
        <f t="shared" si="20"/>
        <v>35</v>
      </c>
      <c r="U87" t="str">
        <f t="shared" si="21"/>
        <v>2017-04</v>
      </c>
      <c r="V87">
        <f t="shared" si="22"/>
        <v>0</v>
      </c>
      <c r="W87">
        <f t="shared" si="23"/>
        <v>0</v>
      </c>
      <c r="X87">
        <f t="shared" si="24"/>
        <v>512505</v>
      </c>
      <c r="Y87" t="str">
        <f t="shared" si="25"/>
        <v/>
      </c>
    </row>
    <row r="88" spans="1:25" x14ac:dyDescent="0.25">
      <c r="A88" s="1">
        <v>42840</v>
      </c>
      <c r="B88" t="s">
        <v>17</v>
      </c>
      <c r="C88" t="s">
        <v>7</v>
      </c>
      <c r="D88" t="s">
        <v>14</v>
      </c>
      <c r="E88">
        <v>2</v>
      </c>
      <c r="F88">
        <v>97</v>
      </c>
      <c r="G88" t="str">
        <f t="shared" si="14"/>
        <v>kwiecień</v>
      </c>
      <c r="H88" t="str">
        <f t="shared" si="15"/>
        <v>2017</v>
      </c>
      <c r="L88">
        <f t="shared" si="26"/>
        <v>0</v>
      </c>
      <c r="O88">
        <f t="shared" si="16"/>
        <v>72</v>
      </c>
      <c r="P88">
        <f t="shared" si="17"/>
        <v>102</v>
      </c>
      <c r="Q88">
        <f t="shared" si="18"/>
        <v>99</v>
      </c>
      <c r="R88">
        <f t="shared" si="19"/>
        <v>0</v>
      </c>
      <c r="S88">
        <f t="shared" si="20"/>
        <v>35</v>
      </c>
      <c r="U88" t="str">
        <f t="shared" si="21"/>
        <v>2017-04</v>
      </c>
      <c r="V88">
        <f t="shared" si="22"/>
        <v>0</v>
      </c>
      <c r="W88">
        <f t="shared" si="23"/>
        <v>0</v>
      </c>
      <c r="X88">
        <f t="shared" si="24"/>
        <v>512699</v>
      </c>
      <c r="Y88" t="str">
        <f t="shared" si="25"/>
        <v/>
      </c>
    </row>
    <row r="89" spans="1:25" x14ac:dyDescent="0.25">
      <c r="A89" s="1">
        <v>42840</v>
      </c>
      <c r="B89" t="s">
        <v>17</v>
      </c>
      <c r="C89" t="s">
        <v>12</v>
      </c>
      <c r="D89" t="s">
        <v>8</v>
      </c>
      <c r="E89">
        <v>12</v>
      </c>
      <c r="F89">
        <v>20</v>
      </c>
      <c r="G89" t="str">
        <f t="shared" si="14"/>
        <v>kwiecień</v>
      </c>
      <c r="H89" t="str">
        <f t="shared" si="15"/>
        <v>2017</v>
      </c>
      <c r="L89">
        <f t="shared" si="26"/>
        <v>0</v>
      </c>
      <c r="O89">
        <f t="shared" si="16"/>
        <v>72</v>
      </c>
      <c r="P89">
        <f t="shared" si="17"/>
        <v>102</v>
      </c>
      <c r="Q89">
        <f t="shared" si="18"/>
        <v>111</v>
      </c>
      <c r="R89">
        <f t="shared" si="19"/>
        <v>0</v>
      </c>
      <c r="S89">
        <f t="shared" si="20"/>
        <v>35</v>
      </c>
      <c r="U89" t="str">
        <f t="shared" si="21"/>
        <v>2017-04</v>
      </c>
      <c r="V89">
        <f t="shared" si="22"/>
        <v>0</v>
      </c>
      <c r="W89">
        <f t="shared" si="23"/>
        <v>0</v>
      </c>
      <c r="X89">
        <f t="shared" si="24"/>
        <v>512459</v>
      </c>
      <c r="Y89" t="str">
        <f t="shared" si="25"/>
        <v/>
      </c>
    </row>
    <row r="90" spans="1:25" x14ac:dyDescent="0.25">
      <c r="A90" s="1">
        <v>42840</v>
      </c>
      <c r="B90" t="s">
        <v>17</v>
      </c>
      <c r="C90" t="s">
        <v>10</v>
      </c>
      <c r="D90" t="s">
        <v>8</v>
      </c>
      <c r="E90">
        <v>15</v>
      </c>
      <c r="F90">
        <v>8</v>
      </c>
      <c r="G90" t="str">
        <f t="shared" si="14"/>
        <v>kwiecień</v>
      </c>
      <c r="H90" t="str">
        <f t="shared" si="15"/>
        <v>2017</v>
      </c>
      <c r="L90">
        <f t="shared" si="26"/>
        <v>0</v>
      </c>
      <c r="O90">
        <f t="shared" si="16"/>
        <v>87</v>
      </c>
      <c r="P90">
        <f t="shared" si="17"/>
        <v>102</v>
      </c>
      <c r="Q90">
        <f t="shared" si="18"/>
        <v>111</v>
      </c>
      <c r="R90">
        <f t="shared" si="19"/>
        <v>0</v>
      </c>
      <c r="S90">
        <f t="shared" si="20"/>
        <v>35</v>
      </c>
      <c r="U90" t="str">
        <f t="shared" si="21"/>
        <v>2017-04</v>
      </c>
      <c r="V90">
        <f t="shared" si="22"/>
        <v>0</v>
      </c>
      <c r="W90">
        <f t="shared" si="23"/>
        <v>0</v>
      </c>
      <c r="X90">
        <f t="shared" si="24"/>
        <v>512339</v>
      </c>
      <c r="Y90" t="str">
        <f t="shared" si="25"/>
        <v/>
      </c>
    </row>
    <row r="91" spans="1:25" x14ac:dyDescent="0.25">
      <c r="A91" s="1">
        <v>42840</v>
      </c>
      <c r="B91" t="s">
        <v>17</v>
      </c>
      <c r="C91" t="s">
        <v>9</v>
      </c>
      <c r="D91" t="s">
        <v>8</v>
      </c>
      <c r="E91">
        <v>1</v>
      </c>
      <c r="F91">
        <v>40</v>
      </c>
      <c r="G91" t="str">
        <f t="shared" si="14"/>
        <v>kwiecień</v>
      </c>
      <c r="H91" t="str">
        <f t="shared" si="15"/>
        <v>2017</v>
      </c>
      <c r="L91">
        <f t="shared" si="26"/>
        <v>0</v>
      </c>
      <c r="O91">
        <f t="shared" si="16"/>
        <v>87</v>
      </c>
      <c r="P91">
        <f t="shared" si="17"/>
        <v>102</v>
      </c>
      <c r="Q91">
        <f t="shared" si="18"/>
        <v>111</v>
      </c>
      <c r="R91">
        <f t="shared" si="19"/>
        <v>0</v>
      </c>
      <c r="S91">
        <f t="shared" si="20"/>
        <v>36</v>
      </c>
      <c r="U91" t="str">
        <f t="shared" si="21"/>
        <v>2017-04</v>
      </c>
      <c r="V91">
        <f t="shared" si="22"/>
        <v>1</v>
      </c>
      <c r="W91">
        <f t="shared" si="23"/>
        <v>0</v>
      </c>
      <c r="X91">
        <f t="shared" si="24"/>
        <v>512299</v>
      </c>
      <c r="Y91">
        <f t="shared" si="25"/>
        <v>512299</v>
      </c>
    </row>
    <row r="92" spans="1:25" x14ac:dyDescent="0.25">
      <c r="A92" s="1">
        <v>42864</v>
      </c>
      <c r="B92" t="s">
        <v>18</v>
      </c>
      <c r="C92" t="s">
        <v>10</v>
      </c>
      <c r="D92" t="s">
        <v>14</v>
      </c>
      <c r="E92">
        <v>86</v>
      </c>
      <c r="F92">
        <v>12</v>
      </c>
      <c r="G92" t="str">
        <f t="shared" si="14"/>
        <v>maj</v>
      </c>
      <c r="H92" t="str">
        <f t="shared" si="15"/>
        <v>2017</v>
      </c>
      <c r="L92">
        <f t="shared" si="26"/>
        <v>23</v>
      </c>
      <c r="O92">
        <f t="shared" si="16"/>
        <v>1</v>
      </c>
      <c r="P92">
        <f t="shared" si="17"/>
        <v>102</v>
      </c>
      <c r="Q92">
        <f t="shared" si="18"/>
        <v>111</v>
      </c>
      <c r="R92">
        <f t="shared" si="19"/>
        <v>0</v>
      </c>
      <c r="S92">
        <f t="shared" si="20"/>
        <v>36</v>
      </c>
      <c r="U92" t="str">
        <f t="shared" si="21"/>
        <v>2017-05</v>
      </c>
      <c r="V92">
        <f t="shared" si="22"/>
        <v>0</v>
      </c>
      <c r="W92">
        <f t="shared" si="23"/>
        <v>0</v>
      </c>
      <c r="X92">
        <f t="shared" si="24"/>
        <v>513331</v>
      </c>
      <c r="Y92" t="str">
        <f t="shared" si="25"/>
        <v/>
      </c>
    </row>
    <row r="93" spans="1:25" x14ac:dyDescent="0.25">
      <c r="A93" s="1">
        <v>42864</v>
      </c>
      <c r="B93" t="s">
        <v>18</v>
      </c>
      <c r="C93" t="s">
        <v>12</v>
      </c>
      <c r="D93" t="s">
        <v>14</v>
      </c>
      <c r="E93">
        <v>110</v>
      </c>
      <c r="F93">
        <v>31</v>
      </c>
      <c r="G93" t="str">
        <f t="shared" si="14"/>
        <v>maj</v>
      </c>
      <c r="H93" t="str">
        <f t="shared" si="15"/>
        <v>2017</v>
      </c>
      <c r="L93">
        <f t="shared" si="26"/>
        <v>0</v>
      </c>
      <c r="O93">
        <f t="shared" si="16"/>
        <v>1</v>
      </c>
      <c r="P93">
        <f t="shared" si="17"/>
        <v>102</v>
      </c>
      <c r="Q93">
        <f t="shared" si="18"/>
        <v>1</v>
      </c>
      <c r="R93">
        <f t="shared" si="19"/>
        <v>0</v>
      </c>
      <c r="S93">
        <f t="shared" si="20"/>
        <v>36</v>
      </c>
      <c r="U93" t="str">
        <f t="shared" si="21"/>
        <v>2017-05</v>
      </c>
      <c r="V93">
        <f t="shared" si="22"/>
        <v>0</v>
      </c>
      <c r="W93">
        <f t="shared" si="23"/>
        <v>0</v>
      </c>
      <c r="X93">
        <f t="shared" si="24"/>
        <v>516741</v>
      </c>
      <c r="Y93" t="str">
        <f t="shared" si="25"/>
        <v/>
      </c>
    </row>
    <row r="94" spans="1:25" x14ac:dyDescent="0.25">
      <c r="A94" s="1">
        <v>42864</v>
      </c>
      <c r="B94" t="s">
        <v>18</v>
      </c>
      <c r="C94" t="s">
        <v>9</v>
      </c>
      <c r="D94" t="s">
        <v>8</v>
      </c>
      <c r="E94">
        <v>33</v>
      </c>
      <c r="F94">
        <v>38</v>
      </c>
      <c r="G94" t="str">
        <f t="shared" si="14"/>
        <v>maj</v>
      </c>
      <c r="H94" t="str">
        <f t="shared" si="15"/>
        <v>2017</v>
      </c>
      <c r="L94">
        <f t="shared" si="26"/>
        <v>0</v>
      </c>
      <c r="O94">
        <f t="shared" si="16"/>
        <v>1</v>
      </c>
      <c r="P94">
        <f t="shared" si="17"/>
        <v>102</v>
      </c>
      <c r="Q94">
        <f t="shared" si="18"/>
        <v>1</v>
      </c>
      <c r="R94">
        <f t="shared" si="19"/>
        <v>0</v>
      </c>
      <c r="S94">
        <f t="shared" si="20"/>
        <v>69</v>
      </c>
      <c r="U94" t="str">
        <f t="shared" si="21"/>
        <v>2017-05</v>
      </c>
      <c r="V94">
        <f t="shared" si="22"/>
        <v>33</v>
      </c>
      <c r="W94">
        <f t="shared" si="23"/>
        <v>0</v>
      </c>
      <c r="X94">
        <f t="shared" si="24"/>
        <v>515487</v>
      </c>
      <c r="Y94" t="str">
        <f t="shared" si="25"/>
        <v/>
      </c>
    </row>
    <row r="95" spans="1:25" x14ac:dyDescent="0.25">
      <c r="A95" s="1">
        <v>42864</v>
      </c>
      <c r="B95" t="s">
        <v>18</v>
      </c>
      <c r="C95" t="s">
        <v>11</v>
      </c>
      <c r="D95" t="s">
        <v>8</v>
      </c>
      <c r="E95">
        <v>13</v>
      </c>
      <c r="F95">
        <v>23</v>
      </c>
      <c r="G95" t="str">
        <f t="shared" si="14"/>
        <v>maj</v>
      </c>
      <c r="H95" t="str">
        <f t="shared" si="15"/>
        <v>2017</v>
      </c>
      <c r="L95">
        <f t="shared" si="26"/>
        <v>0</v>
      </c>
      <c r="O95">
        <f t="shared" si="16"/>
        <v>1</v>
      </c>
      <c r="P95">
        <f t="shared" si="17"/>
        <v>115</v>
      </c>
      <c r="Q95">
        <f t="shared" si="18"/>
        <v>1</v>
      </c>
      <c r="R95">
        <f t="shared" si="19"/>
        <v>0</v>
      </c>
      <c r="S95">
        <f t="shared" si="20"/>
        <v>69</v>
      </c>
      <c r="U95" t="str">
        <f t="shared" si="21"/>
        <v>2017-05</v>
      </c>
      <c r="V95">
        <f t="shared" si="22"/>
        <v>0</v>
      </c>
      <c r="W95">
        <f t="shared" si="23"/>
        <v>0</v>
      </c>
      <c r="X95">
        <f t="shared" si="24"/>
        <v>515188</v>
      </c>
      <c r="Y95" t="str">
        <f t="shared" si="25"/>
        <v/>
      </c>
    </row>
    <row r="96" spans="1:25" x14ac:dyDescent="0.25">
      <c r="A96" s="1">
        <v>42864</v>
      </c>
      <c r="B96" t="s">
        <v>18</v>
      </c>
      <c r="C96" t="s">
        <v>7</v>
      </c>
      <c r="D96" t="s">
        <v>8</v>
      </c>
      <c r="E96">
        <v>37</v>
      </c>
      <c r="F96">
        <v>61</v>
      </c>
      <c r="G96" t="str">
        <f t="shared" si="14"/>
        <v>maj</v>
      </c>
      <c r="H96" t="str">
        <f t="shared" si="15"/>
        <v>2017</v>
      </c>
      <c r="L96">
        <f t="shared" si="26"/>
        <v>0</v>
      </c>
      <c r="O96">
        <f t="shared" si="16"/>
        <v>1</v>
      </c>
      <c r="P96">
        <f t="shared" si="17"/>
        <v>115</v>
      </c>
      <c r="Q96">
        <f t="shared" si="18"/>
        <v>1</v>
      </c>
      <c r="R96">
        <f t="shared" si="19"/>
        <v>37</v>
      </c>
      <c r="S96">
        <f t="shared" si="20"/>
        <v>69</v>
      </c>
      <c r="U96" t="str">
        <f t="shared" si="21"/>
        <v>2017-05</v>
      </c>
      <c r="V96">
        <f t="shared" si="22"/>
        <v>0</v>
      </c>
      <c r="W96">
        <f t="shared" si="23"/>
        <v>0</v>
      </c>
      <c r="X96">
        <f t="shared" si="24"/>
        <v>512931</v>
      </c>
      <c r="Y96">
        <f t="shared" si="25"/>
        <v>512931</v>
      </c>
    </row>
    <row r="97" spans="1:25" x14ac:dyDescent="0.25">
      <c r="A97" s="1">
        <v>42882</v>
      </c>
      <c r="B97" t="s">
        <v>19</v>
      </c>
      <c r="C97" t="s">
        <v>10</v>
      </c>
      <c r="D97" t="s">
        <v>14</v>
      </c>
      <c r="E97">
        <v>1</v>
      </c>
      <c r="F97">
        <v>12</v>
      </c>
      <c r="G97" t="str">
        <f t="shared" si="14"/>
        <v>maj</v>
      </c>
      <c r="H97" t="str">
        <f t="shared" si="15"/>
        <v>2017</v>
      </c>
      <c r="L97">
        <f t="shared" si="26"/>
        <v>17</v>
      </c>
      <c r="O97">
        <f t="shared" si="16"/>
        <v>0</v>
      </c>
      <c r="P97">
        <f t="shared" si="17"/>
        <v>115</v>
      </c>
      <c r="Q97">
        <f t="shared" si="18"/>
        <v>1</v>
      </c>
      <c r="R97">
        <f t="shared" si="19"/>
        <v>37</v>
      </c>
      <c r="S97">
        <f t="shared" si="20"/>
        <v>69</v>
      </c>
      <c r="U97" t="str">
        <f t="shared" si="21"/>
        <v>2017-05</v>
      </c>
      <c r="V97">
        <f t="shared" si="22"/>
        <v>0</v>
      </c>
      <c r="W97">
        <f t="shared" si="23"/>
        <v>0</v>
      </c>
      <c r="X97">
        <f t="shared" si="24"/>
        <v>512943</v>
      </c>
      <c r="Y97" t="str">
        <f t="shared" si="25"/>
        <v/>
      </c>
    </row>
    <row r="98" spans="1:25" x14ac:dyDescent="0.25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 t="str">
        <f t="shared" si="14"/>
        <v>maj</v>
      </c>
      <c r="H98" t="str">
        <f t="shared" si="15"/>
        <v>2017</v>
      </c>
      <c r="L98">
        <f t="shared" si="26"/>
        <v>0</v>
      </c>
      <c r="O98">
        <f t="shared" si="16"/>
        <v>0</v>
      </c>
      <c r="P98">
        <f t="shared" si="17"/>
        <v>115</v>
      </c>
      <c r="Q98">
        <f t="shared" si="18"/>
        <v>1</v>
      </c>
      <c r="R98">
        <f t="shared" si="19"/>
        <v>37</v>
      </c>
      <c r="S98">
        <f t="shared" si="20"/>
        <v>1</v>
      </c>
      <c r="U98" t="str">
        <f t="shared" si="21"/>
        <v>2017-05</v>
      </c>
      <c r="V98">
        <f t="shared" si="22"/>
        <v>0</v>
      </c>
      <c r="W98">
        <f t="shared" si="23"/>
        <v>68</v>
      </c>
      <c r="X98">
        <f t="shared" si="24"/>
        <v>516955</v>
      </c>
      <c r="Y98" t="str">
        <f t="shared" si="25"/>
        <v/>
      </c>
    </row>
    <row r="99" spans="1:25" x14ac:dyDescent="0.25">
      <c r="A99" s="1">
        <v>42882</v>
      </c>
      <c r="B99" t="s">
        <v>19</v>
      </c>
      <c r="C99" t="s">
        <v>7</v>
      </c>
      <c r="D99" t="s">
        <v>8</v>
      </c>
      <c r="E99">
        <v>35</v>
      </c>
      <c r="F99">
        <v>66</v>
      </c>
      <c r="G99" t="str">
        <f t="shared" si="14"/>
        <v>maj</v>
      </c>
      <c r="H99" t="str">
        <f t="shared" si="15"/>
        <v>2017</v>
      </c>
      <c r="L99">
        <f t="shared" si="26"/>
        <v>0</v>
      </c>
      <c r="O99">
        <f t="shared" si="16"/>
        <v>0</v>
      </c>
      <c r="P99">
        <f t="shared" si="17"/>
        <v>115</v>
      </c>
      <c r="Q99">
        <f t="shared" si="18"/>
        <v>1</v>
      </c>
      <c r="R99">
        <f t="shared" si="19"/>
        <v>72</v>
      </c>
      <c r="S99">
        <f t="shared" si="20"/>
        <v>1</v>
      </c>
      <c r="U99" t="str">
        <f t="shared" si="21"/>
        <v>2017-05</v>
      </c>
      <c r="V99">
        <f t="shared" si="22"/>
        <v>0</v>
      </c>
      <c r="W99">
        <f t="shared" si="23"/>
        <v>0</v>
      </c>
      <c r="X99">
        <f t="shared" si="24"/>
        <v>514645</v>
      </c>
      <c r="Y99" t="str">
        <f t="shared" si="25"/>
        <v/>
      </c>
    </row>
    <row r="100" spans="1:25" x14ac:dyDescent="0.25">
      <c r="A100" s="1">
        <v>42882</v>
      </c>
      <c r="B100" t="s">
        <v>19</v>
      </c>
      <c r="C100" t="s">
        <v>12</v>
      </c>
      <c r="D100" t="s">
        <v>8</v>
      </c>
      <c r="E100">
        <v>25</v>
      </c>
      <c r="F100">
        <v>21</v>
      </c>
      <c r="G100" t="str">
        <f t="shared" si="14"/>
        <v>maj</v>
      </c>
      <c r="H100" t="str">
        <f t="shared" si="15"/>
        <v>2017</v>
      </c>
      <c r="L100">
        <f t="shared" si="26"/>
        <v>0</v>
      </c>
      <c r="O100">
        <f t="shared" si="16"/>
        <v>0</v>
      </c>
      <c r="P100">
        <f t="shared" si="17"/>
        <v>115</v>
      </c>
      <c r="Q100">
        <f t="shared" si="18"/>
        <v>26</v>
      </c>
      <c r="R100">
        <f t="shared" si="19"/>
        <v>72</v>
      </c>
      <c r="S100">
        <f t="shared" si="20"/>
        <v>1</v>
      </c>
      <c r="U100" t="str">
        <f t="shared" si="21"/>
        <v>2017-05</v>
      </c>
      <c r="V100">
        <f t="shared" si="22"/>
        <v>0</v>
      </c>
      <c r="W100">
        <f t="shared" si="23"/>
        <v>0</v>
      </c>
      <c r="X100">
        <f t="shared" si="24"/>
        <v>514120</v>
      </c>
      <c r="Y100" t="str">
        <f t="shared" si="25"/>
        <v/>
      </c>
    </row>
    <row r="101" spans="1:25" x14ac:dyDescent="0.25">
      <c r="A101" s="1">
        <v>42882</v>
      </c>
      <c r="B101" t="s">
        <v>19</v>
      </c>
      <c r="C101" t="s">
        <v>11</v>
      </c>
      <c r="D101" t="s">
        <v>8</v>
      </c>
      <c r="E101">
        <v>10</v>
      </c>
      <c r="F101">
        <v>25</v>
      </c>
      <c r="G101" t="str">
        <f t="shared" si="14"/>
        <v>maj</v>
      </c>
      <c r="H101" t="str">
        <f t="shared" si="15"/>
        <v>2017</v>
      </c>
      <c r="L101">
        <f t="shared" si="26"/>
        <v>0</v>
      </c>
      <c r="O101">
        <f t="shared" si="16"/>
        <v>0</v>
      </c>
      <c r="P101">
        <f t="shared" si="17"/>
        <v>125</v>
      </c>
      <c r="Q101">
        <f t="shared" si="18"/>
        <v>26</v>
      </c>
      <c r="R101">
        <f t="shared" si="19"/>
        <v>72</v>
      </c>
      <c r="S101">
        <f t="shared" si="20"/>
        <v>1</v>
      </c>
      <c r="U101" t="str">
        <f t="shared" si="21"/>
        <v>2017-05</v>
      </c>
      <c r="V101">
        <f t="shared" si="22"/>
        <v>0</v>
      </c>
      <c r="W101">
        <f t="shared" si="23"/>
        <v>0</v>
      </c>
      <c r="X101">
        <f t="shared" si="24"/>
        <v>513870</v>
      </c>
      <c r="Y101">
        <f t="shared" si="25"/>
        <v>513870</v>
      </c>
    </row>
    <row r="102" spans="1:25" x14ac:dyDescent="0.25">
      <c r="A102" s="1">
        <v>42904</v>
      </c>
      <c r="B102" t="s">
        <v>20</v>
      </c>
      <c r="C102" t="s">
        <v>11</v>
      </c>
      <c r="D102" t="s">
        <v>14</v>
      </c>
      <c r="E102">
        <v>38</v>
      </c>
      <c r="F102">
        <v>37</v>
      </c>
      <c r="G102" t="str">
        <f t="shared" si="14"/>
        <v>czerwiec</v>
      </c>
      <c r="H102" t="str">
        <f t="shared" si="15"/>
        <v>2017</v>
      </c>
      <c r="L102">
        <f t="shared" si="26"/>
        <v>21</v>
      </c>
      <c r="O102">
        <f t="shared" si="16"/>
        <v>0</v>
      </c>
      <c r="P102">
        <f t="shared" si="17"/>
        <v>87</v>
      </c>
      <c r="Q102">
        <f t="shared" si="18"/>
        <v>26</v>
      </c>
      <c r="R102">
        <f t="shared" si="19"/>
        <v>72</v>
      </c>
      <c r="S102">
        <f t="shared" si="20"/>
        <v>1</v>
      </c>
      <c r="U102" t="str">
        <f t="shared" si="21"/>
        <v>2017-06</v>
      </c>
      <c r="V102">
        <f t="shared" si="22"/>
        <v>0</v>
      </c>
      <c r="W102">
        <f t="shared" si="23"/>
        <v>0</v>
      </c>
      <c r="X102">
        <f t="shared" si="24"/>
        <v>515276</v>
      </c>
      <c r="Y102" t="str">
        <f t="shared" si="25"/>
        <v/>
      </c>
    </row>
    <row r="103" spans="1:25" x14ac:dyDescent="0.25">
      <c r="A103" s="1">
        <v>42904</v>
      </c>
      <c r="B103" t="s">
        <v>20</v>
      </c>
      <c r="C103" t="s">
        <v>10</v>
      </c>
      <c r="D103" t="s">
        <v>8</v>
      </c>
      <c r="E103">
        <v>22</v>
      </c>
      <c r="F103">
        <v>8</v>
      </c>
      <c r="G103" t="str">
        <f t="shared" si="14"/>
        <v>czerwiec</v>
      </c>
      <c r="H103" t="str">
        <f t="shared" si="15"/>
        <v>2017</v>
      </c>
      <c r="L103">
        <f t="shared" si="26"/>
        <v>0</v>
      </c>
      <c r="O103">
        <f t="shared" si="16"/>
        <v>22</v>
      </c>
      <c r="P103">
        <f t="shared" si="17"/>
        <v>87</v>
      </c>
      <c r="Q103">
        <f t="shared" si="18"/>
        <v>26</v>
      </c>
      <c r="R103">
        <f t="shared" si="19"/>
        <v>72</v>
      </c>
      <c r="S103">
        <f t="shared" si="20"/>
        <v>1</v>
      </c>
      <c r="U103" t="str">
        <f t="shared" si="21"/>
        <v>2017-06</v>
      </c>
      <c r="V103">
        <f t="shared" si="22"/>
        <v>0</v>
      </c>
      <c r="W103">
        <f t="shared" si="23"/>
        <v>0</v>
      </c>
      <c r="X103">
        <f t="shared" si="24"/>
        <v>515100</v>
      </c>
      <c r="Y103" t="str">
        <f t="shared" si="25"/>
        <v/>
      </c>
    </row>
    <row r="104" spans="1:25" x14ac:dyDescent="0.25">
      <c r="A104" s="1">
        <v>42904</v>
      </c>
      <c r="B104" t="s">
        <v>20</v>
      </c>
      <c r="C104" t="s">
        <v>12</v>
      </c>
      <c r="D104" t="s">
        <v>8</v>
      </c>
      <c r="E104">
        <v>25</v>
      </c>
      <c r="F104">
        <v>20</v>
      </c>
      <c r="G104" t="str">
        <f t="shared" si="14"/>
        <v>czerwiec</v>
      </c>
      <c r="H104" t="str">
        <f t="shared" si="15"/>
        <v>2017</v>
      </c>
      <c r="L104">
        <f t="shared" si="26"/>
        <v>0</v>
      </c>
      <c r="O104">
        <f t="shared" si="16"/>
        <v>22</v>
      </c>
      <c r="P104">
        <f t="shared" si="17"/>
        <v>87</v>
      </c>
      <c r="Q104">
        <f t="shared" si="18"/>
        <v>51</v>
      </c>
      <c r="R104">
        <f t="shared" si="19"/>
        <v>72</v>
      </c>
      <c r="S104">
        <f t="shared" si="20"/>
        <v>1</v>
      </c>
      <c r="U104" t="str">
        <f t="shared" si="21"/>
        <v>2017-06</v>
      </c>
      <c r="V104">
        <f t="shared" si="22"/>
        <v>0</v>
      </c>
      <c r="W104">
        <f t="shared" si="23"/>
        <v>0</v>
      </c>
      <c r="X104">
        <f t="shared" si="24"/>
        <v>514600</v>
      </c>
      <c r="Y104" t="str">
        <f t="shared" si="25"/>
        <v/>
      </c>
    </row>
    <row r="105" spans="1:25" x14ac:dyDescent="0.25">
      <c r="A105" s="1">
        <v>42904</v>
      </c>
      <c r="B105" t="s">
        <v>20</v>
      </c>
      <c r="C105" t="s">
        <v>9</v>
      </c>
      <c r="D105" t="s">
        <v>8</v>
      </c>
      <c r="E105">
        <v>8</v>
      </c>
      <c r="F105">
        <v>39</v>
      </c>
      <c r="G105" t="str">
        <f t="shared" si="14"/>
        <v>czerwiec</v>
      </c>
      <c r="H105" t="str">
        <f t="shared" si="15"/>
        <v>2017</v>
      </c>
      <c r="L105">
        <f t="shared" si="26"/>
        <v>0</v>
      </c>
      <c r="O105">
        <f t="shared" si="16"/>
        <v>22</v>
      </c>
      <c r="P105">
        <f t="shared" si="17"/>
        <v>87</v>
      </c>
      <c r="Q105">
        <f t="shared" si="18"/>
        <v>51</v>
      </c>
      <c r="R105">
        <f t="shared" si="19"/>
        <v>72</v>
      </c>
      <c r="S105">
        <f t="shared" si="20"/>
        <v>9</v>
      </c>
      <c r="U105" t="str">
        <f t="shared" si="21"/>
        <v>2017-06</v>
      </c>
      <c r="V105">
        <f t="shared" si="22"/>
        <v>8</v>
      </c>
      <c r="W105">
        <f t="shared" si="23"/>
        <v>0</v>
      </c>
      <c r="X105">
        <f t="shared" si="24"/>
        <v>514288</v>
      </c>
      <c r="Y105" t="str">
        <f t="shared" si="25"/>
        <v/>
      </c>
    </row>
    <row r="106" spans="1:25" x14ac:dyDescent="0.25">
      <c r="A106" s="1">
        <v>42904</v>
      </c>
      <c r="B106" t="s">
        <v>20</v>
      </c>
      <c r="C106" t="s">
        <v>7</v>
      </c>
      <c r="D106" t="s">
        <v>8</v>
      </c>
      <c r="E106">
        <v>45</v>
      </c>
      <c r="F106">
        <v>62</v>
      </c>
      <c r="G106" t="str">
        <f t="shared" si="14"/>
        <v>czerwiec</v>
      </c>
      <c r="H106" t="str">
        <f t="shared" si="15"/>
        <v>2017</v>
      </c>
      <c r="L106">
        <f t="shared" si="26"/>
        <v>0</v>
      </c>
      <c r="O106">
        <f t="shared" si="16"/>
        <v>22</v>
      </c>
      <c r="P106">
        <f t="shared" si="17"/>
        <v>87</v>
      </c>
      <c r="Q106">
        <f t="shared" si="18"/>
        <v>51</v>
      </c>
      <c r="R106">
        <f t="shared" si="19"/>
        <v>117</v>
      </c>
      <c r="S106">
        <f t="shared" si="20"/>
        <v>9</v>
      </c>
      <c r="U106" t="str">
        <f t="shared" si="21"/>
        <v>2017-06</v>
      </c>
      <c r="V106">
        <f t="shared" si="22"/>
        <v>0</v>
      </c>
      <c r="W106">
        <f t="shared" si="23"/>
        <v>0</v>
      </c>
      <c r="X106">
        <f t="shared" si="24"/>
        <v>511498</v>
      </c>
      <c r="Y106">
        <f t="shared" si="25"/>
        <v>511498</v>
      </c>
    </row>
    <row r="107" spans="1:25" x14ac:dyDescent="0.25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 t="str">
        <f t="shared" si="14"/>
        <v>lipiec</v>
      </c>
      <c r="H107" t="str">
        <f t="shared" si="15"/>
        <v>2017</v>
      </c>
      <c r="L107">
        <f t="shared" si="26"/>
        <v>24</v>
      </c>
      <c r="O107">
        <f t="shared" si="16"/>
        <v>22</v>
      </c>
      <c r="P107">
        <f t="shared" si="17"/>
        <v>87</v>
      </c>
      <c r="Q107">
        <f t="shared" si="18"/>
        <v>51</v>
      </c>
      <c r="R107">
        <f t="shared" si="19"/>
        <v>1</v>
      </c>
      <c r="S107">
        <f t="shared" si="20"/>
        <v>9</v>
      </c>
      <c r="U107" t="str">
        <f t="shared" si="21"/>
        <v>2017-07</v>
      </c>
      <c r="V107">
        <f t="shared" si="22"/>
        <v>0</v>
      </c>
      <c r="W107">
        <f t="shared" si="23"/>
        <v>0</v>
      </c>
      <c r="X107">
        <f t="shared" si="24"/>
        <v>523098</v>
      </c>
      <c r="Y107" t="str">
        <f t="shared" si="25"/>
        <v/>
      </c>
    </row>
    <row r="108" spans="1:25" x14ac:dyDescent="0.25">
      <c r="A108" s="1">
        <v>42929</v>
      </c>
      <c r="B108" t="s">
        <v>21</v>
      </c>
      <c r="C108" t="s">
        <v>12</v>
      </c>
      <c r="D108" t="s">
        <v>8</v>
      </c>
      <c r="E108">
        <v>29</v>
      </c>
      <c r="F108">
        <v>19</v>
      </c>
      <c r="G108" t="str">
        <f t="shared" si="14"/>
        <v>lipiec</v>
      </c>
      <c r="H108" t="str">
        <f t="shared" si="15"/>
        <v>2017</v>
      </c>
      <c r="L108">
        <f t="shared" si="26"/>
        <v>0</v>
      </c>
      <c r="O108">
        <f t="shared" si="16"/>
        <v>22</v>
      </c>
      <c r="P108">
        <f t="shared" si="17"/>
        <v>87</v>
      </c>
      <c r="Q108">
        <f t="shared" si="18"/>
        <v>80</v>
      </c>
      <c r="R108">
        <f t="shared" si="19"/>
        <v>1</v>
      </c>
      <c r="S108">
        <f t="shared" si="20"/>
        <v>9</v>
      </c>
      <c r="U108" t="str">
        <f t="shared" si="21"/>
        <v>2017-07</v>
      </c>
      <c r="V108">
        <f t="shared" si="22"/>
        <v>0</v>
      </c>
      <c r="W108">
        <f t="shared" si="23"/>
        <v>0</v>
      </c>
      <c r="X108">
        <f t="shared" si="24"/>
        <v>522547</v>
      </c>
      <c r="Y108">
        <f t="shared" si="25"/>
        <v>522547</v>
      </c>
    </row>
    <row r="109" spans="1:25" x14ac:dyDescent="0.25">
      <c r="A109" s="1">
        <v>42942</v>
      </c>
      <c r="B109" t="s">
        <v>22</v>
      </c>
      <c r="C109" t="s">
        <v>11</v>
      </c>
      <c r="D109" t="s">
        <v>14</v>
      </c>
      <c r="E109">
        <v>5</v>
      </c>
      <c r="F109">
        <v>34</v>
      </c>
      <c r="G109" t="str">
        <f t="shared" si="14"/>
        <v>lipiec</v>
      </c>
      <c r="H109" t="str">
        <f t="shared" si="15"/>
        <v>2017</v>
      </c>
      <c r="L109">
        <f t="shared" si="26"/>
        <v>12</v>
      </c>
      <c r="O109">
        <f t="shared" si="16"/>
        <v>22</v>
      </c>
      <c r="P109">
        <f t="shared" si="17"/>
        <v>82</v>
      </c>
      <c r="Q109">
        <f t="shared" si="18"/>
        <v>80</v>
      </c>
      <c r="R109">
        <f t="shared" si="19"/>
        <v>1</v>
      </c>
      <c r="S109">
        <f t="shared" si="20"/>
        <v>9</v>
      </c>
      <c r="U109" t="str">
        <f t="shared" si="21"/>
        <v>2017-07</v>
      </c>
      <c r="V109">
        <f t="shared" si="22"/>
        <v>0</v>
      </c>
      <c r="W109">
        <f t="shared" si="23"/>
        <v>0</v>
      </c>
      <c r="X109">
        <f t="shared" si="24"/>
        <v>522717</v>
      </c>
      <c r="Y109" t="str">
        <f t="shared" si="25"/>
        <v/>
      </c>
    </row>
    <row r="110" spans="1:25" x14ac:dyDescent="0.25">
      <c r="A110" s="1">
        <v>42942</v>
      </c>
      <c r="B110" t="s">
        <v>22</v>
      </c>
      <c r="C110" t="s">
        <v>10</v>
      </c>
      <c r="D110" t="s">
        <v>14</v>
      </c>
      <c r="E110">
        <v>22</v>
      </c>
      <c r="F110">
        <v>11</v>
      </c>
      <c r="G110" t="str">
        <f t="shared" si="14"/>
        <v>lipiec</v>
      </c>
      <c r="H110" t="str">
        <f t="shared" si="15"/>
        <v>2017</v>
      </c>
      <c r="L110">
        <f t="shared" si="26"/>
        <v>0</v>
      </c>
      <c r="O110">
        <f t="shared" si="16"/>
        <v>0</v>
      </c>
      <c r="P110">
        <f t="shared" si="17"/>
        <v>82</v>
      </c>
      <c r="Q110">
        <f t="shared" si="18"/>
        <v>80</v>
      </c>
      <c r="R110">
        <f t="shared" si="19"/>
        <v>1</v>
      </c>
      <c r="S110">
        <f t="shared" si="20"/>
        <v>9</v>
      </c>
      <c r="U110" t="str">
        <f t="shared" si="21"/>
        <v>2017-07</v>
      </c>
      <c r="V110">
        <f t="shared" si="22"/>
        <v>0</v>
      </c>
      <c r="W110">
        <f t="shared" si="23"/>
        <v>0</v>
      </c>
      <c r="X110">
        <f t="shared" si="24"/>
        <v>522959</v>
      </c>
      <c r="Y110" t="str">
        <f t="shared" si="25"/>
        <v/>
      </c>
    </row>
    <row r="111" spans="1:25" x14ac:dyDescent="0.25">
      <c r="A111" s="1">
        <v>42942</v>
      </c>
      <c r="B111" t="s">
        <v>22</v>
      </c>
      <c r="C111" t="s">
        <v>12</v>
      </c>
      <c r="D111" t="s">
        <v>8</v>
      </c>
      <c r="E111">
        <v>37</v>
      </c>
      <c r="F111">
        <v>22</v>
      </c>
      <c r="G111" t="str">
        <f t="shared" si="14"/>
        <v>lipiec</v>
      </c>
      <c r="H111" t="str">
        <f t="shared" si="15"/>
        <v>2017</v>
      </c>
      <c r="L111">
        <f t="shared" si="26"/>
        <v>0</v>
      </c>
      <c r="O111">
        <f t="shared" si="16"/>
        <v>0</v>
      </c>
      <c r="P111">
        <f t="shared" si="17"/>
        <v>82</v>
      </c>
      <c r="Q111">
        <f t="shared" si="18"/>
        <v>117</v>
      </c>
      <c r="R111">
        <f t="shared" si="19"/>
        <v>1</v>
      </c>
      <c r="S111">
        <f t="shared" si="20"/>
        <v>9</v>
      </c>
      <c r="U111" t="str">
        <f t="shared" si="21"/>
        <v>2017-07</v>
      </c>
      <c r="V111">
        <f t="shared" si="22"/>
        <v>0</v>
      </c>
      <c r="W111">
        <f t="shared" si="23"/>
        <v>0</v>
      </c>
      <c r="X111">
        <f t="shared" si="24"/>
        <v>522145</v>
      </c>
      <c r="Y111" t="str">
        <f t="shared" si="25"/>
        <v/>
      </c>
    </row>
    <row r="112" spans="1:25" x14ac:dyDescent="0.25">
      <c r="A112" s="1">
        <v>42942</v>
      </c>
      <c r="B112" t="s">
        <v>22</v>
      </c>
      <c r="C112" t="s">
        <v>7</v>
      </c>
      <c r="D112" t="s">
        <v>8</v>
      </c>
      <c r="E112">
        <v>10</v>
      </c>
      <c r="F112">
        <v>70</v>
      </c>
      <c r="G112" t="str">
        <f t="shared" si="14"/>
        <v>lipiec</v>
      </c>
      <c r="H112" t="str">
        <f t="shared" si="15"/>
        <v>2017</v>
      </c>
      <c r="L112">
        <f t="shared" si="26"/>
        <v>0</v>
      </c>
      <c r="O112">
        <f t="shared" si="16"/>
        <v>0</v>
      </c>
      <c r="P112">
        <f t="shared" si="17"/>
        <v>82</v>
      </c>
      <c r="Q112">
        <f t="shared" si="18"/>
        <v>117</v>
      </c>
      <c r="R112">
        <f t="shared" si="19"/>
        <v>11</v>
      </c>
      <c r="S112">
        <f t="shared" si="20"/>
        <v>9</v>
      </c>
      <c r="U112" t="str">
        <f t="shared" si="21"/>
        <v>2017-07</v>
      </c>
      <c r="V112">
        <f t="shared" si="22"/>
        <v>0</v>
      </c>
      <c r="W112">
        <f t="shared" si="23"/>
        <v>0</v>
      </c>
      <c r="X112">
        <f t="shared" si="24"/>
        <v>521445</v>
      </c>
      <c r="Y112" t="str">
        <f t="shared" si="25"/>
        <v/>
      </c>
    </row>
    <row r="113" spans="1:25" x14ac:dyDescent="0.25">
      <c r="A113" s="1">
        <v>42942</v>
      </c>
      <c r="B113" t="s">
        <v>22</v>
      </c>
      <c r="C113" t="s">
        <v>9</v>
      </c>
      <c r="D113" t="s">
        <v>8</v>
      </c>
      <c r="E113">
        <v>42</v>
      </c>
      <c r="F113">
        <v>44</v>
      </c>
      <c r="G113" t="str">
        <f t="shared" si="14"/>
        <v>lipiec</v>
      </c>
      <c r="H113" t="str">
        <f t="shared" si="15"/>
        <v>2017</v>
      </c>
      <c r="L113">
        <f t="shared" si="26"/>
        <v>0</v>
      </c>
      <c r="O113">
        <f t="shared" si="16"/>
        <v>0</v>
      </c>
      <c r="P113">
        <f t="shared" si="17"/>
        <v>82</v>
      </c>
      <c r="Q113">
        <f t="shared" si="18"/>
        <v>117</v>
      </c>
      <c r="R113">
        <f t="shared" si="19"/>
        <v>11</v>
      </c>
      <c r="S113">
        <f t="shared" si="20"/>
        <v>51</v>
      </c>
      <c r="U113" t="str">
        <f t="shared" si="21"/>
        <v>2017-07</v>
      </c>
      <c r="V113">
        <f t="shared" si="22"/>
        <v>42</v>
      </c>
      <c r="W113">
        <f t="shared" si="23"/>
        <v>0</v>
      </c>
      <c r="X113">
        <f t="shared" si="24"/>
        <v>519597</v>
      </c>
      <c r="Y113">
        <f t="shared" si="25"/>
        <v>519597</v>
      </c>
    </row>
    <row r="114" spans="1:25" x14ac:dyDescent="0.25">
      <c r="A114" s="1">
        <v>42959</v>
      </c>
      <c r="B114" t="s">
        <v>6</v>
      </c>
      <c r="C114" t="s">
        <v>7</v>
      </c>
      <c r="D114" t="s">
        <v>14</v>
      </c>
      <c r="E114">
        <v>11</v>
      </c>
      <c r="F114">
        <v>94</v>
      </c>
      <c r="G114" t="str">
        <f t="shared" si="14"/>
        <v>sierpień</v>
      </c>
      <c r="H114" t="str">
        <f t="shared" si="15"/>
        <v>2017</v>
      </c>
      <c r="L114">
        <f t="shared" si="26"/>
        <v>16</v>
      </c>
      <c r="O114">
        <f t="shared" si="16"/>
        <v>0</v>
      </c>
      <c r="P114">
        <f t="shared" si="17"/>
        <v>82</v>
      </c>
      <c r="Q114">
        <f t="shared" si="18"/>
        <v>117</v>
      </c>
      <c r="R114">
        <f t="shared" si="19"/>
        <v>0</v>
      </c>
      <c r="S114">
        <f t="shared" si="20"/>
        <v>51</v>
      </c>
      <c r="U114" t="str">
        <f t="shared" si="21"/>
        <v>2017-08</v>
      </c>
      <c r="V114">
        <f t="shared" si="22"/>
        <v>0</v>
      </c>
      <c r="W114">
        <f t="shared" si="23"/>
        <v>0</v>
      </c>
      <c r="X114">
        <f t="shared" si="24"/>
        <v>520631</v>
      </c>
      <c r="Y114" t="str">
        <f t="shared" si="25"/>
        <v/>
      </c>
    </row>
    <row r="115" spans="1:25" x14ac:dyDescent="0.25">
      <c r="A115" s="1">
        <v>42959</v>
      </c>
      <c r="B115" t="s">
        <v>6</v>
      </c>
      <c r="C115" t="s">
        <v>9</v>
      </c>
      <c r="D115" t="s">
        <v>14</v>
      </c>
      <c r="E115">
        <v>48</v>
      </c>
      <c r="F115">
        <v>59</v>
      </c>
      <c r="G115" t="str">
        <f t="shared" si="14"/>
        <v>sierpień</v>
      </c>
      <c r="H115" t="str">
        <f t="shared" si="15"/>
        <v>2017</v>
      </c>
      <c r="L115">
        <f t="shared" si="26"/>
        <v>0</v>
      </c>
      <c r="O115">
        <f t="shared" si="16"/>
        <v>0</v>
      </c>
      <c r="P115">
        <f t="shared" si="17"/>
        <v>82</v>
      </c>
      <c r="Q115">
        <f t="shared" si="18"/>
        <v>117</v>
      </c>
      <c r="R115">
        <f t="shared" si="19"/>
        <v>0</v>
      </c>
      <c r="S115">
        <f t="shared" si="20"/>
        <v>3</v>
      </c>
      <c r="U115" t="str">
        <f t="shared" si="21"/>
        <v>2017-08</v>
      </c>
      <c r="V115">
        <f t="shared" si="22"/>
        <v>0</v>
      </c>
      <c r="W115">
        <f t="shared" si="23"/>
        <v>48</v>
      </c>
      <c r="X115">
        <f t="shared" si="24"/>
        <v>523463</v>
      </c>
      <c r="Y115" t="str">
        <f t="shared" si="25"/>
        <v/>
      </c>
    </row>
    <row r="116" spans="1:25" x14ac:dyDescent="0.25">
      <c r="A116" s="1">
        <v>42959</v>
      </c>
      <c r="B116" t="s">
        <v>6</v>
      </c>
      <c r="C116" t="s">
        <v>12</v>
      </c>
      <c r="D116" t="s">
        <v>8</v>
      </c>
      <c r="E116">
        <v>20</v>
      </c>
      <c r="F116">
        <v>21</v>
      </c>
      <c r="G116" t="str">
        <f t="shared" si="14"/>
        <v>sierpień</v>
      </c>
      <c r="H116" t="str">
        <f t="shared" si="15"/>
        <v>2017</v>
      </c>
      <c r="L116">
        <f t="shared" si="26"/>
        <v>0</v>
      </c>
      <c r="O116">
        <f t="shared" si="16"/>
        <v>0</v>
      </c>
      <c r="P116">
        <f t="shared" si="17"/>
        <v>82</v>
      </c>
      <c r="Q116">
        <f t="shared" si="18"/>
        <v>137</v>
      </c>
      <c r="R116">
        <f t="shared" si="19"/>
        <v>0</v>
      </c>
      <c r="S116">
        <f t="shared" si="20"/>
        <v>3</v>
      </c>
      <c r="U116" t="str">
        <f t="shared" si="21"/>
        <v>2017-08</v>
      </c>
      <c r="V116">
        <f t="shared" si="22"/>
        <v>0</v>
      </c>
      <c r="W116">
        <f t="shared" si="23"/>
        <v>0</v>
      </c>
      <c r="X116">
        <f t="shared" si="24"/>
        <v>523043</v>
      </c>
      <c r="Y116" t="str">
        <f t="shared" si="25"/>
        <v/>
      </c>
    </row>
    <row r="117" spans="1:25" x14ac:dyDescent="0.25">
      <c r="A117" s="1">
        <v>42959</v>
      </c>
      <c r="B117" t="s">
        <v>6</v>
      </c>
      <c r="C117" t="s">
        <v>11</v>
      </c>
      <c r="D117" t="s">
        <v>8</v>
      </c>
      <c r="E117">
        <v>26</v>
      </c>
      <c r="F117">
        <v>25</v>
      </c>
      <c r="G117" t="str">
        <f t="shared" si="14"/>
        <v>sierpień</v>
      </c>
      <c r="H117" t="str">
        <f t="shared" si="15"/>
        <v>2017</v>
      </c>
      <c r="L117">
        <f t="shared" si="26"/>
        <v>0</v>
      </c>
      <c r="O117">
        <f t="shared" si="16"/>
        <v>0</v>
      </c>
      <c r="P117">
        <f t="shared" si="17"/>
        <v>108</v>
      </c>
      <c r="Q117">
        <f t="shared" si="18"/>
        <v>137</v>
      </c>
      <c r="R117">
        <f t="shared" si="19"/>
        <v>0</v>
      </c>
      <c r="S117">
        <f t="shared" si="20"/>
        <v>3</v>
      </c>
      <c r="U117" t="str">
        <f t="shared" si="21"/>
        <v>2017-08</v>
      </c>
      <c r="V117">
        <f t="shared" si="22"/>
        <v>0</v>
      </c>
      <c r="W117">
        <f t="shared" si="23"/>
        <v>0</v>
      </c>
      <c r="X117">
        <f t="shared" si="24"/>
        <v>522393</v>
      </c>
      <c r="Y117">
        <f t="shared" si="25"/>
        <v>522393</v>
      </c>
    </row>
    <row r="118" spans="1:25" x14ac:dyDescent="0.25">
      <c r="A118" s="1">
        <v>42974</v>
      </c>
      <c r="B118" t="s">
        <v>13</v>
      </c>
      <c r="C118" t="s">
        <v>10</v>
      </c>
      <c r="D118" t="s">
        <v>8</v>
      </c>
      <c r="E118">
        <v>24</v>
      </c>
      <c r="F118">
        <v>9</v>
      </c>
      <c r="G118" t="str">
        <f t="shared" si="14"/>
        <v>sierpień</v>
      </c>
      <c r="H118" t="str">
        <f t="shared" si="15"/>
        <v>2017</v>
      </c>
      <c r="L118">
        <f t="shared" si="26"/>
        <v>14</v>
      </c>
      <c r="O118">
        <f t="shared" si="16"/>
        <v>24</v>
      </c>
      <c r="P118">
        <f t="shared" si="17"/>
        <v>108</v>
      </c>
      <c r="Q118">
        <f t="shared" si="18"/>
        <v>137</v>
      </c>
      <c r="R118">
        <f t="shared" si="19"/>
        <v>0</v>
      </c>
      <c r="S118">
        <f t="shared" si="20"/>
        <v>3</v>
      </c>
      <c r="U118" t="str">
        <f t="shared" si="21"/>
        <v>2017-08</v>
      </c>
      <c r="V118">
        <f t="shared" si="22"/>
        <v>0</v>
      </c>
      <c r="W118">
        <f t="shared" si="23"/>
        <v>0</v>
      </c>
      <c r="X118">
        <f t="shared" si="24"/>
        <v>522177</v>
      </c>
      <c r="Y118" t="str">
        <f t="shared" si="25"/>
        <v/>
      </c>
    </row>
    <row r="119" spans="1:25" x14ac:dyDescent="0.25">
      <c r="A119" s="1">
        <v>42974</v>
      </c>
      <c r="B119" t="s">
        <v>13</v>
      </c>
      <c r="C119" t="s">
        <v>7</v>
      </c>
      <c r="D119" t="s">
        <v>8</v>
      </c>
      <c r="E119">
        <v>38</v>
      </c>
      <c r="F119">
        <v>68</v>
      </c>
      <c r="G119" t="str">
        <f t="shared" si="14"/>
        <v>sierpień</v>
      </c>
      <c r="H119" t="str">
        <f t="shared" si="15"/>
        <v>2017</v>
      </c>
      <c r="L119">
        <f t="shared" si="26"/>
        <v>0</v>
      </c>
      <c r="O119">
        <f t="shared" si="16"/>
        <v>24</v>
      </c>
      <c r="P119">
        <f t="shared" si="17"/>
        <v>108</v>
      </c>
      <c r="Q119">
        <f t="shared" si="18"/>
        <v>137</v>
      </c>
      <c r="R119">
        <f t="shared" si="19"/>
        <v>38</v>
      </c>
      <c r="S119">
        <f t="shared" si="20"/>
        <v>3</v>
      </c>
      <c r="U119" t="str">
        <f t="shared" si="21"/>
        <v>2017-08</v>
      </c>
      <c r="V119">
        <f t="shared" si="22"/>
        <v>0</v>
      </c>
      <c r="W119">
        <f t="shared" si="23"/>
        <v>0</v>
      </c>
      <c r="X119">
        <f t="shared" si="24"/>
        <v>519593</v>
      </c>
      <c r="Y119" t="str">
        <f t="shared" si="25"/>
        <v/>
      </c>
    </row>
    <row r="120" spans="1:25" x14ac:dyDescent="0.25">
      <c r="A120" s="1">
        <v>42974</v>
      </c>
      <c r="B120" t="s">
        <v>13</v>
      </c>
      <c r="C120" t="s">
        <v>12</v>
      </c>
      <c r="D120" t="s">
        <v>8</v>
      </c>
      <c r="E120">
        <v>14</v>
      </c>
      <c r="F120">
        <v>21</v>
      </c>
      <c r="G120" t="str">
        <f t="shared" si="14"/>
        <v>sierpień</v>
      </c>
      <c r="H120" t="str">
        <f t="shared" si="15"/>
        <v>2017</v>
      </c>
      <c r="L120">
        <f t="shared" si="26"/>
        <v>0</v>
      </c>
      <c r="O120">
        <f t="shared" si="16"/>
        <v>24</v>
      </c>
      <c r="P120">
        <f t="shared" si="17"/>
        <v>108</v>
      </c>
      <c r="Q120">
        <f t="shared" si="18"/>
        <v>151</v>
      </c>
      <c r="R120">
        <f t="shared" si="19"/>
        <v>38</v>
      </c>
      <c r="S120">
        <f t="shared" si="20"/>
        <v>3</v>
      </c>
      <c r="U120" t="str">
        <f t="shared" si="21"/>
        <v>2017-08</v>
      </c>
      <c r="V120">
        <f t="shared" si="22"/>
        <v>0</v>
      </c>
      <c r="W120">
        <f t="shared" si="23"/>
        <v>0</v>
      </c>
      <c r="X120">
        <f t="shared" si="24"/>
        <v>519299</v>
      </c>
      <c r="Y120" t="str">
        <f t="shared" si="25"/>
        <v/>
      </c>
    </row>
    <row r="121" spans="1:25" x14ac:dyDescent="0.25">
      <c r="A121" s="1">
        <v>42974</v>
      </c>
      <c r="B121" t="s">
        <v>13</v>
      </c>
      <c r="C121" t="s">
        <v>9</v>
      </c>
      <c r="D121" t="s">
        <v>8</v>
      </c>
      <c r="E121">
        <v>4</v>
      </c>
      <c r="F121">
        <v>43</v>
      </c>
      <c r="G121" t="str">
        <f t="shared" si="14"/>
        <v>sierpień</v>
      </c>
      <c r="H121" t="str">
        <f t="shared" si="15"/>
        <v>2017</v>
      </c>
      <c r="L121">
        <f t="shared" si="26"/>
        <v>0</v>
      </c>
      <c r="O121">
        <f t="shared" si="16"/>
        <v>24</v>
      </c>
      <c r="P121">
        <f t="shared" si="17"/>
        <v>108</v>
      </c>
      <c r="Q121">
        <f t="shared" si="18"/>
        <v>151</v>
      </c>
      <c r="R121">
        <f t="shared" si="19"/>
        <v>38</v>
      </c>
      <c r="S121">
        <f t="shared" si="20"/>
        <v>7</v>
      </c>
      <c r="U121" t="str">
        <f t="shared" si="21"/>
        <v>2017-08</v>
      </c>
      <c r="V121">
        <f t="shared" si="22"/>
        <v>4</v>
      </c>
      <c r="W121">
        <f t="shared" si="23"/>
        <v>0</v>
      </c>
      <c r="X121">
        <f t="shared" si="24"/>
        <v>519127</v>
      </c>
      <c r="Y121">
        <f t="shared" si="25"/>
        <v>519127</v>
      </c>
    </row>
    <row r="122" spans="1:25" x14ac:dyDescent="0.25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 t="str">
        <f t="shared" si="14"/>
        <v>wrzesień</v>
      </c>
      <c r="H122" t="str">
        <f t="shared" si="15"/>
        <v>2017</v>
      </c>
      <c r="L122">
        <f t="shared" si="26"/>
        <v>18</v>
      </c>
      <c r="O122">
        <f t="shared" si="16"/>
        <v>24</v>
      </c>
      <c r="P122">
        <f t="shared" si="17"/>
        <v>89</v>
      </c>
      <c r="Q122">
        <f t="shared" si="18"/>
        <v>151</v>
      </c>
      <c r="R122">
        <f t="shared" si="19"/>
        <v>38</v>
      </c>
      <c r="S122">
        <f t="shared" si="20"/>
        <v>7</v>
      </c>
      <c r="U122" t="str">
        <f t="shared" si="21"/>
        <v>2017-09</v>
      </c>
      <c r="V122">
        <f t="shared" si="22"/>
        <v>0</v>
      </c>
      <c r="W122">
        <f t="shared" si="23"/>
        <v>0</v>
      </c>
      <c r="X122">
        <f t="shared" si="24"/>
        <v>519811</v>
      </c>
      <c r="Y122" t="str">
        <f t="shared" si="25"/>
        <v/>
      </c>
    </row>
    <row r="123" spans="1:25" x14ac:dyDescent="0.25">
      <c r="A123" s="1">
        <v>42993</v>
      </c>
      <c r="B123" t="s">
        <v>15</v>
      </c>
      <c r="C123" t="s">
        <v>7</v>
      </c>
      <c r="D123" t="s">
        <v>8</v>
      </c>
      <c r="E123">
        <v>30</v>
      </c>
      <c r="F123">
        <v>65</v>
      </c>
      <c r="G123" t="str">
        <f t="shared" si="14"/>
        <v>wrzesień</v>
      </c>
      <c r="H123" t="str">
        <f t="shared" si="15"/>
        <v>2017</v>
      </c>
      <c r="L123">
        <f t="shared" si="26"/>
        <v>0</v>
      </c>
      <c r="O123">
        <f t="shared" si="16"/>
        <v>24</v>
      </c>
      <c r="P123">
        <f t="shared" si="17"/>
        <v>89</v>
      </c>
      <c r="Q123">
        <f t="shared" si="18"/>
        <v>151</v>
      </c>
      <c r="R123">
        <f t="shared" si="19"/>
        <v>68</v>
      </c>
      <c r="S123">
        <f t="shared" si="20"/>
        <v>7</v>
      </c>
      <c r="U123" t="str">
        <f t="shared" si="21"/>
        <v>2017-09</v>
      </c>
      <c r="V123">
        <f t="shared" si="22"/>
        <v>0</v>
      </c>
      <c r="W123">
        <f t="shared" si="23"/>
        <v>0</v>
      </c>
      <c r="X123">
        <f t="shared" si="24"/>
        <v>517861</v>
      </c>
      <c r="Y123">
        <f t="shared" si="25"/>
        <v>517861</v>
      </c>
    </row>
    <row r="124" spans="1:25" x14ac:dyDescent="0.25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 t="str">
        <f t="shared" si="14"/>
        <v>październik</v>
      </c>
      <c r="H124" t="str">
        <f t="shared" si="15"/>
        <v>2017</v>
      </c>
      <c r="L124">
        <f t="shared" si="26"/>
        <v>25</v>
      </c>
      <c r="O124">
        <f t="shared" si="16"/>
        <v>24</v>
      </c>
      <c r="P124">
        <f t="shared" si="17"/>
        <v>89</v>
      </c>
      <c r="Q124">
        <f t="shared" si="18"/>
        <v>151</v>
      </c>
      <c r="R124">
        <f t="shared" si="19"/>
        <v>68</v>
      </c>
      <c r="S124">
        <f t="shared" si="20"/>
        <v>1</v>
      </c>
      <c r="U124" t="str">
        <f t="shared" si="21"/>
        <v>2017-10</v>
      </c>
      <c r="V124">
        <f t="shared" si="22"/>
        <v>0</v>
      </c>
      <c r="W124">
        <f t="shared" si="23"/>
        <v>6</v>
      </c>
      <c r="X124">
        <f t="shared" si="24"/>
        <v>518239</v>
      </c>
      <c r="Y124" t="str">
        <f t="shared" si="25"/>
        <v/>
      </c>
    </row>
    <row r="125" spans="1:25" x14ac:dyDescent="0.25">
      <c r="A125" s="1">
        <v>43019</v>
      </c>
      <c r="B125" t="s">
        <v>16</v>
      </c>
      <c r="C125" t="s">
        <v>7</v>
      </c>
      <c r="D125" t="s">
        <v>8</v>
      </c>
      <c r="E125">
        <v>43</v>
      </c>
      <c r="F125">
        <v>59</v>
      </c>
      <c r="G125" t="str">
        <f t="shared" si="14"/>
        <v>październik</v>
      </c>
      <c r="H125" t="str">
        <f t="shared" si="15"/>
        <v>2017</v>
      </c>
      <c r="L125">
        <f t="shared" si="26"/>
        <v>0</v>
      </c>
      <c r="O125">
        <f t="shared" si="16"/>
        <v>24</v>
      </c>
      <c r="P125">
        <f t="shared" si="17"/>
        <v>89</v>
      </c>
      <c r="Q125">
        <f t="shared" si="18"/>
        <v>151</v>
      </c>
      <c r="R125">
        <f t="shared" si="19"/>
        <v>111</v>
      </c>
      <c r="S125">
        <f t="shared" si="20"/>
        <v>1</v>
      </c>
      <c r="U125" t="str">
        <f t="shared" si="21"/>
        <v>2017-10</v>
      </c>
      <c r="V125">
        <f t="shared" si="22"/>
        <v>0</v>
      </c>
      <c r="W125">
        <f t="shared" si="23"/>
        <v>0</v>
      </c>
      <c r="X125">
        <f t="shared" si="24"/>
        <v>515702</v>
      </c>
      <c r="Y125">
        <f t="shared" si="25"/>
        <v>515702</v>
      </c>
    </row>
    <row r="126" spans="1:25" x14ac:dyDescent="0.25">
      <c r="A126" s="1">
        <v>43040</v>
      </c>
      <c r="B126" t="s">
        <v>17</v>
      </c>
      <c r="C126" t="s">
        <v>9</v>
      </c>
      <c r="D126" t="s">
        <v>14</v>
      </c>
      <c r="E126">
        <v>1</v>
      </c>
      <c r="F126">
        <v>61</v>
      </c>
      <c r="G126" t="str">
        <f t="shared" si="14"/>
        <v>listopad</v>
      </c>
      <c r="H126" t="str">
        <f t="shared" si="15"/>
        <v>2017</v>
      </c>
      <c r="L126">
        <f t="shared" si="26"/>
        <v>20</v>
      </c>
      <c r="O126">
        <f t="shared" si="16"/>
        <v>24</v>
      </c>
      <c r="P126">
        <f t="shared" si="17"/>
        <v>89</v>
      </c>
      <c r="Q126">
        <f t="shared" si="18"/>
        <v>151</v>
      </c>
      <c r="R126">
        <f t="shared" si="19"/>
        <v>111</v>
      </c>
      <c r="S126">
        <f t="shared" si="20"/>
        <v>0</v>
      </c>
      <c r="U126" t="str">
        <f t="shared" si="21"/>
        <v>2017-11</v>
      </c>
      <c r="V126">
        <f t="shared" si="22"/>
        <v>0</v>
      </c>
      <c r="W126">
        <f t="shared" si="23"/>
        <v>1</v>
      </c>
      <c r="X126">
        <f t="shared" si="24"/>
        <v>515763</v>
      </c>
      <c r="Y126" t="str">
        <f t="shared" si="25"/>
        <v/>
      </c>
    </row>
    <row r="127" spans="1:25" x14ac:dyDescent="0.25">
      <c r="A127" s="1">
        <v>43040</v>
      </c>
      <c r="B127" t="s">
        <v>17</v>
      </c>
      <c r="C127" t="s">
        <v>12</v>
      </c>
      <c r="D127" t="s">
        <v>14</v>
      </c>
      <c r="E127">
        <v>147</v>
      </c>
      <c r="F127">
        <v>30</v>
      </c>
      <c r="G127" t="str">
        <f t="shared" si="14"/>
        <v>listopad</v>
      </c>
      <c r="H127" t="str">
        <f t="shared" si="15"/>
        <v>2017</v>
      </c>
      <c r="L127">
        <f t="shared" si="26"/>
        <v>0</v>
      </c>
      <c r="O127">
        <f t="shared" si="16"/>
        <v>24</v>
      </c>
      <c r="P127">
        <f t="shared" si="17"/>
        <v>89</v>
      </c>
      <c r="Q127">
        <f t="shared" si="18"/>
        <v>4</v>
      </c>
      <c r="R127">
        <f t="shared" si="19"/>
        <v>111</v>
      </c>
      <c r="S127">
        <f t="shared" si="20"/>
        <v>0</v>
      </c>
      <c r="U127" t="str">
        <f t="shared" si="21"/>
        <v>2017-11</v>
      </c>
      <c r="V127">
        <f t="shared" si="22"/>
        <v>0</v>
      </c>
      <c r="W127">
        <f t="shared" si="23"/>
        <v>0</v>
      </c>
      <c r="X127">
        <f t="shared" si="24"/>
        <v>520173</v>
      </c>
      <c r="Y127" t="str">
        <f t="shared" si="25"/>
        <v/>
      </c>
    </row>
    <row r="128" spans="1:25" x14ac:dyDescent="0.25">
      <c r="A128" s="1">
        <v>43040</v>
      </c>
      <c r="B128" t="s">
        <v>17</v>
      </c>
      <c r="C128" t="s">
        <v>10</v>
      </c>
      <c r="D128" t="s">
        <v>8</v>
      </c>
      <c r="E128">
        <v>15</v>
      </c>
      <c r="F128">
        <v>8</v>
      </c>
      <c r="G128" t="str">
        <f t="shared" si="14"/>
        <v>listopad</v>
      </c>
      <c r="H128" t="str">
        <f t="shared" si="15"/>
        <v>2017</v>
      </c>
      <c r="L128">
        <f t="shared" si="26"/>
        <v>0</v>
      </c>
      <c r="O128">
        <f t="shared" si="16"/>
        <v>39</v>
      </c>
      <c r="P128">
        <f t="shared" si="17"/>
        <v>89</v>
      </c>
      <c r="Q128">
        <f t="shared" si="18"/>
        <v>4</v>
      </c>
      <c r="R128">
        <f t="shared" si="19"/>
        <v>111</v>
      </c>
      <c r="S128">
        <f t="shared" si="20"/>
        <v>0</v>
      </c>
      <c r="U128" t="str">
        <f t="shared" si="21"/>
        <v>2017-11</v>
      </c>
      <c r="V128">
        <f t="shared" si="22"/>
        <v>0</v>
      </c>
      <c r="W128">
        <f t="shared" si="23"/>
        <v>0</v>
      </c>
      <c r="X128">
        <f t="shared" si="24"/>
        <v>520053</v>
      </c>
      <c r="Y128" t="str">
        <f t="shared" si="25"/>
        <v/>
      </c>
    </row>
    <row r="129" spans="1:25" x14ac:dyDescent="0.25">
      <c r="A129" s="1">
        <v>43040</v>
      </c>
      <c r="B129" t="s">
        <v>17</v>
      </c>
      <c r="C129" t="s">
        <v>7</v>
      </c>
      <c r="D129" t="s">
        <v>8</v>
      </c>
      <c r="E129">
        <v>24</v>
      </c>
      <c r="F129">
        <v>63</v>
      </c>
      <c r="G129" t="str">
        <f t="shared" si="14"/>
        <v>listopad</v>
      </c>
      <c r="H129" t="str">
        <f t="shared" si="15"/>
        <v>2017</v>
      </c>
      <c r="L129">
        <f t="shared" si="26"/>
        <v>0</v>
      </c>
      <c r="O129">
        <f t="shared" si="16"/>
        <v>39</v>
      </c>
      <c r="P129">
        <f t="shared" si="17"/>
        <v>89</v>
      </c>
      <c r="Q129">
        <f t="shared" si="18"/>
        <v>4</v>
      </c>
      <c r="R129">
        <f t="shared" si="19"/>
        <v>135</v>
      </c>
      <c r="S129">
        <f t="shared" si="20"/>
        <v>0</v>
      </c>
      <c r="U129" t="str">
        <f t="shared" si="21"/>
        <v>2017-11</v>
      </c>
      <c r="V129">
        <f t="shared" si="22"/>
        <v>0</v>
      </c>
      <c r="W129">
        <f t="shared" si="23"/>
        <v>0</v>
      </c>
      <c r="X129">
        <f t="shared" si="24"/>
        <v>518541</v>
      </c>
      <c r="Y129" t="str">
        <f t="shared" si="25"/>
        <v/>
      </c>
    </row>
    <row r="130" spans="1:25" x14ac:dyDescent="0.25">
      <c r="A130" s="1">
        <v>43040</v>
      </c>
      <c r="B130" t="s">
        <v>17</v>
      </c>
      <c r="C130" t="s">
        <v>11</v>
      </c>
      <c r="D130" t="s">
        <v>8</v>
      </c>
      <c r="E130">
        <v>19</v>
      </c>
      <c r="F130">
        <v>24</v>
      </c>
      <c r="G130" t="str">
        <f t="shared" si="14"/>
        <v>listopad</v>
      </c>
      <c r="H130" t="str">
        <f t="shared" si="15"/>
        <v>2017</v>
      </c>
      <c r="L130">
        <f t="shared" si="26"/>
        <v>0</v>
      </c>
      <c r="O130">
        <f t="shared" si="16"/>
        <v>39</v>
      </c>
      <c r="P130">
        <f t="shared" si="17"/>
        <v>108</v>
      </c>
      <c r="Q130">
        <f t="shared" si="18"/>
        <v>4</v>
      </c>
      <c r="R130">
        <f t="shared" si="19"/>
        <v>135</v>
      </c>
      <c r="S130">
        <f t="shared" si="20"/>
        <v>0</v>
      </c>
      <c r="U130" t="str">
        <f t="shared" si="21"/>
        <v>2017-11</v>
      </c>
      <c r="V130">
        <f t="shared" si="22"/>
        <v>0</v>
      </c>
      <c r="W130">
        <f t="shared" si="23"/>
        <v>0</v>
      </c>
      <c r="X130">
        <f t="shared" si="24"/>
        <v>518085</v>
      </c>
      <c r="Y130">
        <f t="shared" si="25"/>
        <v>518085</v>
      </c>
    </row>
    <row r="131" spans="1:25" x14ac:dyDescent="0.25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 t="str">
        <f t="shared" si="14"/>
        <v>listopad</v>
      </c>
      <c r="H131" t="str">
        <f t="shared" si="15"/>
        <v>2017</v>
      </c>
      <c r="L131">
        <f t="shared" si="26"/>
        <v>23</v>
      </c>
      <c r="O131">
        <f t="shared" si="16"/>
        <v>39</v>
      </c>
      <c r="P131">
        <f t="shared" si="17"/>
        <v>108</v>
      </c>
      <c r="Q131">
        <f t="shared" si="18"/>
        <v>4</v>
      </c>
      <c r="R131">
        <f t="shared" si="19"/>
        <v>1</v>
      </c>
      <c r="S131">
        <f t="shared" si="20"/>
        <v>0</v>
      </c>
      <c r="U131" t="str">
        <f t="shared" si="21"/>
        <v>2017-11</v>
      </c>
      <c r="V131">
        <f t="shared" si="22"/>
        <v>0</v>
      </c>
      <c r="W131">
        <f t="shared" si="23"/>
        <v>0</v>
      </c>
      <c r="X131">
        <f t="shared" si="24"/>
        <v>531351</v>
      </c>
      <c r="Y131" t="str">
        <f t="shared" si="25"/>
        <v/>
      </c>
    </row>
    <row r="132" spans="1:25" x14ac:dyDescent="0.25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  <c r="G132" t="str">
        <f t="shared" ref="G132:G195" si="27">TEXT(A132,"MMMM")</f>
        <v>listopad</v>
      </c>
      <c r="H132" t="str">
        <f t="shared" ref="H132:H195" si="28">TEXT(A132,"RRRR")</f>
        <v>2017</v>
      </c>
      <c r="L132">
        <f t="shared" si="26"/>
        <v>0</v>
      </c>
      <c r="O132">
        <f t="shared" ref="O132:O195" si="29">IF($C132="T1",IF($D132="Z",O131+E132,O131-E132),O131)</f>
        <v>39</v>
      </c>
      <c r="P132">
        <f t="shared" ref="P132:P195" si="30">IF($C132="T2",IF($D132="Z",P131+$E132,P131-$E132),P131)</f>
        <v>108</v>
      </c>
      <c r="Q132">
        <f t="shared" ref="Q132:Q195" si="31">IF($C132="T3",IF($D132="Z",Q131+$E132,Q131-$E132),Q131)</f>
        <v>4</v>
      </c>
      <c r="R132">
        <f t="shared" ref="R132:R195" si="32">IF($C132="T4",IF($D132="Z",R131+$E132,R131-$E132),R131)</f>
        <v>1</v>
      </c>
      <c r="S132">
        <f t="shared" ref="S132:S195" si="33">IF($C132="T5",IF($D132="Z",S131+$E132,S131-$E132),S131)</f>
        <v>12</v>
      </c>
      <c r="U132" t="str">
        <f t="shared" ref="U132:U195" si="34">TEXT(A132,"RRRR-MM")</f>
        <v>2017-11</v>
      </c>
      <c r="V132">
        <f t="shared" ref="V132:V195" si="35">IF(AND(C132="T5",D132="Z"),E132,0)</f>
        <v>12</v>
      </c>
      <c r="W132">
        <f t="shared" ref="W132:W195" si="36">IF(AND(C132="T5",D132="W"),E132,0)</f>
        <v>0</v>
      </c>
      <c r="X132">
        <f t="shared" ref="X132:X195" si="37">IF(D132="Z",X131-E132*F132,X131+E132*F132)</f>
        <v>530895</v>
      </c>
      <c r="Y132">
        <f t="shared" ref="Y132:Y195" si="38">IF(A132&lt;&gt;A133,X132,"")</f>
        <v>530895</v>
      </c>
    </row>
    <row r="133" spans="1:25" x14ac:dyDescent="0.25">
      <c r="A133" s="1">
        <v>43082</v>
      </c>
      <c r="B133" t="s">
        <v>19</v>
      </c>
      <c r="C133" t="s">
        <v>12</v>
      </c>
      <c r="D133" t="s">
        <v>14</v>
      </c>
      <c r="E133">
        <v>4</v>
      </c>
      <c r="F133">
        <v>30</v>
      </c>
      <c r="G133" t="str">
        <f t="shared" si="27"/>
        <v>grudzień</v>
      </c>
      <c r="H133" t="str">
        <f t="shared" si="28"/>
        <v>2017</v>
      </c>
      <c r="L133">
        <f t="shared" si="26"/>
        <v>17</v>
      </c>
      <c r="O133">
        <f t="shared" si="29"/>
        <v>39</v>
      </c>
      <c r="P133">
        <f t="shared" si="30"/>
        <v>108</v>
      </c>
      <c r="Q133">
        <f t="shared" si="31"/>
        <v>0</v>
      </c>
      <c r="R133">
        <f t="shared" si="32"/>
        <v>1</v>
      </c>
      <c r="S133">
        <f t="shared" si="33"/>
        <v>12</v>
      </c>
      <c r="U133" t="str">
        <f t="shared" si="34"/>
        <v>2017-12</v>
      </c>
      <c r="V133">
        <f t="shared" si="35"/>
        <v>0</v>
      </c>
      <c r="W133">
        <f t="shared" si="36"/>
        <v>0</v>
      </c>
      <c r="X133">
        <f t="shared" si="37"/>
        <v>531015</v>
      </c>
      <c r="Y133" t="str">
        <f t="shared" si="38"/>
        <v/>
      </c>
    </row>
    <row r="134" spans="1:25" x14ac:dyDescent="0.25">
      <c r="A134" s="1">
        <v>43082</v>
      </c>
      <c r="B134" t="s">
        <v>19</v>
      </c>
      <c r="C134" t="s">
        <v>10</v>
      </c>
      <c r="D134" t="s">
        <v>8</v>
      </c>
      <c r="E134">
        <v>26</v>
      </c>
      <c r="F134">
        <v>8</v>
      </c>
      <c r="G134" t="str">
        <f t="shared" si="27"/>
        <v>grudzień</v>
      </c>
      <c r="H134" t="str">
        <f t="shared" si="28"/>
        <v>2017</v>
      </c>
      <c r="L134">
        <f t="shared" si="26"/>
        <v>0</v>
      </c>
      <c r="O134">
        <f t="shared" si="29"/>
        <v>65</v>
      </c>
      <c r="P134">
        <f t="shared" si="30"/>
        <v>108</v>
      </c>
      <c r="Q134">
        <f t="shared" si="31"/>
        <v>0</v>
      </c>
      <c r="R134">
        <f t="shared" si="32"/>
        <v>1</v>
      </c>
      <c r="S134">
        <f t="shared" si="33"/>
        <v>12</v>
      </c>
      <c r="U134" t="str">
        <f t="shared" si="34"/>
        <v>2017-12</v>
      </c>
      <c r="V134">
        <f t="shared" si="35"/>
        <v>0</v>
      </c>
      <c r="W134">
        <f t="shared" si="36"/>
        <v>0</v>
      </c>
      <c r="X134">
        <f t="shared" si="37"/>
        <v>530807</v>
      </c>
      <c r="Y134" t="str">
        <f t="shared" si="38"/>
        <v/>
      </c>
    </row>
    <row r="135" spans="1:25" x14ac:dyDescent="0.25">
      <c r="A135" s="1">
        <v>43082</v>
      </c>
      <c r="B135" t="s">
        <v>19</v>
      </c>
      <c r="C135" t="s">
        <v>7</v>
      </c>
      <c r="D135" t="s">
        <v>8</v>
      </c>
      <c r="E135">
        <v>38</v>
      </c>
      <c r="F135">
        <v>66</v>
      </c>
      <c r="G135" t="str">
        <f t="shared" si="27"/>
        <v>grudzień</v>
      </c>
      <c r="H135" t="str">
        <f t="shared" si="28"/>
        <v>2017</v>
      </c>
      <c r="L135">
        <f t="shared" si="26"/>
        <v>0</v>
      </c>
      <c r="O135">
        <f t="shared" si="29"/>
        <v>65</v>
      </c>
      <c r="P135">
        <f t="shared" si="30"/>
        <v>108</v>
      </c>
      <c r="Q135">
        <f t="shared" si="31"/>
        <v>0</v>
      </c>
      <c r="R135">
        <f t="shared" si="32"/>
        <v>39</v>
      </c>
      <c r="S135">
        <f t="shared" si="33"/>
        <v>12</v>
      </c>
      <c r="U135" t="str">
        <f t="shared" si="34"/>
        <v>2017-12</v>
      </c>
      <c r="V135">
        <f t="shared" si="35"/>
        <v>0</v>
      </c>
      <c r="W135">
        <f t="shared" si="36"/>
        <v>0</v>
      </c>
      <c r="X135">
        <f t="shared" si="37"/>
        <v>528299</v>
      </c>
      <c r="Y135">
        <f t="shared" si="38"/>
        <v>528299</v>
      </c>
    </row>
    <row r="136" spans="1:25" x14ac:dyDescent="0.25">
      <c r="A136" s="1">
        <v>43104</v>
      </c>
      <c r="B136" t="s">
        <v>20</v>
      </c>
      <c r="C136" t="s">
        <v>7</v>
      </c>
      <c r="D136" t="s">
        <v>14</v>
      </c>
      <c r="E136">
        <v>38</v>
      </c>
      <c r="F136">
        <v>98</v>
      </c>
      <c r="G136" t="str">
        <f t="shared" si="27"/>
        <v>styczeń</v>
      </c>
      <c r="H136" t="str">
        <f t="shared" si="28"/>
        <v>2018</v>
      </c>
      <c r="L136">
        <f t="shared" si="26"/>
        <v>21</v>
      </c>
      <c r="O136">
        <f t="shared" si="29"/>
        <v>65</v>
      </c>
      <c r="P136">
        <f t="shared" si="30"/>
        <v>108</v>
      </c>
      <c r="Q136">
        <f t="shared" si="31"/>
        <v>0</v>
      </c>
      <c r="R136">
        <f t="shared" si="32"/>
        <v>1</v>
      </c>
      <c r="S136">
        <f t="shared" si="33"/>
        <v>12</v>
      </c>
      <c r="U136" t="str">
        <f t="shared" si="34"/>
        <v>2018-01</v>
      </c>
      <c r="V136">
        <f t="shared" si="35"/>
        <v>0</v>
      </c>
      <c r="W136">
        <f t="shared" si="36"/>
        <v>0</v>
      </c>
      <c r="X136">
        <f t="shared" si="37"/>
        <v>532023</v>
      </c>
      <c r="Y136" t="str">
        <f t="shared" si="38"/>
        <v/>
      </c>
    </row>
    <row r="137" spans="1:25" x14ac:dyDescent="0.25">
      <c r="A137" s="1">
        <v>43104</v>
      </c>
      <c r="B137" t="s">
        <v>20</v>
      </c>
      <c r="C137" t="s">
        <v>11</v>
      </c>
      <c r="D137" t="s">
        <v>14</v>
      </c>
      <c r="E137">
        <v>44</v>
      </c>
      <c r="F137">
        <v>37</v>
      </c>
      <c r="G137" t="str">
        <f t="shared" si="27"/>
        <v>styczeń</v>
      </c>
      <c r="H137" t="str">
        <f t="shared" si="28"/>
        <v>2018</v>
      </c>
      <c r="L137">
        <f t="shared" ref="L137:L200" si="39">IF(A137&lt;&gt;A136,A137-A136-1,0)</f>
        <v>0</v>
      </c>
      <c r="O137">
        <f t="shared" si="29"/>
        <v>65</v>
      </c>
      <c r="P137">
        <f t="shared" si="30"/>
        <v>64</v>
      </c>
      <c r="Q137">
        <f t="shared" si="31"/>
        <v>0</v>
      </c>
      <c r="R137">
        <f t="shared" si="32"/>
        <v>1</v>
      </c>
      <c r="S137">
        <f t="shared" si="33"/>
        <v>12</v>
      </c>
      <c r="U137" t="str">
        <f t="shared" si="34"/>
        <v>2018-01</v>
      </c>
      <c r="V137">
        <f t="shared" si="35"/>
        <v>0</v>
      </c>
      <c r="W137">
        <f t="shared" si="36"/>
        <v>0</v>
      </c>
      <c r="X137">
        <f t="shared" si="37"/>
        <v>533651</v>
      </c>
      <c r="Y137" t="str">
        <f t="shared" si="38"/>
        <v/>
      </c>
    </row>
    <row r="138" spans="1:25" x14ac:dyDescent="0.25">
      <c r="A138" s="1">
        <v>43104</v>
      </c>
      <c r="B138" t="s">
        <v>20</v>
      </c>
      <c r="C138" t="s">
        <v>10</v>
      </c>
      <c r="D138" t="s">
        <v>8</v>
      </c>
      <c r="E138">
        <v>21</v>
      </c>
      <c r="F138">
        <v>8</v>
      </c>
      <c r="G138" t="str">
        <f t="shared" si="27"/>
        <v>styczeń</v>
      </c>
      <c r="H138" t="str">
        <f t="shared" si="28"/>
        <v>2018</v>
      </c>
      <c r="L138">
        <f t="shared" si="39"/>
        <v>0</v>
      </c>
      <c r="O138">
        <f t="shared" si="29"/>
        <v>86</v>
      </c>
      <c r="P138">
        <f t="shared" si="30"/>
        <v>64</v>
      </c>
      <c r="Q138">
        <f t="shared" si="31"/>
        <v>0</v>
      </c>
      <c r="R138">
        <f t="shared" si="32"/>
        <v>1</v>
      </c>
      <c r="S138">
        <f t="shared" si="33"/>
        <v>12</v>
      </c>
      <c r="U138" t="str">
        <f t="shared" si="34"/>
        <v>2018-01</v>
      </c>
      <c r="V138">
        <f t="shared" si="35"/>
        <v>0</v>
      </c>
      <c r="W138">
        <f t="shared" si="36"/>
        <v>0</v>
      </c>
      <c r="X138">
        <f t="shared" si="37"/>
        <v>533483</v>
      </c>
      <c r="Y138" t="str">
        <f t="shared" si="38"/>
        <v/>
      </c>
    </row>
    <row r="139" spans="1:25" x14ac:dyDescent="0.25">
      <c r="A139" s="1">
        <v>43104</v>
      </c>
      <c r="B139" t="s">
        <v>20</v>
      </c>
      <c r="C139" t="s">
        <v>9</v>
      </c>
      <c r="D139" t="s">
        <v>8</v>
      </c>
      <c r="E139">
        <v>10</v>
      </c>
      <c r="F139">
        <v>39</v>
      </c>
      <c r="G139" t="str">
        <f t="shared" si="27"/>
        <v>styczeń</v>
      </c>
      <c r="H139" t="str">
        <f t="shared" si="28"/>
        <v>2018</v>
      </c>
      <c r="L139">
        <f t="shared" si="39"/>
        <v>0</v>
      </c>
      <c r="O139">
        <f t="shared" si="29"/>
        <v>86</v>
      </c>
      <c r="P139">
        <f t="shared" si="30"/>
        <v>64</v>
      </c>
      <c r="Q139">
        <f t="shared" si="31"/>
        <v>0</v>
      </c>
      <c r="R139">
        <f t="shared" si="32"/>
        <v>1</v>
      </c>
      <c r="S139">
        <f t="shared" si="33"/>
        <v>22</v>
      </c>
      <c r="U139" t="str">
        <f t="shared" si="34"/>
        <v>2018-01</v>
      </c>
      <c r="V139">
        <f t="shared" si="35"/>
        <v>10</v>
      </c>
      <c r="W139">
        <f t="shared" si="36"/>
        <v>0</v>
      </c>
      <c r="X139">
        <f t="shared" si="37"/>
        <v>533093</v>
      </c>
      <c r="Y139">
        <f t="shared" si="38"/>
        <v>533093</v>
      </c>
    </row>
    <row r="140" spans="1:25" x14ac:dyDescent="0.25">
      <c r="A140" s="1">
        <v>43129</v>
      </c>
      <c r="B140" t="s">
        <v>21</v>
      </c>
      <c r="C140" t="s">
        <v>11</v>
      </c>
      <c r="D140" t="s">
        <v>14</v>
      </c>
      <c r="E140">
        <v>15</v>
      </c>
      <c r="F140">
        <v>38</v>
      </c>
      <c r="G140" t="str">
        <f t="shared" si="27"/>
        <v>styczeń</v>
      </c>
      <c r="H140" t="str">
        <f t="shared" si="28"/>
        <v>2018</v>
      </c>
      <c r="L140">
        <f t="shared" si="39"/>
        <v>24</v>
      </c>
      <c r="O140">
        <f t="shared" si="29"/>
        <v>86</v>
      </c>
      <c r="P140">
        <f t="shared" si="30"/>
        <v>49</v>
      </c>
      <c r="Q140">
        <f t="shared" si="31"/>
        <v>0</v>
      </c>
      <c r="R140">
        <f t="shared" si="32"/>
        <v>1</v>
      </c>
      <c r="S140">
        <f t="shared" si="33"/>
        <v>22</v>
      </c>
      <c r="U140" t="str">
        <f t="shared" si="34"/>
        <v>2018-01</v>
      </c>
      <c r="V140">
        <f t="shared" si="35"/>
        <v>0</v>
      </c>
      <c r="W140">
        <f t="shared" si="36"/>
        <v>0</v>
      </c>
      <c r="X140">
        <f t="shared" si="37"/>
        <v>533663</v>
      </c>
      <c r="Y140" t="str">
        <f t="shared" si="38"/>
        <v/>
      </c>
    </row>
    <row r="141" spans="1:25" x14ac:dyDescent="0.25">
      <c r="A141" s="1">
        <v>43129</v>
      </c>
      <c r="B141" t="s">
        <v>21</v>
      </c>
      <c r="C141" t="s">
        <v>9</v>
      </c>
      <c r="D141" t="s">
        <v>14</v>
      </c>
      <c r="E141">
        <v>22</v>
      </c>
      <c r="F141">
        <v>63</v>
      </c>
      <c r="G141" t="str">
        <f t="shared" si="27"/>
        <v>styczeń</v>
      </c>
      <c r="H141" t="str">
        <f t="shared" si="28"/>
        <v>2018</v>
      </c>
      <c r="L141">
        <f t="shared" si="39"/>
        <v>0</v>
      </c>
      <c r="O141">
        <f t="shared" si="29"/>
        <v>86</v>
      </c>
      <c r="P141">
        <f t="shared" si="30"/>
        <v>49</v>
      </c>
      <c r="Q141">
        <f t="shared" si="31"/>
        <v>0</v>
      </c>
      <c r="R141">
        <f t="shared" si="32"/>
        <v>1</v>
      </c>
      <c r="S141">
        <f t="shared" si="33"/>
        <v>0</v>
      </c>
      <c r="U141" t="str">
        <f t="shared" si="34"/>
        <v>2018-01</v>
      </c>
      <c r="V141">
        <f t="shared" si="35"/>
        <v>0</v>
      </c>
      <c r="W141">
        <f t="shared" si="36"/>
        <v>22</v>
      </c>
      <c r="X141">
        <f t="shared" si="37"/>
        <v>535049</v>
      </c>
      <c r="Y141" t="str">
        <f t="shared" si="38"/>
        <v/>
      </c>
    </row>
    <row r="142" spans="1:25" x14ac:dyDescent="0.25">
      <c r="A142" s="1">
        <v>43129</v>
      </c>
      <c r="B142" t="s">
        <v>21</v>
      </c>
      <c r="C142" t="s">
        <v>7</v>
      </c>
      <c r="D142" t="s">
        <v>8</v>
      </c>
      <c r="E142">
        <v>9</v>
      </c>
      <c r="F142">
        <v>60</v>
      </c>
      <c r="G142" t="str">
        <f t="shared" si="27"/>
        <v>styczeń</v>
      </c>
      <c r="H142" t="str">
        <f t="shared" si="28"/>
        <v>2018</v>
      </c>
      <c r="L142">
        <f t="shared" si="39"/>
        <v>0</v>
      </c>
      <c r="O142">
        <f t="shared" si="29"/>
        <v>86</v>
      </c>
      <c r="P142">
        <f t="shared" si="30"/>
        <v>49</v>
      </c>
      <c r="Q142">
        <f t="shared" si="31"/>
        <v>0</v>
      </c>
      <c r="R142">
        <f t="shared" si="32"/>
        <v>10</v>
      </c>
      <c r="S142">
        <f t="shared" si="33"/>
        <v>0</v>
      </c>
      <c r="U142" t="str">
        <f t="shared" si="34"/>
        <v>2018-01</v>
      </c>
      <c r="V142">
        <f t="shared" si="35"/>
        <v>0</v>
      </c>
      <c r="W142">
        <f t="shared" si="36"/>
        <v>0</v>
      </c>
      <c r="X142">
        <f t="shared" si="37"/>
        <v>534509</v>
      </c>
      <c r="Y142" t="str">
        <f t="shared" si="38"/>
        <v/>
      </c>
    </row>
    <row r="143" spans="1:25" x14ac:dyDescent="0.25">
      <c r="A143" s="1">
        <v>43129</v>
      </c>
      <c r="B143" t="s">
        <v>21</v>
      </c>
      <c r="C143" t="s">
        <v>12</v>
      </c>
      <c r="D143" t="s">
        <v>8</v>
      </c>
      <c r="E143">
        <v>6</v>
      </c>
      <c r="F143">
        <v>19</v>
      </c>
      <c r="G143" t="str">
        <f t="shared" si="27"/>
        <v>styczeń</v>
      </c>
      <c r="H143" t="str">
        <f t="shared" si="28"/>
        <v>2018</v>
      </c>
      <c r="L143">
        <f t="shared" si="39"/>
        <v>0</v>
      </c>
      <c r="O143">
        <f t="shared" si="29"/>
        <v>86</v>
      </c>
      <c r="P143">
        <f t="shared" si="30"/>
        <v>49</v>
      </c>
      <c r="Q143">
        <f t="shared" si="31"/>
        <v>6</v>
      </c>
      <c r="R143">
        <f t="shared" si="32"/>
        <v>10</v>
      </c>
      <c r="S143">
        <f t="shared" si="33"/>
        <v>0</v>
      </c>
      <c r="U143" t="str">
        <f t="shared" si="34"/>
        <v>2018-01</v>
      </c>
      <c r="V143">
        <f t="shared" si="35"/>
        <v>0</v>
      </c>
      <c r="W143">
        <f t="shared" si="36"/>
        <v>0</v>
      </c>
      <c r="X143">
        <f t="shared" si="37"/>
        <v>534395</v>
      </c>
      <c r="Y143" t="str">
        <f t="shared" si="38"/>
        <v/>
      </c>
    </row>
    <row r="144" spans="1:25" x14ac:dyDescent="0.25">
      <c r="A144" s="1">
        <v>43129</v>
      </c>
      <c r="B144" t="s">
        <v>21</v>
      </c>
      <c r="C144" t="s">
        <v>10</v>
      </c>
      <c r="D144" t="s">
        <v>8</v>
      </c>
      <c r="E144">
        <v>4</v>
      </c>
      <c r="F144">
        <v>8</v>
      </c>
      <c r="G144" t="str">
        <f t="shared" si="27"/>
        <v>styczeń</v>
      </c>
      <c r="H144" t="str">
        <f t="shared" si="28"/>
        <v>2018</v>
      </c>
      <c r="L144">
        <f t="shared" si="39"/>
        <v>0</v>
      </c>
      <c r="O144">
        <f t="shared" si="29"/>
        <v>90</v>
      </c>
      <c r="P144">
        <f t="shared" si="30"/>
        <v>49</v>
      </c>
      <c r="Q144">
        <f t="shared" si="31"/>
        <v>6</v>
      </c>
      <c r="R144">
        <f t="shared" si="32"/>
        <v>10</v>
      </c>
      <c r="S144">
        <f t="shared" si="33"/>
        <v>0</v>
      </c>
      <c r="U144" t="str">
        <f t="shared" si="34"/>
        <v>2018-01</v>
      </c>
      <c r="V144">
        <f t="shared" si="35"/>
        <v>0</v>
      </c>
      <c r="W144">
        <f t="shared" si="36"/>
        <v>0</v>
      </c>
      <c r="X144">
        <f t="shared" si="37"/>
        <v>534363</v>
      </c>
      <c r="Y144">
        <f t="shared" si="38"/>
        <v>534363</v>
      </c>
    </row>
    <row r="145" spans="1:25" x14ac:dyDescent="0.25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 t="str">
        <f t="shared" si="27"/>
        <v>styczeń</v>
      </c>
      <c r="H145" t="str">
        <f t="shared" si="28"/>
        <v>2018</v>
      </c>
      <c r="L145">
        <f t="shared" si="39"/>
        <v>0</v>
      </c>
      <c r="O145">
        <f t="shared" si="29"/>
        <v>90</v>
      </c>
      <c r="P145">
        <f t="shared" si="30"/>
        <v>49</v>
      </c>
      <c r="Q145">
        <f t="shared" si="31"/>
        <v>0</v>
      </c>
      <c r="R145">
        <f t="shared" si="32"/>
        <v>10</v>
      </c>
      <c r="S145">
        <f t="shared" si="33"/>
        <v>0</v>
      </c>
      <c r="U145" t="str">
        <f t="shared" si="34"/>
        <v>2018-01</v>
      </c>
      <c r="V145">
        <f t="shared" si="35"/>
        <v>0</v>
      </c>
      <c r="W145">
        <f t="shared" si="36"/>
        <v>0</v>
      </c>
      <c r="X145">
        <f t="shared" si="37"/>
        <v>534513</v>
      </c>
      <c r="Y145" t="str">
        <f t="shared" si="38"/>
        <v/>
      </c>
    </row>
    <row r="146" spans="1:25" x14ac:dyDescent="0.25">
      <c r="A146" s="1">
        <v>43130</v>
      </c>
      <c r="B146" t="s">
        <v>22</v>
      </c>
      <c r="C146" t="s">
        <v>7</v>
      </c>
      <c r="D146" t="s">
        <v>8</v>
      </c>
      <c r="E146">
        <v>48</v>
      </c>
      <c r="F146">
        <v>79</v>
      </c>
      <c r="G146" t="str">
        <f t="shared" si="27"/>
        <v>styczeń</v>
      </c>
      <c r="H146" t="str">
        <f t="shared" si="28"/>
        <v>2018</v>
      </c>
      <c r="L146">
        <f t="shared" si="39"/>
        <v>0</v>
      </c>
      <c r="O146">
        <f t="shared" si="29"/>
        <v>90</v>
      </c>
      <c r="P146">
        <f t="shared" si="30"/>
        <v>49</v>
      </c>
      <c r="Q146">
        <f t="shared" si="31"/>
        <v>0</v>
      </c>
      <c r="R146">
        <f t="shared" si="32"/>
        <v>58</v>
      </c>
      <c r="S146">
        <f t="shared" si="33"/>
        <v>0</v>
      </c>
      <c r="U146" t="str">
        <f t="shared" si="34"/>
        <v>2018-01</v>
      </c>
      <c r="V146">
        <f t="shared" si="35"/>
        <v>0</v>
      </c>
      <c r="W146">
        <f t="shared" si="36"/>
        <v>0</v>
      </c>
      <c r="X146">
        <f t="shared" si="37"/>
        <v>530721</v>
      </c>
      <c r="Y146">
        <f t="shared" si="38"/>
        <v>530721</v>
      </c>
    </row>
    <row r="147" spans="1:25" x14ac:dyDescent="0.25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 t="str">
        <f t="shared" si="27"/>
        <v>luty</v>
      </c>
      <c r="H147" t="str">
        <f t="shared" si="28"/>
        <v>2018</v>
      </c>
      <c r="L147">
        <f t="shared" si="39"/>
        <v>16</v>
      </c>
      <c r="O147">
        <f t="shared" si="29"/>
        <v>90</v>
      </c>
      <c r="P147">
        <f t="shared" si="30"/>
        <v>49</v>
      </c>
      <c r="Q147">
        <f t="shared" si="31"/>
        <v>0</v>
      </c>
      <c r="R147">
        <f t="shared" si="32"/>
        <v>58</v>
      </c>
      <c r="S147">
        <f t="shared" si="33"/>
        <v>34</v>
      </c>
      <c r="U147" t="str">
        <f t="shared" si="34"/>
        <v>2018-02</v>
      </c>
      <c r="V147">
        <f t="shared" si="35"/>
        <v>34</v>
      </c>
      <c r="W147">
        <f t="shared" si="36"/>
        <v>0</v>
      </c>
      <c r="X147">
        <f t="shared" si="37"/>
        <v>529293</v>
      </c>
      <c r="Y147" t="str">
        <f t="shared" si="38"/>
        <v/>
      </c>
    </row>
    <row r="148" spans="1:25" x14ac:dyDescent="0.25">
      <c r="A148" s="1">
        <v>43147</v>
      </c>
      <c r="B148" t="s">
        <v>6</v>
      </c>
      <c r="C148" t="s">
        <v>11</v>
      </c>
      <c r="D148" t="s">
        <v>14</v>
      </c>
      <c r="E148">
        <v>49</v>
      </c>
      <c r="F148">
        <v>35</v>
      </c>
      <c r="G148" t="str">
        <f t="shared" si="27"/>
        <v>luty</v>
      </c>
      <c r="H148" t="str">
        <f t="shared" si="28"/>
        <v>2018</v>
      </c>
      <c r="L148">
        <f t="shared" si="39"/>
        <v>0</v>
      </c>
      <c r="O148">
        <f t="shared" si="29"/>
        <v>90</v>
      </c>
      <c r="P148">
        <f t="shared" si="30"/>
        <v>0</v>
      </c>
      <c r="Q148">
        <f t="shared" si="31"/>
        <v>0</v>
      </c>
      <c r="R148">
        <f t="shared" si="32"/>
        <v>58</v>
      </c>
      <c r="S148">
        <f t="shared" si="33"/>
        <v>34</v>
      </c>
      <c r="U148" t="str">
        <f t="shared" si="34"/>
        <v>2018-02</v>
      </c>
      <c r="V148">
        <f t="shared" si="35"/>
        <v>0</v>
      </c>
      <c r="W148">
        <f t="shared" si="36"/>
        <v>0</v>
      </c>
      <c r="X148">
        <f t="shared" si="37"/>
        <v>531008</v>
      </c>
      <c r="Y148" t="str">
        <f t="shared" si="38"/>
        <v/>
      </c>
    </row>
    <row r="149" spans="1:25" x14ac:dyDescent="0.25">
      <c r="A149" s="1">
        <v>43147</v>
      </c>
      <c r="B149" t="s">
        <v>6</v>
      </c>
      <c r="C149" t="s">
        <v>10</v>
      </c>
      <c r="D149" t="s">
        <v>8</v>
      </c>
      <c r="E149">
        <v>10</v>
      </c>
      <c r="F149">
        <v>8</v>
      </c>
      <c r="G149" t="str">
        <f t="shared" si="27"/>
        <v>luty</v>
      </c>
      <c r="H149" t="str">
        <f t="shared" si="28"/>
        <v>2018</v>
      </c>
      <c r="L149">
        <f t="shared" si="39"/>
        <v>0</v>
      </c>
      <c r="O149">
        <f t="shared" si="29"/>
        <v>100</v>
      </c>
      <c r="P149">
        <f t="shared" si="30"/>
        <v>0</v>
      </c>
      <c r="Q149">
        <f t="shared" si="31"/>
        <v>0</v>
      </c>
      <c r="R149">
        <f t="shared" si="32"/>
        <v>58</v>
      </c>
      <c r="S149">
        <f t="shared" si="33"/>
        <v>34</v>
      </c>
      <c r="U149" t="str">
        <f t="shared" si="34"/>
        <v>2018-02</v>
      </c>
      <c r="V149">
        <f t="shared" si="35"/>
        <v>0</v>
      </c>
      <c r="W149">
        <f t="shared" si="36"/>
        <v>0</v>
      </c>
      <c r="X149">
        <f t="shared" si="37"/>
        <v>530928</v>
      </c>
      <c r="Y149" t="str">
        <f t="shared" si="38"/>
        <v/>
      </c>
    </row>
    <row r="150" spans="1:25" x14ac:dyDescent="0.25">
      <c r="A150" s="1">
        <v>43147</v>
      </c>
      <c r="B150" t="s">
        <v>6</v>
      </c>
      <c r="C150" t="s">
        <v>12</v>
      </c>
      <c r="D150" t="s">
        <v>8</v>
      </c>
      <c r="E150">
        <v>47</v>
      </c>
      <c r="F150">
        <v>21</v>
      </c>
      <c r="G150" t="str">
        <f t="shared" si="27"/>
        <v>luty</v>
      </c>
      <c r="H150" t="str">
        <f t="shared" si="28"/>
        <v>2018</v>
      </c>
      <c r="L150">
        <f t="shared" si="39"/>
        <v>0</v>
      </c>
      <c r="O150">
        <f t="shared" si="29"/>
        <v>100</v>
      </c>
      <c r="P150">
        <f t="shared" si="30"/>
        <v>0</v>
      </c>
      <c r="Q150">
        <f t="shared" si="31"/>
        <v>47</v>
      </c>
      <c r="R150">
        <f t="shared" si="32"/>
        <v>58</v>
      </c>
      <c r="S150">
        <f t="shared" si="33"/>
        <v>34</v>
      </c>
      <c r="U150" t="str">
        <f t="shared" si="34"/>
        <v>2018-02</v>
      </c>
      <c r="V150">
        <f t="shared" si="35"/>
        <v>0</v>
      </c>
      <c r="W150">
        <f t="shared" si="36"/>
        <v>0</v>
      </c>
      <c r="X150">
        <f t="shared" si="37"/>
        <v>529941</v>
      </c>
      <c r="Y150" t="str">
        <f t="shared" si="38"/>
        <v/>
      </c>
    </row>
    <row r="151" spans="1:25" x14ac:dyDescent="0.25">
      <c r="A151" s="1">
        <v>43147</v>
      </c>
      <c r="B151" t="s">
        <v>6</v>
      </c>
      <c r="C151" t="s">
        <v>7</v>
      </c>
      <c r="D151" t="s">
        <v>8</v>
      </c>
      <c r="E151">
        <v>48</v>
      </c>
      <c r="F151">
        <v>66</v>
      </c>
      <c r="G151" t="str">
        <f t="shared" si="27"/>
        <v>luty</v>
      </c>
      <c r="H151" t="str">
        <f t="shared" si="28"/>
        <v>2018</v>
      </c>
      <c r="L151">
        <f t="shared" si="39"/>
        <v>0</v>
      </c>
      <c r="O151">
        <f t="shared" si="29"/>
        <v>100</v>
      </c>
      <c r="P151">
        <f t="shared" si="30"/>
        <v>0</v>
      </c>
      <c r="Q151">
        <f t="shared" si="31"/>
        <v>47</v>
      </c>
      <c r="R151">
        <f t="shared" si="32"/>
        <v>106</v>
      </c>
      <c r="S151">
        <f t="shared" si="33"/>
        <v>34</v>
      </c>
      <c r="U151" t="str">
        <f t="shared" si="34"/>
        <v>2018-02</v>
      </c>
      <c r="V151">
        <f t="shared" si="35"/>
        <v>0</v>
      </c>
      <c r="W151">
        <f t="shared" si="36"/>
        <v>0</v>
      </c>
      <c r="X151">
        <f t="shared" si="37"/>
        <v>526773</v>
      </c>
      <c r="Y151">
        <f t="shared" si="38"/>
        <v>526773</v>
      </c>
    </row>
    <row r="152" spans="1:25" x14ac:dyDescent="0.25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 t="str">
        <f t="shared" si="27"/>
        <v>marzec</v>
      </c>
      <c r="H152" t="str">
        <f t="shared" si="28"/>
        <v>2018</v>
      </c>
      <c r="L152">
        <f t="shared" si="39"/>
        <v>14</v>
      </c>
      <c r="O152">
        <f t="shared" si="29"/>
        <v>100</v>
      </c>
      <c r="P152">
        <f t="shared" si="30"/>
        <v>0</v>
      </c>
      <c r="Q152">
        <f t="shared" si="31"/>
        <v>47</v>
      </c>
      <c r="R152">
        <f t="shared" si="32"/>
        <v>106</v>
      </c>
      <c r="S152">
        <f t="shared" si="33"/>
        <v>0</v>
      </c>
      <c r="U152" t="str">
        <f t="shared" si="34"/>
        <v>2018-03</v>
      </c>
      <c r="V152">
        <f t="shared" si="35"/>
        <v>0</v>
      </c>
      <c r="W152">
        <f t="shared" si="36"/>
        <v>34</v>
      </c>
      <c r="X152">
        <f t="shared" si="37"/>
        <v>528745</v>
      </c>
      <c r="Y152" t="str">
        <f t="shared" si="38"/>
        <v/>
      </c>
    </row>
    <row r="153" spans="1:25" x14ac:dyDescent="0.25">
      <c r="A153" s="1">
        <v>43162</v>
      </c>
      <c r="B153" t="s">
        <v>13</v>
      </c>
      <c r="C153" t="s">
        <v>10</v>
      </c>
      <c r="D153" t="s">
        <v>8</v>
      </c>
      <c r="E153">
        <v>5</v>
      </c>
      <c r="F153">
        <v>9</v>
      </c>
      <c r="G153" t="str">
        <f t="shared" si="27"/>
        <v>marzec</v>
      </c>
      <c r="H153" t="str">
        <f t="shared" si="28"/>
        <v>2018</v>
      </c>
      <c r="L153">
        <f t="shared" si="39"/>
        <v>0</v>
      </c>
      <c r="O153">
        <f t="shared" si="29"/>
        <v>105</v>
      </c>
      <c r="P153">
        <f t="shared" si="30"/>
        <v>0</v>
      </c>
      <c r="Q153">
        <f t="shared" si="31"/>
        <v>47</v>
      </c>
      <c r="R153">
        <f t="shared" si="32"/>
        <v>106</v>
      </c>
      <c r="S153">
        <f t="shared" si="33"/>
        <v>0</v>
      </c>
      <c r="U153" t="str">
        <f t="shared" si="34"/>
        <v>2018-03</v>
      </c>
      <c r="V153">
        <f t="shared" si="35"/>
        <v>0</v>
      </c>
      <c r="W153">
        <f t="shared" si="36"/>
        <v>0</v>
      </c>
      <c r="X153">
        <f t="shared" si="37"/>
        <v>528700</v>
      </c>
      <c r="Y153">
        <f t="shared" si="38"/>
        <v>528700</v>
      </c>
    </row>
    <row r="154" spans="1:25" x14ac:dyDescent="0.25">
      <c r="A154" s="1">
        <v>43181</v>
      </c>
      <c r="B154" t="s">
        <v>15</v>
      </c>
      <c r="C154" t="s">
        <v>12</v>
      </c>
      <c r="D154" t="s">
        <v>14</v>
      </c>
      <c r="E154">
        <v>46</v>
      </c>
      <c r="F154">
        <v>30</v>
      </c>
      <c r="G154" t="str">
        <f t="shared" si="27"/>
        <v>marzec</v>
      </c>
      <c r="H154" t="str">
        <f t="shared" si="28"/>
        <v>2018</v>
      </c>
      <c r="L154">
        <f t="shared" si="39"/>
        <v>18</v>
      </c>
      <c r="O154">
        <f t="shared" si="29"/>
        <v>105</v>
      </c>
      <c r="P154">
        <f t="shared" si="30"/>
        <v>0</v>
      </c>
      <c r="Q154">
        <f t="shared" si="31"/>
        <v>1</v>
      </c>
      <c r="R154">
        <f t="shared" si="32"/>
        <v>106</v>
      </c>
      <c r="S154">
        <f t="shared" si="33"/>
        <v>0</v>
      </c>
      <c r="U154" t="str">
        <f t="shared" si="34"/>
        <v>2018-03</v>
      </c>
      <c r="V154">
        <f t="shared" si="35"/>
        <v>0</v>
      </c>
      <c r="W154">
        <f t="shared" si="36"/>
        <v>0</v>
      </c>
      <c r="X154">
        <f t="shared" si="37"/>
        <v>530080</v>
      </c>
      <c r="Y154" t="str">
        <f t="shared" si="38"/>
        <v/>
      </c>
    </row>
    <row r="155" spans="1:25" x14ac:dyDescent="0.25">
      <c r="A155" s="1">
        <v>43181</v>
      </c>
      <c r="B155" t="s">
        <v>15</v>
      </c>
      <c r="C155" t="s">
        <v>7</v>
      </c>
      <c r="D155" t="s">
        <v>8</v>
      </c>
      <c r="E155">
        <v>49</v>
      </c>
      <c r="F155">
        <v>65</v>
      </c>
      <c r="G155" t="str">
        <f t="shared" si="27"/>
        <v>marzec</v>
      </c>
      <c r="H155" t="str">
        <f t="shared" si="28"/>
        <v>2018</v>
      </c>
      <c r="L155">
        <f t="shared" si="39"/>
        <v>0</v>
      </c>
      <c r="O155">
        <f t="shared" si="29"/>
        <v>105</v>
      </c>
      <c r="P155">
        <f t="shared" si="30"/>
        <v>0</v>
      </c>
      <c r="Q155">
        <f t="shared" si="31"/>
        <v>1</v>
      </c>
      <c r="R155">
        <f t="shared" si="32"/>
        <v>155</v>
      </c>
      <c r="S155">
        <f t="shared" si="33"/>
        <v>0</v>
      </c>
      <c r="U155" t="str">
        <f t="shared" si="34"/>
        <v>2018-03</v>
      </c>
      <c r="V155">
        <f t="shared" si="35"/>
        <v>0</v>
      </c>
      <c r="W155">
        <f t="shared" si="36"/>
        <v>0</v>
      </c>
      <c r="X155">
        <f t="shared" si="37"/>
        <v>526895</v>
      </c>
      <c r="Y155" t="str">
        <f t="shared" si="38"/>
        <v/>
      </c>
    </row>
    <row r="156" spans="1:25" x14ac:dyDescent="0.25">
      <c r="A156" s="1">
        <v>43181</v>
      </c>
      <c r="B156" t="s">
        <v>15</v>
      </c>
      <c r="C156" t="s">
        <v>10</v>
      </c>
      <c r="D156" t="s">
        <v>8</v>
      </c>
      <c r="E156">
        <v>16</v>
      </c>
      <c r="F156">
        <v>8</v>
      </c>
      <c r="G156" t="str">
        <f t="shared" si="27"/>
        <v>marzec</v>
      </c>
      <c r="H156" t="str">
        <f t="shared" si="28"/>
        <v>2018</v>
      </c>
      <c r="L156">
        <f t="shared" si="39"/>
        <v>0</v>
      </c>
      <c r="O156">
        <f t="shared" si="29"/>
        <v>121</v>
      </c>
      <c r="P156">
        <f t="shared" si="30"/>
        <v>0</v>
      </c>
      <c r="Q156">
        <f t="shared" si="31"/>
        <v>1</v>
      </c>
      <c r="R156">
        <f t="shared" si="32"/>
        <v>155</v>
      </c>
      <c r="S156">
        <f t="shared" si="33"/>
        <v>0</v>
      </c>
      <c r="U156" t="str">
        <f t="shared" si="34"/>
        <v>2018-03</v>
      </c>
      <c r="V156">
        <f t="shared" si="35"/>
        <v>0</v>
      </c>
      <c r="W156">
        <f t="shared" si="36"/>
        <v>0</v>
      </c>
      <c r="X156">
        <f t="shared" si="37"/>
        <v>526767</v>
      </c>
      <c r="Y156">
        <f t="shared" si="38"/>
        <v>526767</v>
      </c>
    </row>
    <row r="157" spans="1:25" x14ac:dyDescent="0.25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 t="str">
        <f t="shared" si="27"/>
        <v>kwiecień</v>
      </c>
      <c r="H157" t="str">
        <f t="shared" si="28"/>
        <v>2018</v>
      </c>
      <c r="L157">
        <f t="shared" si="39"/>
        <v>25</v>
      </c>
      <c r="O157">
        <f t="shared" si="29"/>
        <v>121</v>
      </c>
      <c r="P157">
        <f t="shared" si="30"/>
        <v>0</v>
      </c>
      <c r="Q157">
        <f t="shared" si="31"/>
        <v>1</v>
      </c>
      <c r="R157">
        <f t="shared" si="32"/>
        <v>155</v>
      </c>
      <c r="S157">
        <f t="shared" si="33"/>
        <v>5</v>
      </c>
      <c r="U157" t="str">
        <f t="shared" si="34"/>
        <v>2018-04</v>
      </c>
      <c r="V157">
        <f t="shared" si="35"/>
        <v>5</v>
      </c>
      <c r="W157">
        <f t="shared" si="36"/>
        <v>0</v>
      </c>
      <c r="X157">
        <f t="shared" si="37"/>
        <v>526582</v>
      </c>
      <c r="Y157" t="str">
        <f t="shared" si="38"/>
        <v/>
      </c>
    </row>
    <row r="158" spans="1:25" x14ac:dyDescent="0.25">
      <c r="A158" s="1">
        <v>43207</v>
      </c>
      <c r="B158" t="s">
        <v>16</v>
      </c>
      <c r="C158" t="s">
        <v>12</v>
      </c>
      <c r="D158" t="s">
        <v>14</v>
      </c>
      <c r="E158">
        <v>1</v>
      </c>
      <c r="F158">
        <v>32</v>
      </c>
      <c r="G158" t="str">
        <f t="shared" si="27"/>
        <v>kwiecień</v>
      </c>
      <c r="H158" t="str">
        <f t="shared" si="28"/>
        <v>2018</v>
      </c>
      <c r="L158">
        <f t="shared" si="39"/>
        <v>0</v>
      </c>
      <c r="O158">
        <f t="shared" si="29"/>
        <v>121</v>
      </c>
      <c r="P158">
        <f t="shared" si="30"/>
        <v>0</v>
      </c>
      <c r="Q158">
        <f t="shared" si="31"/>
        <v>0</v>
      </c>
      <c r="R158">
        <f t="shared" si="32"/>
        <v>155</v>
      </c>
      <c r="S158">
        <f t="shared" si="33"/>
        <v>5</v>
      </c>
      <c r="U158" t="str">
        <f t="shared" si="34"/>
        <v>2018-04</v>
      </c>
      <c r="V158">
        <f t="shared" si="35"/>
        <v>0</v>
      </c>
      <c r="W158">
        <f t="shared" si="36"/>
        <v>0</v>
      </c>
      <c r="X158">
        <f t="shared" si="37"/>
        <v>526614</v>
      </c>
      <c r="Y158" t="str">
        <f t="shared" si="38"/>
        <v/>
      </c>
    </row>
    <row r="159" spans="1:25" x14ac:dyDescent="0.25">
      <c r="A159" s="1">
        <v>43207</v>
      </c>
      <c r="B159" t="s">
        <v>16</v>
      </c>
      <c r="C159" t="s">
        <v>10</v>
      </c>
      <c r="D159" t="s">
        <v>8</v>
      </c>
      <c r="E159">
        <v>34</v>
      </c>
      <c r="F159">
        <v>7</v>
      </c>
      <c r="G159" t="str">
        <f t="shared" si="27"/>
        <v>kwiecień</v>
      </c>
      <c r="H159" t="str">
        <f t="shared" si="28"/>
        <v>2018</v>
      </c>
      <c r="L159">
        <f t="shared" si="39"/>
        <v>0</v>
      </c>
      <c r="O159">
        <f t="shared" si="29"/>
        <v>155</v>
      </c>
      <c r="P159">
        <f t="shared" si="30"/>
        <v>0</v>
      </c>
      <c r="Q159">
        <f t="shared" si="31"/>
        <v>0</v>
      </c>
      <c r="R159">
        <f t="shared" si="32"/>
        <v>155</v>
      </c>
      <c r="S159">
        <f t="shared" si="33"/>
        <v>5</v>
      </c>
      <c r="U159" t="str">
        <f t="shared" si="34"/>
        <v>2018-04</v>
      </c>
      <c r="V159">
        <f t="shared" si="35"/>
        <v>0</v>
      </c>
      <c r="W159">
        <f t="shared" si="36"/>
        <v>0</v>
      </c>
      <c r="X159">
        <f t="shared" si="37"/>
        <v>526376</v>
      </c>
      <c r="Y159" t="str">
        <f t="shared" si="38"/>
        <v/>
      </c>
    </row>
    <row r="160" spans="1:25" x14ac:dyDescent="0.25">
      <c r="A160" s="1">
        <v>43207</v>
      </c>
      <c r="B160" t="s">
        <v>16</v>
      </c>
      <c r="C160" t="s">
        <v>7</v>
      </c>
      <c r="D160" t="s">
        <v>8</v>
      </c>
      <c r="E160">
        <v>29</v>
      </c>
      <c r="F160">
        <v>59</v>
      </c>
      <c r="G160" t="str">
        <f t="shared" si="27"/>
        <v>kwiecień</v>
      </c>
      <c r="H160" t="str">
        <f t="shared" si="28"/>
        <v>2018</v>
      </c>
      <c r="L160">
        <f t="shared" si="39"/>
        <v>0</v>
      </c>
      <c r="O160">
        <f t="shared" si="29"/>
        <v>155</v>
      </c>
      <c r="P160">
        <f t="shared" si="30"/>
        <v>0</v>
      </c>
      <c r="Q160">
        <f t="shared" si="31"/>
        <v>0</v>
      </c>
      <c r="R160">
        <f t="shared" si="32"/>
        <v>184</v>
      </c>
      <c r="S160">
        <f t="shared" si="33"/>
        <v>5</v>
      </c>
      <c r="U160" t="str">
        <f t="shared" si="34"/>
        <v>2018-04</v>
      </c>
      <c r="V160">
        <f t="shared" si="35"/>
        <v>0</v>
      </c>
      <c r="W160">
        <f t="shared" si="36"/>
        <v>0</v>
      </c>
      <c r="X160">
        <f t="shared" si="37"/>
        <v>524665</v>
      </c>
      <c r="Y160">
        <f t="shared" si="38"/>
        <v>524665</v>
      </c>
    </row>
    <row r="161" spans="1:25" x14ac:dyDescent="0.25">
      <c r="A161" s="1">
        <v>43228</v>
      </c>
      <c r="B161" t="s">
        <v>17</v>
      </c>
      <c r="C161" t="s">
        <v>11</v>
      </c>
      <c r="D161" t="s">
        <v>8</v>
      </c>
      <c r="E161">
        <v>34</v>
      </c>
      <c r="F161">
        <v>24</v>
      </c>
      <c r="G161" t="str">
        <f t="shared" si="27"/>
        <v>maj</v>
      </c>
      <c r="H161" t="str">
        <f t="shared" si="28"/>
        <v>2018</v>
      </c>
      <c r="L161">
        <f t="shared" si="39"/>
        <v>20</v>
      </c>
      <c r="O161">
        <f t="shared" si="29"/>
        <v>155</v>
      </c>
      <c r="P161">
        <f t="shared" si="30"/>
        <v>34</v>
      </c>
      <c r="Q161">
        <f t="shared" si="31"/>
        <v>0</v>
      </c>
      <c r="R161">
        <f t="shared" si="32"/>
        <v>184</v>
      </c>
      <c r="S161">
        <f t="shared" si="33"/>
        <v>5</v>
      </c>
      <c r="U161" t="str">
        <f t="shared" si="34"/>
        <v>2018-05</v>
      </c>
      <c r="V161">
        <f t="shared" si="35"/>
        <v>0</v>
      </c>
      <c r="W161">
        <f t="shared" si="36"/>
        <v>0</v>
      </c>
      <c r="X161">
        <f t="shared" si="37"/>
        <v>523849</v>
      </c>
      <c r="Y161" t="str">
        <f t="shared" si="38"/>
        <v/>
      </c>
    </row>
    <row r="162" spans="1:25" x14ac:dyDescent="0.25">
      <c r="A162" s="1">
        <v>43228</v>
      </c>
      <c r="B162" t="s">
        <v>17</v>
      </c>
      <c r="C162" t="s">
        <v>12</v>
      </c>
      <c r="D162" t="s">
        <v>8</v>
      </c>
      <c r="E162">
        <v>27</v>
      </c>
      <c r="F162">
        <v>20</v>
      </c>
      <c r="G162" t="str">
        <f t="shared" si="27"/>
        <v>maj</v>
      </c>
      <c r="H162" t="str">
        <f t="shared" si="28"/>
        <v>2018</v>
      </c>
      <c r="L162">
        <f t="shared" si="39"/>
        <v>0</v>
      </c>
      <c r="O162">
        <f t="shared" si="29"/>
        <v>155</v>
      </c>
      <c r="P162">
        <f t="shared" si="30"/>
        <v>34</v>
      </c>
      <c r="Q162">
        <f t="shared" si="31"/>
        <v>27</v>
      </c>
      <c r="R162">
        <f t="shared" si="32"/>
        <v>184</v>
      </c>
      <c r="S162">
        <f t="shared" si="33"/>
        <v>5</v>
      </c>
      <c r="U162" t="str">
        <f t="shared" si="34"/>
        <v>2018-05</v>
      </c>
      <c r="V162">
        <f t="shared" si="35"/>
        <v>0</v>
      </c>
      <c r="W162">
        <f t="shared" si="36"/>
        <v>0</v>
      </c>
      <c r="X162">
        <f t="shared" si="37"/>
        <v>523309</v>
      </c>
      <c r="Y162" t="str">
        <f t="shared" si="38"/>
        <v/>
      </c>
    </row>
    <row r="163" spans="1:25" x14ac:dyDescent="0.25">
      <c r="A163" s="1">
        <v>43228</v>
      </c>
      <c r="B163" t="s">
        <v>17</v>
      </c>
      <c r="C163" t="s">
        <v>10</v>
      </c>
      <c r="D163" t="s">
        <v>8</v>
      </c>
      <c r="E163">
        <v>40</v>
      </c>
      <c r="F163">
        <v>8</v>
      </c>
      <c r="G163" t="str">
        <f t="shared" si="27"/>
        <v>maj</v>
      </c>
      <c r="H163" t="str">
        <f t="shared" si="28"/>
        <v>2018</v>
      </c>
      <c r="L163">
        <f t="shared" si="39"/>
        <v>0</v>
      </c>
      <c r="O163">
        <f t="shared" si="29"/>
        <v>195</v>
      </c>
      <c r="P163">
        <f t="shared" si="30"/>
        <v>34</v>
      </c>
      <c r="Q163">
        <f t="shared" si="31"/>
        <v>27</v>
      </c>
      <c r="R163">
        <f t="shared" si="32"/>
        <v>184</v>
      </c>
      <c r="S163">
        <f t="shared" si="33"/>
        <v>5</v>
      </c>
      <c r="U163" t="str">
        <f t="shared" si="34"/>
        <v>2018-05</v>
      </c>
      <c r="V163">
        <f t="shared" si="35"/>
        <v>0</v>
      </c>
      <c r="W163">
        <f t="shared" si="36"/>
        <v>0</v>
      </c>
      <c r="X163">
        <f t="shared" si="37"/>
        <v>522989</v>
      </c>
      <c r="Y163">
        <f t="shared" si="38"/>
        <v>522989</v>
      </c>
    </row>
    <row r="164" spans="1:25" x14ac:dyDescent="0.25">
      <c r="A164" s="1">
        <v>43252</v>
      </c>
      <c r="B164" t="s">
        <v>18</v>
      </c>
      <c r="C164" t="s">
        <v>7</v>
      </c>
      <c r="D164" t="s">
        <v>14</v>
      </c>
      <c r="E164">
        <v>184</v>
      </c>
      <c r="F164">
        <v>99</v>
      </c>
      <c r="G164" t="str">
        <f t="shared" si="27"/>
        <v>czerwiec</v>
      </c>
      <c r="H164" t="str">
        <f t="shared" si="28"/>
        <v>2018</v>
      </c>
      <c r="L164">
        <f t="shared" si="39"/>
        <v>23</v>
      </c>
      <c r="O164">
        <f t="shared" si="29"/>
        <v>195</v>
      </c>
      <c r="P164">
        <f t="shared" si="30"/>
        <v>34</v>
      </c>
      <c r="Q164">
        <f t="shared" si="31"/>
        <v>27</v>
      </c>
      <c r="R164">
        <f t="shared" si="32"/>
        <v>0</v>
      </c>
      <c r="S164">
        <f t="shared" si="33"/>
        <v>5</v>
      </c>
      <c r="U164" t="str">
        <f t="shared" si="34"/>
        <v>2018-06</v>
      </c>
      <c r="V164">
        <f t="shared" si="35"/>
        <v>0</v>
      </c>
      <c r="W164">
        <f t="shared" si="36"/>
        <v>0</v>
      </c>
      <c r="X164">
        <f t="shared" si="37"/>
        <v>541205</v>
      </c>
      <c r="Y164" t="str">
        <f t="shared" si="38"/>
        <v/>
      </c>
    </row>
    <row r="165" spans="1:25" x14ac:dyDescent="0.25">
      <c r="A165" s="1">
        <v>43252</v>
      </c>
      <c r="B165" t="s">
        <v>18</v>
      </c>
      <c r="C165" t="s">
        <v>9</v>
      </c>
      <c r="D165" t="s">
        <v>8</v>
      </c>
      <c r="E165">
        <v>48</v>
      </c>
      <c r="F165">
        <v>38</v>
      </c>
      <c r="G165" t="str">
        <f t="shared" si="27"/>
        <v>czerwiec</v>
      </c>
      <c r="H165" t="str">
        <f t="shared" si="28"/>
        <v>2018</v>
      </c>
      <c r="L165">
        <f t="shared" si="39"/>
        <v>0</v>
      </c>
      <c r="O165">
        <f t="shared" si="29"/>
        <v>195</v>
      </c>
      <c r="P165">
        <f t="shared" si="30"/>
        <v>34</v>
      </c>
      <c r="Q165">
        <f t="shared" si="31"/>
        <v>27</v>
      </c>
      <c r="R165">
        <f t="shared" si="32"/>
        <v>0</v>
      </c>
      <c r="S165">
        <f t="shared" si="33"/>
        <v>53</v>
      </c>
      <c r="U165" t="str">
        <f t="shared" si="34"/>
        <v>2018-06</v>
      </c>
      <c r="V165">
        <f t="shared" si="35"/>
        <v>48</v>
      </c>
      <c r="W165">
        <f t="shared" si="36"/>
        <v>0</v>
      </c>
      <c r="X165">
        <f t="shared" si="37"/>
        <v>539381</v>
      </c>
      <c r="Y165" t="str">
        <f t="shared" si="38"/>
        <v/>
      </c>
    </row>
    <row r="166" spans="1:25" x14ac:dyDescent="0.25">
      <c r="A166" s="1">
        <v>43252</v>
      </c>
      <c r="B166" t="s">
        <v>18</v>
      </c>
      <c r="C166" t="s">
        <v>11</v>
      </c>
      <c r="D166" t="s">
        <v>8</v>
      </c>
      <c r="E166">
        <v>21</v>
      </c>
      <c r="F166">
        <v>23</v>
      </c>
      <c r="G166" t="str">
        <f t="shared" si="27"/>
        <v>czerwiec</v>
      </c>
      <c r="H166" t="str">
        <f t="shared" si="28"/>
        <v>2018</v>
      </c>
      <c r="L166">
        <f t="shared" si="39"/>
        <v>0</v>
      </c>
      <c r="O166">
        <f t="shared" si="29"/>
        <v>195</v>
      </c>
      <c r="P166">
        <f t="shared" si="30"/>
        <v>55</v>
      </c>
      <c r="Q166">
        <f t="shared" si="31"/>
        <v>27</v>
      </c>
      <c r="R166">
        <f t="shared" si="32"/>
        <v>0</v>
      </c>
      <c r="S166">
        <f t="shared" si="33"/>
        <v>53</v>
      </c>
      <c r="U166" t="str">
        <f t="shared" si="34"/>
        <v>2018-06</v>
      </c>
      <c r="V166">
        <f t="shared" si="35"/>
        <v>0</v>
      </c>
      <c r="W166">
        <f t="shared" si="36"/>
        <v>0</v>
      </c>
      <c r="X166">
        <f t="shared" si="37"/>
        <v>538898</v>
      </c>
      <c r="Y166">
        <f t="shared" si="38"/>
        <v>538898</v>
      </c>
    </row>
    <row r="167" spans="1:25" x14ac:dyDescent="0.25">
      <c r="A167" s="1">
        <v>43270</v>
      </c>
      <c r="B167" t="s">
        <v>19</v>
      </c>
      <c r="C167" t="s">
        <v>7</v>
      </c>
      <c r="D167" t="s">
        <v>8</v>
      </c>
      <c r="E167">
        <v>47</v>
      </c>
      <c r="F167">
        <v>66</v>
      </c>
      <c r="G167" t="str">
        <f t="shared" si="27"/>
        <v>czerwiec</v>
      </c>
      <c r="H167" t="str">
        <f t="shared" si="28"/>
        <v>2018</v>
      </c>
      <c r="L167">
        <f t="shared" si="39"/>
        <v>17</v>
      </c>
      <c r="O167">
        <f t="shared" si="29"/>
        <v>195</v>
      </c>
      <c r="P167">
        <f t="shared" si="30"/>
        <v>55</v>
      </c>
      <c r="Q167">
        <f t="shared" si="31"/>
        <v>27</v>
      </c>
      <c r="R167">
        <f t="shared" si="32"/>
        <v>47</v>
      </c>
      <c r="S167">
        <f t="shared" si="33"/>
        <v>53</v>
      </c>
      <c r="U167" t="str">
        <f t="shared" si="34"/>
        <v>2018-06</v>
      </c>
      <c r="V167">
        <f t="shared" si="35"/>
        <v>0</v>
      </c>
      <c r="W167">
        <f t="shared" si="36"/>
        <v>0</v>
      </c>
      <c r="X167">
        <f t="shared" si="37"/>
        <v>535796</v>
      </c>
      <c r="Y167" t="str">
        <f t="shared" si="38"/>
        <v/>
      </c>
    </row>
    <row r="168" spans="1:25" x14ac:dyDescent="0.25">
      <c r="A168" s="1">
        <v>43270</v>
      </c>
      <c r="B168" t="s">
        <v>19</v>
      </c>
      <c r="C168" t="s">
        <v>11</v>
      </c>
      <c r="D168" t="s">
        <v>8</v>
      </c>
      <c r="E168">
        <v>6</v>
      </c>
      <c r="F168">
        <v>25</v>
      </c>
      <c r="G168" t="str">
        <f t="shared" si="27"/>
        <v>czerwiec</v>
      </c>
      <c r="H168" t="str">
        <f t="shared" si="28"/>
        <v>2018</v>
      </c>
      <c r="L168">
        <f t="shared" si="39"/>
        <v>0</v>
      </c>
      <c r="O168">
        <f t="shared" si="29"/>
        <v>195</v>
      </c>
      <c r="P168">
        <f t="shared" si="30"/>
        <v>61</v>
      </c>
      <c r="Q168">
        <f t="shared" si="31"/>
        <v>27</v>
      </c>
      <c r="R168">
        <f t="shared" si="32"/>
        <v>47</v>
      </c>
      <c r="S168">
        <f t="shared" si="33"/>
        <v>53</v>
      </c>
      <c r="U168" t="str">
        <f t="shared" si="34"/>
        <v>2018-06</v>
      </c>
      <c r="V168">
        <f t="shared" si="35"/>
        <v>0</v>
      </c>
      <c r="W168">
        <f t="shared" si="36"/>
        <v>0</v>
      </c>
      <c r="X168">
        <f t="shared" si="37"/>
        <v>535646</v>
      </c>
      <c r="Y168" t="str">
        <f t="shared" si="38"/>
        <v/>
      </c>
    </row>
    <row r="169" spans="1:25" x14ac:dyDescent="0.25">
      <c r="A169" s="1">
        <v>43270</v>
      </c>
      <c r="B169" t="s">
        <v>19</v>
      </c>
      <c r="C169" t="s">
        <v>9</v>
      </c>
      <c r="D169" t="s">
        <v>8</v>
      </c>
      <c r="E169">
        <v>47</v>
      </c>
      <c r="F169">
        <v>41</v>
      </c>
      <c r="G169" t="str">
        <f t="shared" si="27"/>
        <v>czerwiec</v>
      </c>
      <c r="H169" t="str">
        <f t="shared" si="28"/>
        <v>2018</v>
      </c>
      <c r="L169">
        <f t="shared" si="39"/>
        <v>0</v>
      </c>
      <c r="O169">
        <f t="shared" si="29"/>
        <v>195</v>
      </c>
      <c r="P169">
        <f t="shared" si="30"/>
        <v>61</v>
      </c>
      <c r="Q169">
        <f t="shared" si="31"/>
        <v>27</v>
      </c>
      <c r="R169">
        <f t="shared" si="32"/>
        <v>47</v>
      </c>
      <c r="S169">
        <f t="shared" si="33"/>
        <v>100</v>
      </c>
      <c r="U169" t="str">
        <f t="shared" si="34"/>
        <v>2018-06</v>
      </c>
      <c r="V169">
        <f t="shared" si="35"/>
        <v>47</v>
      </c>
      <c r="W169">
        <f t="shared" si="36"/>
        <v>0</v>
      </c>
      <c r="X169">
        <f t="shared" si="37"/>
        <v>533719</v>
      </c>
      <c r="Y169">
        <f t="shared" si="38"/>
        <v>533719</v>
      </c>
    </row>
    <row r="170" spans="1:25" x14ac:dyDescent="0.25">
      <c r="A170" s="1">
        <v>43292</v>
      </c>
      <c r="B170" t="s">
        <v>20</v>
      </c>
      <c r="C170" t="s">
        <v>10</v>
      </c>
      <c r="D170" t="s">
        <v>14</v>
      </c>
      <c r="E170">
        <v>192</v>
      </c>
      <c r="F170">
        <v>12</v>
      </c>
      <c r="G170" t="str">
        <f t="shared" si="27"/>
        <v>lipiec</v>
      </c>
      <c r="H170" t="str">
        <f t="shared" si="28"/>
        <v>2018</v>
      </c>
      <c r="L170">
        <f t="shared" si="39"/>
        <v>21</v>
      </c>
      <c r="O170">
        <f t="shared" si="29"/>
        <v>3</v>
      </c>
      <c r="P170">
        <f t="shared" si="30"/>
        <v>61</v>
      </c>
      <c r="Q170">
        <f t="shared" si="31"/>
        <v>27</v>
      </c>
      <c r="R170">
        <f t="shared" si="32"/>
        <v>47</v>
      </c>
      <c r="S170">
        <f t="shared" si="33"/>
        <v>100</v>
      </c>
      <c r="U170" t="str">
        <f t="shared" si="34"/>
        <v>2018-07</v>
      </c>
      <c r="V170">
        <f t="shared" si="35"/>
        <v>0</v>
      </c>
      <c r="W170">
        <f t="shared" si="36"/>
        <v>0</v>
      </c>
      <c r="X170">
        <f t="shared" si="37"/>
        <v>536023</v>
      </c>
      <c r="Y170" t="str">
        <f t="shared" si="38"/>
        <v/>
      </c>
    </row>
    <row r="171" spans="1:25" x14ac:dyDescent="0.25">
      <c r="A171" s="1">
        <v>43292</v>
      </c>
      <c r="B171" t="s">
        <v>20</v>
      </c>
      <c r="C171" t="s">
        <v>11</v>
      </c>
      <c r="D171" t="s">
        <v>14</v>
      </c>
      <c r="E171">
        <v>48</v>
      </c>
      <c r="F171">
        <v>37</v>
      </c>
      <c r="G171" t="str">
        <f t="shared" si="27"/>
        <v>lipiec</v>
      </c>
      <c r="H171" t="str">
        <f t="shared" si="28"/>
        <v>2018</v>
      </c>
      <c r="L171">
        <f t="shared" si="39"/>
        <v>0</v>
      </c>
      <c r="O171">
        <f t="shared" si="29"/>
        <v>3</v>
      </c>
      <c r="P171">
        <f t="shared" si="30"/>
        <v>13</v>
      </c>
      <c r="Q171">
        <f t="shared" si="31"/>
        <v>27</v>
      </c>
      <c r="R171">
        <f t="shared" si="32"/>
        <v>47</v>
      </c>
      <c r="S171">
        <f t="shared" si="33"/>
        <v>100</v>
      </c>
      <c r="U171" t="str">
        <f t="shared" si="34"/>
        <v>2018-07</v>
      </c>
      <c r="V171">
        <f t="shared" si="35"/>
        <v>0</v>
      </c>
      <c r="W171">
        <f t="shared" si="36"/>
        <v>0</v>
      </c>
      <c r="X171">
        <f t="shared" si="37"/>
        <v>537799</v>
      </c>
      <c r="Y171" t="str">
        <f t="shared" si="38"/>
        <v/>
      </c>
    </row>
    <row r="172" spans="1:25" x14ac:dyDescent="0.25">
      <c r="A172" s="1">
        <v>43292</v>
      </c>
      <c r="B172" t="s">
        <v>20</v>
      </c>
      <c r="C172" t="s">
        <v>7</v>
      </c>
      <c r="D172" t="s">
        <v>8</v>
      </c>
      <c r="E172">
        <v>18</v>
      </c>
      <c r="F172">
        <v>62</v>
      </c>
      <c r="G172" t="str">
        <f t="shared" si="27"/>
        <v>lipiec</v>
      </c>
      <c r="H172" t="str">
        <f t="shared" si="28"/>
        <v>2018</v>
      </c>
      <c r="L172">
        <f t="shared" si="39"/>
        <v>0</v>
      </c>
      <c r="O172">
        <f t="shared" si="29"/>
        <v>3</v>
      </c>
      <c r="P172">
        <f t="shared" si="30"/>
        <v>13</v>
      </c>
      <c r="Q172">
        <f t="shared" si="31"/>
        <v>27</v>
      </c>
      <c r="R172">
        <f t="shared" si="32"/>
        <v>65</v>
      </c>
      <c r="S172">
        <f t="shared" si="33"/>
        <v>100</v>
      </c>
      <c r="U172" t="str">
        <f t="shared" si="34"/>
        <v>2018-07</v>
      </c>
      <c r="V172">
        <f t="shared" si="35"/>
        <v>0</v>
      </c>
      <c r="W172">
        <f t="shared" si="36"/>
        <v>0</v>
      </c>
      <c r="X172">
        <f t="shared" si="37"/>
        <v>536683</v>
      </c>
      <c r="Y172" t="str">
        <f t="shared" si="38"/>
        <v/>
      </c>
    </row>
    <row r="173" spans="1:25" x14ac:dyDescent="0.25">
      <c r="A173" s="1">
        <v>43292</v>
      </c>
      <c r="B173" t="s">
        <v>20</v>
      </c>
      <c r="C173" t="s">
        <v>9</v>
      </c>
      <c r="D173" t="s">
        <v>8</v>
      </c>
      <c r="E173">
        <v>25</v>
      </c>
      <c r="F173">
        <v>39</v>
      </c>
      <c r="G173" t="str">
        <f t="shared" si="27"/>
        <v>lipiec</v>
      </c>
      <c r="H173" t="str">
        <f t="shared" si="28"/>
        <v>2018</v>
      </c>
      <c r="L173">
        <f t="shared" si="39"/>
        <v>0</v>
      </c>
      <c r="O173">
        <f t="shared" si="29"/>
        <v>3</v>
      </c>
      <c r="P173">
        <f t="shared" si="30"/>
        <v>13</v>
      </c>
      <c r="Q173">
        <f t="shared" si="31"/>
        <v>27</v>
      </c>
      <c r="R173">
        <f t="shared" si="32"/>
        <v>65</v>
      </c>
      <c r="S173">
        <f t="shared" si="33"/>
        <v>125</v>
      </c>
      <c r="U173" t="str">
        <f t="shared" si="34"/>
        <v>2018-07</v>
      </c>
      <c r="V173">
        <f t="shared" si="35"/>
        <v>25</v>
      </c>
      <c r="W173">
        <f t="shared" si="36"/>
        <v>0</v>
      </c>
      <c r="X173">
        <f t="shared" si="37"/>
        <v>535708</v>
      </c>
      <c r="Y173" t="str">
        <f t="shared" si="38"/>
        <v/>
      </c>
    </row>
    <row r="174" spans="1:25" x14ac:dyDescent="0.25">
      <c r="A174" s="1">
        <v>43292</v>
      </c>
      <c r="B174" t="s">
        <v>20</v>
      </c>
      <c r="C174" t="s">
        <v>12</v>
      </c>
      <c r="D174" t="s">
        <v>8</v>
      </c>
      <c r="E174">
        <v>2</v>
      </c>
      <c r="F174">
        <v>20</v>
      </c>
      <c r="G174" t="str">
        <f t="shared" si="27"/>
        <v>lipiec</v>
      </c>
      <c r="H174" t="str">
        <f t="shared" si="28"/>
        <v>2018</v>
      </c>
      <c r="L174">
        <f t="shared" si="39"/>
        <v>0</v>
      </c>
      <c r="O174" s="13">
        <f t="shared" si="29"/>
        <v>3</v>
      </c>
      <c r="P174">
        <f t="shared" si="30"/>
        <v>13</v>
      </c>
      <c r="Q174">
        <f t="shared" si="31"/>
        <v>29</v>
      </c>
      <c r="R174">
        <f t="shared" si="32"/>
        <v>65</v>
      </c>
      <c r="S174" s="10">
        <f t="shared" si="33"/>
        <v>125</v>
      </c>
      <c r="U174" t="str">
        <f t="shared" si="34"/>
        <v>2018-07</v>
      </c>
      <c r="V174">
        <f t="shared" si="35"/>
        <v>0</v>
      </c>
      <c r="W174">
        <f t="shared" si="36"/>
        <v>0</v>
      </c>
      <c r="X174">
        <f t="shared" si="37"/>
        <v>535668</v>
      </c>
      <c r="Y174">
        <f t="shared" si="38"/>
        <v>535668</v>
      </c>
    </row>
    <row r="175" spans="1:25" x14ac:dyDescent="0.25">
      <c r="A175" s="1">
        <v>43317</v>
      </c>
      <c r="B175" t="s">
        <v>21</v>
      </c>
      <c r="C175" t="s">
        <v>11</v>
      </c>
      <c r="D175" t="s">
        <v>14</v>
      </c>
      <c r="E175">
        <v>13</v>
      </c>
      <c r="F175">
        <v>38</v>
      </c>
      <c r="G175" t="str">
        <f t="shared" si="27"/>
        <v>sierpień</v>
      </c>
      <c r="H175" t="str">
        <f t="shared" si="28"/>
        <v>2018</v>
      </c>
      <c r="L175">
        <f t="shared" si="39"/>
        <v>24</v>
      </c>
      <c r="O175">
        <f t="shared" si="29"/>
        <v>3</v>
      </c>
      <c r="P175">
        <f t="shared" si="30"/>
        <v>0</v>
      </c>
      <c r="Q175">
        <f t="shared" si="31"/>
        <v>29</v>
      </c>
      <c r="R175">
        <f t="shared" si="32"/>
        <v>65</v>
      </c>
      <c r="S175">
        <f t="shared" si="33"/>
        <v>125</v>
      </c>
      <c r="U175" t="str">
        <f t="shared" si="34"/>
        <v>2018-08</v>
      </c>
      <c r="V175">
        <f t="shared" si="35"/>
        <v>0</v>
      </c>
      <c r="W175">
        <f t="shared" si="36"/>
        <v>0</v>
      </c>
      <c r="X175">
        <f t="shared" si="37"/>
        <v>536162</v>
      </c>
      <c r="Y175" t="str">
        <f t="shared" si="38"/>
        <v/>
      </c>
    </row>
    <row r="176" spans="1:25" x14ac:dyDescent="0.25">
      <c r="A176" s="1">
        <v>43317</v>
      </c>
      <c r="B176" t="s">
        <v>21</v>
      </c>
      <c r="C176" t="s">
        <v>9</v>
      </c>
      <c r="D176" t="s">
        <v>14</v>
      </c>
      <c r="E176">
        <v>121</v>
      </c>
      <c r="F176">
        <v>63</v>
      </c>
      <c r="G176" t="str">
        <f t="shared" si="27"/>
        <v>sierpień</v>
      </c>
      <c r="H176" t="str">
        <f t="shared" si="28"/>
        <v>2018</v>
      </c>
      <c r="L176">
        <f t="shared" si="39"/>
        <v>0</v>
      </c>
      <c r="O176">
        <f t="shared" si="29"/>
        <v>3</v>
      </c>
      <c r="P176">
        <f t="shared" si="30"/>
        <v>0</v>
      </c>
      <c r="Q176">
        <f t="shared" si="31"/>
        <v>29</v>
      </c>
      <c r="R176">
        <f t="shared" si="32"/>
        <v>65</v>
      </c>
      <c r="S176">
        <f t="shared" si="33"/>
        <v>4</v>
      </c>
      <c r="U176" t="str">
        <f t="shared" si="34"/>
        <v>2018-08</v>
      </c>
      <c r="V176">
        <f t="shared" si="35"/>
        <v>0</v>
      </c>
      <c r="W176">
        <f t="shared" si="36"/>
        <v>121</v>
      </c>
      <c r="X176">
        <f t="shared" si="37"/>
        <v>543785</v>
      </c>
      <c r="Y176" t="str">
        <f t="shared" si="38"/>
        <v/>
      </c>
    </row>
    <row r="177" spans="1:25" x14ac:dyDescent="0.25">
      <c r="A177" s="1">
        <v>43317</v>
      </c>
      <c r="B177" t="s">
        <v>21</v>
      </c>
      <c r="C177" t="s">
        <v>12</v>
      </c>
      <c r="D177" t="s">
        <v>8</v>
      </c>
      <c r="E177">
        <v>30</v>
      </c>
      <c r="F177">
        <v>19</v>
      </c>
      <c r="G177" t="str">
        <f t="shared" si="27"/>
        <v>sierpień</v>
      </c>
      <c r="H177" t="str">
        <f t="shared" si="28"/>
        <v>2018</v>
      </c>
      <c r="L177">
        <f t="shared" si="39"/>
        <v>0</v>
      </c>
      <c r="O177">
        <f t="shared" si="29"/>
        <v>3</v>
      </c>
      <c r="P177">
        <f t="shared" si="30"/>
        <v>0</v>
      </c>
      <c r="Q177">
        <f t="shared" si="31"/>
        <v>59</v>
      </c>
      <c r="R177">
        <f t="shared" si="32"/>
        <v>65</v>
      </c>
      <c r="S177">
        <f t="shared" si="33"/>
        <v>4</v>
      </c>
      <c r="U177" t="str">
        <f t="shared" si="34"/>
        <v>2018-08</v>
      </c>
      <c r="V177">
        <f t="shared" si="35"/>
        <v>0</v>
      </c>
      <c r="W177">
        <f t="shared" si="36"/>
        <v>0</v>
      </c>
      <c r="X177">
        <f t="shared" si="37"/>
        <v>543215</v>
      </c>
      <c r="Y177" t="str">
        <f t="shared" si="38"/>
        <v/>
      </c>
    </row>
    <row r="178" spans="1:25" x14ac:dyDescent="0.25">
      <c r="A178" s="1">
        <v>43317</v>
      </c>
      <c r="B178" t="s">
        <v>21</v>
      </c>
      <c r="C178" t="s">
        <v>10</v>
      </c>
      <c r="D178" t="s">
        <v>8</v>
      </c>
      <c r="E178">
        <v>46</v>
      </c>
      <c r="F178">
        <v>8</v>
      </c>
      <c r="G178" t="str">
        <f t="shared" si="27"/>
        <v>sierpień</v>
      </c>
      <c r="H178" t="str">
        <f t="shared" si="28"/>
        <v>2018</v>
      </c>
      <c r="L178">
        <f t="shared" si="39"/>
        <v>0</v>
      </c>
      <c r="O178">
        <f t="shared" si="29"/>
        <v>49</v>
      </c>
      <c r="P178">
        <f t="shared" si="30"/>
        <v>0</v>
      </c>
      <c r="Q178">
        <f t="shared" si="31"/>
        <v>59</v>
      </c>
      <c r="R178">
        <f t="shared" si="32"/>
        <v>65</v>
      </c>
      <c r="S178">
        <f t="shared" si="33"/>
        <v>4</v>
      </c>
      <c r="U178" t="str">
        <f t="shared" si="34"/>
        <v>2018-08</v>
      </c>
      <c r="V178">
        <f t="shared" si="35"/>
        <v>0</v>
      </c>
      <c r="W178">
        <f t="shared" si="36"/>
        <v>0</v>
      </c>
      <c r="X178">
        <f t="shared" si="37"/>
        <v>542847</v>
      </c>
      <c r="Y178">
        <f t="shared" si="38"/>
        <v>542847</v>
      </c>
    </row>
    <row r="179" spans="1:25" x14ac:dyDescent="0.25">
      <c r="A179" s="1">
        <v>43330</v>
      </c>
      <c r="B179" t="s">
        <v>22</v>
      </c>
      <c r="C179" t="s">
        <v>10</v>
      </c>
      <c r="D179" t="s">
        <v>14</v>
      </c>
      <c r="E179">
        <v>49</v>
      </c>
      <c r="F179">
        <v>11</v>
      </c>
      <c r="G179" t="str">
        <f t="shared" si="27"/>
        <v>sierpień</v>
      </c>
      <c r="H179" t="str">
        <f t="shared" si="28"/>
        <v>2018</v>
      </c>
      <c r="L179">
        <f t="shared" si="39"/>
        <v>12</v>
      </c>
      <c r="O179">
        <f t="shared" si="29"/>
        <v>0</v>
      </c>
      <c r="P179">
        <f t="shared" si="30"/>
        <v>0</v>
      </c>
      <c r="Q179">
        <f t="shared" si="31"/>
        <v>59</v>
      </c>
      <c r="R179">
        <f t="shared" si="32"/>
        <v>65</v>
      </c>
      <c r="S179">
        <f t="shared" si="33"/>
        <v>4</v>
      </c>
      <c r="U179" t="str">
        <f t="shared" si="34"/>
        <v>2018-08</v>
      </c>
      <c r="V179">
        <f t="shared" si="35"/>
        <v>0</v>
      </c>
      <c r="W179">
        <f t="shared" si="36"/>
        <v>0</v>
      </c>
      <c r="X179">
        <f t="shared" si="37"/>
        <v>543386</v>
      </c>
      <c r="Y179" t="str">
        <f t="shared" si="38"/>
        <v/>
      </c>
    </row>
    <row r="180" spans="1:25" x14ac:dyDescent="0.25">
      <c r="A180" s="1">
        <v>43330</v>
      </c>
      <c r="B180" t="s">
        <v>22</v>
      </c>
      <c r="C180" t="s">
        <v>7</v>
      </c>
      <c r="D180" t="s">
        <v>14</v>
      </c>
      <c r="E180">
        <v>61</v>
      </c>
      <c r="F180">
        <v>90</v>
      </c>
      <c r="G180" t="str">
        <f t="shared" si="27"/>
        <v>sierpień</v>
      </c>
      <c r="H180" t="str">
        <f t="shared" si="28"/>
        <v>2018</v>
      </c>
      <c r="L180">
        <f t="shared" si="39"/>
        <v>0</v>
      </c>
      <c r="O180">
        <f t="shared" si="29"/>
        <v>0</v>
      </c>
      <c r="P180">
        <f t="shared" si="30"/>
        <v>0</v>
      </c>
      <c r="Q180">
        <f t="shared" si="31"/>
        <v>59</v>
      </c>
      <c r="R180">
        <f t="shared" si="32"/>
        <v>4</v>
      </c>
      <c r="S180">
        <f t="shared" si="33"/>
        <v>4</v>
      </c>
      <c r="U180" t="str">
        <f t="shared" si="34"/>
        <v>2018-08</v>
      </c>
      <c r="V180">
        <f t="shared" si="35"/>
        <v>0</v>
      </c>
      <c r="W180">
        <f t="shared" si="36"/>
        <v>0</v>
      </c>
      <c r="X180">
        <f t="shared" si="37"/>
        <v>548876</v>
      </c>
      <c r="Y180" t="str">
        <f t="shared" si="38"/>
        <v/>
      </c>
    </row>
    <row r="181" spans="1:25" x14ac:dyDescent="0.25">
      <c r="A181" s="1">
        <v>43330</v>
      </c>
      <c r="B181" t="s">
        <v>22</v>
      </c>
      <c r="C181" t="s">
        <v>12</v>
      </c>
      <c r="D181" t="s">
        <v>8</v>
      </c>
      <c r="E181">
        <v>19</v>
      </c>
      <c r="F181">
        <v>22</v>
      </c>
      <c r="G181" t="str">
        <f t="shared" si="27"/>
        <v>sierpień</v>
      </c>
      <c r="H181" t="str">
        <f t="shared" si="28"/>
        <v>2018</v>
      </c>
      <c r="L181">
        <f t="shared" si="39"/>
        <v>0</v>
      </c>
      <c r="O181">
        <f t="shared" si="29"/>
        <v>0</v>
      </c>
      <c r="P181">
        <f t="shared" si="30"/>
        <v>0</v>
      </c>
      <c r="Q181">
        <f t="shared" si="31"/>
        <v>78</v>
      </c>
      <c r="R181">
        <f t="shared" si="32"/>
        <v>4</v>
      </c>
      <c r="S181">
        <f t="shared" si="33"/>
        <v>4</v>
      </c>
      <c r="U181" t="str">
        <f t="shared" si="34"/>
        <v>2018-08</v>
      </c>
      <c r="V181">
        <f t="shared" si="35"/>
        <v>0</v>
      </c>
      <c r="W181">
        <f t="shared" si="36"/>
        <v>0</v>
      </c>
      <c r="X181">
        <f t="shared" si="37"/>
        <v>548458</v>
      </c>
      <c r="Y181" t="str">
        <f t="shared" si="38"/>
        <v/>
      </c>
    </row>
    <row r="182" spans="1:25" x14ac:dyDescent="0.25">
      <c r="A182" s="1">
        <v>43330</v>
      </c>
      <c r="B182" t="s">
        <v>22</v>
      </c>
      <c r="C182" t="s">
        <v>9</v>
      </c>
      <c r="D182" t="s">
        <v>8</v>
      </c>
      <c r="E182">
        <v>22</v>
      </c>
      <c r="F182">
        <v>44</v>
      </c>
      <c r="G182" t="str">
        <f t="shared" si="27"/>
        <v>sierpień</v>
      </c>
      <c r="H182" t="str">
        <f t="shared" si="28"/>
        <v>2018</v>
      </c>
      <c r="L182">
        <f t="shared" si="39"/>
        <v>0</v>
      </c>
      <c r="O182">
        <f t="shared" si="29"/>
        <v>0</v>
      </c>
      <c r="P182">
        <f t="shared" si="30"/>
        <v>0</v>
      </c>
      <c r="Q182">
        <f t="shared" si="31"/>
        <v>78</v>
      </c>
      <c r="R182">
        <f t="shared" si="32"/>
        <v>4</v>
      </c>
      <c r="S182">
        <f t="shared" si="33"/>
        <v>26</v>
      </c>
      <c r="U182" t="str">
        <f t="shared" si="34"/>
        <v>2018-08</v>
      </c>
      <c r="V182">
        <f t="shared" si="35"/>
        <v>22</v>
      </c>
      <c r="W182">
        <f t="shared" si="36"/>
        <v>0</v>
      </c>
      <c r="X182">
        <f t="shared" si="37"/>
        <v>547490</v>
      </c>
      <c r="Y182">
        <f t="shared" si="38"/>
        <v>547490</v>
      </c>
    </row>
    <row r="183" spans="1:25" x14ac:dyDescent="0.25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 t="str">
        <f t="shared" si="27"/>
        <v>wrzesień</v>
      </c>
      <c r="H183" t="str">
        <f t="shared" si="28"/>
        <v>2018</v>
      </c>
      <c r="L183">
        <f t="shared" si="39"/>
        <v>16</v>
      </c>
      <c r="O183">
        <f t="shared" si="29"/>
        <v>0</v>
      </c>
      <c r="P183">
        <f t="shared" si="30"/>
        <v>9</v>
      </c>
      <c r="Q183">
        <f t="shared" si="31"/>
        <v>78</v>
      </c>
      <c r="R183">
        <f t="shared" si="32"/>
        <v>4</v>
      </c>
      <c r="S183">
        <f t="shared" si="33"/>
        <v>26</v>
      </c>
      <c r="U183" t="str">
        <f t="shared" si="34"/>
        <v>2018-09</v>
      </c>
      <c r="V183">
        <f t="shared" si="35"/>
        <v>0</v>
      </c>
      <c r="W183">
        <f t="shared" si="36"/>
        <v>0</v>
      </c>
      <c r="X183">
        <f t="shared" si="37"/>
        <v>547265</v>
      </c>
      <c r="Y183" t="str">
        <f t="shared" si="38"/>
        <v/>
      </c>
    </row>
    <row r="184" spans="1:25" x14ac:dyDescent="0.25">
      <c r="A184" s="1">
        <v>43347</v>
      </c>
      <c r="B184" t="s">
        <v>6</v>
      </c>
      <c r="C184" t="s">
        <v>7</v>
      </c>
      <c r="D184" t="s">
        <v>14</v>
      </c>
      <c r="E184">
        <v>4</v>
      </c>
      <c r="F184">
        <v>94</v>
      </c>
      <c r="G184" t="str">
        <f t="shared" si="27"/>
        <v>wrzesień</v>
      </c>
      <c r="H184" t="str">
        <f t="shared" si="28"/>
        <v>2018</v>
      </c>
      <c r="L184">
        <f t="shared" si="39"/>
        <v>0</v>
      </c>
      <c r="O184">
        <f t="shared" si="29"/>
        <v>0</v>
      </c>
      <c r="P184">
        <f t="shared" si="30"/>
        <v>9</v>
      </c>
      <c r="Q184">
        <f t="shared" si="31"/>
        <v>78</v>
      </c>
      <c r="R184">
        <f t="shared" si="32"/>
        <v>0</v>
      </c>
      <c r="S184">
        <f t="shared" si="33"/>
        <v>26</v>
      </c>
      <c r="U184" t="str">
        <f t="shared" si="34"/>
        <v>2018-09</v>
      </c>
      <c r="V184">
        <f t="shared" si="35"/>
        <v>0</v>
      </c>
      <c r="W184">
        <f t="shared" si="36"/>
        <v>0</v>
      </c>
      <c r="X184">
        <f t="shared" si="37"/>
        <v>547641</v>
      </c>
      <c r="Y184" t="str">
        <f t="shared" si="38"/>
        <v/>
      </c>
    </row>
    <row r="185" spans="1:25" x14ac:dyDescent="0.25">
      <c r="A185" s="1">
        <v>43347</v>
      </c>
      <c r="B185" t="s">
        <v>6</v>
      </c>
      <c r="C185" t="s">
        <v>12</v>
      </c>
      <c r="D185" t="s">
        <v>8</v>
      </c>
      <c r="E185">
        <v>8</v>
      </c>
      <c r="F185">
        <v>21</v>
      </c>
      <c r="G185" t="str">
        <f t="shared" si="27"/>
        <v>wrzesień</v>
      </c>
      <c r="H185" t="str">
        <f t="shared" si="28"/>
        <v>2018</v>
      </c>
      <c r="L185">
        <f t="shared" si="39"/>
        <v>0</v>
      </c>
      <c r="O185">
        <f t="shared" si="29"/>
        <v>0</v>
      </c>
      <c r="P185">
        <f t="shared" si="30"/>
        <v>9</v>
      </c>
      <c r="Q185">
        <f t="shared" si="31"/>
        <v>86</v>
      </c>
      <c r="R185">
        <f t="shared" si="32"/>
        <v>0</v>
      </c>
      <c r="S185">
        <f t="shared" si="33"/>
        <v>26</v>
      </c>
      <c r="U185" t="str">
        <f t="shared" si="34"/>
        <v>2018-09</v>
      </c>
      <c r="V185">
        <f t="shared" si="35"/>
        <v>0</v>
      </c>
      <c r="W185">
        <f t="shared" si="36"/>
        <v>0</v>
      </c>
      <c r="X185">
        <f t="shared" si="37"/>
        <v>547473</v>
      </c>
      <c r="Y185" t="str">
        <f t="shared" si="38"/>
        <v/>
      </c>
    </row>
    <row r="186" spans="1:25" x14ac:dyDescent="0.25">
      <c r="A186" s="1">
        <v>43347</v>
      </c>
      <c r="B186" t="s">
        <v>6</v>
      </c>
      <c r="C186" t="s">
        <v>10</v>
      </c>
      <c r="D186" t="s">
        <v>8</v>
      </c>
      <c r="E186">
        <v>47</v>
      </c>
      <c r="F186">
        <v>8</v>
      </c>
      <c r="G186" t="str">
        <f t="shared" si="27"/>
        <v>wrzesień</v>
      </c>
      <c r="H186" t="str">
        <f t="shared" si="28"/>
        <v>2018</v>
      </c>
      <c r="L186">
        <f t="shared" si="39"/>
        <v>0</v>
      </c>
      <c r="O186">
        <f t="shared" si="29"/>
        <v>47</v>
      </c>
      <c r="P186">
        <f t="shared" si="30"/>
        <v>9</v>
      </c>
      <c r="Q186">
        <f t="shared" si="31"/>
        <v>86</v>
      </c>
      <c r="R186">
        <f t="shared" si="32"/>
        <v>0</v>
      </c>
      <c r="S186">
        <f t="shared" si="33"/>
        <v>26</v>
      </c>
      <c r="U186" t="str">
        <f t="shared" si="34"/>
        <v>2018-09</v>
      </c>
      <c r="V186">
        <f t="shared" si="35"/>
        <v>0</v>
      </c>
      <c r="W186">
        <f t="shared" si="36"/>
        <v>0</v>
      </c>
      <c r="X186">
        <f t="shared" si="37"/>
        <v>547097</v>
      </c>
      <c r="Y186">
        <f t="shared" si="38"/>
        <v>547097</v>
      </c>
    </row>
    <row r="187" spans="1:25" x14ac:dyDescent="0.25">
      <c r="A187" s="1">
        <v>43362</v>
      </c>
      <c r="B187" t="s">
        <v>13</v>
      </c>
      <c r="C187" t="s">
        <v>12</v>
      </c>
      <c r="D187" t="s">
        <v>14</v>
      </c>
      <c r="E187">
        <v>82</v>
      </c>
      <c r="F187">
        <v>29</v>
      </c>
      <c r="G187" t="str">
        <f t="shared" si="27"/>
        <v>wrzesień</v>
      </c>
      <c r="H187" t="str">
        <f t="shared" si="28"/>
        <v>2018</v>
      </c>
      <c r="L187">
        <f t="shared" si="39"/>
        <v>14</v>
      </c>
      <c r="O187">
        <f t="shared" si="29"/>
        <v>47</v>
      </c>
      <c r="P187">
        <f t="shared" si="30"/>
        <v>9</v>
      </c>
      <c r="Q187">
        <f t="shared" si="31"/>
        <v>4</v>
      </c>
      <c r="R187">
        <f t="shared" si="32"/>
        <v>0</v>
      </c>
      <c r="S187">
        <f t="shared" si="33"/>
        <v>26</v>
      </c>
      <c r="U187" t="str">
        <f t="shared" si="34"/>
        <v>2018-09</v>
      </c>
      <c r="V187">
        <f t="shared" si="35"/>
        <v>0</v>
      </c>
      <c r="W187">
        <f t="shared" si="36"/>
        <v>0</v>
      </c>
      <c r="X187">
        <f t="shared" si="37"/>
        <v>549475</v>
      </c>
      <c r="Y187" t="str">
        <f t="shared" si="38"/>
        <v/>
      </c>
    </row>
    <row r="188" spans="1:25" x14ac:dyDescent="0.25">
      <c r="A188" s="1">
        <v>43362</v>
      </c>
      <c r="B188" t="s">
        <v>13</v>
      </c>
      <c r="C188" t="s">
        <v>9</v>
      </c>
      <c r="D188" t="s">
        <v>14</v>
      </c>
      <c r="E188">
        <v>26</v>
      </c>
      <c r="F188">
        <v>58</v>
      </c>
      <c r="G188" t="str">
        <f t="shared" si="27"/>
        <v>wrzesień</v>
      </c>
      <c r="H188" t="str">
        <f t="shared" si="28"/>
        <v>2018</v>
      </c>
      <c r="L188">
        <f t="shared" si="39"/>
        <v>0</v>
      </c>
      <c r="O188">
        <f t="shared" si="29"/>
        <v>47</v>
      </c>
      <c r="P188">
        <f t="shared" si="30"/>
        <v>9</v>
      </c>
      <c r="Q188">
        <f t="shared" si="31"/>
        <v>4</v>
      </c>
      <c r="R188">
        <f t="shared" si="32"/>
        <v>0</v>
      </c>
      <c r="S188">
        <f t="shared" si="33"/>
        <v>0</v>
      </c>
      <c r="U188" t="str">
        <f t="shared" si="34"/>
        <v>2018-09</v>
      </c>
      <c r="V188">
        <f t="shared" si="35"/>
        <v>0</v>
      </c>
      <c r="W188">
        <f t="shared" si="36"/>
        <v>26</v>
      </c>
      <c r="X188">
        <f t="shared" si="37"/>
        <v>550983</v>
      </c>
      <c r="Y188" t="str">
        <f t="shared" si="38"/>
        <v/>
      </c>
    </row>
    <row r="189" spans="1:25" x14ac:dyDescent="0.25">
      <c r="A189" s="1">
        <v>43362</v>
      </c>
      <c r="B189" t="s">
        <v>13</v>
      </c>
      <c r="C189" t="s">
        <v>10</v>
      </c>
      <c r="D189" t="s">
        <v>8</v>
      </c>
      <c r="E189">
        <v>24</v>
      </c>
      <c r="F189">
        <v>9</v>
      </c>
      <c r="G189" t="str">
        <f t="shared" si="27"/>
        <v>wrzesień</v>
      </c>
      <c r="H189" t="str">
        <f t="shared" si="28"/>
        <v>2018</v>
      </c>
      <c r="L189">
        <f t="shared" si="39"/>
        <v>0</v>
      </c>
      <c r="O189">
        <f t="shared" si="29"/>
        <v>71</v>
      </c>
      <c r="P189">
        <f t="shared" si="30"/>
        <v>9</v>
      </c>
      <c r="Q189">
        <f t="shared" si="31"/>
        <v>4</v>
      </c>
      <c r="R189">
        <f t="shared" si="32"/>
        <v>0</v>
      </c>
      <c r="S189">
        <f t="shared" si="33"/>
        <v>0</v>
      </c>
      <c r="U189" t="str">
        <f t="shared" si="34"/>
        <v>2018-09</v>
      </c>
      <c r="V189">
        <f t="shared" si="35"/>
        <v>0</v>
      </c>
      <c r="W189">
        <f t="shared" si="36"/>
        <v>0</v>
      </c>
      <c r="X189">
        <f t="shared" si="37"/>
        <v>550767</v>
      </c>
      <c r="Y189" t="str">
        <f t="shared" si="38"/>
        <v/>
      </c>
    </row>
    <row r="190" spans="1:25" x14ac:dyDescent="0.25">
      <c r="A190" s="1">
        <v>43362</v>
      </c>
      <c r="B190" t="s">
        <v>13</v>
      </c>
      <c r="C190" t="s">
        <v>11</v>
      </c>
      <c r="D190" t="s">
        <v>8</v>
      </c>
      <c r="E190">
        <v>36</v>
      </c>
      <c r="F190">
        <v>26</v>
      </c>
      <c r="G190" t="str">
        <f t="shared" si="27"/>
        <v>wrzesień</v>
      </c>
      <c r="H190" t="str">
        <f t="shared" si="28"/>
        <v>2018</v>
      </c>
      <c r="L190">
        <f t="shared" si="39"/>
        <v>0</v>
      </c>
      <c r="O190">
        <f t="shared" si="29"/>
        <v>71</v>
      </c>
      <c r="P190">
        <f t="shared" si="30"/>
        <v>45</v>
      </c>
      <c r="Q190">
        <f t="shared" si="31"/>
        <v>4</v>
      </c>
      <c r="R190">
        <f t="shared" si="32"/>
        <v>0</v>
      </c>
      <c r="S190">
        <f t="shared" si="33"/>
        <v>0</v>
      </c>
      <c r="U190" t="str">
        <f t="shared" si="34"/>
        <v>2018-09</v>
      </c>
      <c r="V190">
        <f t="shared" si="35"/>
        <v>0</v>
      </c>
      <c r="W190">
        <f t="shared" si="36"/>
        <v>0</v>
      </c>
      <c r="X190">
        <f t="shared" si="37"/>
        <v>549831</v>
      </c>
      <c r="Y190" t="str">
        <f t="shared" si="38"/>
        <v/>
      </c>
    </row>
    <row r="191" spans="1:25" x14ac:dyDescent="0.25">
      <c r="A191" s="1">
        <v>43362</v>
      </c>
      <c r="B191" t="s">
        <v>13</v>
      </c>
      <c r="C191" t="s">
        <v>7</v>
      </c>
      <c r="D191" t="s">
        <v>8</v>
      </c>
      <c r="E191">
        <v>6</v>
      </c>
      <c r="F191">
        <v>68</v>
      </c>
      <c r="G191" t="str">
        <f t="shared" si="27"/>
        <v>wrzesień</v>
      </c>
      <c r="H191" t="str">
        <f t="shared" si="28"/>
        <v>2018</v>
      </c>
      <c r="L191">
        <f t="shared" si="39"/>
        <v>0</v>
      </c>
      <c r="O191">
        <f t="shared" si="29"/>
        <v>71</v>
      </c>
      <c r="P191">
        <f t="shared" si="30"/>
        <v>45</v>
      </c>
      <c r="Q191">
        <f t="shared" si="31"/>
        <v>4</v>
      </c>
      <c r="R191">
        <f t="shared" si="32"/>
        <v>6</v>
      </c>
      <c r="S191">
        <f t="shared" si="33"/>
        <v>0</v>
      </c>
      <c r="U191" t="str">
        <f t="shared" si="34"/>
        <v>2018-09</v>
      </c>
      <c r="V191">
        <f t="shared" si="35"/>
        <v>0</v>
      </c>
      <c r="W191">
        <f t="shared" si="36"/>
        <v>0</v>
      </c>
      <c r="X191">
        <f t="shared" si="37"/>
        <v>549423</v>
      </c>
      <c r="Y191">
        <f t="shared" si="38"/>
        <v>549423</v>
      </c>
    </row>
    <row r="192" spans="1:25" x14ac:dyDescent="0.25">
      <c r="A192" s="1">
        <v>43381</v>
      </c>
      <c r="B192" t="s">
        <v>15</v>
      </c>
      <c r="C192" t="s">
        <v>11</v>
      </c>
      <c r="D192" t="s">
        <v>14</v>
      </c>
      <c r="E192">
        <v>45</v>
      </c>
      <c r="F192">
        <v>36</v>
      </c>
      <c r="G192" t="str">
        <f t="shared" si="27"/>
        <v>październik</v>
      </c>
      <c r="H192" t="str">
        <f t="shared" si="28"/>
        <v>2018</v>
      </c>
      <c r="L192">
        <f t="shared" si="39"/>
        <v>18</v>
      </c>
      <c r="O192">
        <f t="shared" si="29"/>
        <v>71</v>
      </c>
      <c r="P192">
        <f t="shared" si="30"/>
        <v>0</v>
      </c>
      <c r="Q192">
        <f t="shared" si="31"/>
        <v>4</v>
      </c>
      <c r="R192">
        <f t="shared" si="32"/>
        <v>6</v>
      </c>
      <c r="S192">
        <f t="shared" si="33"/>
        <v>0</v>
      </c>
      <c r="U192" t="str">
        <f t="shared" si="34"/>
        <v>2018-10</v>
      </c>
      <c r="V192">
        <f t="shared" si="35"/>
        <v>0</v>
      </c>
      <c r="W192">
        <f t="shared" si="36"/>
        <v>0</v>
      </c>
      <c r="X192">
        <f t="shared" si="37"/>
        <v>551043</v>
      </c>
      <c r="Y192" t="str">
        <f t="shared" si="38"/>
        <v/>
      </c>
    </row>
    <row r="193" spans="1:25" x14ac:dyDescent="0.25">
      <c r="A193" s="1">
        <v>43381</v>
      </c>
      <c r="B193" t="s">
        <v>15</v>
      </c>
      <c r="C193" t="s">
        <v>10</v>
      </c>
      <c r="D193" t="s">
        <v>8</v>
      </c>
      <c r="E193">
        <v>18</v>
      </c>
      <c r="F193">
        <v>8</v>
      </c>
      <c r="G193" t="str">
        <f t="shared" si="27"/>
        <v>październik</v>
      </c>
      <c r="H193" t="str">
        <f t="shared" si="28"/>
        <v>2018</v>
      </c>
      <c r="L193">
        <f t="shared" si="39"/>
        <v>0</v>
      </c>
      <c r="O193">
        <f t="shared" si="29"/>
        <v>89</v>
      </c>
      <c r="P193">
        <f t="shared" si="30"/>
        <v>0</v>
      </c>
      <c r="Q193">
        <f t="shared" si="31"/>
        <v>4</v>
      </c>
      <c r="R193">
        <f t="shared" si="32"/>
        <v>6</v>
      </c>
      <c r="S193">
        <f t="shared" si="33"/>
        <v>0</v>
      </c>
      <c r="U193" t="str">
        <f t="shared" si="34"/>
        <v>2018-10</v>
      </c>
      <c r="V193">
        <f t="shared" si="35"/>
        <v>0</v>
      </c>
      <c r="W193">
        <f t="shared" si="36"/>
        <v>0</v>
      </c>
      <c r="X193">
        <f t="shared" si="37"/>
        <v>550899</v>
      </c>
      <c r="Y193" t="str">
        <f t="shared" si="38"/>
        <v/>
      </c>
    </row>
    <row r="194" spans="1:25" x14ac:dyDescent="0.25">
      <c r="A194" s="16">
        <v>43381</v>
      </c>
      <c r="B194" t="s">
        <v>15</v>
      </c>
      <c r="C194" t="s">
        <v>9</v>
      </c>
      <c r="D194" t="s">
        <v>8</v>
      </c>
      <c r="E194">
        <v>20</v>
      </c>
      <c r="F194">
        <v>41</v>
      </c>
      <c r="G194" t="str">
        <f t="shared" si="27"/>
        <v>październik</v>
      </c>
      <c r="H194" t="str">
        <f t="shared" si="28"/>
        <v>2018</v>
      </c>
      <c r="L194">
        <f t="shared" si="39"/>
        <v>0</v>
      </c>
      <c r="O194">
        <f t="shared" si="29"/>
        <v>89</v>
      </c>
      <c r="P194">
        <f t="shared" si="30"/>
        <v>0</v>
      </c>
      <c r="Q194">
        <f t="shared" si="31"/>
        <v>4</v>
      </c>
      <c r="R194">
        <f t="shared" si="32"/>
        <v>6</v>
      </c>
      <c r="S194">
        <f t="shared" si="33"/>
        <v>20</v>
      </c>
      <c r="U194" t="str">
        <f t="shared" si="34"/>
        <v>2018-10</v>
      </c>
      <c r="V194">
        <f t="shared" si="35"/>
        <v>20</v>
      </c>
      <c r="W194">
        <f t="shared" si="36"/>
        <v>0</v>
      </c>
      <c r="X194">
        <f t="shared" si="37"/>
        <v>550079</v>
      </c>
      <c r="Y194">
        <f t="shared" si="38"/>
        <v>550079</v>
      </c>
    </row>
    <row r="195" spans="1:25" x14ac:dyDescent="0.25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 t="str">
        <f t="shared" si="27"/>
        <v>listopad</v>
      </c>
      <c r="H195" t="str">
        <f t="shared" si="28"/>
        <v>2018</v>
      </c>
      <c r="L195">
        <f t="shared" si="39"/>
        <v>25</v>
      </c>
      <c r="O195">
        <f t="shared" si="29"/>
        <v>89</v>
      </c>
      <c r="P195">
        <f t="shared" si="30"/>
        <v>0</v>
      </c>
      <c r="Q195">
        <f t="shared" si="31"/>
        <v>0</v>
      </c>
      <c r="R195">
        <f t="shared" si="32"/>
        <v>6</v>
      </c>
      <c r="S195">
        <f t="shared" si="33"/>
        <v>20</v>
      </c>
      <c r="U195" t="str">
        <f t="shared" si="34"/>
        <v>2018-11</v>
      </c>
      <c r="V195">
        <f t="shared" si="35"/>
        <v>0</v>
      </c>
      <c r="W195">
        <f t="shared" si="36"/>
        <v>0</v>
      </c>
      <c r="X195">
        <f t="shared" si="37"/>
        <v>550207</v>
      </c>
      <c r="Y195" t="str">
        <f t="shared" si="38"/>
        <v/>
      </c>
    </row>
    <row r="196" spans="1:25" x14ac:dyDescent="0.25">
      <c r="A196" s="1">
        <v>43407</v>
      </c>
      <c r="B196" t="s">
        <v>16</v>
      </c>
      <c r="C196" t="s">
        <v>9</v>
      </c>
      <c r="D196" t="s">
        <v>8</v>
      </c>
      <c r="E196">
        <v>48</v>
      </c>
      <c r="F196">
        <v>37</v>
      </c>
      <c r="G196" t="str">
        <f t="shared" ref="G196:G204" si="40">TEXT(A196,"MMMM")</f>
        <v>listopad</v>
      </c>
      <c r="H196" t="str">
        <f t="shared" ref="H196:H204" si="41">TEXT(A196,"RRRR")</f>
        <v>2018</v>
      </c>
      <c r="L196">
        <f t="shared" si="39"/>
        <v>0</v>
      </c>
      <c r="O196">
        <f t="shared" ref="O196:O204" si="42">IF($C196="T1",IF($D196="Z",O195+E196,O195-E196),O195)</f>
        <v>89</v>
      </c>
      <c r="P196">
        <f t="shared" ref="P196:P204" si="43">IF($C196="T2",IF($D196="Z",P195+$E196,P195-$E196),P195)</f>
        <v>0</v>
      </c>
      <c r="Q196">
        <f t="shared" ref="Q196:Q204" si="44">IF($C196="T3",IF($D196="Z",Q195+$E196,Q195-$E196),Q195)</f>
        <v>0</v>
      </c>
      <c r="R196">
        <f t="shared" ref="R196:R204" si="45">IF($C196="T4",IF($D196="Z",R195+$E196,R195-$E196),R195)</f>
        <v>6</v>
      </c>
      <c r="S196">
        <f t="shared" ref="S196:S204" si="46">IF($C196="T5",IF($D196="Z",S195+$E196,S195-$E196),S195)</f>
        <v>68</v>
      </c>
      <c r="U196" t="str">
        <f t="shared" ref="U196:U204" si="47">TEXT(A196,"RRRR-MM")</f>
        <v>2018-11</v>
      </c>
      <c r="V196">
        <f t="shared" ref="V196:V204" si="48">IF(AND(C196="T5",D196="Z"),E196,0)</f>
        <v>48</v>
      </c>
      <c r="W196">
        <f t="shared" ref="W196:W204" si="49">IF(AND(C196="T5",D196="W"),E196,0)</f>
        <v>0</v>
      </c>
      <c r="X196">
        <f t="shared" ref="X196:X204" si="50">IF(D196="Z",X195-E196*F196,X195+E196*F196)</f>
        <v>548431</v>
      </c>
      <c r="Y196">
        <f t="shared" ref="Y196:Y204" si="51">IF(A196&lt;&gt;A197,X196,"")</f>
        <v>548431</v>
      </c>
    </row>
    <row r="197" spans="1:25" x14ac:dyDescent="0.25">
      <c r="A197" s="17">
        <v>43428</v>
      </c>
      <c r="B197" t="s">
        <v>17</v>
      </c>
      <c r="C197" t="s">
        <v>9</v>
      </c>
      <c r="D197" t="s">
        <v>14</v>
      </c>
      <c r="E197">
        <v>64</v>
      </c>
      <c r="F197">
        <v>61</v>
      </c>
      <c r="G197" t="str">
        <f t="shared" si="40"/>
        <v>listopad</v>
      </c>
      <c r="H197" t="str">
        <f t="shared" si="41"/>
        <v>2018</v>
      </c>
      <c r="L197">
        <f t="shared" si="39"/>
        <v>20</v>
      </c>
      <c r="O197">
        <f t="shared" si="42"/>
        <v>89</v>
      </c>
      <c r="P197">
        <f t="shared" si="43"/>
        <v>0</v>
      </c>
      <c r="Q197">
        <f t="shared" si="44"/>
        <v>0</v>
      </c>
      <c r="R197">
        <f t="shared" si="45"/>
        <v>6</v>
      </c>
      <c r="S197">
        <f t="shared" si="46"/>
        <v>4</v>
      </c>
      <c r="U197" t="str">
        <f t="shared" si="47"/>
        <v>2018-11</v>
      </c>
      <c r="V197">
        <f t="shared" si="48"/>
        <v>0</v>
      </c>
      <c r="W197">
        <f t="shared" si="49"/>
        <v>64</v>
      </c>
      <c r="X197">
        <f t="shared" si="50"/>
        <v>552335</v>
      </c>
      <c r="Y197" t="str">
        <f t="shared" si="51"/>
        <v/>
      </c>
    </row>
    <row r="198" spans="1:25" x14ac:dyDescent="0.25">
      <c r="A198" s="1">
        <v>43428</v>
      </c>
      <c r="B198" t="s">
        <v>17</v>
      </c>
      <c r="C198" t="s">
        <v>7</v>
      </c>
      <c r="D198" t="s">
        <v>8</v>
      </c>
      <c r="E198">
        <v>43</v>
      </c>
      <c r="F198">
        <v>63</v>
      </c>
      <c r="G198" t="str">
        <f t="shared" si="40"/>
        <v>listopad</v>
      </c>
      <c r="H198" t="str">
        <f t="shared" si="41"/>
        <v>2018</v>
      </c>
      <c r="L198">
        <f t="shared" si="39"/>
        <v>0</v>
      </c>
      <c r="O198">
        <f t="shared" si="42"/>
        <v>89</v>
      </c>
      <c r="P198">
        <f t="shared" si="43"/>
        <v>0</v>
      </c>
      <c r="Q198">
        <f t="shared" si="44"/>
        <v>0</v>
      </c>
      <c r="R198">
        <f t="shared" si="45"/>
        <v>49</v>
      </c>
      <c r="S198">
        <f t="shared" si="46"/>
        <v>4</v>
      </c>
      <c r="U198" t="str">
        <f t="shared" si="47"/>
        <v>2018-11</v>
      </c>
      <c r="V198">
        <f t="shared" si="48"/>
        <v>0</v>
      </c>
      <c r="W198">
        <f t="shared" si="49"/>
        <v>0</v>
      </c>
      <c r="X198">
        <f t="shared" si="50"/>
        <v>549626</v>
      </c>
      <c r="Y198" t="str">
        <f t="shared" si="51"/>
        <v/>
      </c>
    </row>
    <row r="199" spans="1:25" x14ac:dyDescent="0.25">
      <c r="A199" s="1">
        <v>43428</v>
      </c>
      <c r="B199" t="s">
        <v>17</v>
      </c>
      <c r="C199" t="s">
        <v>11</v>
      </c>
      <c r="D199" t="s">
        <v>8</v>
      </c>
      <c r="E199">
        <v>24</v>
      </c>
      <c r="F199">
        <v>24</v>
      </c>
      <c r="G199" t="str">
        <f t="shared" si="40"/>
        <v>listopad</v>
      </c>
      <c r="H199" t="str">
        <f t="shared" si="41"/>
        <v>2018</v>
      </c>
      <c r="L199">
        <f t="shared" si="39"/>
        <v>0</v>
      </c>
      <c r="O199">
        <f t="shared" si="42"/>
        <v>89</v>
      </c>
      <c r="P199">
        <f t="shared" si="43"/>
        <v>24</v>
      </c>
      <c r="Q199">
        <f t="shared" si="44"/>
        <v>0</v>
      </c>
      <c r="R199">
        <f t="shared" si="45"/>
        <v>49</v>
      </c>
      <c r="S199">
        <f t="shared" si="46"/>
        <v>4</v>
      </c>
      <c r="U199" t="str">
        <f t="shared" si="47"/>
        <v>2018-11</v>
      </c>
      <c r="V199">
        <f t="shared" si="48"/>
        <v>0</v>
      </c>
      <c r="W199">
        <f t="shared" si="49"/>
        <v>0</v>
      </c>
      <c r="X199">
        <f t="shared" si="50"/>
        <v>549050</v>
      </c>
      <c r="Y199">
        <f t="shared" si="51"/>
        <v>549050</v>
      </c>
    </row>
    <row r="200" spans="1:25" x14ac:dyDescent="0.25">
      <c r="A200" s="1">
        <v>43452</v>
      </c>
      <c r="B200" t="s">
        <v>18</v>
      </c>
      <c r="C200" t="s">
        <v>9</v>
      </c>
      <c r="D200" t="s">
        <v>14</v>
      </c>
      <c r="E200">
        <v>4</v>
      </c>
      <c r="F200">
        <v>62</v>
      </c>
      <c r="G200" t="str">
        <f t="shared" si="40"/>
        <v>grudzień</v>
      </c>
      <c r="H200" t="str">
        <f t="shared" si="41"/>
        <v>2018</v>
      </c>
      <c r="L200">
        <f t="shared" si="39"/>
        <v>23</v>
      </c>
      <c r="O200">
        <f t="shared" si="42"/>
        <v>89</v>
      </c>
      <c r="P200">
        <f t="shared" si="43"/>
        <v>24</v>
      </c>
      <c r="Q200">
        <f t="shared" si="44"/>
        <v>0</v>
      </c>
      <c r="R200">
        <f t="shared" si="45"/>
        <v>49</v>
      </c>
      <c r="S200">
        <f t="shared" si="46"/>
        <v>0</v>
      </c>
      <c r="U200" t="str">
        <f t="shared" si="47"/>
        <v>2018-12</v>
      </c>
      <c r="V200">
        <f t="shared" si="48"/>
        <v>0</v>
      </c>
      <c r="W200">
        <f t="shared" si="49"/>
        <v>4</v>
      </c>
      <c r="X200">
        <f t="shared" si="50"/>
        <v>549298</v>
      </c>
      <c r="Y200" t="str">
        <f t="shared" si="51"/>
        <v/>
      </c>
    </row>
    <row r="201" spans="1:25" x14ac:dyDescent="0.25">
      <c r="A201" s="1">
        <v>43452</v>
      </c>
      <c r="B201" t="s">
        <v>18</v>
      </c>
      <c r="C201" t="s">
        <v>12</v>
      </c>
      <c r="D201" t="s">
        <v>8</v>
      </c>
      <c r="E201">
        <v>35</v>
      </c>
      <c r="F201">
        <v>19</v>
      </c>
      <c r="G201" t="str">
        <f t="shared" si="40"/>
        <v>grudzień</v>
      </c>
      <c r="H201" t="str">
        <f t="shared" si="41"/>
        <v>2018</v>
      </c>
      <c r="L201">
        <f t="shared" ref="L201:L204" si="52">IF(A201&lt;&gt;A200,A201-A200-1,0)</f>
        <v>0</v>
      </c>
      <c r="O201">
        <f t="shared" si="42"/>
        <v>89</v>
      </c>
      <c r="P201">
        <f t="shared" si="43"/>
        <v>24</v>
      </c>
      <c r="Q201">
        <f t="shared" si="44"/>
        <v>35</v>
      </c>
      <c r="R201">
        <f t="shared" si="45"/>
        <v>49</v>
      </c>
      <c r="S201">
        <f t="shared" si="46"/>
        <v>0</v>
      </c>
      <c r="U201" t="str">
        <f t="shared" si="47"/>
        <v>2018-12</v>
      </c>
      <c r="V201">
        <f t="shared" si="48"/>
        <v>0</v>
      </c>
      <c r="W201">
        <f t="shared" si="49"/>
        <v>0</v>
      </c>
      <c r="X201">
        <f t="shared" si="50"/>
        <v>548633</v>
      </c>
      <c r="Y201" t="str">
        <f t="shared" si="51"/>
        <v/>
      </c>
    </row>
    <row r="202" spans="1:25" x14ac:dyDescent="0.25">
      <c r="A202" s="1">
        <v>43452</v>
      </c>
      <c r="B202" t="s">
        <v>18</v>
      </c>
      <c r="C202" t="s">
        <v>10</v>
      </c>
      <c r="D202" t="s">
        <v>8</v>
      </c>
      <c r="E202">
        <v>41</v>
      </c>
      <c r="F202">
        <v>8</v>
      </c>
      <c r="G202" t="str">
        <f t="shared" si="40"/>
        <v>grudzień</v>
      </c>
      <c r="H202" t="str">
        <f t="shared" si="41"/>
        <v>2018</v>
      </c>
      <c r="L202">
        <f t="shared" si="52"/>
        <v>0</v>
      </c>
      <c r="O202">
        <f t="shared" si="42"/>
        <v>130</v>
      </c>
      <c r="P202">
        <f t="shared" si="43"/>
        <v>24</v>
      </c>
      <c r="Q202">
        <f t="shared" si="44"/>
        <v>35</v>
      </c>
      <c r="R202">
        <f t="shared" si="45"/>
        <v>49</v>
      </c>
      <c r="S202">
        <f t="shared" si="46"/>
        <v>0</v>
      </c>
      <c r="U202" t="str">
        <f t="shared" si="47"/>
        <v>2018-12</v>
      </c>
      <c r="V202">
        <f t="shared" si="48"/>
        <v>0</v>
      </c>
      <c r="W202">
        <f t="shared" si="49"/>
        <v>0</v>
      </c>
      <c r="X202">
        <f t="shared" si="50"/>
        <v>548305</v>
      </c>
      <c r="Y202" t="str">
        <f t="shared" si="51"/>
        <v/>
      </c>
    </row>
    <row r="203" spans="1:25" x14ac:dyDescent="0.25">
      <c r="A203" s="1">
        <v>43452</v>
      </c>
      <c r="B203" t="s">
        <v>18</v>
      </c>
      <c r="C203" t="s">
        <v>7</v>
      </c>
      <c r="D203" t="s">
        <v>8</v>
      </c>
      <c r="E203">
        <v>23</v>
      </c>
      <c r="F203">
        <v>61</v>
      </c>
      <c r="G203" t="str">
        <f t="shared" si="40"/>
        <v>grudzień</v>
      </c>
      <c r="H203" t="str">
        <f t="shared" si="41"/>
        <v>2018</v>
      </c>
      <c r="L203">
        <f t="shared" si="52"/>
        <v>0</v>
      </c>
      <c r="O203">
        <f t="shared" si="42"/>
        <v>130</v>
      </c>
      <c r="P203">
        <f t="shared" si="43"/>
        <v>24</v>
      </c>
      <c r="Q203">
        <f t="shared" si="44"/>
        <v>35</v>
      </c>
      <c r="R203">
        <f t="shared" si="45"/>
        <v>72</v>
      </c>
      <c r="S203">
        <f t="shared" si="46"/>
        <v>0</v>
      </c>
      <c r="U203" t="str">
        <f t="shared" si="47"/>
        <v>2018-12</v>
      </c>
      <c r="V203">
        <f t="shared" si="48"/>
        <v>0</v>
      </c>
      <c r="W203">
        <f t="shared" si="49"/>
        <v>0</v>
      </c>
      <c r="X203">
        <f t="shared" si="50"/>
        <v>546902</v>
      </c>
      <c r="Y203" t="str">
        <f t="shared" si="51"/>
        <v/>
      </c>
    </row>
    <row r="204" spans="1:25" x14ac:dyDescent="0.25">
      <c r="A204" s="1">
        <v>43452</v>
      </c>
      <c r="B204" t="s">
        <v>18</v>
      </c>
      <c r="C204" t="s">
        <v>11</v>
      </c>
      <c r="D204" t="s">
        <v>8</v>
      </c>
      <c r="E204">
        <v>46</v>
      </c>
      <c r="F204">
        <v>23</v>
      </c>
      <c r="G204" t="str">
        <f t="shared" si="40"/>
        <v>grudzień</v>
      </c>
      <c r="H204" t="str">
        <f t="shared" si="41"/>
        <v>2018</v>
      </c>
      <c r="L204">
        <f t="shared" si="52"/>
        <v>0</v>
      </c>
      <c r="O204">
        <f t="shared" si="42"/>
        <v>130</v>
      </c>
      <c r="P204">
        <f t="shared" si="43"/>
        <v>70</v>
      </c>
      <c r="Q204">
        <f t="shared" si="44"/>
        <v>35</v>
      </c>
      <c r="R204">
        <f t="shared" si="45"/>
        <v>72</v>
      </c>
      <c r="S204">
        <f t="shared" si="46"/>
        <v>0</v>
      </c>
      <c r="U204" t="str">
        <f t="shared" si="47"/>
        <v>2018-12</v>
      </c>
      <c r="V204">
        <f t="shared" si="48"/>
        <v>0</v>
      </c>
      <c r="W204">
        <f t="shared" si="49"/>
        <v>0</v>
      </c>
      <c r="X204" s="10">
        <f t="shared" si="50"/>
        <v>545844</v>
      </c>
      <c r="Y204">
        <f t="shared" si="51"/>
        <v>545844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6.1</vt:lpstr>
      <vt:lpstr>6.4</vt:lpstr>
      <vt:lpstr>INFO</vt:lpstr>
      <vt:lpstr>INFO!statek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2021-04-29T11:42:35Z</dcterms:created>
  <dcterms:modified xsi:type="dcterms:W3CDTF">2021-04-29T12:48:23Z</dcterms:modified>
</cp:coreProperties>
</file>