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3"/>
  </bookViews>
  <sheets>
    <sheet name="4_1" sheetId="4" r:id="rId1"/>
    <sheet name="4_2" sheetId="5" r:id="rId2"/>
    <sheet name="4_3" sheetId="6" r:id="rId3"/>
    <sheet name="INFO" sheetId="1" r:id="rId4"/>
  </sheets>
  <definedNames>
    <definedName name="cennik" localSheetId="3">INFO!$E$2:$F$11</definedName>
    <definedName name="cukier" localSheetId="3">INFO!$A$2:$C$2163</definedName>
    <definedName name="cukier_1" localSheetId="3">INFO!$K$2:$M$2163</definedName>
  </definedNames>
  <calcPr calcId="144525"/>
  <pivotCaches>
    <pivotCache cacheId="2" r:id="rId5"/>
    <pivotCache cacheId="3" r:id="rId6"/>
    <pivotCache cacheId="4" r:id="rId7"/>
  </pivotCaches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4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R1849" i="1" s="1"/>
  <c r="R1850" i="1" s="1"/>
  <c r="R1851" i="1" s="1"/>
  <c r="R1852" i="1" s="1"/>
  <c r="R1853" i="1" s="1"/>
  <c r="R1854" i="1" s="1"/>
  <c r="R1855" i="1" s="1"/>
  <c r="R1856" i="1" s="1"/>
  <c r="R1857" i="1" s="1"/>
  <c r="R1858" i="1" s="1"/>
  <c r="R1859" i="1" s="1"/>
  <c r="R1860" i="1" s="1"/>
  <c r="R1861" i="1" s="1"/>
  <c r="R1862" i="1" s="1"/>
  <c r="R1863" i="1" s="1"/>
  <c r="R1864" i="1" s="1"/>
  <c r="R1865" i="1" s="1"/>
  <c r="R1866" i="1" s="1"/>
  <c r="R1867" i="1" s="1"/>
  <c r="R1868" i="1" s="1"/>
  <c r="R1869" i="1" s="1"/>
  <c r="R1870" i="1" s="1"/>
  <c r="R1871" i="1" s="1"/>
  <c r="R1872" i="1" s="1"/>
  <c r="R1873" i="1" s="1"/>
  <c r="R1874" i="1" s="1"/>
  <c r="R1875" i="1" s="1"/>
  <c r="R1876" i="1" s="1"/>
  <c r="R1877" i="1" s="1"/>
  <c r="R1878" i="1" s="1"/>
  <c r="R1879" i="1" s="1"/>
  <c r="R1880" i="1" s="1"/>
  <c r="R1881" i="1" s="1"/>
  <c r="R1882" i="1" s="1"/>
  <c r="R1883" i="1" s="1"/>
  <c r="R1884" i="1" s="1"/>
  <c r="R1885" i="1" s="1"/>
  <c r="R1886" i="1" s="1"/>
  <c r="R1887" i="1" s="1"/>
  <c r="R1888" i="1" s="1"/>
  <c r="R1889" i="1" s="1"/>
  <c r="R1890" i="1" s="1"/>
  <c r="R1891" i="1" s="1"/>
  <c r="R1892" i="1" s="1"/>
  <c r="R1893" i="1" s="1"/>
  <c r="R1894" i="1" s="1"/>
  <c r="R1895" i="1" s="1"/>
  <c r="R1896" i="1" s="1"/>
  <c r="R1897" i="1" s="1"/>
  <c r="R1898" i="1" s="1"/>
  <c r="R1899" i="1" s="1"/>
  <c r="R1900" i="1" s="1"/>
  <c r="R1901" i="1" s="1"/>
  <c r="R1902" i="1" s="1"/>
  <c r="R1903" i="1" s="1"/>
  <c r="R1904" i="1" s="1"/>
  <c r="R1905" i="1" s="1"/>
  <c r="R1906" i="1" s="1"/>
  <c r="R1907" i="1" s="1"/>
  <c r="R1908" i="1" s="1"/>
  <c r="R1909" i="1" s="1"/>
  <c r="R1910" i="1" s="1"/>
  <c r="R1911" i="1" s="1"/>
  <c r="R1912" i="1" s="1"/>
  <c r="R1913" i="1" s="1"/>
  <c r="R1914" i="1" s="1"/>
  <c r="R1915" i="1" s="1"/>
  <c r="R1916" i="1" s="1"/>
  <c r="R1917" i="1" s="1"/>
  <c r="R1918" i="1" s="1"/>
  <c r="R1919" i="1" s="1"/>
  <c r="R1920" i="1" s="1"/>
  <c r="R1921" i="1" s="1"/>
  <c r="R1922" i="1" s="1"/>
  <c r="R1923" i="1" s="1"/>
  <c r="R1924" i="1" s="1"/>
  <c r="R1925" i="1" s="1"/>
  <c r="R1926" i="1" s="1"/>
  <c r="R1927" i="1" s="1"/>
  <c r="R1928" i="1" s="1"/>
  <c r="R1929" i="1" s="1"/>
  <c r="R1930" i="1" s="1"/>
  <c r="R1931" i="1" s="1"/>
  <c r="R1932" i="1" s="1"/>
  <c r="R1933" i="1" s="1"/>
  <c r="R1934" i="1" s="1"/>
  <c r="R1935" i="1" s="1"/>
  <c r="R1936" i="1" s="1"/>
  <c r="R1937" i="1" s="1"/>
  <c r="R1938" i="1" s="1"/>
  <c r="R1939" i="1" s="1"/>
  <c r="R1940" i="1" s="1"/>
  <c r="R1941" i="1" s="1"/>
  <c r="R1942" i="1" s="1"/>
  <c r="R1943" i="1" s="1"/>
  <c r="R1944" i="1" s="1"/>
  <c r="R1945" i="1" s="1"/>
  <c r="R1946" i="1" s="1"/>
  <c r="R1947" i="1" s="1"/>
  <c r="R1948" i="1" s="1"/>
  <c r="R1949" i="1" s="1"/>
  <c r="R1950" i="1" s="1"/>
  <c r="R1951" i="1" s="1"/>
  <c r="R1952" i="1" s="1"/>
  <c r="R1953" i="1" s="1"/>
  <c r="R1954" i="1" s="1"/>
  <c r="R1955" i="1" s="1"/>
  <c r="R1956" i="1" s="1"/>
  <c r="R1957" i="1" s="1"/>
  <c r="R1958" i="1" s="1"/>
  <c r="R1959" i="1" s="1"/>
  <c r="R1960" i="1" s="1"/>
  <c r="R1961" i="1" s="1"/>
  <c r="R1962" i="1" s="1"/>
  <c r="R1963" i="1" s="1"/>
  <c r="R1964" i="1" s="1"/>
  <c r="R1965" i="1" s="1"/>
  <c r="R1966" i="1" s="1"/>
  <c r="R1967" i="1" s="1"/>
  <c r="R1968" i="1" s="1"/>
  <c r="R1969" i="1" s="1"/>
  <c r="R1970" i="1" s="1"/>
  <c r="R1971" i="1" s="1"/>
  <c r="R1972" i="1" s="1"/>
  <c r="R1973" i="1" s="1"/>
  <c r="R1974" i="1" s="1"/>
  <c r="R1975" i="1" s="1"/>
  <c r="R1976" i="1" s="1"/>
  <c r="R1977" i="1" s="1"/>
  <c r="R1978" i="1" s="1"/>
  <c r="R1979" i="1" s="1"/>
  <c r="R1980" i="1" s="1"/>
  <c r="R1981" i="1" s="1"/>
  <c r="R1982" i="1" s="1"/>
  <c r="R1983" i="1" s="1"/>
  <c r="R1984" i="1" s="1"/>
  <c r="R1985" i="1" s="1"/>
  <c r="R1986" i="1" s="1"/>
  <c r="R1987" i="1" s="1"/>
  <c r="R1988" i="1" s="1"/>
  <c r="R1989" i="1" s="1"/>
  <c r="R1990" i="1" s="1"/>
  <c r="R1991" i="1" s="1"/>
  <c r="R1992" i="1" s="1"/>
  <c r="R1993" i="1" s="1"/>
  <c r="R1994" i="1" s="1"/>
  <c r="R1995" i="1" s="1"/>
  <c r="R1996" i="1" s="1"/>
  <c r="R1997" i="1" s="1"/>
  <c r="R1998" i="1" s="1"/>
  <c r="R1999" i="1" s="1"/>
  <c r="R2000" i="1" s="1"/>
  <c r="R2001" i="1" s="1"/>
  <c r="R2002" i="1" s="1"/>
  <c r="R2003" i="1" s="1"/>
  <c r="R2004" i="1" s="1"/>
  <c r="R2005" i="1" s="1"/>
  <c r="R2006" i="1" s="1"/>
  <c r="R2007" i="1" s="1"/>
  <c r="R2008" i="1" s="1"/>
  <c r="R2009" i="1" s="1"/>
  <c r="R2010" i="1" s="1"/>
  <c r="R2011" i="1" s="1"/>
  <c r="R2012" i="1" s="1"/>
  <c r="R2013" i="1" s="1"/>
  <c r="R2014" i="1" s="1"/>
  <c r="R2015" i="1" s="1"/>
  <c r="R2016" i="1" s="1"/>
  <c r="R2017" i="1" s="1"/>
  <c r="R2018" i="1" s="1"/>
  <c r="R2019" i="1" s="1"/>
  <c r="R2020" i="1" s="1"/>
  <c r="R2021" i="1" s="1"/>
  <c r="R2022" i="1" s="1"/>
  <c r="R2023" i="1" s="1"/>
  <c r="R2024" i="1" s="1"/>
  <c r="R2025" i="1" s="1"/>
  <c r="R2026" i="1" s="1"/>
  <c r="R2027" i="1" s="1"/>
  <c r="R2028" i="1" s="1"/>
  <c r="R2029" i="1" s="1"/>
  <c r="R2030" i="1" s="1"/>
  <c r="R2031" i="1" s="1"/>
  <c r="R2032" i="1" s="1"/>
  <c r="R2033" i="1" s="1"/>
  <c r="R2034" i="1" s="1"/>
  <c r="R2035" i="1" s="1"/>
  <c r="R2036" i="1" s="1"/>
  <c r="R2037" i="1" s="1"/>
  <c r="R2038" i="1" s="1"/>
  <c r="R2039" i="1" s="1"/>
  <c r="R2040" i="1" s="1"/>
  <c r="R2041" i="1" s="1"/>
  <c r="R2042" i="1" s="1"/>
  <c r="R2043" i="1" s="1"/>
  <c r="R2044" i="1" s="1"/>
  <c r="R2045" i="1" s="1"/>
  <c r="R2046" i="1" s="1"/>
  <c r="R2047" i="1" s="1"/>
  <c r="R2048" i="1" s="1"/>
  <c r="R2049" i="1" s="1"/>
  <c r="R2050" i="1" s="1"/>
  <c r="R2051" i="1" s="1"/>
  <c r="R2052" i="1" s="1"/>
  <c r="R2053" i="1" s="1"/>
  <c r="R2054" i="1" s="1"/>
  <c r="R2055" i="1" s="1"/>
  <c r="R2056" i="1" s="1"/>
  <c r="R2057" i="1" s="1"/>
  <c r="R2058" i="1" s="1"/>
  <c r="R2059" i="1" s="1"/>
  <c r="R2060" i="1" s="1"/>
  <c r="R2061" i="1" s="1"/>
  <c r="R2062" i="1" s="1"/>
  <c r="R2063" i="1" s="1"/>
  <c r="R2064" i="1" s="1"/>
  <c r="R2065" i="1" s="1"/>
  <c r="R2066" i="1" s="1"/>
  <c r="R2067" i="1" s="1"/>
  <c r="R2068" i="1" s="1"/>
  <c r="R2069" i="1" s="1"/>
  <c r="R2070" i="1" s="1"/>
  <c r="R2071" i="1" s="1"/>
  <c r="R2072" i="1" s="1"/>
  <c r="R2073" i="1" s="1"/>
  <c r="R2074" i="1" s="1"/>
  <c r="R2075" i="1" s="1"/>
  <c r="R2076" i="1" s="1"/>
  <c r="R2077" i="1" s="1"/>
  <c r="R2078" i="1" s="1"/>
  <c r="R2079" i="1" s="1"/>
  <c r="R2080" i="1" s="1"/>
  <c r="R2081" i="1" s="1"/>
  <c r="R2082" i="1" s="1"/>
  <c r="R2083" i="1" s="1"/>
  <c r="R2084" i="1" s="1"/>
  <c r="R2085" i="1" s="1"/>
  <c r="R2086" i="1" s="1"/>
  <c r="R2087" i="1" s="1"/>
  <c r="R2088" i="1" s="1"/>
  <c r="R2089" i="1" s="1"/>
  <c r="R2090" i="1" s="1"/>
  <c r="R2091" i="1" s="1"/>
  <c r="R2092" i="1" s="1"/>
  <c r="R2093" i="1" s="1"/>
  <c r="R2094" i="1" s="1"/>
  <c r="R2095" i="1" s="1"/>
  <c r="R2096" i="1" s="1"/>
  <c r="R2097" i="1" s="1"/>
  <c r="R2098" i="1" s="1"/>
  <c r="R2099" i="1" s="1"/>
  <c r="R2100" i="1" s="1"/>
  <c r="R2101" i="1" s="1"/>
  <c r="R2102" i="1" s="1"/>
  <c r="R2103" i="1" s="1"/>
  <c r="R2104" i="1" s="1"/>
  <c r="R2105" i="1" s="1"/>
  <c r="R2106" i="1" s="1"/>
  <c r="R2107" i="1" s="1"/>
  <c r="R2108" i="1" s="1"/>
  <c r="R2109" i="1" s="1"/>
  <c r="R2110" i="1" s="1"/>
  <c r="R2111" i="1" s="1"/>
  <c r="R2112" i="1" s="1"/>
  <c r="R2113" i="1" s="1"/>
  <c r="R2114" i="1" s="1"/>
  <c r="R2115" i="1" s="1"/>
  <c r="R2116" i="1" s="1"/>
  <c r="R2117" i="1" s="1"/>
  <c r="R2118" i="1" s="1"/>
  <c r="R2119" i="1" s="1"/>
  <c r="R2120" i="1" s="1"/>
  <c r="R2121" i="1" s="1"/>
  <c r="R2122" i="1" s="1"/>
  <c r="R2123" i="1" s="1"/>
  <c r="R2124" i="1" s="1"/>
  <c r="R2125" i="1" s="1"/>
  <c r="R2126" i="1" s="1"/>
  <c r="R2127" i="1" s="1"/>
  <c r="R2128" i="1" s="1"/>
  <c r="R2129" i="1" s="1"/>
  <c r="R2130" i="1" s="1"/>
  <c r="R2131" i="1" s="1"/>
  <c r="R2132" i="1" s="1"/>
  <c r="R2133" i="1" s="1"/>
  <c r="R2134" i="1" s="1"/>
  <c r="R2135" i="1" s="1"/>
  <c r="R2136" i="1" s="1"/>
  <c r="R2137" i="1" s="1"/>
  <c r="R2138" i="1" s="1"/>
  <c r="R2139" i="1" s="1"/>
  <c r="R2140" i="1" s="1"/>
  <c r="R2141" i="1" s="1"/>
  <c r="R2142" i="1" s="1"/>
  <c r="R2143" i="1" s="1"/>
  <c r="R2144" i="1" s="1"/>
  <c r="R2145" i="1" s="1"/>
  <c r="R2146" i="1" s="1"/>
  <c r="R2147" i="1" s="1"/>
  <c r="R2148" i="1" s="1"/>
  <c r="R2149" i="1" s="1"/>
  <c r="R2150" i="1" s="1"/>
  <c r="R2151" i="1" s="1"/>
  <c r="R2152" i="1" s="1"/>
  <c r="R2153" i="1" s="1"/>
  <c r="R2154" i="1" s="1"/>
  <c r="R2155" i="1" s="1"/>
  <c r="R2156" i="1" s="1"/>
  <c r="R2157" i="1" s="1"/>
  <c r="R2158" i="1" s="1"/>
  <c r="R2159" i="1" s="1"/>
  <c r="R2160" i="1" s="1"/>
  <c r="R2161" i="1" s="1"/>
  <c r="R2162" i="1" s="1"/>
  <c r="R2163" i="1" s="1"/>
  <c r="R3" i="1"/>
  <c r="S2" i="1"/>
  <c r="R2" i="1"/>
  <c r="S3" i="1" l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P1548" i="1" s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P1612" i="1" s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P1676" i="1" s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P1740" i="1" s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P1804" i="1" s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P1932" i="1" s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P1996" i="1" s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" i="1"/>
  <c r="P2" i="1" s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" i="1"/>
  <c r="H77" i="1"/>
  <c r="H156" i="1"/>
  <c r="H197" i="1"/>
  <c r="H433" i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H27" i="1" s="1"/>
  <c r="D28" i="1"/>
  <c r="H28" i="1" s="1"/>
  <c r="D29" i="1"/>
  <c r="H29" i="1" s="1"/>
  <c r="D30" i="1"/>
  <c r="H30" i="1" s="1"/>
  <c r="D31" i="1"/>
  <c r="H31" i="1" s="1"/>
  <c r="D32" i="1"/>
  <c r="H32" i="1" s="1"/>
  <c r="D33" i="1"/>
  <c r="H33" i="1" s="1"/>
  <c r="D34" i="1"/>
  <c r="H34" i="1" s="1"/>
  <c r="D35" i="1"/>
  <c r="H35" i="1" s="1"/>
  <c r="D36" i="1"/>
  <c r="H36" i="1" s="1"/>
  <c r="D37" i="1"/>
  <c r="H37" i="1" s="1"/>
  <c r="D38" i="1"/>
  <c r="H38" i="1" s="1"/>
  <c r="D39" i="1"/>
  <c r="H39" i="1" s="1"/>
  <c r="D40" i="1"/>
  <c r="H40" i="1" s="1"/>
  <c r="D41" i="1"/>
  <c r="H41" i="1" s="1"/>
  <c r="D42" i="1"/>
  <c r="H42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D54" i="1"/>
  <c r="H54" i="1" s="1"/>
  <c r="D55" i="1"/>
  <c r="H55" i="1" s="1"/>
  <c r="D56" i="1"/>
  <c r="H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H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H72" i="1" s="1"/>
  <c r="D73" i="1"/>
  <c r="H73" i="1" s="1"/>
  <c r="D74" i="1"/>
  <c r="H74" i="1" s="1"/>
  <c r="D75" i="1"/>
  <c r="H75" i="1" s="1"/>
  <c r="D76" i="1"/>
  <c r="H76" i="1" s="1"/>
  <c r="D77" i="1"/>
  <c r="D78" i="1"/>
  <c r="H78" i="1" s="1"/>
  <c r="D79" i="1"/>
  <c r="H79" i="1" s="1"/>
  <c r="D80" i="1"/>
  <c r="H80" i="1" s="1"/>
  <c r="D81" i="1"/>
  <c r="H81" i="1" s="1"/>
  <c r="D82" i="1"/>
  <c r="H82" i="1" s="1"/>
  <c r="D83" i="1"/>
  <c r="H83" i="1" s="1"/>
  <c r="D84" i="1"/>
  <c r="H84" i="1" s="1"/>
  <c r="D85" i="1"/>
  <c r="H85" i="1" s="1"/>
  <c r="D86" i="1"/>
  <c r="H86" i="1" s="1"/>
  <c r="D87" i="1"/>
  <c r="H87" i="1" s="1"/>
  <c r="D88" i="1"/>
  <c r="H88" i="1" s="1"/>
  <c r="D89" i="1"/>
  <c r="H89" i="1" s="1"/>
  <c r="D90" i="1"/>
  <c r="H90" i="1" s="1"/>
  <c r="D91" i="1"/>
  <c r="H91" i="1" s="1"/>
  <c r="D92" i="1"/>
  <c r="H92" i="1" s="1"/>
  <c r="D93" i="1"/>
  <c r="H93" i="1" s="1"/>
  <c r="D94" i="1"/>
  <c r="H94" i="1" s="1"/>
  <c r="D95" i="1"/>
  <c r="H95" i="1" s="1"/>
  <c r="D96" i="1"/>
  <c r="H96" i="1" s="1"/>
  <c r="D97" i="1"/>
  <c r="H97" i="1" s="1"/>
  <c r="D98" i="1"/>
  <c r="H98" i="1" s="1"/>
  <c r="D99" i="1"/>
  <c r="H99" i="1" s="1"/>
  <c r="D100" i="1"/>
  <c r="H100" i="1" s="1"/>
  <c r="D101" i="1"/>
  <c r="H101" i="1" s="1"/>
  <c r="D102" i="1"/>
  <c r="H102" i="1" s="1"/>
  <c r="D103" i="1"/>
  <c r="H103" i="1" s="1"/>
  <c r="D104" i="1"/>
  <c r="H104" i="1" s="1"/>
  <c r="D105" i="1"/>
  <c r="H105" i="1" s="1"/>
  <c r="D106" i="1"/>
  <c r="H106" i="1" s="1"/>
  <c r="D107" i="1"/>
  <c r="H107" i="1" s="1"/>
  <c r="D108" i="1"/>
  <c r="H108" i="1" s="1"/>
  <c r="D109" i="1"/>
  <c r="H109" i="1" s="1"/>
  <c r="D110" i="1"/>
  <c r="H110" i="1" s="1"/>
  <c r="D111" i="1"/>
  <c r="H111" i="1" s="1"/>
  <c r="D112" i="1"/>
  <c r="H112" i="1" s="1"/>
  <c r="D113" i="1"/>
  <c r="H113" i="1" s="1"/>
  <c r="D114" i="1"/>
  <c r="H114" i="1" s="1"/>
  <c r="D115" i="1"/>
  <c r="H115" i="1" s="1"/>
  <c r="D116" i="1"/>
  <c r="H116" i="1" s="1"/>
  <c r="D117" i="1"/>
  <c r="H117" i="1" s="1"/>
  <c r="D118" i="1"/>
  <c r="H118" i="1" s="1"/>
  <c r="D119" i="1"/>
  <c r="H119" i="1" s="1"/>
  <c r="D120" i="1"/>
  <c r="H120" i="1" s="1"/>
  <c r="D121" i="1"/>
  <c r="H121" i="1" s="1"/>
  <c r="D122" i="1"/>
  <c r="H122" i="1" s="1"/>
  <c r="D123" i="1"/>
  <c r="H123" i="1" s="1"/>
  <c r="D124" i="1"/>
  <c r="H124" i="1" s="1"/>
  <c r="D125" i="1"/>
  <c r="H125" i="1" s="1"/>
  <c r="D126" i="1"/>
  <c r="H126" i="1" s="1"/>
  <c r="D127" i="1"/>
  <c r="H127" i="1" s="1"/>
  <c r="D128" i="1"/>
  <c r="H128" i="1" s="1"/>
  <c r="D129" i="1"/>
  <c r="H129" i="1" s="1"/>
  <c r="D130" i="1"/>
  <c r="H130" i="1" s="1"/>
  <c r="D131" i="1"/>
  <c r="H131" i="1" s="1"/>
  <c r="D132" i="1"/>
  <c r="H132" i="1" s="1"/>
  <c r="D133" i="1"/>
  <c r="H133" i="1" s="1"/>
  <c r="D134" i="1"/>
  <c r="H134" i="1" s="1"/>
  <c r="D135" i="1"/>
  <c r="H135" i="1" s="1"/>
  <c r="D136" i="1"/>
  <c r="H136" i="1" s="1"/>
  <c r="D137" i="1"/>
  <c r="H137" i="1" s="1"/>
  <c r="D138" i="1"/>
  <c r="H138" i="1" s="1"/>
  <c r="D139" i="1"/>
  <c r="H139" i="1" s="1"/>
  <c r="D140" i="1"/>
  <c r="H140" i="1" s="1"/>
  <c r="D141" i="1"/>
  <c r="H141" i="1" s="1"/>
  <c r="D142" i="1"/>
  <c r="H142" i="1" s="1"/>
  <c r="D143" i="1"/>
  <c r="H143" i="1" s="1"/>
  <c r="D144" i="1"/>
  <c r="H144" i="1" s="1"/>
  <c r="D145" i="1"/>
  <c r="H145" i="1" s="1"/>
  <c r="D146" i="1"/>
  <c r="H146" i="1" s="1"/>
  <c r="D147" i="1"/>
  <c r="H147" i="1" s="1"/>
  <c r="D148" i="1"/>
  <c r="H148" i="1" s="1"/>
  <c r="D149" i="1"/>
  <c r="H149" i="1" s="1"/>
  <c r="D150" i="1"/>
  <c r="H150" i="1" s="1"/>
  <c r="D151" i="1"/>
  <c r="H151" i="1" s="1"/>
  <c r="D152" i="1"/>
  <c r="H152" i="1" s="1"/>
  <c r="D153" i="1"/>
  <c r="H153" i="1" s="1"/>
  <c r="D154" i="1"/>
  <c r="H154" i="1" s="1"/>
  <c r="D155" i="1"/>
  <c r="H155" i="1" s="1"/>
  <c r="D156" i="1"/>
  <c r="D157" i="1"/>
  <c r="H157" i="1" s="1"/>
  <c r="D158" i="1"/>
  <c r="H158" i="1" s="1"/>
  <c r="D159" i="1"/>
  <c r="H159" i="1" s="1"/>
  <c r="D160" i="1"/>
  <c r="H160" i="1" s="1"/>
  <c r="D161" i="1"/>
  <c r="H161" i="1" s="1"/>
  <c r="D162" i="1"/>
  <c r="H162" i="1" s="1"/>
  <c r="D163" i="1"/>
  <c r="H163" i="1" s="1"/>
  <c r="D164" i="1"/>
  <c r="H164" i="1" s="1"/>
  <c r="D165" i="1"/>
  <c r="H165" i="1" s="1"/>
  <c r="D166" i="1"/>
  <c r="H166" i="1" s="1"/>
  <c r="D167" i="1"/>
  <c r="H167" i="1" s="1"/>
  <c r="D168" i="1"/>
  <c r="H168" i="1" s="1"/>
  <c r="D169" i="1"/>
  <c r="H169" i="1" s="1"/>
  <c r="D170" i="1"/>
  <c r="H170" i="1" s="1"/>
  <c r="D171" i="1"/>
  <c r="H171" i="1" s="1"/>
  <c r="D172" i="1"/>
  <c r="H172" i="1" s="1"/>
  <c r="D173" i="1"/>
  <c r="H173" i="1" s="1"/>
  <c r="D174" i="1"/>
  <c r="H174" i="1" s="1"/>
  <c r="D175" i="1"/>
  <c r="H175" i="1" s="1"/>
  <c r="D176" i="1"/>
  <c r="H176" i="1" s="1"/>
  <c r="D177" i="1"/>
  <c r="H177" i="1" s="1"/>
  <c r="D178" i="1"/>
  <c r="H178" i="1" s="1"/>
  <c r="D179" i="1"/>
  <c r="H179" i="1" s="1"/>
  <c r="D180" i="1"/>
  <c r="H180" i="1" s="1"/>
  <c r="D181" i="1"/>
  <c r="H181" i="1" s="1"/>
  <c r="D182" i="1"/>
  <c r="H182" i="1" s="1"/>
  <c r="D183" i="1"/>
  <c r="H183" i="1" s="1"/>
  <c r="D184" i="1"/>
  <c r="H184" i="1" s="1"/>
  <c r="D185" i="1"/>
  <c r="H185" i="1" s="1"/>
  <c r="D186" i="1"/>
  <c r="H186" i="1" s="1"/>
  <c r="D187" i="1"/>
  <c r="H187" i="1" s="1"/>
  <c r="D188" i="1"/>
  <c r="H188" i="1" s="1"/>
  <c r="D189" i="1"/>
  <c r="H189" i="1" s="1"/>
  <c r="D190" i="1"/>
  <c r="H190" i="1" s="1"/>
  <c r="D191" i="1"/>
  <c r="H191" i="1" s="1"/>
  <c r="D192" i="1"/>
  <c r="H192" i="1" s="1"/>
  <c r="D193" i="1"/>
  <c r="H193" i="1" s="1"/>
  <c r="D194" i="1"/>
  <c r="H194" i="1" s="1"/>
  <c r="D195" i="1"/>
  <c r="H195" i="1" s="1"/>
  <c r="D196" i="1"/>
  <c r="H196" i="1" s="1"/>
  <c r="D197" i="1"/>
  <c r="D198" i="1"/>
  <c r="H198" i="1" s="1"/>
  <c r="D199" i="1"/>
  <c r="H199" i="1" s="1"/>
  <c r="D200" i="1"/>
  <c r="H200" i="1" s="1"/>
  <c r="D201" i="1"/>
  <c r="H201" i="1" s="1"/>
  <c r="D202" i="1"/>
  <c r="H202" i="1" s="1"/>
  <c r="D203" i="1"/>
  <c r="H203" i="1" s="1"/>
  <c r="D204" i="1"/>
  <c r="H204" i="1" s="1"/>
  <c r="D205" i="1"/>
  <c r="H205" i="1" s="1"/>
  <c r="D206" i="1"/>
  <c r="H206" i="1" s="1"/>
  <c r="D207" i="1"/>
  <c r="H207" i="1" s="1"/>
  <c r="D208" i="1"/>
  <c r="H208" i="1" s="1"/>
  <c r="D209" i="1"/>
  <c r="H209" i="1" s="1"/>
  <c r="D210" i="1"/>
  <c r="H210" i="1" s="1"/>
  <c r="D211" i="1"/>
  <c r="H211" i="1" s="1"/>
  <c r="D212" i="1"/>
  <c r="H212" i="1" s="1"/>
  <c r="D213" i="1"/>
  <c r="H213" i="1" s="1"/>
  <c r="D214" i="1"/>
  <c r="H214" i="1" s="1"/>
  <c r="D215" i="1"/>
  <c r="H215" i="1" s="1"/>
  <c r="D216" i="1"/>
  <c r="H216" i="1" s="1"/>
  <c r="D217" i="1"/>
  <c r="H217" i="1" s="1"/>
  <c r="D218" i="1"/>
  <c r="H218" i="1" s="1"/>
  <c r="D219" i="1"/>
  <c r="H219" i="1" s="1"/>
  <c r="D220" i="1"/>
  <c r="H220" i="1" s="1"/>
  <c r="D221" i="1"/>
  <c r="H221" i="1" s="1"/>
  <c r="D222" i="1"/>
  <c r="H222" i="1" s="1"/>
  <c r="D223" i="1"/>
  <c r="H223" i="1" s="1"/>
  <c r="D224" i="1"/>
  <c r="H224" i="1" s="1"/>
  <c r="D225" i="1"/>
  <c r="H225" i="1" s="1"/>
  <c r="D226" i="1"/>
  <c r="H226" i="1" s="1"/>
  <c r="D227" i="1"/>
  <c r="H227" i="1" s="1"/>
  <c r="D228" i="1"/>
  <c r="H228" i="1" s="1"/>
  <c r="D229" i="1"/>
  <c r="H229" i="1" s="1"/>
  <c r="D230" i="1"/>
  <c r="H230" i="1" s="1"/>
  <c r="D231" i="1"/>
  <c r="H231" i="1" s="1"/>
  <c r="D232" i="1"/>
  <c r="H232" i="1" s="1"/>
  <c r="D233" i="1"/>
  <c r="H233" i="1" s="1"/>
  <c r="D234" i="1"/>
  <c r="H234" i="1" s="1"/>
  <c r="D235" i="1"/>
  <c r="H235" i="1" s="1"/>
  <c r="D236" i="1"/>
  <c r="H236" i="1" s="1"/>
  <c r="D237" i="1"/>
  <c r="H237" i="1" s="1"/>
  <c r="D238" i="1"/>
  <c r="H238" i="1" s="1"/>
  <c r="D239" i="1"/>
  <c r="H239" i="1" s="1"/>
  <c r="D240" i="1"/>
  <c r="H240" i="1" s="1"/>
  <c r="D241" i="1"/>
  <c r="H241" i="1" s="1"/>
  <c r="D242" i="1"/>
  <c r="H242" i="1" s="1"/>
  <c r="D243" i="1"/>
  <c r="H243" i="1" s="1"/>
  <c r="D244" i="1"/>
  <c r="H244" i="1" s="1"/>
  <c r="D245" i="1"/>
  <c r="H245" i="1" s="1"/>
  <c r="D246" i="1"/>
  <c r="H246" i="1" s="1"/>
  <c r="D247" i="1"/>
  <c r="H247" i="1" s="1"/>
  <c r="D248" i="1"/>
  <c r="H248" i="1" s="1"/>
  <c r="D249" i="1"/>
  <c r="H249" i="1" s="1"/>
  <c r="D250" i="1"/>
  <c r="H250" i="1" s="1"/>
  <c r="D251" i="1"/>
  <c r="H251" i="1" s="1"/>
  <c r="D252" i="1"/>
  <c r="H252" i="1" s="1"/>
  <c r="D253" i="1"/>
  <c r="H253" i="1" s="1"/>
  <c r="D254" i="1"/>
  <c r="H254" i="1" s="1"/>
  <c r="D255" i="1"/>
  <c r="H255" i="1" s="1"/>
  <c r="D256" i="1"/>
  <c r="H256" i="1" s="1"/>
  <c r="D257" i="1"/>
  <c r="H257" i="1" s="1"/>
  <c r="D258" i="1"/>
  <c r="H258" i="1" s="1"/>
  <c r="D259" i="1"/>
  <c r="H259" i="1" s="1"/>
  <c r="D260" i="1"/>
  <c r="H260" i="1" s="1"/>
  <c r="D261" i="1"/>
  <c r="H261" i="1" s="1"/>
  <c r="D262" i="1"/>
  <c r="H262" i="1" s="1"/>
  <c r="D263" i="1"/>
  <c r="H263" i="1" s="1"/>
  <c r="D264" i="1"/>
  <c r="H264" i="1" s="1"/>
  <c r="D265" i="1"/>
  <c r="H265" i="1" s="1"/>
  <c r="D266" i="1"/>
  <c r="H266" i="1" s="1"/>
  <c r="D267" i="1"/>
  <c r="H267" i="1" s="1"/>
  <c r="D268" i="1"/>
  <c r="H268" i="1" s="1"/>
  <c r="D269" i="1"/>
  <c r="H269" i="1" s="1"/>
  <c r="D270" i="1"/>
  <c r="H270" i="1" s="1"/>
  <c r="D271" i="1"/>
  <c r="H271" i="1" s="1"/>
  <c r="D272" i="1"/>
  <c r="H272" i="1" s="1"/>
  <c r="D273" i="1"/>
  <c r="H273" i="1" s="1"/>
  <c r="D274" i="1"/>
  <c r="H274" i="1" s="1"/>
  <c r="D275" i="1"/>
  <c r="H275" i="1" s="1"/>
  <c r="D276" i="1"/>
  <c r="H276" i="1" s="1"/>
  <c r="D277" i="1"/>
  <c r="H277" i="1" s="1"/>
  <c r="D278" i="1"/>
  <c r="H278" i="1" s="1"/>
  <c r="D279" i="1"/>
  <c r="H279" i="1" s="1"/>
  <c r="D280" i="1"/>
  <c r="H280" i="1" s="1"/>
  <c r="D281" i="1"/>
  <c r="H281" i="1" s="1"/>
  <c r="D282" i="1"/>
  <c r="H282" i="1" s="1"/>
  <c r="D283" i="1"/>
  <c r="H283" i="1" s="1"/>
  <c r="D284" i="1"/>
  <c r="H284" i="1" s="1"/>
  <c r="D285" i="1"/>
  <c r="H285" i="1" s="1"/>
  <c r="D286" i="1"/>
  <c r="H286" i="1" s="1"/>
  <c r="D287" i="1"/>
  <c r="H287" i="1" s="1"/>
  <c r="D288" i="1"/>
  <c r="H288" i="1" s="1"/>
  <c r="D289" i="1"/>
  <c r="H289" i="1" s="1"/>
  <c r="D290" i="1"/>
  <c r="H290" i="1" s="1"/>
  <c r="D291" i="1"/>
  <c r="H291" i="1" s="1"/>
  <c r="D292" i="1"/>
  <c r="H292" i="1" s="1"/>
  <c r="D293" i="1"/>
  <c r="H293" i="1" s="1"/>
  <c r="D294" i="1"/>
  <c r="H294" i="1" s="1"/>
  <c r="D295" i="1"/>
  <c r="H295" i="1" s="1"/>
  <c r="D296" i="1"/>
  <c r="H296" i="1" s="1"/>
  <c r="D297" i="1"/>
  <c r="H297" i="1" s="1"/>
  <c r="D298" i="1"/>
  <c r="H298" i="1" s="1"/>
  <c r="D299" i="1"/>
  <c r="H299" i="1" s="1"/>
  <c r="D300" i="1"/>
  <c r="H300" i="1" s="1"/>
  <c r="D301" i="1"/>
  <c r="H301" i="1" s="1"/>
  <c r="D302" i="1"/>
  <c r="H302" i="1" s="1"/>
  <c r="D303" i="1"/>
  <c r="H303" i="1" s="1"/>
  <c r="D304" i="1"/>
  <c r="H304" i="1" s="1"/>
  <c r="D305" i="1"/>
  <c r="H305" i="1" s="1"/>
  <c r="D306" i="1"/>
  <c r="H306" i="1" s="1"/>
  <c r="D307" i="1"/>
  <c r="H307" i="1" s="1"/>
  <c r="D308" i="1"/>
  <c r="H308" i="1" s="1"/>
  <c r="D309" i="1"/>
  <c r="H309" i="1" s="1"/>
  <c r="D310" i="1"/>
  <c r="H310" i="1" s="1"/>
  <c r="D311" i="1"/>
  <c r="H311" i="1" s="1"/>
  <c r="D312" i="1"/>
  <c r="H312" i="1" s="1"/>
  <c r="D313" i="1"/>
  <c r="H313" i="1" s="1"/>
  <c r="D314" i="1"/>
  <c r="H314" i="1" s="1"/>
  <c r="D315" i="1"/>
  <c r="H315" i="1" s="1"/>
  <c r="D316" i="1"/>
  <c r="H316" i="1" s="1"/>
  <c r="D317" i="1"/>
  <c r="H317" i="1" s="1"/>
  <c r="D318" i="1"/>
  <c r="H318" i="1" s="1"/>
  <c r="D319" i="1"/>
  <c r="H319" i="1" s="1"/>
  <c r="D320" i="1"/>
  <c r="H320" i="1" s="1"/>
  <c r="D321" i="1"/>
  <c r="H321" i="1" s="1"/>
  <c r="D322" i="1"/>
  <c r="H322" i="1" s="1"/>
  <c r="D323" i="1"/>
  <c r="H323" i="1" s="1"/>
  <c r="D324" i="1"/>
  <c r="H324" i="1" s="1"/>
  <c r="D325" i="1"/>
  <c r="H325" i="1" s="1"/>
  <c r="D326" i="1"/>
  <c r="H326" i="1" s="1"/>
  <c r="D327" i="1"/>
  <c r="H327" i="1" s="1"/>
  <c r="D328" i="1"/>
  <c r="H328" i="1" s="1"/>
  <c r="D329" i="1"/>
  <c r="H329" i="1" s="1"/>
  <c r="D330" i="1"/>
  <c r="H330" i="1" s="1"/>
  <c r="D331" i="1"/>
  <c r="H331" i="1" s="1"/>
  <c r="D332" i="1"/>
  <c r="H332" i="1" s="1"/>
  <c r="D333" i="1"/>
  <c r="H333" i="1" s="1"/>
  <c r="D334" i="1"/>
  <c r="H334" i="1" s="1"/>
  <c r="D335" i="1"/>
  <c r="H335" i="1" s="1"/>
  <c r="D336" i="1"/>
  <c r="H336" i="1" s="1"/>
  <c r="D337" i="1"/>
  <c r="H337" i="1" s="1"/>
  <c r="D338" i="1"/>
  <c r="H338" i="1" s="1"/>
  <c r="D339" i="1"/>
  <c r="H339" i="1" s="1"/>
  <c r="D340" i="1"/>
  <c r="H340" i="1" s="1"/>
  <c r="D341" i="1"/>
  <c r="H341" i="1" s="1"/>
  <c r="D342" i="1"/>
  <c r="H342" i="1" s="1"/>
  <c r="D343" i="1"/>
  <c r="H343" i="1" s="1"/>
  <c r="D344" i="1"/>
  <c r="H344" i="1" s="1"/>
  <c r="D345" i="1"/>
  <c r="H345" i="1" s="1"/>
  <c r="D346" i="1"/>
  <c r="H346" i="1" s="1"/>
  <c r="D347" i="1"/>
  <c r="H347" i="1" s="1"/>
  <c r="D348" i="1"/>
  <c r="H348" i="1" s="1"/>
  <c r="D349" i="1"/>
  <c r="H349" i="1" s="1"/>
  <c r="D350" i="1"/>
  <c r="H350" i="1" s="1"/>
  <c r="D351" i="1"/>
  <c r="H351" i="1" s="1"/>
  <c r="D352" i="1"/>
  <c r="H352" i="1" s="1"/>
  <c r="D353" i="1"/>
  <c r="H353" i="1" s="1"/>
  <c r="D354" i="1"/>
  <c r="H354" i="1" s="1"/>
  <c r="D355" i="1"/>
  <c r="H355" i="1" s="1"/>
  <c r="D356" i="1"/>
  <c r="H356" i="1" s="1"/>
  <c r="D357" i="1"/>
  <c r="H357" i="1" s="1"/>
  <c r="D358" i="1"/>
  <c r="H358" i="1" s="1"/>
  <c r="D359" i="1"/>
  <c r="H359" i="1" s="1"/>
  <c r="D360" i="1"/>
  <c r="H360" i="1" s="1"/>
  <c r="D361" i="1"/>
  <c r="H361" i="1" s="1"/>
  <c r="D362" i="1"/>
  <c r="H362" i="1" s="1"/>
  <c r="D363" i="1"/>
  <c r="H363" i="1" s="1"/>
  <c r="D364" i="1"/>
  <c r="H364" i="1" s="1"/>
  <c r="D365" i="1"/>
  <c r="H365" i="1" s="1"/>
  <c r="D366" i="1"/>
  <c r="H366" i="1" s="1"/>
  <c r="D367" i="1"/>
  <c r="H367" i="1" s="1"/>
  <c r="D368" i="1"/>
  <c r="H368" i="1" s="1"/>
  <c r="D369" i="1"/>
  <c r="H369" i="1" s="1"/>
  <c r="D370" i="1"/>
  <c r="H370" i="1" s="1"/>
  <c r="D371" i="1"/>
  <c r="H371" i="1" s="1"/>
  <c r="D372" i="1"/>
  <c r="H372" i="1" s="1"/>
  <c r="D373" i="1"/>
  <c r="H373" i="1" s="1"/>
  <c r="D374" i="1"/>
  <c r="H374" i="1" s="1"/>
  <c r="D375" i="1"/>
  <c r="H375" i="1" s="1"/>
  <c r="D376" i="1"/>
  <c r="H376" i="1" s="1"/>
  <c r="D377" i="1"/>
  <c r="H377" i="1" s="1"/>
  <c r="D378" i="1"/>
  <c r="H378" i="1" s="1"/>
  <c r="D379" i="1"/>
  <c r="H379" i="1" s="1"/>
  <c r="D380" i="1"/>
  <c r="H380" i="1" s="1"/>
  <c r="D381" i="1"/>
  <c r="H381" i="1" s="1"/>
  <c r="D382" i="1"/>
  <c r="H382" i="1" s="1"/>
  <c r="D383" i="1"/>
  <c r="H383" i="1" s="1"/>
  <c r="D384" i="1"/>
  <c r="H384" i="1" s="1"/>
  <c r="D385" i="1"/>
  <c r="H385" i="1" s="1"/>
  <c r="D386" i="1"/>
  <c r="H386" i="1" s="1"/>
  <c r="D387" i="1"/>
  <c r="H387" i="1" s="1"/>
  <c r="D388" i="1"/>
  <c r="H388" i="1" s="1"/>
  <c r="D389" i="1"/>
  <c r="H389" i="1" s="1"/>
  <c r="D390" i="1"/>
  <c r="H390" i="1" s="1"/>
  <c r="D391" i="1"/>
  <c r="H391" i="1" s="1"/>
  <c r="D392" i="1"/>
  <c r="H392" i="1" s="1"/>
  <c r="D393" i="1"/>
  <c r="H393" i="1" s="1"/>
  <c r="D394" i="1"/>
  <c r="H394" i="1" s="1"/>
  <c r="D395" i="1"/>
  <c r="H395" i="1" s="1"/>
  <c r="D396" i="1"/>
  <c r="H396" i="1" s="1"/>
  <c r="D397" i="1"/>
  <c r="H397" i="1" s="1"/>
  <c r="D398" i="1"/>
  <c r="H398" i="1" s="1"/>
  <c r="D399" i="1"/>
  <c r="H399" i="1" s="1"/>
  <c r="D400" i="1"/>
  <c r="H400" i="1" s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20" i="1"/>
  <c r="H420" i="1" s="1"/>
  <c r="D421" i="1"/>
  <c r="H421" i="1" s="1"/>
  <c r="D422" i="1"/>
  <c r="H422" i="1" s="1"/>
  <c r="D423" i="1"/>
  <c r="H423" i="1" s="1"/>
  <c r="D424" i="1"/>
  <c r="H424" i="1" s="1"/>
  <c r="D425" i="1"/>
  <c r="H425" i="1" s="1"/>
  <c r="D426" i="1"/>
  <c r="H426" i="1" s="1"/>
  <c r="D427" i="1"/>
  <c r="H427" i="1" s="1"/>
  <c r="D428" i="1"/>
  <c r="H428" i="1" s="1"/>
  <c r="D429" i="1"/>
  <c r="H429" i="1" s="1"/>
  <c r="D430" i="1"/>
  <c r="H430" i="1" s="1"/>
  <c r="D431" i="1"/>
  <c r="H431" i="1" s="1"/>
  <c r="D432" i="1"/>
  <c r="H432" i="1" s="1"/>
  <c r="D433" i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H454" i="1" s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H462" i="1" s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H470" i="1" s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H478" i="1" s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H486" i="1" s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H494" i="1" s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H502" i="1" s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H510" i="1" s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H518" i="1" s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H526" i="1" s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H534" i="1" s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H542" i="1" s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H550" i="1" s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H558" i="1" s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H566" i="1" s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H574" i="1" s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H582" i="1" s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H590" i="1" s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H598" i="1" s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H606" i="1" s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H614" i="1" s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H622" i="1" s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H630" i="1" s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H638" i="1" s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H646" i="1" s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H654" i="1" s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H662" i="1" s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H670" i="1" s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H678" i="1" s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H686" i="1" s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H694" i="1" s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H702" i="1" s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H710" i="1" s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H718" i="1" s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H726" i="1" s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H734" i="1" s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H742" i="1" s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H750" i="1" s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H758" i="1" s="1"/>
  <c r="D759" i="1"/>
  <c r="H759" i="1" s="1"/>
  <c r="D760" i="1"/>
  <c r="H760" i="1" s="1"/>
  <c r="D761" i="1"/>
  <c r="H761" i="1" s="1"/>
  <c r="D762" i="1"/>
  <c r="H762" i="1" s="1"/>
  <c r="D763" i="1"/>
  <c r="H763" i="1" s="1"/>
  <c r="D764" i="1"/>
  <c r="H764" i="1" s="1"/>
  <c r="D765" i="1"/>
  <c r="H765" i="1" s="1"/>
  <c r="D766" i="1"/>
  <c r="H766" i="1" s="1"/>
  <c r="D767" i="1"/>
  <c r="H767" i="1" s="1"/>
  <c r="D768" i="1"/>
  <c r="H768" i="1" s="1"/>
  <c r="D769" i="1"/>
  <c r="H769" i="1" s="1"/>
  <c r="D770" i="1"/>
  <c r="H770" i="1" s="1"/>
  <c r="D771" i="1"/>
  <c r="H771" i="1" s="1"/>
  <c r="D772" i="1"/>
  <c r="H772" i="1" s="1"/>
  <c r="D773" i="1"/>
  <c r="H773" i="1" s="1"/>
  <c r="D774" i="1"/>
  <c r="H774" i="1" s="1"/>
  <c r="D775" i="1"/>
  <c r="H775" i="1" s="1"/>
  <c r="D776" i="1"/>
  <c r="H776" i="1" s="1"/>
  <c r="D777" i="1"/>
  <c r="H777" i="1" s="1"/>
  <c r="D778" i="1"/>
  <c r="H778" i="1" s="1"/>
  <c r="D779" i="1"/>
  <c r="H779" i="1" s="1"/>
  <c r="D780" i="1"/>
  <c r="H780" i="1" s="1"/>
  <c r="D781" i="1"/>
  <c r="H781" i="1" s="1"/>
  <c r="D782" i="1"/>
  <c r="H782" i="1" s="1"/>
  <c r="D783" i="1"/>
  <c r="H783" i="1" s="1"/>
  <c r="D784" i="1"/>
  <c r="H784" i="1" s="1"/>
  <c r="D785" i="1"/>
  <c r="H785" i="1" s="1"/>
  <c r="D786" i="1"/>
  <c r="H786" i="1" s="1"/>
  <c r="D787" i="1"/>
  <c r="H787" i="1" s="1"/>
  <c r="D788" i="1"/>
  <c r="H788" i="1" s="1"/>
  <c r="D789" i="1"/>
  <c r="H789" i="1" s="1"/>
  <c r="D790" i="1"/>
  <c r="H790" i="1" s="1"/>
  <c r="D791" i="1"/>
  <c r="H791" i="1" s="1"/>
  <c r="D792" i="1"/>
  <c r="H792" i="1" s="1"/>
  <c r="D793" i="1"/>
  <c r="H793" i="1" s="1"/>
  <c r="D794" i="1"/>
  <c r="H794" i="1" s="1"/>
  <c r="D795" i="1"/>
  <c r="H795" i="1" s="1"/>
  <c r="D796" i="1"/>
  <c r="H796" i="1" s="1"/>
  <c r="D797" i="1"/>
  <c r="H797" i="1" s="1"/>
  <c r="D798" i="1"/>
  <c r="H798" i="1" s="1"/>
  <c r="D799" i="1"/>
  <c r="H799" i="1" s="1"/>
  <c r="D800" i="1"/>
  <c r="H800" i="1" s="1"/>
  <c r="D801" i="1"/>
  <c r="H801" i="1" s="1"/>
  <c r="D802" i="1"/>
  <c r="H802" i="1" s="1"/>
  <c r="D803" i="1"/>
  <c r="H803" i="1" s="1"/>
  <c r="D804" i="1"/>
  <c r="H804" i="1" s="1"/>
  <c r="D805" i="1"/>
  <c r="H805" i="1" s="1"/>
  <c r="D806" i="1"/>
  <c r="H806" i="1" s="1"/>
  <c r="D807" i="1"/>
  <c r="H807" i="1" s="1"/>
  <c r="D808" i="1"/>
  <c r="H808" i="1" s="1"/>
  <c r="D809" i="1"/>
  <c r="H809" i="1" s="1"/>
  <c r="D810" i="1"/>
  <c r="H810" i="1" s="1"/>
  <c r="D811" i="1"/>
  <c r="H811" i="1" s="1"/>
  <c r="D812" i="1"/>
  <c r="H812" i="1" s="1"/>
  <c r="D813" i="1"/>
  <c r="H813" i="1" s="1"/>
  <c r="D814" i="1"/>
  <c r="H814" i="1" s="1"/>
  <c r="D815" i="1"/>
  <c r="H815" i="1" s="1"/>
  <c r="D816" i="1"/>
  <c r="H816" i="1" s="1"/>
  <c r="D817" i="1"/>
  <c r="H817" i="1" s="1"/>
  <c r="D818" i="1"/>
  <c r="H818" i="1" s="1"/>
  <c r="D819" i="1"/>
  <c r="H819" i="1" s="1"/>
  <c r="D820" i="1"/>
  <c r="H820" i="1" s="1"/>
  <c r="D821" i="1"/>
  <c r="H821" i="1" s="1"/>
  <c r="D822" i="1"/>
  <c r="H822" i="1" s="1"/>
  <c r="D823" i="1"/>
  <c r="H823" i="1" s="1"/>
  <c r="D824" i="1"/>
  <c r="H824" i="1" s="1"/>
  <c r="D825" i="1"/>
  <c r="H825" i="1" s="1"/>
  <c r="D826" i="1"/>
  <c r="H826" i="1" s="1"/>
  <c r="D827" i="1"/>
  <c r="H827" i="1" s="1"/>
  <c r="D828" i="1"/>
  <c r="H828" i="1" s="1"/>
  <c r="D829" i="1"/>
  <c r="H829" i="1" s="1"/>
  <c r="D830" i="1"/>
  <c r="H830" i="1" s="1"/>
  <c r="D831" i="1"/>
  <c r="H831" i="1" s="1"/>
  <c r="D832" i="1"/>
  <c r="H832" i="1" s="1"/>
  <c r="D833" i="1"/>
  <c r="H833" i="1" s="1"/>
  <c r="D834" i="1"/>
  <c r="H834" i="1" s="1"/>
  <c r="D835" i="1"/>
  <c r="H835" i="1" s="1"/>
  <c r="D836" i="1"/>
  <c r="H836" i="1" s="1"/>
  <c r="D837" i="1"/>
  <c r="H837" i="1" s="1"/>
  <c r="D838" i="1"/>
  <c r="H838" i="1" s="1"/>
  <c r="D839" i="1"/>
  <c r="H839" i="1" s="1"/>
  <c r="D840" i="1"/>
  <c r="H840" i="1" s="1"/>
  <c r="D841" i="1"/>
  <c r="H841" i="1" s="1"/>
  <c r="D842" i="1"/>
  <c r="H842" i="1" s="1"/>
  <c r="D843" i="1"/>
  <c r="H843" i="1" s="1"/>
  <c r="D844" i="1"/>
  <c r="H844" i="1" s="1"/>
  <c r="D845" i="1"/>
  <c r="H845" i="1" s="1"/>
  <c r="D846" i="1"/>
  <c r="H846" i="1" s="1"/>
  <c r="D847" i="1"/>
  <c r="H847" i="1" s="1"/>
  <c r="D848" i="1"/>
  <c r="H848" i="1" s="1"/>
  <c r="D849" i="1"/>
  <c r="H849" i="1" s="1"/>
  <c r="D850" i="1"/>
  <c r="H850" i="1" s="1"/>
  <c r="D851" i="1"/>
  <c r="H851" i="1" s="1"/>
  <c r="D852" i="1"/>
  <c r="H852" i="1" s="1"/>
  <c r="D853" i="1"/>
  <c r="H853" i="1" s="1"/>
  <c r="D854" i="1"/>
  <c r="H854" i="1" s="1"/>
  <c r="D855" i="1"/>
  <c r="H855" i="1" s="1"/>
  <c r="D856" i="1"/>
  <c r="H856" i="1" s="1"/>
  <c r="D857" i="1"/>
  <c r="H857" i="1" s="1"/>
  <c r="D858" i="1"/>
  <c r="H858" i="1" s="1"/>
  <c r="D859" i="1"/>
  <c r="H859" i="1" s="1"/>
  <c r="D860" i="1"/>
  <c r="H860" i="1" s="1"/>
  <c r="D861" i="1"/>
  <c r="H861" i="1" s="1"/>
  <c r="D862" i="1"/>
  <c r="H862" i="1" s="1"/>
  <c r="D863" i="1"/>
  <c r="H863" i="1" s="1"/>
  <c r="D864" i="1"/>
  <c r="H864" i="1" s="1"/>
  <c r="D865" i="1"/>
  <c r="H865" i="1" s="1"/>
  <c r="D866" i="1"/>
  <c r="H866" i="1" s="1"/>
  <c r="D867" i="1"/>
  <c r="H867" i="1" s="1"/>
  <c r="D868" i="1"/>
  <c r="H868" i="1" s="1"/>
  <c r="D869" i="1"/>
  <c r="H869" i="1" s="1"/>
  <c r="D870" i="1"/>
  <c r="H870" i="1" s="1"/>
  <c r="D871" i="1"/>
  <c r="H871" i="1" s="1"/>
  <c r="D872" i="1"/>
  <c r="H872" i="1" s="1"/>
  <c r="D873" i="1"/>
  <c r="H873" i="1" s="1"/>
  <c r="D874" i="1"/>
  <c r="H874" i="1" s="1"/>
  <c r="D875" i="1"/>
  <c r="H875" i="1" s="1"/>
  <c r="D876" i="1"/>
  <c r="H876" i="1" s="1"/>
  <c r="D877" i="1"/>
  <c r="H877" i="1" s="1"/>
  <c r="D878" i="1"/>
  <c r="H878" i="1" s="1"/>
  <c r="D879" i="1"/>
  <c r="H879" i="1" s="1"/>
  <c r="D880" i="1"/>
  <c r="H880" i="1" s="1"/>
  <c r="D881" i="1"/>
  <c r="H881" i="1" s="1"/>
  <c r="D882" i="1"/>
  <c r="H882" i="1" s="1"/>
  <c r="D883" i="1"/>
  <c r="H883" i="1" s="1"/>
  <c r="D884" i="1"/>
  <c r="H884" i="1" s="1"/>
  <c r="D885" i="1"/>
  <c r="H885" i="1" s="1"/>
  <c r="D886" i="1"/>
  <c r="H886" i="1" s="1"/>
  <c r="D887" i="1"/>
  <c r="H887" i="1" s="1"/>
  <c r="D888" i="1"/>
  <c r="H888" i="1" s="1"/>
  <c r="D889" i="1"/>
  <c r="H889" i="1" s="1"/>
  <c r="D890" i="1"/>
  <c r="H890" i="1" s="1"/>
  <c r="D891" i="1"/>
  <c r="H891" i="1" s="1"/>
  <c r="D892" i="1"/>
  <c r="H892" i="1" s="1"/>
  <c r="D893" i="1"/>
  <c r="H893" i="1" s="1"/>
  <c r="D894" i="1"/>
  <c r="H894" i="1" s="1"/>
  <c r="D895" i="1"/>
  <c r="H895" i="1" s="1"/>
  <c r="D896" i="1"/>
  <c r="H896" i="1" s="1"/>
  <c r="D897" i="1"/>
  <c r="H897" i="1" s="1"/>
  <c r="D898" i="1"/>
  <c r="H898" i="1" s="1"/>
  <c r="D899" i="1"/>
  <c r="H899" i="1" s="1"/>
  <c r="D900" i="1"/>
  <c r="H900" i="1" s="1"/>
  <c r="D901" i="1"/>
  <c r="H901" i="1" s="1"/>
  <c r="D902" i="1"/>
  <c r="H902" i="1" s="1"/>
  <c r="D903" i="1"/>
  <c r="H903" i="1" s="1"/>
  <c r="D904" i="1"/>
  <c r="H904" i="1" s="1"/>
  <c r="D905" i="1"/>
  <c r="H905" i="1" s="1"/>
  <c r="D906" i="1"/>
  <c r="H906" i="1" s="1"/>
  <c r="D907" i="1"/>
  <c r="H907" i="1" s="1"/>
  <c r="D908" i="1"/>
  <c r="H908" i="1" s="1"/>
  <c r="D909" i="1"/>
  <c r="H909" i="1" s="1"/>
  <c r="D910" i="1"/>
  <c r="H910" i="1" s="1"/>
  <c r="D911" i="1"/>
  <c r="H911" i="1" s="1"/>
  <c r="D912" i="1"/>
  <c r="H912" i="1" s="1"/>
  <c r="D913" i="1"/>
  <c r="H913" i="1" s="1"/>
  <c r="D914" i="1"/>
  <c r="H914" i="1" s="1"/>
  <c r="D915" i="1"/>
  <c r="H915" i="1" s="1"/>
  <c r="D916" i="1"/>
  <c r="H916" i="1" s="1"/>
  <c r="D917" i="1"/>
  <c r="H917" i="1" s="1"/>
  <c r="D918" i="1"/>
  <c r="H918" i="1" s="1"/>
  <c r="D919" i="1"/>
  <c r="H919" i="1" s="1"/>
  <c r="D920" i="1"/>
  <c r="H920" i="1" s="1"/>
  <c r="D921" i="1"/>
  <c r="H921" i="1" s="1"/>
  <c r="D922" i="1"/>
  <c r="H922" i="1" s="1"/>
  <c r="D923" i="1"/>
  <c r="H923" i="1" s="1"/>
  <c r="D924" i="1"/>
  <c r="H924" i="1" s="1"/>
  <c r="D925" i="1"/>
  <c r="H925" i="1" s="1"/>
  <c r="D926" i="1"/>
  <c r="H926" i="1" s="1"/>
  <c r="D927" i="1"/>
  <c r="H927" i="1" s="1"/>
  <c r="D928" i="1"/>
  <c r="H928" i="1" s="1"/>
  <c r="D929" i="1"/>
  <c r="H929" i="1" s="1"/>
  <c r="D930" i="1"/>
  <c r="H930" i="1" s="1"/>
  <c r="D931" i="1"/>
  <c r="H931" i="1" s="1"/>
  <c r="D932" i="1"/>
  <c r="H932" i="1" s="1"/>
  <c r="D933" i="1"/>
  <c r="H933" i="1" s="1"/>
  <c r="D934" i="1"/>
  <c r="H934" i="1" s="1"/>
  <c r="D935" i="1"/>
  <c r="H935" i="1" s="1"/>
  <c r="D936" i="1"/>
  <c r="H936" i="1" s="1"/>
  <c r="D937" i="1"/>
  <c r="H937" i="1" s="1"/>
  <c r="D938" i="1"/>
  <c r="H938" i="1" s="1"/>
  <c r="D939" i="1"/>
  <c r="H939" i="1" s="1"/>
  <c r="D940" i="1"/>
  <c r="H940" i="1" s="1"/>
  <c r="D941" i="1"/>
  <c r="H941" i="1" s="1"/>
  <c r="D942" i="1"/>
  <c r="H942" i="1" s="1"/>
  <c r="D943" i="1"/>
  <c r="H943" i="1" s="1"/>
  <c r="D944" i="1"/>
  <c r="H944" i="1" s="1"/>
  <c r="D945" i="1"/>
  <c r="H945" i="1" s="1"/>
  <c r="D946" i="1"/>
  <c r="H946" i="1" s="1"/>
  <c r="D947" i="1"/>
  <c r="H947" i="1" s="1"/>
  <c r="D948" i="1"/>
  <c r="H948" i="1" s="1"/>
  <c r="D949" i="1"/>
  <c r="H949" i="1" s="1"/>
  <c r="D950" i="1"/>
  <c r="H950" i="1" s="1"/>
  <c r="D951" i="1"/>
  <c r="H951" i="1" s="1"/>
  <c r="D952" i="1"/>
  <c r="H952" i="1" s="1"/>
  <c r="D953" i="1"/>
  <c r="H953" i="1" s="1"/>
  <c r="D954" i="1"/>
  <c r="H954" i="1" s="1"/>
  <c r="D955" i="1"/>
  <c r="H955" i="1" s="1"/>
  <c r="D956" i="1"/>
  <c r="H956" i="1" s="1"/>
  <c r="D957" i="1"/>
  <c r="H957" i="1" s="1"/>
  <c r="D958" i="1"/>
  <c r="H958" i="1" s="1"/>
  <c r="D959" i="1"/>
  <c r="H959" i="1" s="1"/>
  <c r="D960" i="1"/>
  <c r="H960" i="1" s="1"/>
  <c r="D961" i="1"/>
  <c r="H961" i="1" s="1"/>
  <c r="D962" i="1"/>
  <c r="H962" i="1" s="1"/>
  <c r="D963" i="1"/>
  <c r="H963" i="1" s="1"/>
  <c r="D964" i="1"/>
  <c r="H964" i="1" s="1"/>
  <c r="D965" i="1"/>
  <c r="H965" i="1" s="1"/>
  <c r="D966" i="1"/>
  <c r="H966" i="1" s="1"/>
  <c r="D967" i="1"/>
  <c r="H967" i="1" s="1"/>
  <c r="D968" i="1"/>
  <c r="H968" i="1" s="1"/>
  <c r="D969" i="1"/>
  <c r="H969" i="1" s="1"/>
  <c r="D970" i="1"/>
  <c r="H970" i="1" s="1"/>
  <c r="D971" i="1"/>
  <c r="H971" i="1" s="1"/>
  <c r="D972" i="1"/>
  <c r="H972" i="1" s="1"/>
  <c r="D973" i="1"/>
  <c r="H973" i="1" s="1"/>
  <c r="D974" i="1"/>
  <c r="H974" i="1" s="1"/>
  <c r="D975" i="1"/>
  <c r="H975" i="1" s="1"/>
  <c r="D976" i="1"/>
  <c r="H976" i="1" s="1"/>
  <c r="D977" i="1"/>
  <c r="H977" i="1" s="1"/>
  <c r="D978" i="1"/>
  <c r="H978" i="1" s="1"/>
  <c r="D979" i="1"/>
  <c r="H979" i="1" s="1"/>
  <c r="D980" i="1"/>
  <c r="H980" i="1" s="1"/>
  <c r="D981" i="1"/>
  <c r="H981" i="1" s="1"/>
  <c r="D982" i="1"/>
  <c r="H982" i="1" s="1"/>
  <c r="D983" i="1"/>
  <c r="H983" i="1" s="1"/>
  <c r="D984" i="1"/>
  <c r="H984" i="1" s="1"/>
  <c r="D985" i="1"/>
  <c r="H985" i="1" s="1"/>
  <c r="D986" i="1"/>
  <c r="H986" i="1" s="1"/>
  <c r="D987" i="1"/>
  <c r="H987" i="1" s="1"/>
  <c r="D988" i="1"/>
  <c r="H988" i="1" s="1"/>
  <c r="D989" i="1"/>
  <c r="H989" i="1" s="1"/>
  <c r="D990" i="1"/>
  <c r="H990" i="1" s="1"/>
  <c r="D991" i="1"/>
  <c r="H991" i="1" s="1"/>
  <c r="D992" i="1"/>
  <c r="H992" i="1" s="1"/>
  <c r="D993" i="1"/>
  <c r="H993" i="1" s="1"/>
  <c r="D994" i="1"/>
  <c r="H994" i="1" s="1"/>
  <c r="D995" i="1"/>
  <c r="H995" i="1" s="1"/>
  <c r="D996" i="1"/>
  <c r="H996" i="1" s="1"/>
  <c r="D997" i="1"/>
  <c r="H997" i="1" s="1"/>
  <c r="D998" i="1"/>
  <c r="H998" i="1" s="1"/>
  <c r="D999" i="1"/>
  <c r="H999" i="1" s="1"/>
  <c r="D1000" i="1"/>
  <c r="H1000" i="1" s="1"/>
  <c r="D1001" i="1"/>
  <c r="H1001" i="1" s="1"/>
  <c r="D1002" i="1"/>
  <c r="H1002" i="1" s="1"/>
  <c r="D1003" i="1"/>
  <c r="H1003" i="1" s="1"/>
  <c r="D1004" i="1"/>
  <c r="H1004" i="1" s="1"/>
  <c r="D1005" i="1"/>
  <c r="H1005" i="1" s="1"/>
  <c r="D1006" i="1"/>
  <c r="H1006" i="1" s="1"/>
  <c r="D1007" i="1"/>
  <c r="H1007" i="1" s="1"/>
  <c r="D1008" i="1"/>
  <c r="H1008" i="1" s="1"/>
  <c r="D1009" i="1"/>
  <c r="H1009" i="1" s="1"/>
  <c r="D1010" i="1"/>
  <c r="H1010" i="1" s="1"/>
  <c r="D1011" i="1"/>
  <c r="H1011" i="1" s="1"/>
  <c r="D1012" i="1"/>
  <c r="H1012" i="1" s="1"/>
  <c r="D1013" i="1"/>
  <c r="H1013" i="1" s="1"/>
  <c r="D1014" i="1"/>
  <c r="H1014" i="1" s="1"/>
  <c r="D1015" i="1"/>
  <c r="H1015" i="1" s="1"/>
  <c r="D1016" i="1"/>
  <c r="H1016" i="1" s="1"/>
  <c r="D1017" i="1"/>
  <c r="H1017" i="1" s="1"/>
  <c r="D1018" i="1"/>
  <c r="H1018" i="1" s="1"/>
  <c r="D1019" i="1"/>
  <c r="H1019" i="1" s="1"/>
  <c r="D1020" i="1"/>
  <c r="H1020" i="1" s="1"/>
  <c r="D1021" i="1"/>
  <c r="H1021" i="1" s="1"/>
  <c r="D1022" i="1"/>
  <c r="H1022" i="1" s="1"/>
  <c r="D1023" i="1"/>
  <c r="H1023" i="1" s="1"/>
  <c r="D1024" i="1"/>
  <c r="H1024" i="1" s="1"/>
  <c r="D1025" i="1"/>
  <c r="H1025" i="1" s="1"/>
  <c r="D1026" i="1"/>
  <c r="H1026" i="1" s="1"/>
  <c r="D1027" i="1"/>
  <c r="H1027" i="1" s="1"/>
  <c r="D1028" i="1"/>
  <c r="H1028" i="1" s="1"/>
  <c r="D1029" i="1"/>
  <c r="H1029" i="1" s="1"/>
  <c r="D1030" i="1"/>
  <c r="H1030" i="1" s="1"/>
  <c r="D1031" i="1"/>
  <c r="H1031" i="1" s="1"/>
  <c r="D1032" i="1"/>
  <c r="H1032" i="1" s="1"/>
  <c r="D1033" i="1"/>
  <c r="H1033" i="1" s="1"/>
  <c r="D1034" i="1"/>
  <c r="H1034" i="1" s="1"/>
  <c r="D1035" i="1"/>
  <c r="H1035" i="1" s="1"/>
  <c r="D1036" i="1"/>
  <c r="H1036" i="1" s="1"/>
  <c r="D1037" i="1"/>
  <c r="H1037" i="1" s="1"/>
  <c r="D1038" i="1"/>
  <c r="H1038" i="1" s="1"/>
  <c r="D1039" i="1"/>
  <c r="H1039" i="1" s="1"/>
  <c r="D1040" i="1"/>
  <c r="H1040" i="1" s="1"/>
  <c r="D1041" i="1"/>
  <c r="H1041" i="1" s="1"/>
  <c r="D1042" i="1"/>
  <c r="H1042" i="1" s="1"/>
  <c r="D1043" i="1"/>
  <c r="H1043" i="1" s="1"/>
  <c r="D1044" i="1"/>
  <c r="H1044" i="1" s="1"/>
  <c r="D1045" i="1"/>
  <c r="H1045" i="1" s="1"/>
  <c r="D1046" i="1"/>
  <c r="H1046" i="1" s="1"/>
  <c r="D1047" i="1"/>
  <c r="H1047" i="1" s="1"/>
  <c r="D1048" i="1"/>
  <c r="H1048" i="1" s="1"/>
  <c r="D1049" i="1"/>
  <c r="H1049" i="1" s="1"/>
  <c r="D1050" i="1"/>
  <c r="H1050" i="1" s="1"/>
  <c r="D1051" i="1"/>
  <c r="H1051" i="1" s="1"/>
  <c r="D1052" i="1"/>
  <c r="H1052" i="1" s="1"/>
  <c r="D1053" i="1"/>
  <c r="H1053" i="1" s="1"/>
  <c r="D1054" i="1"/>
  <c r="H1054" i="1" s="1"/>
  <c r="D1055" i="1"/>
  <c r="H1055" i="1" s="1"/>
  <c r="D1056" i="1"/>
  <c r="H1056" i="1" s="1"/>
  <c r="D1057" i="1"/>
  <c r="H1057" i="1" s="1"/>
  <c r="D1058" i="1"/>
  <c r="H1058" i="1" s="1"/>
  <c r="D1059" i="1"/>
  <c r="H1059" i="1" s="1"/>
  <c r="D1060" i="1"/>
  <c r="H1060" i="1" s="1"/>
  <c r="D1061" i="1"/>
  <c r="H1061" i="1" s="1"/>
  <c r="D1062" i="1"/>
  <c r="H1062" i="1" s="1"/>
  <c r="D1063" i="1"/>
  <c r="H1063" i="1" s="1"/>
  <c r="D1064" i="1"/>
  <c r="H1064" i="1" s="1"/>
  <c r="D1065" i="1"/>
  <c r="H1065" i="1" s="1"/>
  <c r="D1066" i="1"/>
  <c r="H1066" i="1" s="1"/>
  <c r="D1067" i="1"/>
  <c r="H1067" i="1" s="1"/>
  <c r="D1068" i="1"/>
  <c r="H1068" i="1" s="1"/>
  <c r="D1069" i="1"/>
  <c r="H1069" i="1" s="1"/>
  <c r="D1070" i="1"/>
  <c r="H1070" i="1" s="1"/>
  <c r="D1071" i="1"/>
  <c r="H1071" i="1" s="1"/>
  <c r="D1072" i="1"/>
  <c r="H1072" i="1" s="1"/>
  <c r="D1073" i="1"/>
  <c r="H1073" i="1" s="1"/>
  <c r="D1074" i="1"/>
  <c r="H1074" i="1" s="1"/>
  <c r="D1075" i="1"/>
  <c r="H1075" i="1" s="1"/>
  <c r="D1076" i="1"/>
  <c r="H1076" i="1" s="1"/>
  <c r="D1077" i="1"/>
  <c r="H1077" i="1" s="1"/>
  <c r="D1078" i="1"/>
  <c r="H1078" i="1" s="1"/>
  <c r="D1079" i="1"/>
  <c r="H1079" i="1" s="1"/>
  <c r="D1080" i="1"/>
  <c r="H1080" i="1" s="1"/>
  <c r="D1081" i="1"/>
  <c r="H1081" i="1" s="1"/>
  <c r="D1082" i="1"/>
  <c r="H1082" i="1" s="1"/>
  <c r="D1083" i="1"/>
  <c r="H1083" i="1" s="1"/>
  <c r="D1084" i="1"/>
  <c r="H1084" i="1" s="1"/>
  <c r="D1085" i="1"/>
  <c r="H1085" i="1" s="1"/>
  <c r="D1086" i="1"/>
  <c r="H1086" i="1" s="1"/>
  <c r="D1087" i="1"/>
  <c r="H1087" i="1" s="1"/>
  <c r="D1088" i="1"/>
  <c r="H1088" i="1" s="1"/>
  <c r="D1089" i="1"/>
  <c r="H1089" i="1" s="1"/>
  <c r="D1090" i="1"/>
  <c r="H1090" i="1" s="1"/>
  <c r="D1091" i="1"/>
  <c r="H1091" i="1" s="1"/>
  <c r="D1092" i="1"/>
  <c r="H1092" i="1" s="1"/>
  <c r="D1093" i="1"/>
  <c r="H1093" i="1" s="1"/>
  <c r="D1094" i="1"/>
  <c r="H1094" i="1" s="1"/>
  <c r="D1095" i="1"/>
  <c r="H1095" i="1" s="1"/>
  <c r="D1096" i="1"/>
  <c r="H1096" i="1" s="1"/>
  <c r="D1097" i="1"/>
  <c r="H1097" i="1" s="1"/>
  <c r="D1098" i="1"/>
  <c r="H1098" i="1" s="1"/>
  <c r="D1099" i="1"/>
  <c r="H1099" i="1" s="1"/>
  <c r="D1100" i="1"/>
  <c r="H1100" i="1" s="1"/>
  <c r="D1101" i="1"/>
  <c r="H1101" i="1" s="1"/>
  <c r="D1102" i="1"/>
  <c r="H1102" i="1" s="1"/>
  <c r="D1103" i="1"/>
  <c r="H1103" i="1" s="1"/>
  <c r="D1104" i="1"/>
  <c r="H1104" i="1" s="1"/>
  <c r="D1105" i="1"/>
  <c r="H1105" i="1" s="1"/>
  <c r="D1106" i="1"/>
  <c r="H1106" i="1" s="1"/>
  <c r="D1107" i="1"/>
  <c r="H1107" i="1" s="1"/>
  <c r="D1108" i="1"/>
  <c r="H1108" i="1" s="1"/>
  <c r="D1109" i="1"/>
  <c r="H1109" i="1" s="1"/>
  <c r="D1110" i="1"/>
  <c r="H1110" i="1" s="1"/>
  <c r="D1111" i="1"/>
  <c r="H1111" i="1" s="1"/>
  <c r="D1112" i="1"/>
  <c r="H1112" i="1" s="1"/>
  <c r="D1113" i="1"/>
  <c r="H1113" i="1" s="1"/>
  <c r="D1114" i="1"/>
  <c r="H1114" i="1" s="1"/>
  <c r="D1115" i="1"/>
  <c r="H1115" i="1" s="1"/>
  <c r="D1116" i="1"/>
  <c r="H1116" i="1" s="1"/>
  <c r="D1117" i="1"/>
  <c r="H1117" i="1" s="1"/>
  <c r="D1118" i="1"/>
  <c r="H1118" i="1" s="1"/>
  <c r="D1119" i="1"/>
  <c r="H1119" i="1" s="1"/>
  <c r="D1120" i="1"/>
  <c r="H1120" i="1" s="1"/>
  <c r="D1121" i="1"/>
  <c r="H1121" i="1" s="1"/>
  <c r="D1122" i="1"/>
  <c r="H1122" i="1" s="1"/>
  <c r="D1123" i="1"/>
  <c r="H1123" i="1" s="1"/>
  <c r="D1124" i="1"/>
  <c r="H1124" i="1" s="1"/>
  <c r="D1125" i="1"/>
  <c r="H1125" i="1" s="1"/>
  <c r="D1126" i="1"/>
  <c r="H1126" i="1" s="1"/>
  <c r="D1127" i="1"/>
  <c r="H1127" i="1" s="1"/>
  <c r="D1128" i="1"/>
  <c r="H1128" i="1" s="1"/>
  <c r="D1129" i="1"/>
  <c r="H1129" i="1" s="1"/>
  <c r="D1130" i="1"/>
  <c r="H1130" i="1" s="1"/>
  <c r="D1131" i="1"/>
  <c r="H1131" i="1" s="1"/>
  <c r="D1132" i="1"/>
  <c r="H1132" i="1" s="1"/>
  <c r="D1133" i="1"/>
  <c r="H1133" i="1" s="1"/>
  <c r="D1134" i="1"/>
  <c r="H1134" i="1" s="1"/>
  <c r="D1135" i="1"/>
  <c r="H1135" i="1" s="1"/>
  <c r="D1136" i="1"/>
  <c r="H1136" i="1" s="1"/>
  <c r="D1137" i="1"/>
  <c r="H1137" i="1" s="1"/>
  <c r="D1138" i="1"/>
  <c r="H1138" i="1" s="1"/>
  <c r="D1139" i="1"/>
  <c r="H1139" i="1" s="1"/>
  <c r="D1140" i="1"/>
  <c r="H1140" i="1" s="1"/>
  <c r="D1141" i="1"/>
  <c r="H1141" i="1" s="1"/>
  <c r="D1142" i="1"/>
  <c r="H1142" i="1" s="1"/>
  <c r="D1143" i="1"/>
  <c r="H1143" i="1" s="1"/>
  <c r="D1144" i="1"/>
  <c r="H1144" i="1" s="1"/>
  <c r="D1145" i="1"/>
  <c r="H1145" i="1" s="1"/>
  <c r="D1146" i="1"/>
  <c r="H1146" i="1" s="1"/>
  <c r="D1147" i="1"/>
  <c r="H1147" i="1" s="1"/>
  <c r="D1148" i="1"/>
  <c r="H1148" i="1" s="1"/>
  <c r="D1149" i="1"/>
  <c r="H1149" i="1" s="1"/>
  <c r="D1150" i="1"/>
  <c r="H1150" i="1" s="1"/>
  <c r="D1151" i="1"/>
  <c r="H1151" i="1" s="1"/>
  <c r="D1152" i="1"/>
  <c r="H1152" i="1" s="1"/>
  <c r="D1153" i="1"/>
  <c r="H1153" i="1" s="1"/>
  <c r="D1154" i="1"/>
  <c r="H1154" i="1" s="1"/>
  <c r="D1155" i="1"/>
  <c r="H1155" i="1" s="1"/>
  <c r="D1156" i="1"/>
  <c r="H1156" i="1" s="1"/>
  <c r="D1157" i="1"/>
  <c r="H1157" i="1" s="1"/>
  <c r="D1158" i="1"/>
  <c r="H1158" i="1" s="1"/>
  <c r="D1159" i="1"/>
  <c r="H1159" i="1" s="1"/>
  <c r="D1160" i="1"/>
  <c r="H1160" i="1" s="1"/>
  <c r="D1161" i="1"/>
  <c r="H1161" i="1" s="1"/>
  <c r="D1162" i="1"/>
  <c r="H1162" i="1" s="1"/>
  <c r="D1163" i="1"/>
  <c r="H1163" i="1" s="1"/>
  <c r="D1164" i="1"/>
  <c r="H1164" i="1" s="1"/>
  <c r="D1165" i="1"/>
  <c r="H1165" i="1" s="1"/>
  <c r="D1166" i="1"/>
  <c r="H1166" i="1" s="1"/>
  <c r="D1167" i="1"/>
  <c r="H1167" i="1" s="1"/>
  <c r="D1168" i="1"/>
  <c r="H1168" i="1" s="1"/>
  <c r="D1169" i="1"/>
  <c r="H1169" i="1" s="1"/>
  <c r="D1170" i="1"/>
  <c r="H1170" i="1" s="1"/>
  <c r="D1171" i="1"/>
  <c r="H1171" i="1" s="1"/>
  <c r="D1172" i="1"/>
  <c r="H1172" i="1" s="1"/>
  <c r="D1173" i="1"/>
  <c r="H1173" i="1" s="1"/>
  <c r="D1174" i="1"/>
  <c r="H1174" i="1" s="1"/>
  <c r="D1175" i="1"/>
  <c r="H1175" i="1" s="1"/>
  <c r="D1176" i="1"/>
  <c r="H1176" i="1" s="1"/>
  <c r="D1177" i="1"/>
  <c r="H1177" i="1" s="1"/>
  <c r="D1178" i="1"/>
  <c r="H1178" i="1" s="1"/>
  <c r="D1179" i="1"/>
  <c r="H1179" i="1" s="1"/>
  <c r="D1180" i="1"/>
  <c r="H1180" i="1" s="1"/>
  <c r="D1181" i="1"/>
  <c r="H1181" i="1" s="1"/>
  <c r="D1182" i="1"/>
  <c r="H1182" i="1" s="1"/>
  <c r="D1183" i="1"/>
  <c r="H1183" i="1" s="1"/>
  <c r="D1184" i="1"/>
  <c r="H1184" i="1" s="1"/>
  <c r="D1185" i="1"/>
  <c r="H1185" i="1" s="1"/>
  <c r="D1186" i="1"/>
  <c r="H1186" i="1" s="1"/>
  <c r="D1187" i="1"/>
  <c r="H1187" i="1" s="1"/>
  <c r="D1188" i="1"/>
  <c r="H1188" i="1" s="1"/>
  <c r="D1189" i="1"/>
  <c r="H1189" i="1" s="1"/>
  <c r="D1190" i="1"/>
  <c r="H1190" i="1" s="1"/>
  <c r="D1191" i="1"/>
  <c r="H1191" i="1" s="1"/>
  <c r="D1192" i="1"/>
  <c r="H1192" i="1" s="1"/>
  <c r="D1193" i="1"/>
  <c r="H1193" i="1" s="1"/>
  <c r="D1194" i="1"/>
  <c r="H1194" i="1" s="1"/>
  <c r="D1195" i="1"/>
  <c r="H1195" i="1" s="1"/>
  <c r="D1196" i="1"/>
  <c r="H1196" i="1" s="1"/>
  <c r="D1197" i="1"/>
  <c r="H1197" i="1" s="1"/>
  <c r="D1198" i="1"/>
  <c r="H1198" i="1" s="1"/>
  <c r="D1199" i="1"/>
  <c r="H1199" i="1" s="1"/>
  <c r="D1200" i="1"/>
  <c r="H1200" i="1" s="1"/>
  <c r="D1201" i="1"/>
  <c r="H1201" i="1" s="1"/>
  <c r="D1202" i="1"/>
  <c r="H1202" i="1" s="1"/>
  <c r="D1203" i="1"/>
  <c r="H1203" i="1" s="1"/>
  <c r="D1204" i="1"/>
  <c r="H1204" i="1" s="1"/>
  <c r="D1205" i="1"/>
  <c r="H1205" i="1" s="1"/>
  <c r="D1206" i="1"/>
  <c r="H1206" i="1" s="1"/>
  <c r="D1207" i="1"/>
  <c r="H1207" i="1" s="1"/>
  <c r="D1208" i="1"/>
  <c r="H1208" i="1" s="1"/>
  <c r="D1209" i="1"/>
  <c r="H1209" i="1" s="1"/>
  <c r="D1210" i="1"/>
  <c r="H1210" i="1" s="1"/>
  <c r="D1211" i="1"/>
  <c r="H1211" i="1" s="1"/>
  <c r="D1212" i="1"/>
  <c r="H1212" i="1" s="1"/>
  <c r="D1213" i="1"/>
  <c r="H1213" i="1" s="1"/>
  <c r="D1214" i="1"/>
  <c r="H1214" i="1" s="1"/>
  <c r="D1215" i="1"/>
  <c r="H1215" i="1" s="1"/>
  <c r="D1216" i="1"/>
  <c r="H1216" i="1" s="1"/>
  <c r="D1217" i="1"/>
  <c r="H1217" i="1" s="1"/>
  <c r="D1218" i="1"/>
  <c r="H1218" i="1" s="1"/>
  <c r="D1219" i="1"/>
  <c r="H1219" i="1" s="1"/>
  <c r="D1220" i="1"/>
  <c r="H1220" i="1" s="1"/>
  <c r="D1221" i="1"/>
  <c r="H1221" i="1" s="1"/>
  <c r="D1222" i="1"/>
  <c r="H1222" i="1" s="1"/>
  <c r="D1223" i="1"/>
  <c r="H1223" i="1" s="1"/>
  <c r="D1224" i="1"/>
  <c r="H1224" i="1" s="1"/>
  <c r="D1225" i="1"/>
  <c r="H1225" i="1" s="1"/>
  <c r="D1226" i="1"/>
  <c r="H1226" i="1" s="1"/>
  <c r="D1227" i="1"/>
  <c r="H1227" i="1" s="1"/>
  <c r="D1228" i="1"/>
  <c r="H1228" i="1" s="1"/>
  <c r="D1229" i="1"/>
  <c r="H1229" i="1" s="1"/>
  <c r="D1230" i="1"/>
  <c r="H1230" i="1" s="1"/>
  <c r="D1231" i="1"/>
  <c r="H1231" i="1" s="1"/>
  <c r="D1232" i="1"/>
  <c r="H1232" i="1" s="1"/>
  <c r="D1233" i="1"/>
  <c r="H1233" i="1" s="1"/>
  <c r="D1234" i="1"/>
  <c r="H1234" i="1" s="1"/>
  <c r="D1235" i="1"/>
  <c r="H1235" i="1" s="1"/>
  <c r="D1236" i="1"/>
  <c r="H1236" i="1" s="1"/>
  <c r="D1237" i="1"/>
  <c r="H1237" i="1" s="1"/>
  <c r="D1238" i="1"/>
  <c r="H1238" i="1" s="1"/>
  <c r="D1239" i="1"/>
  <c r="H1239" i="1" s="1"/>
  <c r="D1240" i="1"/>
  <c r="H1240" i="1" s="1"/>
  <c r="D1241" i="1"/>
  <c r="H1241" i="1" s="1"/>
  <c r="D1242" i="1"/>
  <c r="H1242" i="1" s="1"/>
  <c r="D1243" i="1"/>
  <c r="H1243" i="1" s="1"/>
  <c r="D1244" i="1"/>
  <c r="H1244" i="1" s="1"/>
  <c r="D1245" i="1"/>
  <c r="H1245" i="1" s="1"/>
  <c r="D1246" i="1"/>
  <c r="H1246" i="1" s="1"/>
  <c r="D1247" i="1"/>
  <c r="H1247" i="1" s="1"/>
  <c r="D1248" i="1"/>
  <c r="H1248" i="1" s="1"/>
  <c r="D1249" i="1"/>
  <c r="H1249" i="1" s="1"/>
  <c r="D1250" i="1"/>
  <c r="H1250" i="1" s="1"/>
  <c r="D1251" i="1"/>
  <c r="H1251" i="1" s="1"/>
  <c r="D1252" i="1"/>
  <c r="H1252" i="1" s="1"/>
  <c r="D1253" i="1"/>
  <c r="H1253" i="1" s="1"/>
  <c r="D1254" i="1"/>
  <c r="H1254" i="1" s="1"/>
  <c r="D1255" i="1"/>
  <c r="H1255" i="1" s="1"/>
  <c r="D1256" i="1"/>
  <c r="H1256" i="1" s="1"/>
  <c r="D1257" i="1"/>
  <c r="H1257" i="1" s="1"/>
  <c r="D1258" i="1"/>
  <c r="H1258" i="1" s="1"/>
  <c r="D1259" i="1"/>
  <c r="H1259" i="1" s="1"/>
  <c r="D1260" i="1"/>
  <c r="H1260" i="1" s="1"/>
  <c r="D1261" i="1"/>
  <c r="H1261" i="1" s="1"/>
  <c r="D1262" i="1"/>
  <c r="H1262" i="1" s="1"/>
  <c r="D1263" i="1"/>
  <c r="H1263" i="1" s="1"/>
  <c r="D1264" i="1"/>
  <c r="H1264" i="1" s="1"/>
  <c r="D1265" i="1"/>
  <c r="H1265" i="1" s="1"/>
  <c r="D1266" i="1"/>
  <c r="H1266" i="1" s="1"/>
  <c r="D1267" i="1"/>
  <c r="H1267" i="1" s="1"/>
  <c r="D1268" i="1"/>
  <c r="H1268" i="1" s="1"/>
  <c r="D1269" i="1"/>
  <c r="H1269" i="1" s="1"/>
  <c r="D1270" i="1"/>
  <c r="H1270" i="1" s="1"/>
  <c r="D1271" i="1"/>
  <c r="H1271" i="1" s="1"/>
  <c r="D1272" i="1"/>
  <c r="H1272" i="1" s="1"/>
  <c r="D1273" i="1"/>
  <c r="H1273" i="1" s="1"/>
  <c r="D1274" i="1"/>
  <c r="H1274" i="1" s="1"/>
  <c r="D1275" i="1"/>
  <c r="H1275" i="1" s="1"/>
  <c r="D1276" i="1"/>
  <c r="H1276" i="1" s="1"/>
  <c r="D1277" i="1"/>
  <c r="H1277" i="1" s="1"/>
  <c r="D1278" i="1"/>
  <c r="H1278" i="1" s="1"/>
  <c r="D1279" i="1"/>
  <c r="H1279" i="1" s="1"/>
  <c r="D1280" i="1"/>
  <c r="H1280" i="1" s="1"/>
  <c r="D1281" i="1"/>
  <c r="H1281" i="1" s="1"/>
  <c r="D1282" i="1"/>
  <c r="H1282" i="1" s="1"/>
  <c r="D1283" i="1"/>
  <c r="H1283" i="1" s="1"/>
  <c r="D1284" i="1"/>
  <c r="H1284" i="1" s="1"/>
  <c r="D1285" i="1"/>
  <c r="H1285" i="1" s="1"/>
  <c r="D1286" i="1"/>
  <c r="H1286" i="1" s="1"/>
  <c r="D1287" i="1"/>
  <c r="H1287" i="1" s="1"/>
  <c r="D1288" i="1"/>
  <c r="H1288" i="1" s="1"/>
  <c r="D1289" i="1"/>
  <c r="H1289" i="1" s="1"/>
  <c r="D1290" i="1"/>
  <c r="H1290" i="1" s="1"/>
  <c r="D1291" i="1"/>
  <c r="H1291" i="1" s="1"/>
  <c r="D1292" i="1"/>
  <c r="H1292" i="1" s="1"/>
  <c r="D1293" i="1"/>
  <c r="H1293" i="1" s="1"/>
  <c r="D1294" i="1"/>
  <c r="H1294" i="1" s="1"/>
  <c r="D1295" i="1"/>
  <c r="H1295" i="1" s="1"/>
  <c r="D1296" i="1"/>
  <c r="H1296" i="1" s="1"/>
  <c r="D1297" i="1"/>
  <c r="H1297" i="1" s="1"/>
  <c r="D1298" i="1"/>
  <c r="H1298" i="1" s="1"/>
  <c r="D1299" i="1"/>
  <c r="H1299" i="1" s="1"/>
  <c r="D1300" i="1"/>
  <c r="H1300" i="1" s="1"/>
  <c r="D1301" i="1"/>
  <c r="H1301" i="1" s="1"/>
  <c r="D1302" i="1"/>
  <c r="H1302" i="1" s="1"/>
  <c r="D1303" i="1"/>
  <c r="H1303" i="1" s="1"/>
  <c r="D1304" i="1"/>
  <c r="H1304" i="1" s="1"/>
  <c r="D1305" i="1"/>
  <c r="H1305" i="1" s="1"/>
  <c r="D1306" i="1"/>
  <c r="H1306" i="1" s="1"/>
  <c r="D1307" i="1"/>
  <c r="H1307" i="1" s="1"/>
  <c r="D1308" i="1"/>
  <c r="H1308" i="1" s="1"/>
  <c r="D1309" i="1"/>
  <c r="H1309" i="1" s="1"/>
  <c r="D1310" i="1"/>
  <c r="H1310" i="1" s="1"/>
  <c r="D1311" i="1"/>
  <c r="H1311" i="1" s="1"/>
  <c r="D1312" i="1"/>
  <c r="H1312" i="1" s="1"/>
  <c r="D1313" i="1"/>
  <c r="H1313" i="1" s="1"/>
  <c r="D1314" i="1"/>
  <c r="H1314" i="1" s="1"/>
  <c r="D1315" i="1"/>
  <c r="H1315" i="1" s="1"/>
  <c r="D1316" i="1"/>
  <c r="H1316" i="1" s="1"/>
  <c r="D1317" i="1"/>
  <c r="H1317" i="1" s="1"/>
  <c r="D1318" i="1"/>
  <c r="H1318" i="1" s="1"/>
  <c r="D1319" i="1"/>
  <c r="H1319" i="1" s="1"/>
  <c r="D1320" i="1"/>
  <c r="H1320" i="1" s="1"/>
  <c r="D1321" i="1"/>
  <c r="H1321" i="1" s="1"/>
  <c r="D1322" i="1"/>
  <c r="H1322" i="1" s="1"/>
  <c r="D1323" i="1"/>
  <c r="H1323" i="1" s="1"/>
  <c r="D1324" i="1"/>
  <c r="H1324" i="1" s="1"/>
  <c r="D1325" i="1"/>
  <c r="H1325" i="1" s="1"/>
  <c r="D1326" i="1"/>
  <c r="H1326" i="1" s="1"/>
  <c r="D1327" i="1"/>
  <c r="H1327" i="1" s="1"/>
  <c r="D1328" i="1"/>
  <c r="H1328" i="1" s="1"/>
  <c r="D1329" i="1"/>
  <c r="H1329" i="1" s="1"/>
  <c r="D1330" i="1"/>
  <c r="H1330" i="1" s="1"/>
  <c r="D1331" i="1"/>
  <c r="H1331" i="1" s="1"/>
  <c r="D1332" i="1"/>
  <c r="H1332" i="1" s="1"/>
  <c r="D1333" i="1"/>
  <c r="H1333" i="1" s="1"/>
  <c r="D1334" i="1"/>
  <c r="H1334" i="1" s="1"/>
  <c r="D1335" i="1"/>
  <c r="H1335" i="1" s="1"/>
  <c r="D1336" i="1"/>
  <c r="H1336" i="1" s="1"/>
  <c r="D1337" i="1"/>
  <c r="H1337" i="1" s="1"/>
  <c r="D1338" i="1"/>
  <c r="H1338" i="1" s="1"/>
  <c r="D1339" i="1"/>
  <c r="H1339" i="1" s="1"/>
  <c r="D1340" i="1"/>
  <c r="H1340" i="1" s="1"/>
  <c r="D1341" i="1"/>
  <c r="H1341" i="1" s="1"/>
  <c r="D1342" i="1"/>
  <c r="H1342" i="1" s="1"/>
  <c r="D1343" i="1"/>
  <c r="H1343" i="1" s="1"/>
  <c r="D1344" i="1"/>
  <c r="H1344" i="1" s="1"/>
  <c r="D1345" i="1"/>
  <c r="H1345" i="1" s="1"/>
  <c r="D1346" i="1"/>
  <c r="H1346" i="1" s="1"/>
  <c r="D1347" i="1"/>
  <c r="H1347" i="1" s="1"/>
  <c r="D1348" i="1"/>
  <c r="H1348" i="1" s="1"/>
  <c r="D1349" i="1"/>
  <c r="H1349" i="1" s="1"/>
  <c r="D1350" i="1"/>
  <c r="H1350" i="1" s="1"/>
  <c r="D1351" i="1"/>
  <c r="H1351" i="1" s="1"/>
  <c r="D1352" i="1"/>
  <c r="H1352" i="1" s="1"/>
  <c r="D1353" i="1"/>
  <c r="H1353" i="1" s="1"/>
  <c r="D1354" i="1"/>
  <c r="H1354" i="1" s="1"/>
  <c r="D1355" i="1"/>
  <c r="H1355" i="1" s="1"/>
  <c r="D1356" i="1"/>
  <c r="H1356" i="1" s="1"/>
  <c r="D1357" i="1"/>
  <c r="H1357" i="1" s="1"/>
  <c r="D1358" i="1"/>
  <c r="H1358" i="1" s="1"/>
  <c r="D1359" i="1"/>
  <c r="H1359" i="1" s="1"/>
  <c r="D1360" i="1"/>
  <c r="H1360" i="1" s="1"/>
  <c r="D1361" i="1"/>
  <c r="H1361" i="1" s="1"/>
  <c r="D1362" i="1"/>
  <c r="H1362" i="1" s="1"/>
  <c r="D1363" i="1"/>
  <c r="H1363" i="1" s="1"/>
  <c r="D1364" i="1"/>
  <c r="H1364" i="1" s="1"/>
  <c r="D1365" i="1"/>
  <c r="H1365" i="1" s="1"/>
  <c r="D1366" i="1"/>
  <c r="H1366" i="1" s="1"/>
  <c r="D1367" i="1"/>
  <c r="H1367" i="1" s="1"/>
  <c r="D1368" i="1"/>
  <c r="H1368" i="1" s="1"/>
  <c r="D1369" i="1"/>
  <c r="H1369" i="1" s="1"/>
  <c r="D1370" i="1"/>
  <c r="H1370" i="1" s="1"/>
  <c r="D1371" i="1"/>
  <c r="H1371" i="1" s="1"/>
  <c r="D1372" i="1"/>
  <c r="H1372" i="1" s="1"/>
  <c r="D1373" i="1"/>
  <c r="H1373" i="1" s="1"/>
  <c r="D1374" i="1"/>
  <c r="H1374" i="1" s="1"/>
  <c r="D1375" i="1"/>
  <c r="H1375" i="1" s="1"/>
  <c r="D1376" i="1"/>
  <c r="H1376" i="1" s="1"/>
  <c r="D1377" i="1"/>
  <c r="H1377" i="1" s="1"/>
  <c r="D1378" i="1"/>
  <c r="H1378" i="1" s="1"/>
  <c r="D1379" i="1"/>
  <c r="H1379" i="1" s="1"/>
  <c r="D1380" i="1"/>
  <c r="H1380" i="1" s="1"/>
  <c r="D1381" i="1"/>
  <c r="H1381" i="1" s="1"/>
  <c r="D1382" i="1"/>
  <c r="H1382" i="1" s="1"/>
  <c r="D1383" i="1"/>
  <c r="H1383" i="1" s="1"/>
  <c r="D1384" i="1"/>
  <c r="H1384" i="1" s="1"/>
  <c r="D1385" i="1"/>
  <c r="H1385" i="1" s="1"/>
  <c r="D1386" i="1"/>
  <c r="H1386" i="1" s="1"/>
  <c r="D1387" i="1"/>
  <c r="H1387" i="1" s="1"/>
  <c r="D1388" i="1"/>
  <c r="H1388" i="1" s="1"/>
  <c r="D1389" i="1"/>
  <c r="H1389" i="1" s="1"/>
  <c r="D1390" i="1"/>
  <c r="H1390" i="1" s="1"/>
  <c r="D1391" i="1"/>
  <c r="H1391" i="1" s="1"/>
  <c r="D1392" i="1"/>
  <c r="H1392" i="1" s="1"/>
  <c r="D1393" i="1"/>
  <c r="H1393" i="1" s="1"/>
  <c r="D1394" i="1"/>
  <c r="H1394" i="1" s="1"/>
  <c r="D1395" i="1"/>
  <c r="H1395" i="1" s="1"/>
  <c r="D1396" i="1"/>
  <c r="H1396" i="1" s="1"/>
  <c r="D1397" i="1"/>
  <c r="H1397" i="1" s="1"/>
  <c r="D1398" i="1"/>
  <c r="H1398" i="1" s="1"/>
  <c r="D1399" i="1"/>
  <c r="H1399" i="1" s="1"/>
  <c r="D1400" i="1"/>
  <c r="H1400" i="1" s="1"/>
  <c r="D1401" i="1"/>
  <c r="H1401" i="1" s="1"/>
  <c r="D1402" i="1"/>
  <c r="H1402" i="1" s="1"/>
  <c r="D1403" i="1"/>
  <c r="H1403" i="1" s="1"/>
  <c r="D1404" i="1"/>
  <c r="H1404" i="1" s="1"/>
  <c r="D1405" i="1"/>
  <c r="H1405" i="1" s="1"/>
  <c r="D1406" i="1"/>
  <c r="H1406" i="1" s="1"/>
  <c r="D1407" i="1"/>
  <c r="H1407" i="1" s="1"/>
  <c r="D1408" i="1"/>
  <c r="H1408" i="1" s="1"/>
  <c r="D1409" i="1"/>
  <c r="H1409" i="1" s="1"/>
  <c r="D1410" i="1"/>
  <c r="H1410" i="1" s="1"/>
  <c r="D1411" i="1"/>
  <c r="H1411" i="1" s="1"/>
  <c r="D1412" i="1"/>
  <c r="H1412" i="1" s="1"/>
  <c r="D1413" i="1"/>
  <c r="H1413" i="1" s="1"/>
  <c r="D1414" i="1"/>
  <c r="H1414" i="1" s="1"/>
  <c r="D1415" i="1"/>
  <c r="H1415" i="1" s="1"/>
  <c r="D1416" i="1"/>
  <c r="H1416" i="1" s="1"/>
  <c r="D1417" i="1"/>
  <c r="H1417" i="1" s="1"/>
  <c r="D1418" i="1"/>
  <c r="H1418" i="1" s="1"/>
  <c r="D1419" i="1"/>
  <c r="H1419" i="1" s="1"/>
  <c r="D1420" i="1"/>
  <c r="H1420" i="1" s="1"/>
  <c r="D1421" i="1"/>
  <c r="H1421" i="1" s="1"/>
  <c r="D1422" i="1"/>
  <c r="H1422" i="1" s="1"/>
  <c r="D1423" i="1"/>
  <c r="H1423" i="1" s="1"/>
  <c r="D1424" i="1"/>
  <c r="H1424" i="1" s="1"/>
  <c r="D1425" i="1"/>
  <c r="H1425" i="1" s="1"/>
  <c r="D1426" i="1"/>
  <c r="H1426" i="1" s="1"/>
  <c r="D1427" i="1"/>
  <c r="H1427" i="1" s="1"/>
  <c r="D1428" i="1"/>
  <c r="H1428" i="1" s="1"/>
  <c r="D1429" i="1"/>
  <c r="H1429" i="1" s="1"/>
  <c r="D1430" i="1"/>
  <c r="H1430" i="1" s="1"/>
  <c r="D1431" i="1"/>
  <c r="H1431" i="1" s="1"/>
  <c r="D1432" i="1"/>
  <c r="H1432" i="1" s="1"/>
  <c r="D1433" i="1"/>
  <c r="H1433" i="1" s="1"/>
  <c r="D1434" i="1"/>
  <c r="H1434" i="1" s="1"/>
  <c r="D1435" i="1"/>
  <c r="H1435" i="1" s="1"/>
  <c r="D1436" i="1"/>
  <c r="H1436" i="1" s="1"/>
  <c r="D1437" i="1"/>
  <c r="H1437" i="1" s="1"/>
  <c r="D1438" i="1"/>
  <c r="H1438" i="1" s="1"/>
  <c r="D1439" i="1"/>
  <c r="H1439" i="1" s="1"/>
  <c r="D1440" i="1"/>
  <c r="H1440" i="1" s="1"/>
  <c r="D1441" i="1"/>
  <c r="H1441" i="1" s="1"/>
  <c r="D1442" i="1"/>
  <c r="H1442" i="1" s="1"/>
  <c r="D1443" i="1"/>
  <c r="H1443" i="1" s="1"/>
  <c r="D1444" i="1"/>
  <c r="H1444" i="1" s="1"/>
  <c r="D1445" i="1"/>
  <c r="H1445" i="1" s="1"/>
  <c r="D1446" i="1"/>
  <c r="H1446" i="1" s="1"/>
  <c r="D1447" i="1"/>
  <c r="H1447" i="1" s="1"/>
  <c r="D1448" i="1"/>
  <c r="H1448" i="1" s="1"/>
  <c r="D1449" i="1"/>
  <c r="H1449" i="1" s="1"/>
  <c r="D1450" i="1"/>
  <c r="H1450" i="1" s="1"/>
  <c r="D1451" i="1"/>
  <c r="H1451" i="1" s="1"/>
  <c r="D1452" i="1"/>
  <c r="H1452" i="1" s="1"/>
  <c r="D1453" i="1"/>
  <c r="H1453" i="1" s="1"/>
  <c r="D1454" i="1"/>
  <c r="H1454" i="1" s="1"/>
  <c r="D1455" i="1"/>
  <c r="H1455" i="1" s="1"/>
  <c r="D1456" i="1"/>
  <c r="H1456" i="1" s="1"/>
  <c r="D1457" i="1"/>
  <c r="H1457" i="1" s="1"/>
  <c r="D1458" i="1"/>
  <c r="H1458" i="1" s="1"/>
  <c r="D1459" i="1"/>
  <c r="H1459" i="1" s="1"/>
  <c r="D1460" i="1"/>
  <c r="H1460" i="1" s="1"/>
  <c r="D1461" i="1"/>
  <c r="H1461" i="1" s="1"/>
  <c r="D1462" i="1"/>
  <c r="H1462" i="1" s="1"/>
  <c r="D1463" i="1"/>
  <c r="H1463" i="1" s="1"/>
  <c r="D1464" i="1"/>
  <c r="H1464" i="1" s="1"/>
  <c r="D1465" i="1"/>
  <c r="H1465" i="1" s="1"/>
  <c r="D1466" i="1"/>
  <c r="H1466" i="1" s="1"/>
  <c r="D1467" i="1"/>
  <c r="H1467" i="1" s="1"/>
  <c r="D1468" i="1"/>
  <c r="H1468" i="1" s="1"/>
  <c r="D1469" i="1"/>
  <c r="H1469" i="1" s="1"/>
  <c r="D1470" i="1"/>
  <c r="H1470" i="1" s="1"/>
  <c r="D1471" i="1"/>
  <c r="H1471" i="1" s="1"/>
  <c r="D1472" i="1"/>
  <c r="H1472" i="1" s="1"/>
  <c r="D1473" i="1"/>
  <c r="H1473" i="1" s="1"/>
  <c r="D1474" i="1"/>
  <c r="H1474" i="1" s="1"/>
  <c r="D1475" i="1"/>
  <c r="H1475" i="1" s="1"/>
  <c r="D1476" i="1"/>
  <c r="H1476" i="1" s="1"/>
  <c r="D1477" i="1"/>
  <c r="H1477" i="1" s="1"/>
  <c r="D1478" i="1"/>
  <c r="H1478" i="1" s="1"/>
  <c r="D1479" i="1"/>
  <c r="H1479" i="1" s="1"/>
  <c r="D1480" i="1"/>
  <c r="H1480" i="1" s="1"/>
  <c r="D1481" i="1"/>
  <c r="H1481" i="1" s="1"/>
  <c r="D1482" i="1"/>
  <c r="H1482" i="1" s="1"/>
  <c r="D1483" i="1"/>
  <c r="H1483" i="1" s="1"/>
  <c r="D1484" i="1"/>
  <c r="H1484" i="1" s="1"/>
  <c r="D1485" i="1"/>
  <c r="H1485" i="1" s="1"/>
  <c r="D1486" i="1"/>
  <c r="H1486" i="1" s="1"/>
  <c r="D1487" i="1"/>
  <c r="H1487" i="1" s="1"/>
  <c r="D1488" i="1"/>
  <c r="H1488" i="1" s="1"/>
  <c r="D1489" i="1"/>
  <c r="H1489" i="1" s="1"/>
  <c r="D1490" i="1"/>
  <c r="H1490" i="1" s="1"/>
  <c r="D1491" i="1"/>
  <c r="H1491" i="1" s="1"/>
  <c r="D1492" i="1"/>
  <c r="H1492" i="1" s="1"/>
  <c r="D1493" i="1"/>
  <c r="H1493" i="1" s="1"/>
  <c r="D1494" i="1"/>
  <c r="H1494" i="1" s="1"/>
  <c r="D1495" i="1"/>
  <c r="H1495" i="1" s="1"/>
  <c r="D1496" i="1"/>
  <c r="H1496" i="1" s="1"/>
  <c r="D1497" i="1"/>
  <c r="H1497" i="1" s="1"/>
  <c r="D1498" i="1"/>
  <c r="H1498" i="1" s="1"/>
  <c r="D1499" i="1"/>
  <c r="H1499" i="1" s="1"/>
  <c r="D1500" i="1"/>
  <c r="H1500" i="1" s="1"/>
  <c r="D1501" i="1"/>
  <c r="H1501" i="1" s="1"/>
  <c r="D1502" i="1"/>
  <c r="H1502" i="1" s="1"/>
  <c r="D1503" i="1"/>
  <c r="H1503" i="1" s="1"/>
  <c r="D1504" i="1"/>
  <c r="H1504" i="1" s="1"/>
  <c r="D1505" i="1"/>
  <c r="H1505" i="1" s="1"/>
  <c r="D1506" i="1"/>
  <c r="H1506" i="1" s="1"/>
  <c r="D1507" i="1"/>
  <c r="H1507" i="1" s="1"/>
  <c r="D1508" i="1"/>
  <c r="H1508" i="1" s="1"/>
  <c r="D1509" i="1"/>
  <c r="H1509" i="1" s="1"/>
  <c r="D1510" i="1"/>
  <c r="H1510" i="1" s="1"/>
  <c r="D1511" i="1"/>
  <c r="H1511" i="1" s="1"/>
  <c r="D1512" i="1"/>
  <c r="H1512" i="1" s="1"/>
  <c r="D1513" i="1"/>
  <c r="H1513" i="1" s="1"/>
  <c r="D1514" i="1"/>
  <c r="H1514" i="1" s="1"/>
  <c r="D1515" i="1"/>
  <c r="H1515" i="1" s="1"/>
  <c r="D1516" i="1"/>
  <c r="H1516" i="1" s="1"/>
  <c r="D1517" i="1"/>
  <c r="H1517" i="1" s="1"/>
  <c r="D1518" i="1"/>
  <c r="H1518" i="1" s="1"/>
  <c r="D1519" i="1"/>
  <c r="H1519" i="1" s="1"/>
  <c r="D1520" i="1"/>
  <c r="H1520" i="1" s="1"/>
  <c r="D1521" i="1"/>
  <c r="H1521" i="1" s="1"/>
  <c r="D1522" i="1"/>
  <c r="H1522" i="1" s="1"/>
  <c r="D1523" i="1"/>
  <c r="H1523" i="1" s="1"/>
  <c r="D1524" i="1"/>
  <c r="H1524" i="1" s="1"/>
  <c r="D1525" i="1"/>
  <c r="H1525" i="1" s="1"/>
  <c r="D1526" i="1"/>
  <c r="H1526" i="1" s="1"/>
  <c r="D1527" i="1"/>
  <c r="H1527" i="1" s="1"/>
  <c r="D1528" i="1"/>
  <c r="H1528" i="1" s="1"/>
  <c r="D1529" i="1"/>
  <c r="H1529" i="1" s="1"/>
  <c r="D1530" i="1"/>
  <c r="H1530" i="1" s="1"/>
  <c r="D1531" i="1"/>
  <c r="H1531" i="1" s="1"/>
  <c r="D1532" i="1"/>
  <c r="H1532" i="1" s="1"/>
  <c r="D1533" i="1"/>
  <c r="H1533" i="1" s="1"/>
  <c r="D1534" i="1"/>
  <c r="H1534" i="1" s="1"/>
  <c r="D1535" i="1"/>
  <c r="H1535" i="1" s="1"/>
  <c r="D1536" i="1"/>
  <c r="H1536" i="1" s="1"/>
  <c r="D1537" i="1"/>
  <c r="H1537" i="1" s="1"/>
  <c r="D1538" i="1"/>
  <c r="H1538" i="1" s="1"/>
  <c r="D1539" i="1"/>
  <c r="H1539" i="1" s="1"/>
  <c r="D1540" i="1"/>
  <c r="H1540" i="1" s="1"/>
  <c r="D1541" i="1"/>
  <c r="H1541" i="1" s="1"/>
  <c r="D1542" i="1"/>
  <c r="H1542" i="1" s="1"/>
  <c r="D1543" i="1"/>
  <c r="H1543" i="1" s="1"/>
  <c r="D1544" i="1"/>
  <c r="H1544" i="1" s="1"/>
  <c r="D1545" i="1"/>
  <c r="H1545" i="1" s="1"/>
  <c r="D1546" i="1"/>
  <c r="H1546" i="1" s="1"/>
  <c r="D1547" i="1"/>
  <c r="H1547" i="1" s="1"/>
  <c r="D1548" i="1"/>
  <c r="H1548" i="1" s="1"/>
  <c r="D1549" i="1"/>
  <c r="H1549" i="1" s="1"/>
  <c r="D1550" i="1"/>
  <c r="H1550" i="1" s="1"/>
  <c r="D1551" i="1"/>
  <c r="H1551" i="1" s="1"/>
  <c r="D1552" i="1"/>
  <c r="H1552" i="1" s="1"/>
  <c r="D1553" i="1"/>
  <c r="H1553" i="1" s="1"/>
  <c r="D1554" i="1"/>
  <c r="H1554" i="1" s="1"/>
  <c r="D1555" i="1"/>
  <c r="H1555" i="1" s="1"/>
  <c r="D1556" i="1"/>
  <c r="H1556" i="1" s="1"/>
  <c r="D1557" i="1"/>
  <c r="H1557" i="1" s="1"/>
  <c r="D1558" i="1"/>
  <c r="H1558" i="1" s="1"/>
  <c r="D1559" i="1"/>
  <c r="H1559" i="1" s="1"/>
  <c r="D1560" i="1"/>
  <c r="H1560" i="1" s="1"/>
  <c r="D1561" i="1"/>
  <c r="H1561" i="1" s="1"/>
  <c r="D1562" i="1"/>
  <c r="H1562" i="1" s="1"/>
  <c r="D1563" i="1"/>
  <c r="H1563" i="1" s="1"/>
  <c r="D1564" i="1"/>
  <c r="H1564" i="1" s="1"/>
  <c r="D1565" i="1"/>
  <c r="H1565" i="1" s="1"/>
  <c r="D1566" i="1"/>
  <c r="H1566" i="1" s="1"/>
  <c r="D1567" i="1"/>
  <c r="H1567" i="1" s="1"/>
  <c r="D1568" i="1"/>
  <c r="H1568" i="1" s="1"/>
  <c r="D1569" i="1"/>
  <c r="H1569" i="1" s="1"/>
  <c r="D1570" i="1"/>
  <c r="H1570" i="1" s="1"/>
  <c r="D1571" i="1"/>
  <c r="H1571" i="1" s="1"/>
  <c r="D1572" i="1"/>
  <c r="H1572" i="1" s="1"/>
  <c r="D1573" i="1"/>
  <c r="H1573" i="1" s="1"/>
  <c r="D1574" i="1"/>
  <c r="H1574" i="1" s="1"/>
  <c r="D1575" i="1"/>
  <c r="H1575" i="1" s="1"/>
  <c r="D1576" i="1"/>
  <c r="H1576" i="1" s="1"/>
  <c r="D1577" i="1"/>
  <c r="H1577" i="1" s="1"/>
  <c r="D1578" i="1"/>
  <c r="H1578" i="1" s="1"/>
  <c r="D1579" i="1"/>
  <c r="H1579" i="1" s="1"/>
  <c r="D1580" i="1"/>
  <c r="H1580" i="1" s="1"/>
  <c r="D1581" i="1"/>
  <c r="H1581" i="1" s="1"/>
  <c r="D1582" i="1"/>
  <c r="H1582" i="1" s="1"/>
  <c r="D1583" i="1"/>
  <c r="H1583" i="1" s="1"/>
  <c r="D1584" i="1"/>
  <c r="H1584" i="1" s="1"/>
  <c r="D1585" i="1"/>
  <c r="H1585" i="1" s="1"/>
  <c r="D1586" i="1"/>
  <c r="H1586" i="1" s="1"/>
  <c r="D1587" i="1"/>
  <c r="H1587" i="1" s="1"/>
  <c r="D1588" i="1"/>
  <c r="H1588" i="1" s="1"/>
  <c r="D1589" i="1"/>
  <c r="H1589" i="1" s="1"/>
  <c r="D1590" i="1"/>
  <c r="H1590" i="1" s="1"/>
  <c r="D1591" i="1"/>
  <c r="H1591" i="1" s="1"/>
  <c r="D1592" i="1"/>
  <c r="H1592" i="1" s="1"/>
  <c r="D1593" i="1"/>
  <c r="H1593" i="1" s="1"/>
  <c r="D1594" i="1"/>
  <c r="H1594" i="1" s="1"/>
  <c r="D1595" i="1"/>
  <c r="H1595" i="1" s="1"/>
  <c r="D1596" i="1"/>
  <c r="H1596" i="1" s="1"/>
  <c r="D1597" i="1"/>
  <c r="H1597" i="1" s="1"/>
  <c r="D1598" i="1"/>
  <c r="H1598" i="1" s="1"/>
  <c r="D1599" i="1"/>
  <c r="H1599" i="1" s="1"/>
  <c r="D1600" i="1"/>
  <c r="H1600" i="1" s="1"/>
  <c r="D1601" i="1"/>
  <c r="H1601" i="1" s="1"/>
  <c r="D1602" i="1"/>
  <c r="H1602" i="1" s="1"/>
  <c r="D1603" i="1"/>
  <c r="H1603" i="1" s="1"/>
  <c r="D1604" i="1"/>
  <c r="H1604" i="1" s="1"/>
  <c r="D1605" i="1"/>
  <c r="H1605" i="1" s="1"/>
  <c r="D1606" i="1"/>
  <c r="H1606" i="1" s="1"/>
  <c r="D1607" i="1"/>
  <c r="H1607" i="1" s="1"/>
  <c r="D1608" i="1"/>
  <c r="H1608" i="1" s="1"/>
  <c r="D1609" i="1"/>
  <c r="H1609" i="1" s="1"/>
  <c r="D1610" i="1"/>
  <c r="H1610" i="1" s="1"/>
  <c r="D1611" i="1"/>
  <c r="H1611" i="1" s="1"/>
  <c r="D1612" i="1"/>
  <c r="H1612" i="1" s="1"/>
  <c r="D1613" i="1"/>
  <c r="H1613" i="1" s="1"/>
  <c r="D1614" i="1"/>
  <c r="H1614" i="1" s="1"/>
  <c r="D1615" i="1"/>
  <c r="H1615" i="1" s="1"/>
  <c r="D1616" i="1"/>
  <c r="H1616" i="1" s="1"/>
  <c r="D1617" i="1"/>
  <c r="H1617" i="1" s="1"/>
  <c r="D1618" i="1"/>
  <c r="H1618" i="1" s="1"/>
  <c r="D1619" i="1"/>
  <c r="H1619" i="1" s="1"/>
  <c r="D1620" i="1"/>
  <c r="H1620" i="1" s="1"/>
  <c r="D1621" i="1"/>
  <c r="H1621" i="1" s="1"/>
  <c r="D1622" i="1"/>
  <c r="H1622" i="1" s="1"/>
  <c r="D1623" i="1"/>
  <c r="H1623" i="1" s="1"/>
  <c r="D1624" i="1"/>
  <c r="H1624" i="1" s="1"/>
  <c r="D1625" i="1"/>
  <c r="H1625" i="1" s="1"/>
  <c r="D1626" i="1"/>
  <c r="H1626" i="1" s="1"/>
  <c r="D1627" i="1"/>
  <c r="H1627" i="1" s="1"/>
  <c r="D1628" i="1"/>
  <c r="H1628" i="1" s="1"/>
  <c r="D1629" i="1"/>
  <c r="H1629" i="1" s="1"/>
  <c r="D1630" i="1"/>
  <c r="H1630" i="1" s="1"/>
  <c r="D1631" i="1"/>
  <c r="H1631" i="1" s="1"/>
  <c r="D1632" i="1"/>
  <c r="H1632" i="1" s="1"/>
  <c r="D1633" i="1"/>
  <c r="H1633" i="1" s="1"/>
  <c r="D1634" i="1"/>
  <c r="H1634" i="1" s="1"/>
  <c r="D1635" i="1"/>
  <c r="H1635" i="1" s="1"/>
  <c r="D1636" i="1"/>
  <c r="H1636" i="1" s="1"/>
  <c r="D1637" i="1"/>
  <c r="H1637" i="1" s="1"/>
  <c r="D1638" i="1"/>
  <c r="H1638" i="1" s="1"/>
  <c r="D1639" i="1"/>
  <c r="H1639" i="1" s="1"/>
  <c r="D1640" i="1"/>
  <c r="H1640" i="1" s="1"/>
  <c r="D1641" i="1"/>
  <c r="H1641" i="1" s="1"/>
  <c r="D1642" i="1"/>
  <c r="H1642" i="1" s="1"/>
  <c r="D1643" i="1"/>
  <c r="H1643" i="1" s="1"/>
  <c r="D1644" i="1"/>
  <c r="H1644" i="1" s="1"/>
  <c r="D1645" i="1"/>
  <c r="H1645" i="1" s="1"/>
  <c r="D1646" i="1"/>
  <c r="H1646" i="1" s="1"/>
  <c r="D1647" i="1"/>
  <c r="H1647" i="1" s="1"/>
  <c r="D1648" i="1"/>
  <c r="H1648" i="1" s="1"/>
  <c r="D1649" i="1"/>
  <c r="H1649" i="1" s="1"/>
  <c r="D1650" i="1"/>
  <c r="H1650" i="1" s="1"/>
  <c r="D1651" i="1"/>
  <c r="H1651" i="1" s="1"/>
  <c r="D1652" i="1"/>
  <c r="H1652" i="1" s="1"/>
  <c r="D1653" i="1"/>
  <c r="H1653" i="1" s="1"/>
  <c r="D1654" i="1"/>
  <c r="H1654" i="1" s="1"/>
  <c r="D1655" i="1"/>
  <c r="H1655" i="1" s="1"/>
  <c r="D1656" i="1"/>
  <c r="H1656" i="1" s="1"/>
  <c r="D1657" i="1"/>
  <c r="H1657" i="1" s="1"/>
  <c r="D1658" i="1"/>
  <c r="H1658" i="1" s="1"/>
  <c r="D1659" i="1"/>
  <c r="H1659" i="1" s="1"/>
  <c r="D1660" i="1"/>
  <c r="H1660" i="1" s="1"/>
  <c r="D1661" i="1"/>
  <c r="H1661" i="1" s="1"/>
  <c r="D1662" i="1"/>
  <c r="H1662" i="1" s="1"/>
  <c r="D1663" i="1"/>
  <c r="H1663" i="1" s="1"/>
  <c r="D1664" i="1"/>
  <c r="H1664" i="1" s="1"/>
  <c r="D1665" i="1"/>
  <c r="H1665" i="1" s="1"/>
  <c r="D1666" i="1"/>
  <c r="H1666" i="1" s="1"/>
  <c r="D1667" i="1"/>
  <c r="H1667" i="1" s="1"/>
  <c r="D1668" i="1"/>
  <c r="H1668" i="1" s="1"/>
  <c r="D1669" i="1"/>
  <c r="H1669" i="1" s="1"/>
  <c r="D1670" i="1"/>
  <c r="H1670" i="1" s="1"/>
  <c r="D1671" i="1"/>
  <c r="H1671" i="1" s="1"/>
  <c r="D1672" i="1"/>
  <c r="H1672" i="1" s="1"/>
  <c r="D1673" i="1"/>
  <c r="H1673" i="1" s="1"/>
  <c r="D1674" i="1"/>
  <c r="H1674" i="1" s="1"/>
  <c r="D1675" i="1"/>
  <c r="H1675" i="1" s="1"/>
  <c r="D1676" i="1"/>
  <c r="H1676" i="1" s="1"/>
  <c r="D1677" i="1"/>
  <c r="H1677" i="1" s="1"/>
  <c r="D1678" i="1"/>
  <c r="H1678" i="1" s="1"/>
  <c r="D1679" i="1"/>
  <c r="H1679" i="1" s="1"/>
  <c r="D1680" i="1"/>
  <c r="H1680" i="1" s="1"/>
  <c r="D1681" i="1"/>
  <c r="H1681" i="1" s="1"/>
  <c r="D1682" i="1"/>
  <c r="H1682" i="1" s="1"/>
  <c r="D1683" i="1"/>
  <c r="H1683" i="1" s="1"/>
  <c r="D1684" i="1"/>
  <c r="H1684" i="1" s="1"/>
  <c r="D1685" i="1"/>
  <c r="H1685" i="1" s="1"/>
  <c r="D1686" i="1"/>
  <c r="H1686" i="1" s="1"/>
  <c r="D1687" i="1"/>
  <c r="H1687" i="1" s="1"/>
  <c r="D1688" i="1"/>
  <c r="H1688" i="1" s="1"/>
  <c r="D1689" i="1"/>
  <c r="H1689" i="1" s="1"/>
  <c r="D1690" i="1"/>
  <c r="H1690" i="1" s="1"/>
  <c r="D1691" i="1"/>
  <c r="H1691" i="1" s="1"/>
  <c r="D1692" i="1"/>
  <c r="H1692" i="1" s="1"/>
  <c r="D1693" i="1"/>
  <c r="H1693" i="1" s="1"/>
  <c r="D1694" i="1"/>
  <c r="H1694" i="1" s="1"/>
  <c r="D1695" i="1"/>
  <c r="H1695" i="1" s="1"/>
  <c r="D1696" i="1"/>
  <c r="H1696" i="1" s="1"/>
  <c r="D1697" i="1"/>
  <c r="H1697" i="1" s="1"/>
  <c r="D1698" i="1"/>
  <c r="H1698" i="1" s="1"/>
  <c r="D1699" i="1"/>
  <c r="H1699" i="1" s="1"/>
  <c r="D1700" i="1"/>
  <c r="H1700" i="1" s="1"/>
  <c r="D1701" i="1"/>
  <c r="H1701" i="1" s="1"/>
  <c r="D1702" i="1"/>
  <c r="H1702" i="1" s="1"/>
  <c r="D1703" i="1"/>
  <c r="H1703" i="1" s="1"/>
  <c r="D1704" i="1"/>
  <c r="H1704" i="1" s="1"/>
  <c r="D1705" i="1"/>
  <c r="H1705" i="1" s="1"/>
  <c r="D1706" i="1"/>
  <c r="H1706" i="1" s="1"/>
  <c r="D1707" i="1"/>
  <c r="H1707" i="1" s="1"/>
  <c r="D1708" i="1"/>
  <c r="H1708" i="1" s="1"/>
  <c r="D1709" i="1"/>
  <c r="H1709" i="1" s="1"/>
  <c r="D1710" i="1"/>
  <c r="H1710" i="1" s="1"/>
  <c r="D1711" i="1"/>
  <c r="H1711" i="1" s="1"/>
  <c r="D1712" i="1"/>
  <c r="H1712" i="1" s="1"/>
  <c r="D1713" i="1"/>
  <c r="H1713" i="1" s="1"/>
  <c r="D1714" i="1"/>
  <c r="H1714" i="1" s="1"/>
  <c r="D1715" i="1"/>
  <c r="H1715" i="1" s="1"/>
  <c r="D1716" i="1"/>
  <c r="H1716" i="1" s="1"/>
  <c r="D1717" i="1"/>
  <c r="H1717" i="1" s="1"/>
  <c r="D1718" i="1"/>
  <c r="H1718" i="1" s="1"/>
  <c r="D1719" i="1"/>
  <c r="H1719" i="1" s="1"/>
  <c r="D1720" i="1"/>
  <c r="H1720" i="1" s="1"/>
  <c r="D1721" i="1"/>
  <c r="H1721" i="1" s="1"/>
  <c r="D1722" i="1"/>
  <c r="H1722" i="1" s="1"/>
  <c r="D1723" i="1"/>
  <c r="H1723" i="1" s="1"/>
  <c r="D1724" i="1"/>
  <c r="H1724" i="1" s="1"/>
  <c r="D1725" i="1"/>
  <c r="H1725" i="1" s="1"/>
  <c r="D1726" i="1"/>
  <c r="H1726" i="1" s="1"/>
  <c r="D1727" i="1"/>
  <c r="H1727" i="1" s="1"/>
  <c r="D1728" i="1"/>
  <c r="H1728" i="1" s="1"/>
  <c r="D1729" i="1"/>
  <c r="H1729" i="1" s="1"/>
  <c r="D1730" i="1"/>
  <c r="H1730" i="1" s="1"/>
  <c r="D1731" i="1"/>
  <c r="H1731" i="1" s="1"/>
  <c r="D1732" i="1"/>
  <c r="H1732" i="1" s="1"/>
  <c r="D1733" i="1"/>
  <c r="H1733" i="1" s="1"/>
  <c r="D1734" i="1"/>
  <c r="H1734" i="1" s="1"/>
  <c r="D1735" i="1"/>
  <c r="H1735" i="1" s="1"/>
  <c r="D1736" i="1"/>
  <c r="H1736" i="1" s="1"/>
  <c r="D1737" i="1"/>
  <c r="H1737" i="1" s="1"/>
  <c r="D1738" i="1"/>
  <c r="H1738" i="1" s="1"/>
  <c r="D1739" i="1"/>
  <c r="H1739" i="1" s="1"/>
  <c r="D1740" i="1"/>
  <c r="H1740" i="1" s="1"/>
  <c r="D1741" i="1"/>
  <c r="H1741" i="1" s="1"/>
  <c r="D1742" i="1"/>
  <c r="H1742" i="1" s="1"/>
  <c r="D1743" i="1"/>
  <c r="H1743" i="1" s="1"/>
  <c r="D1744" i="1"/>
  <c r="H1744" i="1" s="1"/>
  <c r="D1745" i="1"/>
  <c r="H1745" i="1" s="1"/>
  <c r="D1746" i="1"/>
  <c r="H1746" i="1" s="1"/>
  <c r="D1747" i="1"/>
  <c r="H1747" i="1" s="1"/>
  <c r="D1748" i="1"/>
  <c r="H1748" i="1" s="1"/>
  <c r="D1749" i="1"/>
  <c r="H1749" i="1" s="1"/>
  <c r="D1750" i="1"/>
  <c r="H1750" i="1" s="1"/>
  <c r="D1751" i="1"/>
  <c r="H1751" i="1" s="1"/>
  <c r="D1752" i="1"/>
  <c r="H1752" i="1" s="1"/>
  <c r="D1753" i="1"/>
  <c r="H1753" i="1" s="1"/>
  <c r="D1754" i="1"/>
  <c r="H1754" i="1" s="1"/>
  <c r="D1755" i="1"/>
  <c r="H1755" i="1" s="1"/>
  <c r="D1756" i="1"/>
  <c r="H1756" i="1" s="1"/>
  <c r="D1757" i="1"/>
  <c r="H1757" i="1" s="1"/>
  <c r="D1758" i="1"/>
  <c r="H1758" i="1" s="1"/>
  <c r="D1759" i="1"/>
  <c r="H1759" i="1" s="1"/>
  <c r="D1760" i="1"/>
  <c r="H1760" i="1" s="1"/>
  <c r="D1761" i="1"/>
  <c r="H1761" i="1" s="1"/>
  <c r="D1762" i="1"/>
  <c r="H1762" i="1" s="1"/>
  <c r="D1763" i="1"/>
  <c r="H1763" i="1" s="1"/>
  <c r="D1764" i="1"/>
  <c r="H1764" i="1" s="1"/>
  <c r="D1765" i="1"/>
  <c r="H1765" i="1" s="1"/>
  <c r="D1766" i="1"/>
  <c r="H1766" i="1" s="1"/>
  <c r="D1767" i="1"/>
  <c r="H1767" i="1" s="1"/>
  <c r="D1768" i="1"/>
  <c r="H1768" i="1" s="1"/>
  <c r="D1769" i="1"/>
  <c r="H1769" i="1" s="1"/>
  <c r="D1770" i="1"/>
  <c r="H1770" i="1" s="1"/>
  <c r="D1771" i="1"/>
  <c r="H1771" i="1" s="1"/>
  <c r="D1772" i="1"/>
  <c r="H1772" i="1" s="1"/>
  <c r="D1773" i="1"/>
  <c r="H1773" i="1" s="1"/>
  <c r="D1774" i="1"/>
  <c r="H1774" i="1" s="1"/>
  <c r="D1775" i="1"/>
  <c r="H1775" i="1" s="1"/>
  <c r="D1776" i="1"/>
  <c r="H1776" i="1" s="1"/>
  <c r="D1777" i="1"/>
  <c r="H1777" i="1" s="1"/>
  <c r="D1778" i="1"/>
  <c r="H1778" i="1" s="1"/>
  <c r="D1779" i="1"/>
  <c r="H1779" i="1" s="1"/>
  <c r="D1780" i="1"/>
  <c r="H1780" i="1" s="1"/>
  <c r="D1781" i="1"/>
  <c r="H1781" i="1" s="1"/>
  <c r="D1782" i="1"/>
  <c r="H1782" i="1" s="1"/>
  <c r="D1783" i="1"/>
  <c r="H1783" i="1" s="1"/>
  <c r="D1784" i="1"/>
  <c r="H1784" i="1" s="1"/>
  <c r="D1785" i="1"/>
  <c r="H1785" i="1" s="1"/>
  <c r="D1786" i="1"/>
  <c r="H1786" i="1" s="1"/>
  <c r="D1787" i="1"/>
  <c r="H1787" i="1" s="1"/>
  <c r="D1788" i="1"/>
  <c r="H1788" i="1" s="1"/>
  <c r="D1789" i="1"/>
  <c r="H1789" i="1" s="1"/>
  <c r="D1790" i="1"/>
  <c r="H1790" i="1" s="1"/>
  <c r="D1791" i="1"/>
  <c r="H1791" i="1" s="1"/>
  <c r="D1792" i="1"/>
  <c r="H1792" i="1" s="1"/>
  <c r="D1793" i="1"/>
  <c r="H1793" i="1" s="1"/>
  <c r="D1794" i="1"/>
  <c r="H1794" i="1" s="1"/>
  <c r="D1795" i="1"/>
  <c r="H1795" i="1" s="1"/>
  <c r="D1796" i="1"/>
  <c r="H1796" i="1" s="1"/>
  <c r="D1797" i="1"/>
  <c r="H1797" i="1" s="1"/>
  <c r="D1798" i="1"/>
  <c r="H1798" i="1" s="1"/>
  <c r="D1799" i="1"/>
  <c r="H1799" i="1" s="1"/>
  <c r="D1800" i="1"/>
  <c r="H1800" i="1" s="1"/>
  <c r="D1801" i="1"/>
  <c r="H1801" i="1" s="1"/>
  <c r="D1802" i="1"/>
  <c r="H1802" i="1" s="1"/>
  <c r="D1803" i="1"/>
  <c r="H1803" i="1" s="1"/>
  <c r="D1804" i="1"/>
  <c r="H1804" i="1" s="1"/>
  <c r="D1805" i="1"/>
  <c r="H1805" i="1" s="1"/>
  <c r="D1806" i="1"/>
  <c r="H1806" i="1" s="1"/>
  <c r="D1807" i="1"/>
  <c r="H1807" i="1" s="1"/>
  <c r="D1808" i="1"/>
  <c r="H1808" i="1" s="1"/>
  <c r="D1809" i="1"/>
  <c r="H1809" i="1" s="1"/>
  <c r="D1810" i="1"/>
  <c r="H1810" i="1" s="1"/>
  <c r="D1811" i="1"/>
  <c r="H1811" i="1" s="1"/>
  <c r="D1812" i="1"/>
  <c r="H1812" i="1" s="1"/>
  <c r="D1813" i="1"/>
  <c r="H1813" i="1" s="1"/>
  <c r="D1814" i="1"/>
  <c r="H1814" i="1" s="1"/>
  <c r="D1815" i="1"/>
  <c r="H1815" i="1" s="1"/>
  <c r="D1816" i="1"/>
  <c r="H1816" i="1" s="1"/>
  <c r="D1817" i="1"/>
  <c r="H1817" i="1" s="1"/>
  <c r="D1818" i="1"/>
  <c r="H1818" i="1" s="1"/>
  <c r="D1819" i="1"/>
  <c r="H1819" i="1" s="1"/>
  <c r="D1820" i="1"/>
  <c r="H1820" i="1" s="1"/>
  <c r="D1821" i="1"/>
  <c r="H1821" i="1" s="1"/>
  <c r="D1822" i="1"/>
  <c r="H1822" i="1" s="1"/>
  <c r="D1823" i="1"/>
  <c r="H1823" i="1" s="1"/>
  <c r="D1824" i="1"/>
  <c r="H1824" i="1" s="1"/>
  <c r="D1825" i="1"/>
  <c r="H1825" i="1" s="1"/>
  <c r="D1826" i="1"/>
  <c r="H1826" i="1" s="1"/>
  <c r="D1827" i="1"/>
  <c r="H1827" i="1" s="1"/>
  <c r="D1828" i="1"/>
  <c r="H1828" i="1" s="1"/>
  <c r="D1829" i="1"/>
  <c r="H1829" i="1" s="1"/>
  <c r="D1830" i="1"/>
  <c r="H1830" i="1" s="1"/>
  <c r="D1831" i="1"/>
  <c r="H1831" i="1" s="1"/>
  <c r="D1832" i="1"/>
  <c r="H1832" i="1" s="1"/>
  <c r="D1833" i="1"/>
  <c r="H1833" i="1" s="1"/>
  <c r="D1834" i="1"/>
  <c r="H1834" i="1" s="1"/>
  <c r="D1835" i="1"/>
  <c r="H1835" i="1" s="1"/>
  <c r="D1836" i="1"/>
  <c r="H1836" i="1" s="1"/>
  <c r="D1837" i="1"/>
  <c r="H1837" i="1" s="1"/>
  <c r="D1838" i="1"/>
  <c r="H1838" i="1" s="1"/>
  <c r="D1839" i="1"/>
  <c r="H1839" i="1" s="1"/>
  <c r="D1840" i="1"/>
  <c r="H1840" i="1" s="1"/>
  <c r="D1841" i="1"/>
  <c r="H1841" i="1" s="1"/>
  <c r="D1842" i="1"/>
  <c r="H1842" i="1" s="1"/>
  <c r="D1843" i="1"/>
  <c r="H1843" i="1" s="1"/>
  <c r="D1844" i="1"/>
  <c r="H1844" i="1" s="1"/>
  <c r="D1845" i="1"/>
  <c r="H1845" i="1" s="1"/>
  <c r="D1846" i="1"/>
  <c r="H1846" i="1" s="1"/>
  <c r="D1847" i="1"/>
  <c r="H1847" i="1" s="1"/>
  <c r="D1848" i="1"/>
  <c r="H1848" i="1" s="1"/>
  <c r="D1849" i="1"/>
  <c r="H1849" i="1" s="1"/>
  <c r="D1850" i="1"/>
  <c r="H1850" i="1" s="1"/>
  <c r="D1851" i="1"/>
  <c r="H1851" i="1" s="1"/>
  <c r="D1852" i="1"/>
  <c r="H1852" i="1" s="1"/>
  <c r="D1853" i="1"/>
  <c r="H1853" i="1" s="1"/>
  <c r="D1854" i="1"/>
  <c r="H1854" i="1" s="1"/>
  <c r="D1855" i="1"/>
  <c r="H1855" i="1" s="1"/>
  <c r="D1856" i="1"/>
  <c r="H1856" i="1" s="1"/>
  <c r="D1857" i="1"/>
  <c r="H1857" i="1" s="1"/>
  <c r="D1858" i="1"/>
  <c r="H1858" i="1" s="1"/>
  <c r="D1859" i="1"/>
  <c r="H1859" i="1" s="1"/>
  <c r="D1860" i="1"/>
  <c r="H1860" i="1" s="1"/>
  <c r="D1861" i="1"/>
  <c r="H1861" i="1" s="1"/>
  <c r="D1862" i="1"/>
  <c r="H1862" i="1" s="1"/>
  <c r="D1863" i="1"/>
  <c r="H1863" i="1" s="1"/>
  <c r="D1864" i="1"/>
  <c r="H1864" i="1" s="1"/>
  <c r="D1865" i="1"/>
  <c r="H1865" i="1" s="1"/>
  <c r="D1866" i="1"/>
  <c r="H1866" i="1" s="1"/>
  <c r="D1867" i="1"/>
  <c r="H1867" i="1" s="1"/>
  <c r="D1868" i="1"/>
  <c r="H1868" i="1" s="1"/>
  <c r="D1869" i="1"/>
  <c r="H1869" i="1" s="1"/>
  <c r="D1870" i="1"/>
  <c r="H1870" i="1" s="1"/>
  <c r="D1871" i="1"/>
  <c r="H1871" i="1" s="1"/>
  <c r="D1872" i="1"/>
  <c r="H1872" i="1" s="1"/>
  <c r="D1873" i="1"/>
  <c r="H1873" i="1" s="1"/>
  <c r="D1874" i="1"/>
  <c r="H1874" i="1" s="1"/>
  <c r="D1875" i="1"/>
  <c r="H1875" i="1" s="1"/>
  <c r="D1876" i="1"/>
  <c r="H1876" i="1" s="1"/>
  <c r="D1877" i="1"/>
  <c r="H1877" i="1" s="1"/>
  <c r="D1878" i="1"/>
  <c r="H1878" i="1" s="1"/>
  <c r="D1879" i="1"/>
  <c r="H1879" i="1" s="1"/>
  <c r="D1880" i="1"/>
  <c r="H1880" i="1" s="1"/>
  <c r="D1881" i="1"/>
  <c r="H1881" i="1" s="1"/>
  <c r="D1882" i="1"/>
  <c r="H1882" i="1" s="1"/>
  <c r="D1883" i="1"/>
  <c r="H1883" i="1" s="1"/>
  <c r="D1884" i="1"/>
  <c r="H1884" i="1" s="1"/>
  <c r="D1885" i="1"/>
  <c r="H1885" i="1" s="1"/>
  <c r="D1886" i="1"/>
  <c r="H1886" i="1" s="1"/>
  <c r="D1887" i="1"/>
  <c r="H1887" i="1" s="1"/>
  <c r="D1888" i="1"/>
  <c r="H1888" i="1" s="1"/>
  <c r="D1889" i="1"/>
  <c r="H1889" i="1" s="1"/>
  <c r="D1890" i="1"/>
  <c r="H1890" i="1" s="1"/>
  <c r="D1891" i="1"/>
  <c r="H1891" i="1" s="1"/>
  <c r="D1892" i="1"/>
  <c r="H1892" i="1" s="1"/>
  <c r="D1893" i="1"/>
  <c r="H1893" i="1" s="1"/>
  <c r="D1894" i="1"/>
  <c r="H1894" i="1" s="1"/>
  <c r="D1895" i="1"/>
  <c r="H1895" i="1" s="1"/>
  <c r="D1896" i="1"/>
  <c r="H1896" i="1" s="1"/>
  <c r="D1897" i="1"/>
  <c r="H1897" i="1" s="1"/>
  <c r="D1898" i="1"/>
  <c r="H1898" i="1" s="1"/>
  <c r="D1899" i="1"/>
  <c r="H1899" i="1" s="1"/>
  <c r="D1900" i="1"/>
  <c r="H1900" i="1" s="1"/>
  <c r="D1901" i="1"/>
  <c r="H1901" i="1" s="1"/>
  <c r="D1902" i="1"/>
  <c r="H1902" i="1" s="1"/>
  <c r="D1903" i="1"/>
  <c r="H1903" i="1" s="1"/>
  <c r="D1904" i="1"/>
  <c r="H1904" i="1" s="1"/>
  <c r="D1905" i="1"/>
  <c r="H1905" i="1" s="1"/>
  <c r="D1906" i="1"/>
  <c r="H1906" i="1" s="1"/>
  <c r="D1907" i="1"/>
  <c r="H1907" i="1" s="1"/>
  <c r="D1908" i="1"/>
  <c r="H1908" i="1" s="1"/>
  <c r="D1909" i="1"/>
  <c r="H1909" i="1" s="1"/>
  <c r="D1910" i="1"/>
  <c r="H1910" i="1" s="1"/>
  <c r="D1911" i="1"/>
  <c r="H1911" i="1" s="1"/>
  <c r="D1912" i="1"/>
  <c r="H1912" i="1" s="1"/>
  <c r="D1913" i="1"/>
  <c r="H1913" i="1" s="1"/>
  <c r="D1914" i="1"/>
  <c r="H1914" i="1" s="1"/>
  <c r="D1915" i="1"/>
  <c r="H1915" i="1" s="1"/>
  <c r="D1916" i="1"/>
  <c r="H1916" i="1" s="1"/>
  <c r="D1917" i="1"/>
  <c r="H1917" i="1" s="1"/>
  <c r="D1918" i="1"/>
  <c r="H1918" i="1" s="1"/>
  <c r="D1919" i="1"/>
  <c r="H1919" i="1" s="1"/>
  <c r="D1920" i="1"/>
  <c r="H1920" i="1" s="1"/>
  <c r="D1921" i="1"/>
  <c r="H1921" i="1" s="1"/>
  <c r="D1922" i="1"/>
  <c r="H1922" i="1" s="1"/>
  <c r="D1923" i="1"/>
  <c r="H1923" i="1" s="1"/>
  <c r="D1924" i="1"/>
  <c r="H1924" i="1" s="1"/>
  <c r="D1925" i="1"/>
  <c r="H1925" i="1" s="1"/>
  <c r="D1926" i="1"/>
  <c r="H1926" i="1" s="1"/>
  <c r="D1927" i="1"/>
  <c r="H1927" i="1" s="1"/>
  <c r="D1928" i="1"/>
  <c r="H1928" i="1" s="1"/>
  <c r="D1929" i="1"/>
  <c r="H1929" i="1" s="1"/>
  <c r="D1930" i="1"/>
  <c r="H1930" i="1" s="1"/>
  <c r="D1931" i="1"/>
  <c r="H1931" i="1" s="1"/>
  <c r="D1932" i="1"/>
  <c r="H1932" i="1" s="1"/>
  <c r="D1933" i="1"/>
  <c r="H1933" i="1" s="1"/>
  <c r="D1934" i="1"/>
  <c r="H1934" i="1" s="1"/>
  <c r="D1935" i="1"/>
  <c r="H1935" i="1" s="1"/>
  <c r="D1936" i="1"/>
  <c r="H1936" i="1" s="1"/>
  <c r="D1937" i="1"/>
  <c r="H1937" i="1" s="1"/>
  <c r="D1938" i="1"/>
  <c r="H1938" i="1" s="1"/>
  <c r="D1939" i="1"/>
  <c r="H1939" i="1" s="1"/>
  <c r="D1940" i="1"/>
  <c r="H1940" i="1" s="1"/>
  <c r="D1941" i="1"/>
  <c r="H1941" i="1" s="1"/>
  <c r="D1942" i="1"/>
  <c r="H1942" i="1" s="1"/>
  <c r="D1943" i="1"/>
  <c r="H1943" i="1" s="1"/>
  <c r="D1944" i="1"/>
  <c r="H1944" i="1" s="1"/>
  <c r="D1945" i="1"/>
  <c r="H1945" i="1" s="1"/>
  <c r="D1946" i="1"/>
  <c r="H1946" i="1" s="1"/>
  <c r="D1947" i="1"/>
  <c r="H1947" i="1" s="1"/>
  <c r="D1948" i="1"/>
  <c r="H1948" i="1" s="1"/>
  <c r="D1949" i="1"/>
  <c r="H1949" i="1" s="1"/>
  <c r="D1950" i="1"/>
  <c r="H1950" i="1" s="1"/>
  <c r="D1951" i="1"/>
  <c r="H1951" i="1" s="1"/>
  <c r="D1952" i="1"/>
  <c r="H1952" i="1" s="1"/>
  <c r="D1953" i="1"/>
  <c r="H1953" i="1" s="1"/>
  <c r="D1954" i="1"/>
  <c r="H1954" i="1" s="1"/>
  <c r="D1955" i="1"/>
  <c r="H1955" i="1" s="1"/>
  <c r="D1956" i="1"/>
  <c r="H1956" i="1" s="1"/>
  <c r="D1957" i="1"/>
  <c r="H1957" i="1" s="1"/>
  <c r="D1958" i="1"/>
  <c r="H1958" i="1" s="1"/>
  <c r="D1959" i="1"/>
  <c r="H1959" i="1" s="1"/>
  <c r="D1960" i="1"/>
  <c r="H1960" i="1" s="1"/>
  <c r="D1961" i="1"/>
  <c r="H1961" i="1" s="1"/>
  <c r="D1962" i="1"/>
  <c r="H1962" i="1" s="1"/>
  <c r="D1963" i="1"/>
  <c r="H1963" i="1" s="1"/>
  <c r="D1964" i="1"/>
  <c r="H1964" i="1" s="1"/>
  <c r="D1965" i="1"/>
  <c r="H1965" i="1" s="1"/>
  <c r="D1966" i="1"/>
  <c r="H1966" i="1" s="1"/>
  <c r="D1967" i="1"/>
  <c r="H1967" i="1" s="1"/>
  <c r="D1968" i="1"/>
  <c r="H1968" i="1" s="1"/>
  <c r="D1969" i="1"/>
  <c r="H1969" i="1" s="1"/>
  <c r="D1970" i="1"/>
  <c r="H1970" i="1" s="1"/>
  <c r="D1971" i="1"/>
  <c r="H1971" i="1" s="1"/>
  <c r="D1972" i="1"/>
  <c r="H1972" i="1" s="1"/>
  <c r="D1973" i="1"/>
  <c r="H1973" i="1" s="1"/>
  <c r="D1974" i="1"/>
  <c r="H1974" i="1" s="1"/>
  <c r="D1975" i="1"/>
  <c r="H1975" i="1" s="1"/>
  <c r="D1976" i="1"/>
  <c r="H1976" i="1" s="1"/>
  <c r="D1977" i="1"/>
  <c r="H1977" i="1" s="1"/>
  <c r="D1978" i="1"/>
  <c r="H1978" i="1" s="1"/>
  <c r="D1979" i="1"/>
  <c r="H1979" i="1" s="1"/>
  <c r="D1980" i="1"/>
  <c r="H1980" i="1" s="1"/>
  <c r="D1981" i="1"/>
  <c r="H1981" i="1" s="1"/>
  <c r="D1982" i="1"/>
  <c r="H1982" i="1" s="1"/>
  <c r="D1983" i="1"/>
  <c r="H1983" i="1" s="1"/>
  <c r="D1984" i="1"/>
  <c r="H1984" i="1" s="1"/>
  <c r="D1985" i="1"/>
  <c r="H1985" i="1" s="1"/>
  <c r="D1986" i="1"/>
  <c r="H1986" i="1" s="1"/>
  <c r="D1987" i="1"/>
  <c r="H1987" i="1" s="1"/>
  <c r="D1988" i="1"/>
  <c r="H1988" i="1" s="1"/>
  <c r="D1989" i="1"/>
  <c r="H1989" i="1" s="1"/>
  <c r="D1990" i="1"/>
  <c r="H1990" i="1" s="1"/>
  <c r="D1991" i="1"/>
  <c r="H1991" i="1" s="1"/>
  <c r="D1992" i="1"/>
  <c r="H1992" i="1" s="1"/>
  <c r="D1993" i="1"/>
  <c r="H1993" i="1" s="1"/>
  <c r="D1994" i="1"/>
  <c r="H1994" i="1" s="1"/>
  <c r="D1995" i="1"/>
  <c r="H1995" i="1" s="1"/>
  <c r="D1996" i="1"/>
  <c r="H1996" i="1" s="1"/>
  <c r="D1997" i="1"/>
  <c r="H1997" i="1" s="1"/>
  <c r="D1998" i="1"/>
  <c r="H1998" i="1" s="1"/>
  <c r="D1999" i="1"/>
  <c r="H1999" i="1" s="1"/>
  <c r="D2000" i="1"/>
  <c r="H2000" i="1" s="1"/>
  <c r="D2001" i="1"/>
  <c r="H2001" i="1" s="1"/>
  <c r="D2002" i="1"/>
  <c r="H2002" i="1" s="1"/>
  <c r="D2003" i="1"/>
  <c r="H2003" i="1" s="1"/>
  <c r="D2004" i="1"/>
  <c r="H2004" i="1" s="1"/>
  <c r="D2005" i="1"/>
  <c r="H2005" i="1" s="1"/>
  <c r="D2006" i="1"/>
  <c r="H2006" i="1" s="1"/>
  <c r="D2007" i="1"/>
  <c r="H2007" i="1" s="1"/>
  <c r="D2008" i="1"/>
  <c r="H2008" i="1" s="1"/>
  <c r="D2009" i="1"/>
  <c r="H2009" i="1" s="1"/>
  <c r="D2010" i="1"/>
  <c r="H2010" i="1" s="1"/>
  <c r="D2011" i="1"/>
  <c r="H2011" i="1" s="1"/>
  <c r="D2012" i="1"/>
  <c r="H2012" i="1" s="1"/>
  <c r="D2013" i="1"/>
  <c r="H2013" i="1" s="1"/>
  <c r="D2014" i="1"/>
  <c r="H2014" i="1" s="1"/>
  <c r="D2015" i="1"/>
  <c r="H2015" i="1" s="1"/>
  <c r="D2016" i="1"/>
  <c r="H2016" i="1" s="1"/>
  <c r="D2017" i="1"/>
  <c r="H2017" i="1" s="1"/>
  <c r="D2018" i="1"/>
  <c r="H2018" i="1" s="1"/>
  <c r="D2019" i="1"/>
  <c r="H2019" i="1" s="1"/>
  <c r="D2020" i="1"/>
  <c r="H2020" i="1" s="1"/>
  <c r="D2021" i="1"/>
  <c r="H2021" i="1" s="1"/>
  <c r="D2022" i="1"/>
  <c r="H2022" i="1" s="1"/>
  <c r="D2023" i="1"/>
  <c r="H2023" i="1" s="1"/>
  <c r="D2024" i="1"/>
  <c r="H2024" i="1" s="1"/>
  <c r="D2025" i="1"/>
  <c r="H2025" i="1" s="1"/>
  <c r="D2026" i="1"/>
  <c r="H2026" i="1" s="1"/>
  <c r="D2027" i="1"/>
  <c r="H2027" i="1" s="1"/>
  <c r="D2028" i="1"/>
  <c r="H2028" i="1" s="1"/>
  <c r="D2029" i="1"/>
  <c r="H2029" i="1" s="1"/>
  <c r="D2030" i="1"/>
  <c r="H2030" i="1" s="1"/>
  <c r="D2031" i="1"/>
  <c r="H2031" i="1" s="1"/>
  <c r="D2032" i="1"/>
  <c r="H2032" i="1" s="1"/>
  <c r="D2033" i="1"/>
  <c r="H2033" i="1" s="1"/>
  <c r="D2034" i="1"/>
  <c r="H2034" i="1" s="1"/>
  <c r="D2035" i="1"/>
  <c r="H2035" i="1" s="1"/>
  <c r="D2036" i="1"/>
  <c r="H2036" i="1" s="1"/>
  <c r="D2037" i="1"/>
  <c r="H2037" i="1" s="1"/>
  <c r="D2038" i="1"/>
  <c r="H2038" i="1" s="1"/>
  <c r="D2039" i="1"/>
  <c r="H2039" i="1" s="1"/>
  <c r="D2040" i="1"/>
  <c r="H2040" i="1" s="1"/>
  <c r="D2041" i="1"/>
  <c r="H2041" i="1" s="1"/>
  <c r="D2042" i="1"/>
  <c r="H2042" i="1" s="1"/>
  <c r="D2043" i="1"/>
  <c r="H2043" i="1" s="1"/>
  <c r="D2044" i="1"/>
  <c r="H2044" i="1" s="1"/>
  <c r="D2045" i="1"/>
  <c r="H2045" i="1" s="1"/>
  <c r="D2046" i="1"/>
  <c r="H2046" i="1" s="1"/>
  <c r="D2047" i="1"/>
  <c r="H2047" i="1" s="1"/>
  <c r="D2048" i="1"/>
  <c r="H2048" i="1" s="1"/>
  <c r="D2049" i="1"/>
  <c r="H2049" i="1" s="1"/>
  <c r="D2050" i="1"/>
  <c r="H2050" i="1" s="1"/>
  <c r="D2051" i="1"/>
  <c r="H2051" i="1" s="1"/>
  <c r="D2052" i="1"/>
  <c r="H2052" i="1" s="1"/>
  <c r="D2053" i="1"/>
  <c r="H2053" i="1" s="1"/>
  <c r="D2054" i="1"/>
  <c r="H2054" i="1" s="1"/>
  <c r="D2055" i="1"/>
  <c r="H2055" i="1" s="1"/>
  <c r="D2056" i="1"/>
  <c r="H2056" i="1" s="1"/>
  <c r="D2057" i="1"/>
  <c r="H2057" i="1" s="1"/>
  <c r="D2058" i="1"/>
  <c r="H2058" i="1" s="1"/>
  <c r="D2059" i="1"/>
  <c r="H2059" i="1" s="1"/>
  <c r="D2060" i="1"/>
  <c r="H2060" i="1" s="1"/>
  <c r="D2061" i="1"/>
  <c r="H2061" i="1" s="1"/>
  <c r="D2062" i="1"/>
  <c r="H2062" i="1" s="1"/>
  <c r="D2063" i="1"/>
  <c r="H2063" i="1" s="1"/>
  <c r="D2064" i="1"/>
  <c r="H2064" i="1" s="1"/>
  <c r="D2065" i="1"/>
  <c r="H2065" i="1" s="1"/>
  <c r="D2066" i="1"/>
  <c r="H2066" i="1" s="1"/>
  <c r="D2067" i="1"/>
  <c r="H2067" i="1" s="1"/>
  <c r="D2068" i="1"/>
  <c r="H2068" i="1" s="1"/>
  <c r="D2069" i="1"/>
  <c r="H2069" i="1" s="1"/>
  <c r="D2070" i="1"/>
  <c r="H2070" i="1" s="1"/>
  <c r="D2071" i="1"/>
  <c r="H2071" i="1" s="1"/>
  <c r="D2072" i="1"/>
  <c r="H2072" i="1" s="1"/>
  <c r="D2073" i="1"/>
  <c r="H2073" i="1" s="1"/>
  <c r="D2074" i="1"/>
  <c r="H2074" i="1" s="1"/>
  <c r="D2075" i="1"/>
  <c r="H2075" i="1" s="1"/>
  <c r="D2076" i="1"/>
  <c r="H2076" i="1" s="1"/>
  <c r="D2077" i="1"/>
  <c r="H2077" i="1" s="1"/>
  <c r="D2078" i="1"/>
  <c r="H2078" i="1" s="1"/>
  <c r="D2079" i="1"/>
  <c r="H2079" i="1" s="1"/>
  <c r="D2080" i="1"/>
  <c r="H2080" i="1" s="1"/>
  <c r="D2081" i="1"/>
  <c r="H2081" i="1" s="1"/>
  <c r="D2082" i="1"/>
  <c r="H2082" i="1" s="1"/>
  <c r="D2083" i="1"/>
  <c r="H2083" i="1" s="1"/>
  <c r="D2084" i="1"/>
  <c r="H2084" i="1" s="1"/>
  <c r="D2085" i="1"/>
  <c r="H2085" i="1" s="1"/>
  <c r="D2086" i="1"/>
  <c r="H2086" i="1" s="1"/>
  <c r="D2087" i="1"/>
  <c r="H2087" i="1" s="1"/>
  <c r="D2088" i="1"/>
  <c r="H2088" i="1" s="1"/>
  <c r="D2089" i="1"/>
  <c r="H2089" i="1" s="1"/>
  <c r="D2090" i="1"/>
  <c r="H2090" i="1" s="1"/>
  <c r="D2091" i="1"/>
  <c r="H2091" i="1" s="1"/>
  <c r="D2092" i="1"/>
  <c r="H2092" i="1" s="1"/>
  <c r="D2093" i="1"/>
  <c r="H2093" i="1" s="1"/>
  <c r="D2094" i="1"/>
  <c r="H2094" i="1" s="1"/>
  <c r="D2095" i="1"/>
  <c r="H2095" i="1" s="1"/>
  <c r="D2096" i="1"/>
  <c r="H2096" i="1" s="1"/>
  <c r="D2097" i="1"/>
  <c r="H2097" i="1" s="1"/>
  <c r="D2098" i="1"/>
  <c r="H2098" i="1" s="1"/>
  <c r="D2099" i="1"/>
  <c r="H2099" i="1" s="1"/>
  <c r="D2100" i="1"/>
  <c r="H2100" i="1" s="1"/>
  <c r="D2101" i="1"/>
  <c r="H2101" i="1" s="1"/>
  <c r="D2102" i="1"/>
  <c r="H2102" i="1" s="1"/>
  <c r="D2103" i="1"/>
  <c r="H2103" i="1" s="1"/>
  <c r="D2104" i="1"/>
  <c r="H2104" i="1" s="1"/>
  <c r="D2105" i="1"/>
  <c r="H2105" i="1" s="1"/>
  <c r="D2106" i="1"/>
  <c r="H2106" i="1" s="1"/>
  <c r="D2107" i="1"/>
  <c r="H2107" i="1" s="1"/>
  <c r="D2108" i="1"/>
  <c r="H2108" i="1" s="1"/>
  <c r="D2109" i="1"/>
  <c r="H2109" i="1" s="1"/>
  <c r="D2110" i="1"/>
  <c r="H2110" i="1" s="1"/>
  <c r="D2111" i="1"/>
  <c r="H2111" i="1" s="1"/>
  <c r="D2112" i="1"/>
  <c r="H2112" i="1" s="1"/>
  <c r="D2113" i="1"/>
  <c r="H2113" i="1" s="1"/>
  <c r="D2114" i="1"/>
  <c r="H2114" i="1" s="1"/>
  <c r="D2115" i="1"/>
  <c r="H2115" i="1" s="1"/>
  <c r="D2116" i="1"/>
  <c r="H2116" i="1" s="1"/>
  <c r="D2117" i="1"/>
  <c r="H2117" i="1" s="1"/>
  <c r="D2118" i="1"/>
  <c r="H2118" i="1" s="1"/>
  <c r="D2119" i="1"/>
  <c r="H2119" i="1" s="1"/>
  <c r="D2120" i="1"/>
  <c r="H2120" i="1" s="1"/>
  <c r="D2121" i="1"/>
  <c r="H2121" i="1" s="1"/>
  <c r="D2122" i="1"/>
  <c r="H2122" i="1" s="1"/>
  <c r="D2123" i="1"/>
  <c r="H2123" i="1" s="1"/>
  <c r="D2124" i="1"/>
  <c r="H2124" i="1" s="1"/>
  <c r="D2125" i="1"/>
  <c r="H2125" i="1" s="1"/>
  <c r="D2126" i="1"/>
  <c r="H2126" i="1" s="1"/>
  <c r="D2127" i="1"/>
  <c r="H2127" i="1" s="1"/>
  <c r="D2128" i="1"/>
  <c r="H2128" i="1" s="1"/>
  <c r="D2129" i="1"/>
  <c r="H2129" i="1" s="1"/>
  <c r="D2130" i="1"/>
  <c r="H2130" i="1" s="1"/>
  <c r="D2131" i="1"/>
  <c r="H2131" i="1" s="1"/>
  <c r="D2132" i="1"/>
  <c r="H2132" i="1" s="1"/>
  <c r="D2133" i="1"/>
  <c r="H2133" i="1" s="1"/>
  <c r="D2134" i="1"/>
  <c r="H2134" i="1" s="1"/>
  <c r="D2135" i="1"/>
  <c r="H2135" i="1" s="1"/>
  <c r="D2136" i="1"/>
  <c r="H2136" i="1" s="1"/>
  <c r="D2137" i="1"/>
  <c r="H2137" i="1" s="1"/>
  <c r="D2138" i="1"/>
  <c r="H2138" i="1" s="1"/>
  <c r="D2139" i="1"/>
  <c r="H2139" i="1" s="1"/>
  <c r="D2140" i="1"/>
  <c r="H2140" i="1" s="1"/>
  <c r="D2141" i="1"/>
  <c r="H2141" i="1" s="1"/>
  <c r="D2142" i="1"/>
  <c r="H2142" i="1" s="1"/>
  <c r="D2143" i="1"/>
  <c r="H2143" i="1" s="1"/>
  <c r="D2144" i="1"/>
  <c r="H2144" i="1" s="1"/>
  <c r="D2145" i="1"/>
  <c r="H2145" i="1" s="1"/>
  <c r="D2146" i="1"/>
  <c r="H2146" i="1" s="1"/>
  <c r="D2147" i="1"/>
  <c r="H2147" i="1" s="1"/>
  <c r="D2148" i="1"/>
  <c r="H2148" i="1" s="1"/>
  <c r="D2149" i="1"/>
  <c r="H2149" i="1" s="1"/>
  <c r="D2150" i="1"/>
  <c r="H2150" i="1" s="1"/>
  <c r="D2151" i="1"/>
  <c r="H2151" i="1" s="1"/>
  <c r="D2152" i="1"/>
  <c r="H2152" i="1" s="1"/>
  <c r="D2153" i="1"/>
  <c r="H2153" i="1" s="1"/>
  <c r="D2154" i="1"/>
  <c r="H2154" i="1" s="1"/>
  <c r="D2155" i="1"/>
  <c r="H2155" i="1" s="1"/>
  <c r="D2156" i="1"/>
  <c r="H2156" i="1" s="1"/>
  <c r="D2157" i="1"/>
  <c r="H2157" i="1" s="1"/>
  <c r="D2158" i="1"/>
  <c r="H2158" i="1" s="1"/>
  <c r="D2159" i="1"/>
  <c r="H2159" i="1" s="1"/>
  <c r="D2160" i="1"/>
  <c r="H2160" i="1" s="1"/>
  <c r="D2161" i="1"/>
  <c r="H2161" i="1" s="1"/>
  <c r="D2162" i="1"/>
  <c r="H2162" i="1" s="1"/>
  <c r="D2163" i="1"/>
  <c r="H2163" i="1" s="1"/>
  <c r="D2" i="1"/>
  <c r="H2" i="1" s="1"/>
  <c r="Q2" i="1" l="1"/>
  <c r="T2" i="1" l="1"/>
</calcChain>
</file>

<file path=xl/connections.xml><?xml version="1.0" encoding="utf-8"?>
<connections xmlns="http://schemas.openxmlformats.org/spreadsheetml/2006/main">
  <connection id="1" name="cennik" type="6" refreshedVersion="4" background="1" saveData="1">
    <textPr codePage="852" sourceFile="D:\Matura\2017\Dane_PR\cennik.txt" decimal="," thousands=" ">
      <textFields count="2">
        <textField/>
        <textField/>
      </textFields>
    </textPr>
  </connection>
  <connection id="2" name="cukier" type="6" refreshedVersion="4" background="1" saveData="1">
    <textPr codePage="852" sourceFile="D:\Matura\2017\Dane_PR\cukier.txt" decimal="," thousands=" ">
      <textFields count="3">
        <textField/>
        <textField/>
        <textField/>
      </textFields>
    </textPr>
  </connection>
  <connection id="3" name="cukier1" type="6" refreshedVersion="4" background="1" saveData="1">
    <textPr codePage="852" sourceFile="D:\Matura\2017\Dane_PR\cukier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<sst xmlns="http://schemas.openxmlformats.org/spreadsheetml/2006/main" count="4610" uniqueCount="265">
  <si>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</si>
  <si>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</si>
  <si>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</si>
  <si>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</si>
  <si>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</si>
  <si>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</si>
  <si>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</si>
  <si>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</si>
  <si>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</si>
  <si>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</si>
  <si>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</si>
  <si>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</si>
  <si>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</si>
  <si>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</si>
  <si>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</si>
  <si>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</si>
  <si>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</si>
  <si>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</si>
  <si>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</si>
  <si>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</si>
  <si>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</si>
  <si>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</si>
  <si>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</si>
  <si>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</si>
  <si>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</si>
  <si>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</si>
  <si>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</si>
  <si>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</si>
  <si>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</si>
  <si>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</si>
  <si>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</si>
  <si>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</si>
  <si>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</si>
  <si>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</si>
  <si>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</si>
  <si>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</si>
  <si>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</si>
  <si>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</si>
  <si>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</si>
  <si>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</si>
  <si>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</si>
  <si>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</si>
  <si>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</si>
  <si>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</si>
  <si>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</si>
  <si>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</si>
  <si>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</si>
  <si>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</si>
  <si>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</si>
  <si>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</si>
  <si>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</si>
  <si>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</si>
  <si>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</si>
  <si>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</si>
  <si>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</si>
  <si>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</si>
  <si>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</si>
  <si>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</si>
  <si>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</si>
  <si>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</si>
  <si>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</si>
  <si>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</si>
  <si>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</si>
  <si>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</si>
  <si>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</si>
  <si>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</si>
  <si>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</si>
  <si>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</si>
  <si>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</si>
  <si>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</si>
  <si>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</si>
  <si>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</si>
  <si>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</si>
  <si>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</si>
  <si>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</si>
  <si>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</si>
  <si>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</si>
  <si>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</si>
  <si>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</si>
  <si>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</si>
  <si>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</si>
  <si>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</si>
  <si>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</si>
  <si>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</si>
  <si>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</si>
  <si>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</si>
  <si>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</si>
  <si>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</si>
  <si>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</si>
  <si>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</si>
  <si>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</si>
  <si>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</si>
  <si>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</si>
  <si>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</si>
  <si>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</si>
  <si>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</si>
  <si>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</si>
  <si>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</si>
  <si>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</si>
  <si>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</si>
  <si>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</si>
  <si>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</si>
  <si>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</si>
  <si>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</si>
  <si>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</si>
  <si>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</si>
  <si>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</si>
  <si>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</si>
  <si>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</si>
  <si>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</si>
  <si>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</si>
  <si>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</si>
  <si>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</si>
  <si>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</si>
  <si>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</si>
  <si>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</si>
  <si>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</si>
  <si>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</si>
  <si>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</si>
  <si>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</si>
  <si>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</si>
  <si>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</si>
  <si>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</si>
  <si>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</si>
  <si>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</si>
  <si>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</si>
  <si>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</si>
  <si>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</si>
  <si>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</si>
  <si>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</si>
  <si>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</si>
  <si>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</si>
  <si>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</si>
  <si>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</si>
  <si>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</si>
  <si>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</si>
  <si>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</si>
  <si>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</si>
  <si>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</si>
  <si>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</si>
  <si>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</si>
  <si>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</si>
  <si>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</si>
  <si>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</si>
  <si>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</si>
  <si>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</si>
  <si>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</si>
  <si>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</si>
  <si>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</si>
  <si>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</si>
  <si>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</si>
  <si>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</si>
  <si>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</si>
  <si>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</si>
  <si>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</si>
  <si>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</si>
  <si>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</si>
  <si>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</si>
  <si>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</si>
  <si>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</si>
  <si>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</si>
  <si>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</si>
  <si>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</si>
  <si>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</si>
  <si>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</si>
  <si>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</si>
  <si>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</si>
  <si>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</si>
  <si>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</si>
  <si>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</si>
  <si>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</si>
  <si>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</si>
  <si>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</si>
  <si>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</si>
  <si>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</si>
  <si>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</si>
  <si>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</si>
  <si>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</si>
  <si>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</si>
  <si>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</si>
  <si>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</si>
  <si>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</si>
  <si>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</si>
  <si>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</si>
  <si>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</si>
  <si>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</si>
  <si>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</si>
  <si>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</si>
  <si>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</si>
  <si>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</si>
  <si>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</si>
  <si>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</si>
  <si>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</si>
  <si>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</si>
  <si>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</si>
  <si>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</si>
  <si>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</si>
  <si>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</si>
  <si>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</si>
  <si>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</si>
  <si>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</si>
  <si>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</si>
  <si>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</si>
  <si>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</si>
  <si>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</si>
  <si>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</si>
  <si>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</si>
  <si>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</si>
  <si>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</si>
  <si>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</si>
  <si>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</si>
  <si>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</si>
  <si>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</si>
  <si>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</si>
  <si>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</si>
  <si>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</si>
  <si>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</si>
  <si>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</si>
  <si>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</si>
  <si>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</si>
  <si>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</si>
  <si>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</si>
  <si>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</si>
  <si>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</si>
  <si>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</si>
  <si>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</si>
  <si>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</si>
  <si>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</si>
  <si>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</si>
  <si>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</si>
  <si>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</si>
  <si>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</si>
  <si>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</si>
  <si>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</si>
  <si>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</si>
  <si>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</si>
  <si>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</si>
  <si>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</si>
  <si>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</si>
  <si>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</si>
  <si>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</si>
  <si>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</si>
  <si>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Ilość</t>
  </si>
  <si>
    <t>Rok</t>
  </si>
  <si>
    <t>Cena</t>
  </si>
  <si>
    <t>Etykiety wierszy</t>
  </si>
  <si>
    <t>Suma końcowa</t>
  </si>
  <si>
    <t>Suma z Ilość</t>
  </si>
  <si>
    <t>Przychód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</si>
  <si>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</si>
  <si>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</si>
  <si>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</si>
  <si>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</si>
  <si>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</si>
  <si>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</si>
  <si>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</si>
  <si>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</si>
  <si>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</si>
  <si>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</si>
  <si>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Suma z Przychód</t>
  </si>
  <si>
    <t>Suma</t>
  </si>
  <si>
    <t>&lt;--ODP</t>
  </si>
  <si>
    <t>Rabat</t>
  </si>
  <si>
    <t>Suma_rabatów</t>
  </si>
  <si>
    <t>5_5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</si>
</sst>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1" fillId="0" borderId="0" xfId="0" applyFont="1"/>
    <xf numFmtId="0" fontId="0" fillId="2" borderId="0" xfId="0" applyFill="1"/>
  </cellXfs>
  <cellStyles count="1">
    <cellStyle name="Normalny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[4_Słodzik.xlsx]4_3!Tabela przestawna3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Sprzedaż w kolejnych latach (kg)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'4_3'!$B$3</c:f>
              <c:strCache>
                <c:ptCount val="1"/>
                <c:pt idx="0">
                  <c:v>Suma</c:v>
                </c:pt>
              </c:strCache>
            </c:strRef>
          </c:tx>
          <c:marker>
            <c:symbol val="none"/>
          </c:marker>
          <c:cat>
            <c:strRef>
              <c:f>'4_3'!$A$4:$A$14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'4_3'!$B$4:$B$14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21632"/>
        <c:axId val="144695872"/>
      </c:lineChart>
      <c:catAx>
        <c:axId val="13722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Lata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4695872"/>
        <c:crosses val="autoZero"/>
        <c:auto val="1"/>
        <c:lblAlgn val="ctr"/>
        <c:lblOffset val="100"/>
        <c:noMultiLvlLbl val="0"/>
      </c:catAx>
      <c:valAx>
        <c:axId val="1446958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Ilość</a:t>
                </a:r>
              </a:p>
              <a:p>
                <a:pPr>
                  <a:defRPr/>
                </a:pPr>
                <a:r>
                  <a:rPr lang="pl-PL"/>
                  <a:t>(kg)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221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171450</xdr:rowOff>
    </xdr:from>
    <xdr:to>
      <xdr:col>13</xdr:col>
      <xdr:colOff>504825</xdr:colOff>
      <xdr:row>24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02.567842592594" createdVersion="4" refreshedVersion="4" minRefreshableVersion="3" recordCount="2162">
  <cacheSource type="worksheet">
    <worksheetSource ref="B1:C2163" sheet="INFO"/>
  </cacheSource>
  <cacheFields count="2"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02.574550810183" createdVersion="4" refreshedVersion="4" minRefreshableVersion="3" recordCount="2162">
  <cacheSource type="worksheet">
    <worksheetSource ref="H1:I2163" sheet="INFO"/>
  </cacheSource>
  <cacheFields count="2">
    <cacheField name="Przychód" numFmtId="0">
      <sharedItems containsSemiMixedTypes="0" containsString="0" containsNumber="1" minValue="2.0499999999999998" maxValue="1116"/>
    </cacheField>
    <cacheField name="Rok" numFmtId="0">
      <sharedItems count="10">
        <s v="2005"/>
        <s v="2006"/>
        <s v="2007"/>
        <s v="2008"/>
        <s v="2009"/>
        <s v="2010"/>
        <s v="2011"/>
        <s v="2012"/>
        <s v="2013"/>
        <s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302.575743171299" createdVersion="4" refreshedVersion="4" minRefreshableVersion="3" recordCount="2162">
  <cacheSource type="worksheet">
    <worksheetSource ref="C1:D2163" sheet="INFO"/>
  </cacheSource>
  <cacheFields count="2">
    <cacheField name="Ilość" numFmtId="0">
      <sharedItems containsSemiMixedTypes="0" containsString="0" containsNumber="1" containsInteger="1" minValue="1" maxValue="500"/>
    </cacheField>
    <cacheField name="Rok" numFmtId="0">
      <sharedItems count="10">
        <s v="2005"/>
        <s v="2006"/>
        <s v="2007"/>
        <s v="2008"/>
        <s v="2009"/>
        <s v="2010"/>
        <s v="2011"/>
        <s v="2012"/>
        <s v="2013"/>
        <s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n v="10"/>
  </r>
  <r>
    <x v="1"/>
    <n v="2"/>
  </r>
  <r>
    <x v="2"/>
    <n v="2"/>
  </r>
  <r>
    <x v="3"/>
    <n v="5"/>
  </r>
  <r>
    <x v="4"/>
    <n v="14"/>
  </r>
  <r>
    <x v="5"/>
    <n v="436"/>
  </r>
  <r>
    <x v="6"/>
    <n v="95"/>
  </r>
  <r>
    <x v="7"/>
    <n v="350"/>
  </r>
  <r>
    <x v="7"/>
    <n v="231"/>
  </r>
  <r>
    <x v="8"/>
    <n v="38"/>
  </r>
  <r>
    <x v="9"/>
    <n v="440"/>
  </r>
  <r>
    <x v="10"/>
    <n v="120"/>
  </r>
  <r>
    <x v="11"/>
    <n v="11"/>
  </r>
  <r>
    <x v="12"/>
    <n v="36"/>
  </r>
  <r>
    <x v="10"/>
    <n v="51"/>
  </r>
  <r>
    <x v="7"/>
    <n v="465"/>
  </r>
  <r>
    <x v="13"/>
    <n v="8"/>
  </r>
  <r>
    <x v="14"/>
    <n v="287"/>
  </r>
  <r>
    <x v="15"/>
    <n v="12"/>
  </r>
  <r>
    <x v="16"/>
    <n v="6"/>
  </r>
  <r>
    <x v="17"/>
    <n v="321"/>
  </r>
  <r>
    <x v="18"/>
    <n v="99"/>
  </r>
  <r>
    <x v="19"/>
    <n v="91"/>
  </r>
  <r>
    <x v="14"/>
    <n v="118"/>
  </r>
  <r>
    <x v="20"/>
    <n v="58"/>
  </r>
  <r>
    <x v="21"/>
    <n v="16"/>
  </r>
  <r>
    <x v="22"/>
    <n v="348"/>
  </r>
  <r>
    <x v="5"/>
    <n v="336"/>
  </r>
  <r>
    <x v="22"/>
    <n v="435"/>
  </r>
  <r>
    <x v="23"/>
    <n v="110"/>
  </r>
  <r>
    <x v="24"/>
    <n v="204"/>
  </r>
  <r>
    <x v="18"/>
    <n v="20"/>
  </r>
  <r>
    <x v="25"/>
    <n v="102"/>
  </r>
  <r>
    <x v="26"/>
    <n v="48"/>
  </r>
  <r>
    <x v="22"/>
    <n v="329"/>
  </r>
  <r>
    <x v="27"/>
    <n v="16"/>
  </r>
  <r>
    <x v="28"/>
    <n v="102"/>
  </r>
  <r>
    <x v="14"/>
    <n v="309"/>
  </r>
  <r>
    <x v="5"/>
    <n v="331"/>
  </r>
  <r>
    <x v="29"/>
    <n v="3"/>
  </r>
  <r>
    <x v="30"/>
    <n v="76"/>
  </r>
  <r>
    <x v="31"/>
    <n v="196"/>
  </r>
  <r>
    <x v="18"/>
    <n v="54"/>
  </r>
  <r>
    <x v="9"/>
    <n v="277"/>
  </r>
  <r>
    <x v="32"/>
    <n v="7"/>
  </r>
  <r>
    <x v="33"/>
    <n v="12"/>
  </r>
  <r>
    <x v="34"/>
    <n v="7"/>
  </r>
  <r>
    <x v="7"/>
    <n v="416"/>
  </r>
  <r>
    <x v="7"/>
    <n v="263"/>
  </r>
  <r>
    <x v="1"/>
    <n v="15"/>
  </r>
  <r>
    <x v="25"/>
    <n v="194"/>
  </r>
  <r>
    <x v="35"/>
    <n v="120"/>
  </r>
  <r>
    <x v="7"/>
    <n v="175"/>
  </r>
  <r>
    <x v="36"/>
    <n v="12"/>
  </r>
  <r>
    <x v="37"/>
    <n v="174"/>
  </r>
  <r>
    <x v="38"/>
    <n v="3"/>
  </r>
  <r>
    <x v="39"/>
    <n v="149"/>
  </r>
  <r>
    <x v="17"/>
    <n v="492"/>
  </r>
  <r>
    <x v="40"/>
    <n v="2"/>
  </r>
  <r>
    <x v="14"/>
    <n v="298"/>
  </r>
  <r>
    <x v="17"/>
    <n v="201"/>
  </r>
  <r>
    <x v="41"/>
    <n v="15"/>
  </r>
  <r>
    <x v="14"/>
    <n v="319"/>
  </r>
  <r>
    <x v="42"/>
    <n v="9"/>
  </r>
  <r>
    <x v="43"/>
    <n v="15"/>
  </r>
  <r>
    <x v="22"/>
    <n v="444"/>
  </r>
  <r>
    <x v="44"/>
    <n v="13"/>
  </r>
  <r>
    <x v="45"/>
    <n v="366"/>
  </r>
  <r>
    <x v="9"/>
    <n v="259"/>
  </r>
  <r>
    <x v="46"/>
    <n v="16"/>
  </r>
  <r>
    <x v="28"/>
    <n v="49"/>
  </r>
  <r>
    <x v="47"/>
    <n v="3"/>
  </r>
  <r>
    <x v="22"/>
    <n v="251"/>
  </r>
  <r>
    <x v="30"/>
    <n v="179"/>
  </r>
  <r>
    <x v="10"/>
    <n v="116"/>
  </r>
  <r>
    <x v="48"/>
    <n v="13"/>
  </r>
  <r>
    <x v="49"/>
    <n v="3"/>
  </r>
  <r>
    <x v="50"/>
    <n v="253"/>
  </r>
  <r>
    <x v="23"/>
    <n v="83"/>
  </r>
  <r>
    <x v="18"/>
    <n v="177"/>
  </r>
  <r>
    <x v="51"/>
    <n v="7"/>
  </r>
  <r>
    <x v="52"/>
    <n v="46"/>
  </r>
  <r>
    <x v="53"/>
    <n v="2"/>
  </r>
  <r>
    <x v="3"/>
    <n v="9"/>
  </r>
  <r>
    <x v="54"/>
    <n v="3"/>
  </r>
  <r>
    <x v="55"/>
    <n v="67"/>
  </r>
  <r>
    <x v="45"/>
    <n v="425"/>
  </r>
  <r>
    <x v="5"/>
    <n v="453"/>
  </r>
  <r>
    <x v="22"/>
    <n v="212"/>
  </r>
  <r>
    <x v="56"/>
    <n v="19"/>
  </r>
  <r>
    <x v="6"/>
    <n v="81"/>
  </r>
  <r>
    <x v="57"/>
    <n v="7"/>
  </r>
  <r>
    <x v="58"/>
    <n v="179"/>
  </r>
  <r>
    <x v="14"/>
    <n v="222"/>
  </r>
  <r>
    <x v="59"/>
    <n v="14"/>
  </r>
  <r>
    <x v="60"/>
    <n v="15"/>
  </r>
  <r>
    <x v="61"/>
    <n v="97"/>
  </r>
  <r>
    <x v="20"/>
    <n v="142"/>
  </r>
  <r>
    <x v="45"/>
    <n v="214"/>
  </r>
  <r>
    <x v="14"/>
    <n v="408"/>
  </r>
  <r>
    <x v="12"/>
    <n v="144"/>
  </r>
  <r>
    <x v="6"/>
    <n v="173"/>
  </r>
  <r>
    <x v="62"/>
    <n v="15"/>
  </r>
  <r>
    <x v="50"/>
    <n v="433"/>
  </r>
  <r>
    <x v="63"/>
    <n v="137"/>
  </r>
  <r>
    <x v="50"/>
    <n v="118"/>
  </r>
  <r>
    <x v="9"/>
    <n v="158"/>
  </r>
  <r>
    <x v="44"/>
    <n v="13"/>
  </r>
  <r>
    <x v="64"/>
    <n v="2"/>
  </r>
  <r>
    <x v="50"/>
    <n v="467"/>
  </r>
  <r>
    <x v="65"/>
    <n v="9"/>
  </r>
  <r>
    <x v="66"/>
    <n v="189"/>
  </r>
  <r>
    <x v="67"/>
    <n v="19"/>
  </r>
  <r>
    <x v="9"/>
    <n v="172"/>
  </r>
  <r>
    <x v="55"/>
    <n v="84"/>
  </r>
  <r>
    <x v="68"/>
    <n v="8"/>
  </r>
  <r>
    <x v="69"/>
    <n v="66"/>
  </r>
  <r>
    <x v="37"/>
    <n v="35"/>
  </r>
  <r>
    <x v="30"/>
    <n v="91"/>
  </r>
  <r>
    <x v="7"/>
    <n v="396"/>
  </r>
  <r>
    <x v="70"/>
    <n v="6"/>
  </r>
  <r>
    <x v="28"/>
    <n v="47"/>
  </r>
  <r>
    <x v="19"/>
    <n v="41"/>
  </r>
  <r>
    <x v="71"/>
    <n v="136"/>
  </r>
  <r>
    <x v="72"/>
    <n v="16"/>
  </r>
  <r>
    <x v="73"/>
    <n v="18"/>
  </r>
  <r>
    <x v="74"/>
    <n v="11"/>
  </r>
  <r>
    <x v="75"/>
    <n v="8"/>
  </r>
  <r>
    <x v="76"/>
    <n v="16"/>
  </r>
  <r>
    <x v="28"/>
    <n v="54"/>
  </r>
  <r>
    <x v="50"/>
    <n v="299"/>
  </r>
  <r>
    <x v="69"/>
    <n v="168"/>
  </r>
  <r>
    <x v="9"/>
    <n v="106"/>
  </r>
  <r>
    <x v="12"/>
    <n v="41"/>
  </r>
  <r>
    <x v="39"/>
    <n v="31"/>
  </r>
  <r>
    <x v="77"/>
    <n v="8"/>
  </r>
  <r>
    <x v="19"/>
    <n v="63"/>
  </r>
  <r>
    <x v="5"/>
    <n v="368"/>
  </r>
  <r>
    <x v="78"/>
    <n v="106"/>
  </r>
  <r>
    <x v="8"/>
    <n v="47"/>
  </r>
  <r>
    <x v="50"/>
    <n v="447"/>
  </r>
  <r>
    <x v="69"/>
    <n v="106"/>
  </r>
  <r>
    <x v="79"/>
    <n v="13"/>
  </r>
  <r>
    <x v="52"/>
    <n v="89"/>
  </r>
  <r>
    <x v="31"/>
    <n v="105"/>
  </r>
  <r>
    <x v="7"/>
    <n v="147"/>
  </r>
  <r>
    <x v="9"/>
    <n v="309"/>
  </r>
  <r>
    <x v="28"/>
    <n v="47"/>
  </r>
  <r>
    <x v="50"/>
    <n v="404"/>
  </r>
  <r>
    <x v="80"/>
    <n v="39"/>
  </r>
  <r>
    <x v="12"/>
    <n v="61"/>
  </r>
  <r>
    <x v="66"/>
    <n v="89"/>
  </r>
  <r>
    <x v="23"/>
    <n v="127"/>
  </r>
  <r>
    <x v="18"/>
    <n v="81"/>
  </r>
  <r>
    <x v="45"/>
    <n v="433"/>
  </r>
  <r>
    <x v="9"/>
    <n v="284"/>
  </r>
  <r>
    <x v="6"/>
    <n v="122"/>
  </r>
  <r>
    <x v="80"/>
    <n v="193"/>
  </r>
  <r>
    <x v="28"/>
    <n v="118"/>
  </r>
  <r>
    <x v="5"/>
    <n v="173"/>
  </r>
  <r>
    <x v="22"/>
    <n v="392"/>
  </r>
  <r>
    <x v="16"/>
    <n v="8"/>
  </r>
  <r>
    <x v="28"/>
    <n v="132"/>
  </r>
  <r>
    <x v="8"/>
    <n v="76"/>
  </r>
  <r>
    <x v="81"/>
    <n v="17"/>
  </r>
  <r>
    <x v="82"/>
    <n v="17"/>
  </r>
  <r>
    <x v="83"/>
    <n v="2"/>
  </r>
  <r>
    <x v="19"/>
    <n v="125"/>
  </r>
  <r>
    <x v="50"/>
    <n v="234"/>
  </r>
  <r>
    <x v="69"/>
    <n v="53"/>
  </r>
  <r>
    <x v="37"/>
    <n v="165"/>
  </r>
  <r>
    <x v="10"/>
    <n v="177"/>
  </r>
  <r>
    <x v="18"/>
    <n v="103"/>
  </r>
  <r>
    <x v="84"/>
    <n v="2"/>
  </r>
  <r>
    <x v="9"/>
    <n v="279"/>
  </r>
  <r>
    <x v="30"/>
    <n v="185"/>
  </r>
  <r>
    <x v="7"/>
    <n v="434"/>
  </r>
  <r>
    <x v="85"/>
    <n v="10"/>
  </r>
  <r>
    <x v="86"/>
    <n v="9"/>
  </r>
  <r>
    <x v="24"/>
    <n v="383"/>
  </r>
  <r>
    <x v="30"/>
    <n v="189"/>
  </r>
  <r>
    <x v="12"/>
    <n v="161"/>
  </r>
  <r>
    <x v="63"/>
    <n v="115"/>
  </r>
  <r>
    <x v="69"/>
    <n v="58"/>
  </r>
  <r>
    <x v="87"/>
    <n v="16"/>
  </r>
  <r>
    <x v="53"/>
    <n v="17"/>
  </r>
  <r>
    <x v="5"/>
    <n v="177"/>
  </r>
  <r>
    <x v="78"/>
    <n v="33"/>
  </r>
  <r>
    <x v="18"/>
    <n v="60"/>
  </r>
  <r>
    <x v="88"/>
    <n v="8"/>
  </r>
  <r>
    <x v="9"/>
    <n v="317"/>
  </r>
  <r>
    <x v="89"/>
    <n v="3"/>
  </r>
  <r>
    <x v="90"/>
    <n v="16"/>
  </r>
  <r>
    <x v="65"/>
    <n v="2"/>
  </r>
  <r>
    <x v="10"/>
    <n v="161"/>
  </r>
  <r>
    <x v="37"/>
    <n v="187"/>
  </r>
  <r>
    <x v="91"/>
    <n v="17"/>
  </r>
  <r>
    <x v="92"/>
    <n v="5"/>
  </r>
  <r>
    <x v="53"/>
    <n v="10"/>
  </r>
  <r>
    <x v="14"/>
    <n v="225"/>
  </r>
  <r>
    <x v="17"/>
    <n v="367"/>
  </r>
  <r>
    <x v="14"/>
    <n v="295"/>
  </r>
  <r>
    <x v="55"/>
    <n v="26"/>
  </r>
  <r>
    <x v="93"/>
    <n v="16"/>
  </r>
  <r>
    <x v="9"/>
    <n v="165"/>
  </r>
  <r>
    <x v="94"/>
    <n v="20"/>
  </r>
  <r>
    <x v="95"/>
    <n v="2"/>
  </r>
  <r>
    <x v="96"/>
    <n v="7"/>
  </r>
  <r>
    <x v="29"/>
    <n v="7"/>
  </r>
  <r>
    <x v="78"/>
    <n v="72"/>
  </r>
  <r>
    <x v="71"/>
    <n v="59"/>
  </r>
  <r>
    <x v="45"/>
    <n v="212"/>
  </r>
  <r>
    <x v="17"/>
    <n v="195"/>
  </r>
  <r>
    <x v="57"/>
    <n v="16"/>
  </r>
  <r>
    <x v="12"/>
    <n v="187"/>
  </r>
  <r>
    <x v="17"/>
    <n v="369"/>
  </r>
  <r>
    <x v="35"/>
    <n v="190"/>
  </r>
  <r>
    <x v="14"/>
    <n v="453"/>
  </r>
  <r>
    <x v="22"/>
    <n v="223"/>
  </r>
  <r>
    <x v="64"/>
    <n v="1"/>
  </r>
  <r>
    <x v="55"/>
    <n v="170"/>
  </r>
  <r>
    <x v="86"/>
    <n v="19"/>
  </r>
  <r>
    <x v="17"/>
    <n v="464"/>
  </r>
  <r>
    <x v="7"/>
    <n v="230"/>
  </r>
  <r>
    <x v="9"/>
    <n v="387"/>
  </r>
  <r>
    <x v="45"/>
    <n v="264"/>
  </r>
  <r>
    <x v="18"/>
    <n v="163"/>
  </r>
  <r>
    <x v="36"/>
    <n v="14"/>
  </r>
  <r>
    <x v="71"/>
    <n v="98"/>
  </r>
  <r>
    <x v="97"/>
    <n v="16"/>
  </r>
  <r>
    <x v="26"/>
    <n v="80"/>
  </r>
  <r>
    <x v="39"/>
    <n v="127"/>
  </r>
  <r>
    <x v="19"/>
    <n v="170"/>
  </r>
  <r>
    <x v="61"/>
    <n v="28"/>
  </r>
  <r>
    <x v="98"/>
    <n v="12"/>
  </r>
  <r>
    <x v="99"/>
    <n v="10"/>
  </r>
  <r>
    <x v="30"/>
    <n v="65"/>
  </r>
  <r>
    <x v="100"/>
    <n v="17"/>
  </r>
  <r>
    <x v="9"/>
    <n v="262"/>
  </r>
  <r>
    <x v="101"/>
    <n v="20"/>
  </r>
  <r>
    <x v="7"/>
    <n v="224"/>
  </r>
  <r>
    <x v="52"/>
    <n v="199"/>
  </r>
  <r>
    <x v="30"/>
    <n v="70"/>
  </r>
  <r>
    <x v="102"/>
    <n v="171"/>
  </r>
  <r>
    <x v="103"/>
    <n v="1"/>
  </r>
  <r>
    <x v="94"/>
    <n v="13"/>
  </r>
  <r>
    <x v="9"/>
    <n v="293"/>
  </r>
  <r>
    <x v="87"/>
    <n v="11"/>
  </r>
  <r>
    <x v="50"/>
    <n v="162"/>
  </r>
  <r>
    <x v="58"/>
    <n v="187"/>
  </r>
  <r>
    <x v="18"/>
    <n v="192"/>
  </r>
  <r>
    <x v="24"/>
    <n v="127"/>
  </r>
  <r>
    <x v="9"/>
    <n v="198"/>
  </r>
  <r>
    <x v="104"/>
    <n v="4"/>
  </r>
  <r>
    <x v="17"/>
    <n v="110"/>
  </r>
  <r>
    <x v="18"/>
    <n v="123"/>
  </r>
  <r>
    <x v="66"/>
    <n v="159"/>
  </r>
  <r>
    <x v="105"/>
    <n v="19"/>
  </r>
  <r>
    <x v="22"/>
    <n v="289"/>
  </r>
  <r>
    <x v="23"/>
    <n v="136"/>
  </r>
  <r>
    <x v="25"/>
    <n v="41"/>
  </r>
  <r>
    <x v="45"/>
    <n v="385"/>
  </r>
  <r>
    <x v="106"/>
    <n v="17"/>
  </r>
  <r>
    <x v="107"/>
    <n v="20"/>
  </r>
  <r>
    <x v="108"/>
    <n v="19"/>
  </r>
  <r>
    <x v="43"/>
    <n v="13"/>
  </r>
  <r>
    <x v="97"/>
    <n v="13"/>
  </r>
  <r>
    <x v="80"/>
    <n v="168"/>
  </r>
  <r>
    <x v="109"/>
    <n v="18"/>
  </r>
  <r>
    <x v="14"/>
    <n v="131"/>
  </r>
  <r>
    <x v="22"/>
    <n v="187"/>
  </r>
  <r>
    <x v="24"/>
    <n v="412"/>
  </r>
  <r>
    <x v="6"/>
    <n v="40"/>
  </r>
  <r>
    <x v="37"/>
    <n v="166"/>
  </r>
  <r>
    <x v="66"/>
    <n v="173"/>
  </r>
  <r>
    <x v="110"/>
    <n v="2"/>
  </r>
  <r>
    <x v="111"/>
    <n v="18"/>
  </r>
  <r>
    <x v="112"/>
    <n v="15"/>
  </r>
  <r>
    <x v="102"/>
    <n v="243"/>
  </r>
  <r>
    <x v="17"/>
    <n v="460"/>
  </r>
  <r>
    <x v="113"/>
    <n v="8"/>
  </r>
  <r>
    <x v="8"/>
    <n v="150"/>
  </r>
  <r>
    <x v="52"/>
    <n v="72"/>
  </r>
  <r>
    <x v="9"/>
    <n v="217"/>
  </r>
  <r>
    <x v="39"/>
    <n v="164"/>
  </r>
  <r>
    <x v="45"/>
    <n v="429"/>
  </r>
  <r>
    <x v="8"/>
    <n v="63"/>
  </r>
  <r>
    <x v="30"/>
    <n v="106"/>
  </r>
  <r>
    <x v="22"/>
    <n v="136"/>
  </r>
  <r>
    <x v="114"/>
    <n v="7"/>
  </r>
  <r>
    <x v="12"/>
    <n v="114"/>
  </r>
  <r>
    <x v="115"/>
    <n v="12"/>
  </r>
  <r>
    <x v="9"/>
    <n v="443"/>
  </r>
  <r>
    <x v="52"/>
    <n v="73"/>
  </r>
  <r>
    <x v="116"/>
    <n v="15"/>
  </r>
  <r>
    <x v="117"/>
    <n v="9"/>
  </r>
  <r>
    <x v="118"/>
    <n v="20"/>
  </r>
  <r>
    <x v="119"/>
    <n v="9"/>
  </r>
  <r>
    <x v="120"/>
    <n v="88"/>
  </r>
  <r>
    <x v="7"/>
    <n v="139"/>
  </r>
  <r>
    <x v="22"/>
    <n v="346"/>
  </r>
  <r>
    <x v="121"/>
    <n v="3"/>
  </r>
  <r>
    <x v="122"/>
    <n v="9"/>
  </r>
  <r>
    <x v="9"/>
    <n v="323"/>
  </r>
  <r>
    <x v="102"/>
    <n v="382"/>
  </r>
  <r>
    <x v="17"/>
    <n v="296"/>
  </r>
  <r>
    <x v="5"/>
    <n v="121"/>
  </r>
  <r>
    <x v="25"/>
    <n v="157"/>
  </r>
  <r>
    <x v="9"/>
    <n v="497"/>
  </r>
  <r>
    <x v="9"/>
    <n v="103"/>
  </r>
  <r>
    <x v="30"/>
    <n v="142"/>
  </r>
  <r>
    <x v="23"/>
    <n v="144"/>
  </r>
  <r>
    <x v="100"/>
    <n v="8"/>
  </r>
  <r>
    <x v="55"/>
    <n v="172"/>
  </r>
  <r>
    <x v="7"/>
    <n v="290"/>
  </r>
  <r>
    <x v="14"/>
    <n v="422"/>
  </r>
  <r>
    <x v="109"/>
    <n v="12"/>
  </r>
  <r>
    <x v="55"/>
    <n v="104"/>
  </r>
  <r>
    <x v="35"/>
    <n v="97"/>
  </r>
  <r>
    <x v="26"/>
    <n v="179"/>
  </r>
  <r>
    <x v="50"/>
    <n v="256"/>
  </r>
  <r>
    <x v="113"/>
    <n v="20"/>
  </r>
  <r>
    <x v="105"/>
    <n v="10"/>
  </r>
  <r>
    <x v="7"/>
    <n v="407"/>
  </r>
  <r>
    <x v="22"/>
    <n v="297"/>
  </r>
  <r>
    <x v="71"/>
    <n v="133"/>
  </r>
  <r>
    <x v="35"/>
    <n v="33"/>
  </r>
  <r>
    <x v="14"/>
    <n v="220"/>
  </r>
  <r>
    <x v="28"/>
    <n v="114"/>
  </r>
  <r>
    <x v="8"/>
    <n v="130"/>
  </r>
  <r>
    <x v="30"/>
    <n v="52"/>
  </r>
  <r>
    <x v="28"/>
    <n v="33"/>
  </r>
  <r>
    <x v="61"/>
    <n v="57"/>
  </r>
  <r>
    <x v="123"/>
    <n v="190"/>
  </r>
  <r>
    <x v="84"/>
    <n v="8"/>
  </r>
  <r>
    <x v="7"/>
    <n v="255"/>
  </r>
  <r>
    <x v="71"/>
    <n v="108"/>
  </r>
  <r>
    <x v="18"/>
    <n v="78"/>
  </r>
  <r>
    <x v="7"/>
    <n v="364"/>
  </r>
  <r>
    <x v="66"/>
    <n v="52"/>
  </r>
  <r>
    <x v="102"/>
    <n v="343"/>
  </r>
  <r>
    <x v="52"/>
    <n v="197"/>
  </r>
  <r>
    <x v="124"/>
    <n v="4"/>
  </r>
  <r>
    <x v="125"/>
    <n v="8"/>
  </r>
  <r>
    <x v="56"/>
    <n v="11"/>
  </r>
  <r>
    <x v="72"/>
    <n v="10"/>
  </r>
  <r>
    <x v="61"/>
    <n v="96"/>
  </r>
  <r>
    <x v="55"/>
    <n v="30"/>
  </r>
  <r>
    <x v="126"/>
    <n v="17"/>
  </r>
  <r>
    <x v="122"/>
    <n v="17"/>
  </r>
  <r>
    <x v="12"/>
    <n v="180"/>
  </r>
  <r>
    <x v="31"/>
    <n v="94"/>
  </r>
  <r>
    <x v="39"/>
    <n v="45"/>
  </r>
  <r>
    <x v="7"/>
    <n v="380"/>
  </r>
  <r>
    <x v="43"/>
    <n v="5"/>
  </r>
  <r>
    <x v="37"/>
    <n v="170"/>
  </r>
  <r>
    <x v="45"/>
    <n v="198"/>
  </r>
  <r>
    <x v="17"/>
    <n v="283"/>
  </r>
  <r>
    <x v="123"/>
    <n v="42"/>
  </r>
  <r>
    <x v="6"/>
    <n v="163"/>
  </r>
  <r>
    <x v="17"/>
    <n v="115"/>
  </r>
  <r>
    <x v="71"/>
    <n v="75"/>
  </r>
  <r>
    <x v="45"/>
    <n v="403"/>
  </r>
  <r>
    <x v="17"/>
    <n v="465"/>
  </r>
  <r>
    <x v="6"/>
    <n v="194"/>
  </r>
  <r>
    <x v="69"/>
    <n v="122"/>
  </r>
  <r>
    <x v="19"/>
    <n v="186"/>
  </r>
  <r>
    <x v="12"/>
    <n v="137"/>
  </r>
  <r>
    <x v="79"/>
    <n v="10"/>
  </r>
  <r>
    <x v="50"/>
    <n v="437"/>
  </r>
  <r>
    <x v="127"/>
    <n v="20"/>
  </r>
  <r>
    <x v="14"/>
    <n v="108"/>
  </r>
  <r>
    <x v="37"/>
    <n v="62"/>
  </r>
  <r>
    <x v="7"/>
    <n v="426"/>
  </r>
  <r>
    <x v="45"/>
    <n v="303"/>
  </r>
  <r>
    <x v="0"/>
    <n v="20"/>
  </r>
  <r>
    <x v="9"/>
    <n v="237"/>
  </r>
  <r>
    <x v="23"/>
    <n v="151"/>
  </r>
  <r>
    <x v="128"/>
    <n v="6"/>
  </r>
  <r>
    <x v="6"/>
    <n v="124"/>
  </r>
  <r>
    <x v="129"/>
    <n v="7"/>
  </r>
  <r>
    <x v="130"/>
    <n v="7"/>
  </r>
  <r>
    <x v="45"/>
    <n v="105"/>
  </r>
  <r>
    <x v="69"/>
    <n v="58"/>
  </r>
  <r>
    <x v="131"/>
    <n v="182"/>
  </r>
  <r>
    <x v="50"/>
    <n v="163"/>
  </r>
  <r>
    <x v="132"/>
    <n v="14"/>
  </r>
  <r>
    <x v="133"/>
    <n v="4"/>
  </r>
  <r>
    <x v="134"/>
    <n v="13"/>
  </r>
  <r>
    <x v="7"/>
    <n v="422"/>
  </r>
  <r>
    <x v="82"/>
    <n v="6"/>
  </r>
  <r>
    <x v="135"/>
    <n v="15"/>
  </r>
  <r>
    <x v="30"/>
    <n v="168"/>
  </r>
  <r>
    <x v="50"/>
    <n v="193"/>
  </r>
  <r>
    <x v="105"/>
    <n v="15"/>
  </r>
  <r>
    <x v="23"/>
    <n v="27"/>
  </r>
  <r>
    <x v="23"/>
    <n v="116"/>
  </r>
  <r>
    <x v="61"/>
    <n v="21"/>
  </r>
  <r>
    <x v="23"/>
    <n v="61"/>
  </r>
  <r>
    <x v="17"/>
    <n v="458"/>
  </r>
  <r>
    <x v="136"/>
    <n v="19"/>
  </r>
  <r>
    <x v="55"/>
    <n v="81"/>
  </r>
  <r>
    <x v="18"/>
    <n v="86"/>
  </r>
  <r>
    <x v="7"/>
    <n v="142"/>
  </r>
  <r>
    <x v="17"/>
    <n v="459"/>
  </r>
  <r>
    <x v="40"/>
    <n v="20"/>
  </r>
  <r>
    <x v="45"/>
    <n v="245"/>
  </r>
  <r>
    <x v="100"/>
    <n v="19"/>
  </r>
  <r>
    <x v="10"/>
    <n v="159"/>
  </r>
  <r>
    <x v="23"/>
    <n v="99"/>
  </r>
  <r>
    <x v="22"/>
    <n v="213"/>
  </r>
  <r>
    <x v="14"/>
    <n v="349"/>
  </r>
  <r>
    <x v="17"/>
    <n v="114"/>
  </r>
  <r>
    <x v="27"/>
    <n v="12"/>
  </r>
  <r>
    <x v="99"/>
    <n v="12"/>
  </r>
  <r>
    <x v="12"/>
    <n v="132"/>
  </r>
  <r>
    <x v="23"/>
    <n v="197"/>
  </r>
  <r>
    <x v="15"/>
    <n v="5"/>
  </r>
  <r>
    <x v="50"/>
    <n v="403"/>
  </r>
  <r>
    <x v="10"/>
    <n v="200"/>
  </r>
  <r>
    <x v="69"/>
    <n v="23"/>
  </r>
  <r>
    <x v="45"/>
    <n v="337"/>
  </r>
  <r>
    <x v="5"/>
    <n v="500"/>
  </r>
  <r>
    <x v="90"/>
    <n v="9"/>
  </r>
  <r>
    <x v="131"/>
    <n v="39"/>
  </r>
  <r>
    <x v="78"/>
    <n v="156"/>
  </r>
  <r>
    <x v="17"/>
    <n v="258"/>
  </r>
  <r>
    <x v="94"/>
    <n v="14"/>
  </r>
  <r>
    <x v="12"/>
    <n v="91"/>
  </r>
  <r>
    <x v="12"/>
    <n v="68"/>
  </r>
  <r>
    <x v="137"/>
    <n v="13"/>
  </r>
  <r>
    <x v="28"/>
    <n v="118"/>
  </r>
  <r>
    <x v="25"/>
    <n v="54"/>
  </r>
  <r>
    <x v="138"/>
    <n v="10"/>
  </r>
  <r>
    <x v="50"/>
    <n v="339"/>
  </r>
  <r>
    <x v="30"/>
    <n v="80"/>
  </r>
  <r>
    <x v="22"/>
    <n v="431"/>
  </r>
  <r>
    <x v="50"/>
    <n v="268"/>
  </r>
  <r>
    <x v="22"/>
    <n v="440"/>
  </r>
  <r>
    <x v="5"/>
    <n v="396"/>
  </r>
  <r>
    <x v="18"/>
    <n v="157"/>
  </r>
  <r>
    <x v="12"/>
    <n v="194"/>
  </r>
  <r>
    <x v="39"/>
    <n v="156"/>
  </r>
  <r>
    <x v="112"/>
    <n v="11"/>
  </r>
  <r>
    <x v="35"/>
    <n v="110"/>
  </r>
  <r>
    <x v="139"/>
    <n v="12"/>
  </r>
  <r>
    <x v="5"/>
    <n v="464"/>
  </r>
  <r>
    <x v="66"/>
    <n v="40"/>
  </r>
  <r>
    <x v="39"/>
    <n v="52"/>
  </r>
  <r>
    <x v="75"/>
    <n v="12"/>
  </r>
  <r>
    <x v="7"/>
    <n v="412"/>
  </r>
  <r>
    <x v="17"/>
    <n v="268"/>
  </r>
  <r>
    <x v="7"/>
    <n v="495"/>
  </r>
  <r>
    <x v="35"/>
    <n v="30"/>
  </r>
  <r>
    <x v="6"/>
    <n v="67"/>
  </r>
  <r>
    <x v="14"/>
    <n v="497"/>
  </r>
  <r>
    <x v="22"/>
    <n v="102"/>
  </r>
  <r>
    <x v="7"/>
    <n v="322"/>
  </r>
  <r>
    <x v="9"/>
    <n v="297"/>
  </r>
  <r>
    <x v="12"/>
    <n v="179"/>
  </r>
  <r>
    <x v="140"/>
    <n v="15"/>
  </r>
  <r>
    <x v="61"/>
    <n v="65"/>
  </r>
  <r>
    <x v="7"/>
    <n v="297"/>
  </r>
  <r>
    <x v="8"/>
    <n v="131"/>
  </r>
  <r>
    <x v="141"/>
    <n v="12"/>
  </r>
  <r>
    <x v="18"/>
    <n v="114"/>
  </r>
  <r>
    <x v="14"/>
    <n v="293"/>
  </r>
  <r>
    <x v="142"/>
    <n v="18"/>
  </r>
  <r>
    <x v="19"/>
    <n v="186"/>
  </r>
  <r>
    <x v="28"/>
    <n v="119"/>
  </r>
  <r>
    <x v="130"/>
    <n v="4"/>
  </r>
  <r>
    <x v="14"/>
    <n v="415"/>
  </r>
  <r>
    <x v="13"/>
    <n v="10"/>
  </r>
  <r>
    <x v="18"/>
    <n v="159"/>
  </r>
  <r>
    <x v="17"/>
    <n v="140"/>
  </r>
  <r>
    <x v="19"/>
    <n v="128"/>
  </r>
  <r>
    <x v="143"/>
    <n v="9"/>
  </r>
  <r>
    <x v="17"/>
    <n v="121"/>
  </r>
  <r>
    <x v="14"/>
    <n v="169"/>
  </r>
  <r>
    <x v="55"/>
    <n v="118"/>
  </r>
  <r>
    <x v="78"/>
    <n v="37"/>
  </r>
  <r>
    <x v="35"/>
    <n v="198"/>
  </r>
  <r>
    <x v="28"/>
    <n v="74"/>
  </r>
  <r>
    <x v="144"/>
    <n v="18"/>
  </r>
  <r>
    <x v="24"/>
    <n v="291"/>
  </r>
  <r>
    <x v="9"/>
    <n v="208"/>
  </r>
  <r>
    <x v="5"/>
    <n v="354"/>
  </r>
  <r>
    <x v="25"/>
    <n v="113"/>
  </r>
  <r>
    <x v="145"/>
    <n v="3"/>
  </r>
  <r>
    <x v="45"/>
    <n v="446"/>
  </r>
  <r>
    <x v="121"/>
    <n v="9"/>
  </r>
  <r>
    <x v="50"/>
    <n v="445"/>
  </r>
  <r>
    <x v="69"/>
    <n v="47"/>
  </r>
  <r>
    <x v="146"/>
    <n v="14"/>
  </r>
  <r>
    <x v="37"/>
    <n v="187"/>
  </r>
  <r>
    <x v="45"/>
    <n v="355"/>
  </r>
  <r>
    <x v="115"/>
    <n v="6"/>
  </r>
  <r>
    <x v="68"/>
    <n v="18"/>
  </r>
  <r>
    <x v="71"/>
    <n v="111"/>
  </r>
  <r>
    <x v="8"/>
    <n v="156"/>
  </r>
  <r>
    <x v="45"/>
    <n v="396"/>
  </r>
  <r>
    <x v="60"/>
    <n v="7"/>
  </r>
  <r>
    <x v="55"/>
    <n v="98"/>
  </r>
  <r>
    <x v="45"/>
    <n v="405"/>
  </r>
  <r>
    <x v="7"/>
    <n v="220"/>
  </r>
  <r>
    <x v="30"/>
    <n v="141"/>
  </r>
  <r>
    <x v="90"/>
    <n v="17"/>
  </r>
  <r>
    <x v="9"/>
    <n v="260"/>
  </r>
  <r>
    <x v="119"/>
    <n v="11"/>
  </r>
  <r>
    <x v="52"/>
    <n v="182"/>
  </r>
  <r>
    <x v="37"/>
    <n v="59"/>
  </r>
  <r>
    <x v="66"/>
    <n v="45"/>
  </r>
  <r>
    <x v="76"/>
    <n v="3"/>
  </r>
  <r>
    <x v="61"/>
    <n v="52"/>
  </r>
  <r>
    <x v="22"/>
    <n v="373"/>
  </r>
  <r>
    <x v="34"/>
    <n v="2"/>
  </r>
  <r>
    <x v="24"/>
    <n v="445"/>
  </r>
  <r>
    <x v="52"/>
    <n v="93"/>
  </r>
  <r>
    <x v="22"/>
    <n v="329"/>
  </r>
  <r>
    <x v="22"/>
    <n v="217"/>
  </r>
  <r>
    <x v="18"/>
    <n v="165"/>
  </r>
  <r>
    <x v="41"/>
    <n v="20"/>
  </r>
  <r>
    <x v="33"/>
    <n v="11"/>
  </r>
  <r>
    <x v="14"/>
    <n v="294"/>
  </r>
  <r>
    <x v="12"/>
    <n v="82"/>
  </r>
  <r>
    <x v="23"/>
    <n v="186"/>
  </r>
  <r>
    <x v="10"/>
    <n v="163"/>
  </r>
  <r>
    <x v="30"/>
    <n v="148"/>
  </r>
  <r>
    <x v="40"/>
    <n v="2"/>
  </r>
  <r>
    <x v="22"/>
    <n v="343"/>
  </r>
  <r>
    <x v="71"/>
    <n v="51"/>
  </r>
  <r>
    <x v="10"/>
    <n v="164"/>
  </r>
  <r>
    <x v="4"/>
    <n v="5"/>
  </r>
  <r>
    <x v="7"/>
    <n v="260"/>
  </r>
  <r>
    <x v="9"/>
    <n v="415"/>
  </r>
  <r>
    <x v="9"/>
    <n v="467"/>
  </r>
  <r>
    <x v="61"/>
    <n v="43"/>
  </r>
  <r>
    <x v="8"/>
    <n v="40"/>
  </r>
  <r>
    <x v="147"/>
    <n v="10"/>
  </r>
  <r>
    <x v="9"/>
    <n v="197"/>
  </r>
  <r>
    <x v="78"/>
    <n v="145"/>
  </r>
  <r>
    <x v="55"/>
    <n v="105"/>
  </r>
  <r>
    <x v="37"/>
    <n v="33"/>
  </r>
  <r>
    <x v="120"/>
    <n v="78"/>
  </r>
  <r>
    <x v="9"/>
    <n v="466"/>
  </r>
  <r>
    <x v="45"/>
    <n v="476"/>
  </r>
  <r>
    <x v="19"/>
    <n v="151"/>
  </r>
  <r>
    <x v="148"/>
    <n v="17"/>
  </r>
  <r>
    <x v="149"/>
    <n v="4"/>
  </r>
  <r>
    <x v="5"/>
    <n v="131"/>
  </r>
  <r>
    <x v="24"/>
    <n v="369"/>
  </r>
  <r>
    <x v="131"/>
    <n v="60"/>
  </r>
  <r>
    <x v="17"/>
    <n v="405"/>
  </r>
  <r>
    <x v="21"/>
    <n v="3"/>
  </r>
  <r>
    <x v="78"/>
    <n v="35"/>
  </r>
  <r>
    <x v="50"/>
    <n v="444"/>
  </r>
  <r>
    <x v="45"/>
    <n v="424"/>
  </r>
  <r>
    <x v="150"/>
    <n v="2"/>
  </r>
  <r>
    <x v="17"/>
    <n v="480"/>
  </r>
  <r>
    <x v="37"/>
    <n v="65"/>
  </r>
  <r>
    <x v="89"/>
    <n v="8"/>
  </r>
  <r>
    <x v="52"/>
    <n v="52"/>
  </r>
  <r>
    <x v="40"/>
    <n v="8"/>
  </r>
  <r>
    <x v="7"/>
    <n v="143"/>
  </r>
  <r>
    <x v="18"/>
    <n v="20"/>
  </r>
  <r>
    <x v="14"/>
    <n v="396"/>
  </r>
  <r>
    <x v="69"/>
    <n v="168"/>
  </r>
  <r>
    <x v="69"/>
    <n v="69"/>
  </r>
  <r>
    <x v="30"/>
    <n v="99"/>
  </r>
  <r>
    <x v="123"/>
    <n v="57"/>
  </r>
  <r>
    <x v="6"/>
    <n v="103"/>
  </r>
  <r>
    <x v="124"/>
    <n v="2"/>
  </r>
  <r>
    <x v="52"/>
    <n v="88"/>
  </r>
  <r>
    <x v="37"/>
    <n v="85"/>
  </r>
  <r>
    <x v="7"/>
    <n v="216"/>
  </r>
  <r>
    <x v="7"/>
    <n v="140"/>
  </r>
  <r>
    <x v="50"/>
    <n v="377"/>
  </r>
  <r>
    <x v="35"/>
    <n v="89"/>
  </r>
  <r>
    <x v="12"/>
    <n v="181"/>
  </r>
  <r>
    <x v="69"/>
    <n v="131"/>
  </r>
  <r>
    <x v="80"/>
    <n v="43"/>
  </r>
  <r>
    <x v="30"/>
    <n v="166"/>
  </r>
  <r>
    <x v="78"/>
    <n v="192"/>
  </r>
  <r>
    <x v="16"/>
    <n v="7"/>
  </r>
  <r>
    <x v="53"/>
    <n v="11"/>
  </r>
  <r>
    <x v="19"/>
    <n v="146"/>
  </r>
  <r>
    <x v="45"/>
    <n v="138"/>
  </r>
  <r>
    <x v="23"/>
    <n v="138"/>
  </r>
  <r>
    <x v="50"/>
    <n v="482"/>
  </r>
  <r>
    <x v="50"/>
    <n v="481"/>
  </r>
  <r>
    <x v="45"/>
    <n v="258"/>
  </r>
  <r>
    <x v="19"/>
    <n v="100"/>
  </r>
  <r>
    <x v="69"/>
    <n v="86"/>
  </r>
  <r>
    <x v="28"/>
    <n v="165"/>
  </r>
  <r>
    <x v="100"/>
    <n v="4"/>
  </r>
  <r>
    <x v="23"/>
    <n v="156"/>
  </r>
  <r>
    <x v="45"/>
    <n v="320"/>
  </r>
  <r>
    <x v="15"/>
    <n v="1"/>
  </r>
  <r>
    <x v="8"/>
    <n v="81"/>
  </r>
  <r>
    <x v="50"/>
    <n v="438"/>
  </r>
  <r>
    <x v="38"/>
    <n v="1"/>
  </r>
  <r>
    <x v="78"/>
    <n v="173"/>
  </r>
  <r>
    <x v="24"/>
    <n v="412"/>
  </r>
  <r>
    <x v="151"/>
    <n v="13"/>
  </r>
  <r>
    <x v="55"/>
    <n v="130"/>
  </r>
  <r>
    <x v="152"/>
    <n v="4"/>
  </r>
  <r>
    <x v="55"/>
    <n v="176"/>
  </r>
  <r>
    <x v="89"/>
    <n v="14"/>
  </r>
  <r>
    <x v="55"/>
    <n v="97"/>
  </r>
  <r>
    <x v="61"/>
    <n v="81"/>
  </r>
  <r>
    <x v="23"/>
    <n v="179"/>
  </r>
  <r>
    <x v="37"/>
    <n v="132"/>
  </r>
  <r>
    <x v="153"/>
    <n v="5"/>
  </r>
  <r>
    <x v="18"/>
    <n v="100"/>
  </r>
  <r>
    <x v="154"/>
    <n v="6"/>
  </r>
  <r>
    <x v="24"/>
    <n v="171"/>
  </r>
  <r>
    <x v="14"/>
    <n v="333"/>
  </r>
  <r>
    <x v="24"/>
    <n v="365"/>
  </r>
  <r>
    <x v="112"/>
    <n v="16"/>
  </r>
  <r>
    <x v="5"/>
    <n v="211"/>
  </r>
  <r>
    <x v="45"/>
    <n v="196"/>
  </r>
  <r>
    <x v="155"/>
    <n v="11"/>
  </r>
  <r>
    <x v="112"/>
    <n v="17"/>
  </r>
  <r>
    <x v="66"/>
    <n v="62"/>
  </r>
  <r>
    <x v="9"/>
    <n v="103"/>
  </r>
  <r>
    <x v="32"/>
    <n v="9"/>
  </r>
  <r>
    <x v="156"/>
    <n v="5"/>
  </r>
  <r>
    <x v="45"/>
    <n v="452"/>
  </r>
  <r>
    <x v="157"/>
    <n v="2"/>
  </r>
  <r>
    <x v="50"/>
    <n v="335"/>
  </r>
  <r>
    <x v="158"/>
    <n v="12"/>
  </r>
  <r>
    <x v="79"/>
    <n v="12"/>
  </r>
  <r>
    <x v="159"/>
    <n v="5"/>
  </r>
  <r>
    <x v="160"/>
    <n v="2"/>
  </r>
  <r>
    <x v="161"/>
    <n v="10"/>
  </r>
  <r>
    <x v="45"/>
    <n v="308"/>
  </r>
  <r>
    <x v="119"/>
    <n v="5"/>
  </r>
  <r>
    <x v="14"/>
    <n v="446"/>
  </r>
  <r>
    <x v="7"/>
    <n v="281"/>
  </r>
  <r>
    <x v="11"/>
    <n v="6"/>
  </r>
  <r>
    <x v="7"/>
    <n v="409"/>
  </r>
  <r>
    <x v="66"/>
    <n v="191"/>
  </r>
  <r>
    <x v="50"/>
    <n v="404"/>
  </r>
  <r>
    <x v="28"/>
    <n v="135"/>
  </r>
  <r>
    <x v="27"/>
    <n v="20"/>
  </r>
  <r>
    <x v="58"/>
    <n v="54"/>
  </r>
  <r>
    <x v="52"/>
    <n v="129"/>
  </r>
  <r>
    <x v="162"/>
    <n v="11"/>
  </r>
  <r>
    <x v="22"/>
    <n v="383"/>
  </r>
  <r>
    <x v="10"/>
    <n v="46"/>
  </r>
  <r>
    <x v="131"/>
    <n v="61"/>
  </r>
  <r>
    <x v="28"/>
    <n v="166"/>
  </r>
  <r>
    <x v="69"/>
    <n v="91"/>
  </r>
  <r>
    <x v="163"/>
    <n v="10"/>
  </r>
  <r>
    <x v="164"/>
    <n v="19"/>
  </r>
  <r>
    <x v="165"/>
    <n v="2"/>
  </r>
  <r>
    <x v="35"/>
    <n v="125"/>
  </r>
  <r>
    <x v="22"/>
    <n v="248"/>
  </r>
  <r>
    <x v="102"/>
    <n v="298"/>
  </r>
  <r>
    <x v="22"/>
    <n v="406"/>
  </r>
  <r>
    <x v="19"/>
    <n v="46"/>
  </r>
  <r>
    <x v="69"/>
    <n v="106"/>
  </r>
  <r>
    <x v="9"/>
    <n v="121"/>
  </r>
  <r>
    <x v="45"/>
    <n v="170"/>
  </r>
  <r>
    <x v="14"/>
    <n v="431"/>
  </r>
  <r>
    <x v="50"/>
    <n v="483"/>
  </r>
  <r>
    <x v="7"/>
    <n v="354"/>
  </r>
  <r>
    <x v="69"/>
    <n v="65"/>
  </r>
  <r>
    <x v="24"/>
    <n v="176"/>
  </r>
  <r>
    <x v="51"/>
    <n v="2"/>
  </r>
  <r>
    <x v="66"/>
    <n v="46"/>
  </r>
  <r>
    <x v="102"/>
    <n v="477"/>
  </r>
  <r>
    <x v="57"/>
    <n v="6"/>
  </r>
  <r>
    <x v="48"/>
    <n v="11"/>
  </r>
  <r>
    <x v="66"/>
    <n v="126"/>
  </r>
  <r>
    <x v="18"/>
    <n v="190"/>
  </r>
  <r>
    <x v="50"/>
    <n v="358"/>
  </r>
  <r>
    <x v="39"/>
    <n v="78"/>
  </r>
  <r>
    <x v="71"/>
    <n v="129"/>
  </r>
  <r>
    <x v="14"/>
    <n v="433"/>
  </r>
  <r>
    <x v="90"/>
    <n v="18"/>
  </r>
  <r>
    <x v="80"/>
    <n v="30"/>
  </r>
  <r>
    <x v="42"/>
    <n v="18"/>
  </r>
  <r>
    <x v="66"/>
    <n v="146"/>
  </r>
  <r>
    <x v="162"/>
    <n v="19"/>
  </r>
  <r>
    <x v="23"/>
    <n v="170"/>
  </r>
  <r>
    <x v="5"/>
    <n v="428"/>
  </r>
  <r>
    <x v="50"/>
    <n v="129"/>
  </r>
  <r>
    <x v="17"/>
    <n v="304"/>
  </r>
  <r>
    <x v="151"/>
    <n v="15"/>
  </r>
  <r>
    <x v="166"/>
    <n v="14"/>
  </r>
  <r>
    <x v="14"/>
    <n v="320"/>
  </r>
  <r>
    <x v="55"/>
    <n v="44"/>
  </r>
  <r>
    <x v="10"/>
    <n v="71"/>
  </r>
  <r>
    <x v="72"/>
    <n v="8"/>
  </r>
  <r>
    <x v="9"/>
    <n v="444"/>
  </r>
  <r>
    <x v="83"/>
    <n v="1"/>
  </r>
  <r>
    <x v="66"/>
    <n v="102"/>
  </r>
  <r>
    <x v="26"/>
    <n v="181"/>
  </r>
  <r>
    <x v="52"/>
    <n v="82"/>
  </r>
  <r>
    <x v="167"/>
    <n v="19"/>
  </r>
  <r>
    <x v="17"/>
    <n v="245"/>
  </r>
  <r>
    <x v="102"/>
    <n v="431"/>
  </r>
  <r>
    <x v="7"/>
    <n v="252"/>
  </r>
  <r>
    <x v="62"/>
    <n v="2"/>
  </r>
  <r>
    <x v="6"/>
    <n v="52"/>
  </r>
  <r>
    <x v="23"/>
    <n v="54"/>
  </r>
  <r>
    <x v="59"/>
    <n v="4"/>
  </r>
  <r>
    <x v="61"/>
    <n v="88"/>
  </r>
  <r>
    <x v="18"/>
    <n v="152"/>
  </r>
  <r>
    <x v="55"/>
    <n v="121"/>
  </r>
  <r>
    <x v="18"/>
    <n v="77"/>
  </r>
  <r>
    <x v="131"/>
    <n v="21"/>
  </r>
  <r>
    <x v="61"/>
    <n v="48"/>
  </r>
  <r>
    <x v="45"/>
    <n v="420"/>
  </r>
  <r>
    <x v="7"/>
    <n v="443"/>
  </r>
  <r>
    <x v="55"/>
    <n v="46"/>
  </r>
  <r>
    <x v="134"/>
    <n v="3"/>
  </r>
  <r>
    <x v="55"/>
    <n v="98"/>
  </r>
  <r>
    <x v="168"/>
    <n v="18"/>
  </r>
  <r>
    <x v="50"/>
    <n v="237"/>
  </r>
  <r>
    <x v="31"/>
    <n v="64"/>
  </r>
  <r>
    <x v="37"/>
    <n v="32"/>
  </r>
  <r>
    <x v="10"/>
    <n v="30"/>
  </r>
  <r>
    <x v="137"/>
    <n v="12"/>
  </r>
  <r>
    <x v="71"/>
    <n v="138"/>
  </r>
  <r>
    <x v="22"/>
    <n v="411"/>
  </r>
  <r>
    <x v="23"/>
    <n v="152"/>
  </r>
  <r>
    <x v="169"/>
    <n v="10"/>
  </r>
  <r>
    <x v="18"/>
    <n v="75"/>
  </r>
  <r>
    <x v="170"/>
    <n v="4"/>
  </r>
  <r>
    <x v="171"/>
    <n v="2"/>
  </r>
  <r>
    <x v="61"/>
    <n v="110"/>
  </r>
  <r>
    <x v="35"/>
    <n v="161"/>
  </r>
  <r>
    <x v="30"/>
    <n v="68"/>
  </r>
  <r>
    <x v="55"/>
    <n v="30"/>
  </r>
  <r>
    <x v="64"/>
    <n v="3"/>
  </r>
  <r>
    <x v="50"/>
    <n v="117"/>
  </r>
  <r>
    <x v="8"/>
    <n v="105"/>
  </r>
  <r>
    <x v="46"/>
    <n v="6"/>
  </r>
  <r>
    <x v="17"/>
    <n v="378"/>
  </r>
  <r>
    <x v="69"/>
    <n v="76"/>
  </r>
  <r>
    <x v="22"/>
    <n v="386"/>
  </r>
  <r>
    <x v="50"/>
    <n v="132"/>
  </r>
  <r>
    <x v="22"/>
    <n v="104"/>
  </r>
  <r>
    <x v="45"/>
    <n v="380"/>
  </r>
  <r>
    <x v="78"/>
    <n v="76"/>
  </r>
  <r>
    <x v="25"/>
    <n v="194"/>
  </r>
  <r>
    <x v="61"/>
    <n v="147"/>
  </r>
  <r>
    <x v="22"/>
    <n v="319"/>
  </r>
  <r>
    <x v="39"/>
    <n v="38"/>
  </r>
  <r>
    <x v="28"/>
    <n v="31"/>
  </r>
  <r>
    <x v="6"/>
    <n v="28"/>
  </r>
  <r>
    <x v="105"/>
    <n v="15"/>
  </r>
  <r>
    <x v="62"/>
    <n v="2"/>
  </r>
  <r>
    <x v="101"/>
    <n v="16"/>
  </r>
  <r>
    <x v="78"/>
    <n v="83"/>
  </r>
  <r>
    <x v="172"/>
    <n v="16"/>
  </r>
  <r>
    <x v="9"/>
    <n v="397"/>
  </r>
  <r>
    <x v="78"/>
    <n v="184"/>
  </r>
  <r>
    <x v="78"/>
    <n v="55"/>
  </r>
  <r>
    <x v="69"/>
    <n v="107"/>
  </r>
  <r>
    <x v="69"/>
    <n v="127"/>
  </r>
  <r>
    <x v="173"/>
    <n v="122"/>
  </r>
  <r>
    <x v="18"/>
    <n v="107"/>
  </r>
  <r>
    <x v="22"/>
    <n v="113"/>
  </r>
  <r>
    <x v="7"/>
    <n v="297"/>
  </r>
  <r>
    <x v="44"/>
    <n v="14"/>
  </r>
  <r>
    <x v="52"/>
    <n v="188"/>
  </r>
  <r>
    <x v="151"/>
    <n v="11"/>
  </r>
  <r>
    <x v="28"/>
    <n v="105"/>
  </r>
  <r>
    <x v="160"/>
    <n v="18"/>
  </r>
  <r>
    <x v="7"/>
    <n v="418"/>
  </r>
  <r>
    <x v="174"/>
    <n v="4"/>
  </r>
  <r>
    <x v="124"/>
    <n v="5"/>
  </r>
  <r>
    <x v="102"/>
    <n v="346"/>
  </r>
  <r>
    <x v="9"/>
    <n v="417"/>
  </r>
  <r>
    <x v="123"/>
    <n v="35"/>
  </r>
  <r>
    <x v="3"/>
    <n v="6"/>
  </r>
  <r>
    <x v="50"/>
    <n v="322"/>
  </r>
  <r>
    <x v="37"/>
    <n v="150"/>
  </r>
  <r>
    <x v="14"/>
    <n v="492"/>
  </r>
  <r>
    <x v="18"/>
    <n v="93"/>
  </r>
  <r>
    <x v="61"/>
    <n v="64"/>
  </r>
  <r>
    <x v="89"/>
    <n v="7"/>
  </r>
  <r>
    <x v="18"/>
    <n v="90"/>
  </r>
  <r>
    <x v="50"/>
    <n v="136"/>
  </r>
  <r>
    <x v="19"/>
    <n v="104"/>
  </r>
  <r>
    <x v="150"/>
    <n v="1"/>
  </r>
  <r>
    <x v="31"/>
    <n v="52"/>
  </r>
  <r>
    <x v="45"/>
    <n v="203"/>
  </r>
  <r>
    <x v="30"/>
    <n v="183"/>
  </r>
  <r>
    <x v="61"/>
    <n v="182"/>
  </r>
  <r>
    <x v="45"/>
    <n v="383"/>
  </r>
  <r>
    <x v="22"/>
    <n v="113"/>
  </r>
  <r>
    <x v="63"/>
    <n v="154"/>
  </r>
  <r>
    <x v="36"/>
    <n v="8"/>
  </r>
  <r>
    <x v="116"/>
    <n v="5"/>
  </r>
  <r>
    <x v="42"/>
    <n v="14"/>
  </r>
  <r>
    <x v="71"/>
    <n v="27"/>
  </r>
  <r>
    <x v="8"/>
    <n v="141"/>
  </r>
  <r>
    <x v="175"/>
    <n v="14"/>
  </r>
  <r>
    <x v="31"/>
    <n v="136"/>
  </r>
  <r>
    <x v="5"/>
    <n v="378"/>
  </r>
  <r>
    <x v="159"/>
    <n v="12"/>
  </r>
  <r>
    <x v="45"/>
    <n v="284"/>
  </r>
  <r>
    <x v="19"/>
    <n v="54"/>
  </r>
  <r>
    <x v="31"/>
    <n v="51"/>
  </r>
  <r>
    <x v="55"/>
    <n v="159"/>
  </r>
  <r>
    <x v="9"/>
    <n v="351"/>
  </r>
  <r>
    <x v="22"/>
    <n v="390"/>
  </r>
  <r>
    <x v="33"/>
    <n v="4"/>
  </r>
  <r>
    <x v="35"/>
    <n v="140"/>
  </r>
  <r>
    <x v="50"/>
    <n v="125"/>
  </r>
  <r>
    <x v="66"/>
    <n v="97"/>
  </r>
  <r>
    <x v="66"/>
    <n v="190"/>
  </r>
  <r>
    <x v="14"/>
    <n v="415"/>
  </r>
  <r>
    <x v="9"/>
    <n v="269"/>
  </r>
  <r>
    <x v="140"/>
    <n v="11"/>
  </r>
  <r>
    <x v="45"/>
    <n v="162"/>
  </r>
  <r>
    <x v="18"/>
    <n v="75"/>
  </r>
  <r>
    <x v="22"/>
    <n v="358"/>
  </r>
  <r>
    <x v="8"/>
    <n v="198"/>
  </r>
  <r>
    <x v="22"/>
    <n v="189"/>
  </r>
  <r>
    <x v="24"/>
    <n v="226"/>
  </r>
  <r>
    <x v="55"/>
    <n v="94"/>
  </r>
  <r>
    <x v="50"/>
    <n v="401"/>
  </r>
  <r>
    <x v="69"/>
    <n v="52"/>
  </r>
  <r>
    <x v="12"/>
    <n v="189"/>
  </r>
  <r>
    <x v="17"/>
    <n v="201"/>
  </r>
  <r>
    <x v="22"/>
    <n v="235"/>
  </r>
  <r>
    <x v="55"/>
    <n v="78"/>
  </r>
  <r>
    <x v="126"/>
    <n v="13"/>
  </r>
  <r>
    <x v="20"/>
    <n v="196"/>
  </r>
  <r>
    <x v="70"/>
    <n v="11"/>
  </r>
  <r>
    <x v="176"/>
    <n v="17"/>
  </r>
  <r>
    <x v="47"/>
    <n v="4"/>
  </r>
  <r>
    <x v="54"/>
    <n v="17"/>
  </r>
  <r>
    <x v="177"/>
    <n v="1"/>
  </r>
  <r>
    <x v="13"/>
    <n v="6"/>
  </r>
  <r>
    <x v="7"/>
    <n v="496"/>
  </r>
  <r>
    <x v="5"/>
    <n v="363"/>
  </r>
  <r>
    <x v="5"/>
    <n v="491"/>
  </r>
  <r>
    <x v="17"/>
    <n v="369"/>
  </r>
  <r>
    <x v="66"/>
    <n v="60"/>
  </r>
  <r>
    <x v="20"/>
    <n v="35"/>
  </r>
  <r>
    <x v="7"/>
    <n v="121"/>
  </r>
  <r>
    <x v="50"/>
    <n v="442"/>
  </r>
  <r>
    <x v="7"/>
    <n v="338"/>
  </r>
  <r>
    <x v="31"/>
    <n v="94"/>
  </r>
  <r>
    <x v="1"/>
    <n v="14"/>
  </r>
  <r>
    <x v="94"/>
    <n v="2"/>
  </r>
  <r>
    <x v="14"/>
    <n v="110"/>
  </r>
  <r>
    <x v="87"/>
    <n v="18"/>
  </r>
  <r>
    <x v="147"/>
    <n v="7"/>
  </r>
  <r>
    <x v="178"/>
    <n v="2"/>
  </r>
  <r>
    <x v="37"/>
    <n v="188"/>
  </r>
  <r>
    <x v="92"/>
    <n v="11"/>
  </r>
  <r>
    <x v="14"/>
    <n v="129"/>
  </r>
  <r>
    <x v="61"/>
    <n v="117"/>
  </r>
  <r>
    <x v="82"/>
    <n v="11"/>
  </r>
  <r>
    <x v="61"/>
    <n v="186"/>
  </r>
  <r>
    <x v="18"/>
    <n v="40"/>
  </r>
  <r>
    <x v="47"/>
    <n v="6"/>
  </r>
  <r>
    <x v="55"/>
    <n v="153"/>
  </r>
  <r>
    <x v="45"/>
    <n v="163"/>
  </r>
  <r>
    <x v="179"/>
    <n v="16"/>
  </r>
  <r>
    <x v="25"/>
    <n v="161"/>
  </r>
  <r>
    <x v="180"/>
    <n v="5"/>
  </r>
  <r>
    <x v="30"/>
    <n v="200"/>
  </r>
  <r>
    <x v="181"/>
    <n v="11"/>
  </r>
  <r>
    <x v="96"/>
    <n v="14"/>
  </r>
  <r>
    <x v="7"/>
    <n v="469"/>
  </r>
  <r>
    <x v="166"/>
    <n v="11"/>
  </r>
  <r>
    <x v="14"/>
    <n v="423"/>
  </r>
  <r>
    <x v="172"/>
    <n v="9"/>
  </r>
  <r>
    <x v="68"/>
    <n v="3"/>
  </r>
  <r>
    <x v="22"/>
    <n v="186"/>
  </r>
  <r>
    <x v="7"/>
    <n v="390"/>
  </r>
  <r>
    <x v="5"/>
    <n v="445"/>
  </r>
  <r>
    <x v="50"/>
    <n v="241"/>
  </r>
  <r>
    <x v="29"/>
    <n v="3"/>
  </r>
  <r>
    <x v="23"/>
    <n v="50"/>
  </r>
  <r>
    <x v="24"/>
    <n v="284"/>
  </r>
  <r>
    <x v="9"/>
    <n v="395"/>
  </r>
  <r>
    <x v="5"/>
    <n v="290"/>
  </r>
  <r>
    <x v="22"/>
    <n v="361"/>
  </r>
  <r>
    <x v="17"/>
    <n v="355"/>
  </r>
  <r>
    <x v="182"/>
    <n v="19"/>
  </r>
  <r>
    <x v="52"/>
    <n v="32"/>
  </r>
  <r>
    <x v="146"/>
    <n v="13"/>
  </r>
  <r>
    <x v="45"/>
    <n v="156"/>
  </r>
  <r>
    <x v="183"/>
    <n v="20"/>
  </r>
  <r>
    <x v="12"/>
    <n v="112"/>
  </r>
  <r>
    <x v="7"/>
    <n v="110"/>
  </r>
  <r>
    <x v="184"/>
    <n v="4"/>
  </r>
  <r>
    <x v="133"/>
    <n v="18"/>
  </r>
  <r>
    <x v="20"/>
    <n v="60"/>
  </r>
  <r>
    <x v="88"/>
    <n v="14"/>
  </r>
  <r>
    <x v="28"/>
    <n v="24"/>
  </r>
  <r>
    <x v="22"/>
    <n v="145"/>
  </r>
  <r>
    <x v="50"/>
    <n v="393"/>
  </r>
  <r>
    <x v="28"/>
    <n v="73"/>
  </r>
  <r>
    <x v="8"/>
    <n v="136"/>
  </r>
  <r>
    <x v="45"/>
    <n v="422"/>
  </r>
  <r>
    <x v="9"/>
    <n v="187"/>
  </r>
  <r>
    <x v="18"/>
    <n v="58"/>
  </r>
  <r>
    <x v="45"/>
    <n v="436"/>
  </r>
  <r>
    <x v="14"/>
    <n v="406"/>
  </r>
  <r>
    <x v="14"/>
    <n v="108"/>
  </r>
  <r>
    <x v="142"/>
    <n v="10"/>
  </r>
  <r>
    <x v="37"/>
    <n v="153"/>
  </r>
  <r>
    <x v="185"/>
    <n v="3"/>
  </r>
  <r>
    <x v="31"/>
    <n v="109"/>
  </r>
  <r>
    <x v="86"/>
    <n v="9"/>
  </r>
  <r>
    <x v="52"/>
    <n v="112"/>
  </r>
  <r>
    <x v="19"/>
    <n v="29"/>
  </r>
  <r>
    <x v="50"/>
    <n v="310"/>
  </r>
  <r>
    <x v="55"/>
    <n v="107"/>
  </r>
  <r>
    <x v="8"/>
    <n v="26"/>
  </r>
  <r>
    <x v="31"/>
    <n v="114"/>
  </r>
  <r>
    <x v="169"/>
    <n v="4"/>
  </r>
  <r>
    <x v="186"/>
    <n v="15"/>
  </r>
  <r>
    <x v="66"/>
    <n v="144"/>
  </r>
  <r>
    <x v="5"/>
    <n v="110"/>
  </r>
  <r>
    <x v="37"/>
    <n v="105"/>
  </r>
  <r>
    <x v="52"/>
    <n v="51"/>
  </r>
  <r>
    <x v="145"/>
    <n v="1"/>
  </r>
  <r>
    <x v="152"/>
    <n v="8"/>
  </r>
  <r>
    <x v="9"/>
    <n v="128"/>
  </r>
  <r>
    <x v="87"/>
    <n v="9"/>
  </r>
  <r>
    <x v="9"/>
    <n v="291"/>
  </r>
  <r>
    <x v="14"/>
    <n v="261"/>
  </r>
  <r>
    <x v="52"/>
    <n v="192"/>
  </r>
  <r>
    <x v="7"/>
    <n v="319"/>
  </r>
  <r>
    <x v="45"/>
    <n v="393"/>
  </r>
  <r>
    <x v="187"/>
    <n v="13"/>
  </r>
  <r>
    <x v="50"/>
    <n v="380"/>
  </r>
  <r>
    <x v="37"/>
    <n v="36"/>
  </r>
  <r>
    <x v="173"/>
    <n v="179"/>
  </r>
  <r>
    <x v="28"/>
    <n v="111"/>
  </r>
  <r>
    <x v="8"/>
    <n v="36"/>
  </r>
  <r>
    <x v="10"/>
    <n v="120"/>
  </r>
  <r>
    <x v="188"/>
    <n v="11"/>
  </r>
  <r>
    <x v="126"/>
    <n v="15"/>
  </r>
  <r>
    <x v="43"/>
    <n v="4"/>
  </r>
  <r>
    <x v="115"/>
    <n v="11"/>
  </r>
  <r>
    <x v="189"/>
    <n v="9"/>
  </r>
  <r>
    <x v="50"/>
    <n v="498"/>
  </r>
  <r>
    <x v="45"/>
    <n v="350"/>
  </r>
  <r>
    <x v="8"/>
    <n v="191"/>
  </r>
  <r>
    <x v="9"/>
    <n v="402"/>
  </r>
  <r>
    <x v="69"/>
    <n v="140"/>
  </r>
  <r>
    <x v="190"/>
    <n v="3"/>
  </r>
  <r>
    <x v="52"/>
    <n v="25"/>
  </r>
  <r>
    <x v="191"/>
    <n v="7"/>
  </r>
  <r>
    <x v="192"/>
    <n v="17"/>
  </r>
  <r>
    <x v="9"/>
    <n v="479"/>
  </r>
  <r>
    <x v="193"/>
    <n v="6"/>
  </r>
  <r>
    <x v="16"/>
    <n v="10"/>
  </r>
  <r>
    <x v="29"/>
    <n v="2"/>
  </r>
  <r>
    <x v="194"/>
    <n v="13"/>
  </r>
  <r>
    <x v="183"/>
    <n v="12"/>
  </r>
  <r>
    <x v="5"/>
    <n v="191"/>
  </r>
  <r>
    <x v="10"/>
    <n v="123"/>
  </r>
  <r>
    <x v="18"/>
    <n v="66"/>
  </r>
  <r>
    <x v="61"/>
    <n v="132"/>
  </r>
  <r>
    <x v="195"/>
    <n v="9"/>
  </r>
  <r>
    <x v="78"/>
    <n v="111"/>
  </r>
  <r>
    <x v="19"/>
    <n v="163"/>
  </r>
  <r>
    <x v="155"/>
    <n v="4"/>
  </r>
  <r>
    <x v="145"/>
    <n v="10"/>
  </r>
  <r>
    <x v="9"/>
    <n v="457"/>
  </r>
  <r>
    <x v="50"/>
    <n v="260"/>
  </r>
  <r>
    <x v="120"/>
    <n v="181"/>
  </r>
  <r>
    <x v="50"/>
    <n v="144"/>
  </r>
  <r>
    <x v="22"/>
    <n v="246"/>
  </r>
  <r>
    <x v="196"/>
    <n v="10"/>
  </r>
  <r>
    <x v="26"/>
    <n v="148"/>
  </r>
  <r>
    <x v="35"/>
    <n v="24"/>
  </r>
  <r>
    <x v="25"/>
    <n v="66"/>
  </r>
  <r>
    <x v="45"/>
    <n v="333"/>
  </r>
  <r>
    <x v="37"/>
    <n v="194"/>
  </r>
  <r>
    <x v="18"/>
    <n v="154"/>
  </r>
  <r>
    <x v="55"/>
    <n v="100"/>
  </r>
  <r>
    <x v="1"/>
    <n v="18"/>
  </r>
  <r>
    <x v="170"/>
    <n v="20"/>
  </r>
  <r>
    <x v="55"/>
    <n v="200"/>
  </r>
  <r>
    <x v="18"/>
    <n v="48"/>
  </r>
  <r>
    <x v="61"/>
    <n v="68"/>
  </r>
  <r>
    <x v="174"/>
    <n v="9"/>
  </r>
  <r>
    <x v="50"/>
    <n v="493"/>
  </r>
  <r>
    <x v="14"/>
    <n v="340"/>
  </r>
  <r>
    <x v="174"/>
    <n v="2"/>
  </r>
  <r>
    <x v="28"/>
    <n v="62"/>
  </r>
  <r>
    <x v="22"/>
    <n v="164"/>
  </r>
  <r>
    <x v="28"/>
    <n v="170"/>
  </r>
  <r>
    <x v="71"/>
    <n v="164"/>
  </r>
  <r>
    <x v="6"/>
    <n v="70"/>
  </r>
  <r>
    <x v="50"/>
    <n v="133"/>
  </r>
  <r>
    <x v="197"/>
    <n v="20"/>
  </r>
  <r>
    <x v="198"/>
    <n v="15"/>
  </r>
  <r>
    <x v="199"/>
    <n v="15"/>
  </r>
  <r>
    <x v="58"/>
    <n v="105"/>
  </r>
  <r>
    <x v="31"/>
    <n v="192"/>
  </r>
  <r>
    <x v="80"/>
    <n v="142"/>
  </r>
  <r>
    <x v="106"/>
    <n v="3"/>
  </r>
  <r>
    <x v="17"/>
    <n v="219"/>
  </r>
  <r>
    <x v="30"/>
    <n v="137"/>
  </r>
  <r>
    <x v="20"/>
    <n v="108"/>
  </r>
  <r>
    <x v="102"/>
    <n v="395"/>
  </r>
  <r>
    <x v="200"/>
    <n v="3"/>
  </r>
  <r>
    <x v="6"/>
    <n v="73"/>
  </r>
  <r>
    <x v="45"/>
    <n v="209"/>
  </r>
  <r>
    <x v="37"/>
    <n v="41"/>
  </r>
  <r>
    <x v="17"/>
    <n v="488"/>
  </r>
  <r>
    <x v="97"/>
    <n v="5"/>
  </r>
  <r>
    <x v="69"/>
    <n v="97"/>
  </r>
  <r>
    <x v="8"/>
    <n v="58"/>
  </r>
  <r>
    <x v="55"/>
    <n v="179"/>
  </r>
  <r>
    <x v="38"/>
    <n v="18"/>
  </r>
  <r>
    <x v="51"/>
    <n v="4"/>
  </r>
  <r>
    <x v="33"/>
    <n v="1"/>
  </r>
  <r>
    <x v="31"/>
    <n v="86"/>
  </r>
  <r>
    <x v="14"/>
    <n v="290"/>
  </r>
  <r>
    <x v="184"/>
    <n v="14"/>
  </r>
  <r>
    <x v="39"/>
    <n v="120"/>
  </r>
  <r>
    <x v="123"/>
    <n v="28"/>
  </r>
  <r>
    <x v="9"/>
    <n v="213"/>
  </r>
  <r>
    <x v="108"/>
    <n v="10"/>
  </r>
  <r>
    <x v="69"/>
    <n v="53"/>
  </r>
  <r>
    <x v="30"/>
    <n v="178"/>
  </r>
  <r>
    <x v="74"/>
    <n v="6"/>
  </r>
  <r>
    <x v="9"/>
    <n v="118"/>
  </r>
  <r>
    <x v="70"/>
    <n v="5"/>
  </r>
  <r>
    <x v="18"/>
    <n v="89"/>
  </r>
  <r>
    <x v="35"/>
    <n v="22"/>
  </r>
  <r>
    <x v="18"/>
    <n v="199"/>
  </r>
  <r>
    <x v="109"/>
    <n v="8"/>
  </r>
  <r>
    <x v="18"/>
    <n v="198"/>
  </r>
  <r>
    <x v="95"/>
    <n v="6"/>
  </r>
  <r>
    <x v="23"/>
    <n v="68"/>
  </r>
  <r>
    <x v="102"/>
    <n v="200"/>
  </r>
  <r>
    <x v="5"/>
    <n v="426"/>
  </r>
  <r>
    <x v="78"/>
    <n v="142"/>
  </r>
  <r>
    <x v="7"/>
    <n v="298"/>
  </r>
  <r>
    <x v="17"/>
    <n v="224"/>
  </r>
  <r>
    <x v="5"/>
    <n v="133"/>
  </r>
  <r>
    <x v="45"/>
    <n v="326"/>
  </r>
  <r>
    <x v="120"/>
    <n v="102"/>
  </r>
  <r>
    <x v="7"/>
    <n v="332"/>
  </r>
  <r>
    <x v="19"/>
    <n v="95"/>
  </r>
  <r>
    <x v="136"/>
    <n v="7"/>
  </r>
  <r>
    <x v="14"/>
    <n v="276"/>
  </r>
  <r>
    <x v="139"/>
    <n v="6"/>
  </r>
  <r>
    <x v="45"/>
    <n v="232"/>
  </r>
  <r>
    <x v="66"/>
    <n v="162"/>
  </r>
  <r>
    <x v="10"/>
    <n v="66"/>
  </r>
  <r>
    <x v="157"/>
    <n v="2"/>
  </r>
  <r>
    <x v="12"/>
    <n v="152"/>
  </r>
  <r>
    <x v="201"/>
    <n v="2"/>
  </r>
  <r>
    <x v="20"/>
    <n v="115"/>
  </r>
  <r>
    <x v="37"/>
    <n v="29"/>
  </r>
  <r>
    <x v="35"/>
    <n v="91"/>
  </r>
  <r>
    <x v="19"/>
    <n v="125"/>
  </r>
  <r>
    <x v="61"/>
    <n v="40"/>
  </r>
  <r>
    <x v="9"/>
    <n v="279"/>
  </r>
  <r>
    <x v="11"/>
    <n v="8"/>
  </r>
  <r>
    <x v="71"/>
    <n v="194"/>
  </r>
  <r>
    <x v="6"/>
    <n v="168"/>
  </r>
  <r>
    <x v="14"/>
    <n v="211"/>
  </r>
  <r>
    <x v="155"/>
    <n v="19"/>
  </r>
  <r>
    <x v="153"/>
    <n v="16"/>
  </r>
  <r>
    <x v="27"/>
    <n v="18"/>
  </r>
  <r>
    <x v="7"/>
    <n v="399"/>
  </r>
  <r>
    <x v="202"/>
    <n v="11"/>
  </r>
  <r>
    <x v="23"/>
    <n v="131"/>
  </r>
  <r>
    <x v="39"/>
    <n v="67"/>
  </r>
  <r>
    <x v="10"/>
    <n v="151"/>
  </r>
  <r>
    <x v="23"/>
    <n v="105"/>
  </r>
  <r>
    <x v="71"/>
    <n v="132"/>
  </r>
  <r>
    <x v="17"/>
    <n v="142"/>
  </r>
  <r>
    <x v="203"/>
    <n v="17"/>
  </r>
  <r>
    <x v="7"/>
    <n v="444"/>
  </r>
  <r>
    <x v="50"/>
    <n v="294"/>
  </r>
  <r>
    <x v="7"/>
    <n v="274"/>
  </r>
  <r>
    <x v="35"/>
    <n v="168"/>
  </r>
  <r>
    <x v="8"/>
    <n v="115"/>
  </r>
  <r>
    <x v="30"/>
    <n v="126"/>
  </r>
  <r>
    <x v="28"/>
    <n v="73"/>
  </r>
  <r>
    <x v="22"/>
    <n v="413"/>
  </r>
  <r>
    <x v="7"/>
    <n v="393"/>
  </r>
  <r>
    <x v="143"/>
    <n v="13"/>
  </r>
  <r>
    <x v="22"/>
    <n v="211"/>
  </r>
  <r>
    <x v="61"/>
    <n v="116"/>
  </r>
  <r>
    <x v="0"/>
    <n v="9"/>
  </r>
  <r>
    <x v="45"/>
    <n v="117"/>
  </r>
  <r>
    <x v="50"/>
    <n v="221"/>
  </r>
  <r>
    <x v="152"/>
    <n v="9"/>
  </r>
  <r>
    <x v="17"/>
    <n v="214"/>
  </r>
  <r>
    <x v="37"/>
    <n v="138"/>
  </r>
  <r>
    <x v="81"/>
    <n v="11"/>
  </r>
  <r>
    <x v="52"/>
    <n v="128"/>
  </r>
  <r>
    <x v="17"/>
    <n v="376"/>
  </r>
  <r>
    <x v="17"/>
    <n v="121"/>
  </r>
  <r>
    <x v="14"/>
    <n v="200"/>
  </r>
  <r>
    <x v="17"/>
    <n v="500"/>
  </r>
  <r>
    <x v="71"/>
    <n v="108"/>
  </r>
  <r>
    <x v="25"/>
    <n v="59"/>
  </r>
  <r>
    <x v="10"/>
    <n v="191"/>
  </r>
  <r>
    <x v="19"/>
    <n v="189"/>
  </r>
  <r>
    <x v="45"/>
    <n v="247"/>
  </r>
  <r>
    <x v="35"/>
    <n v="195"/>
  </r>
  <r>
    <x v="204"/>
    <n v="6"/>
  </r>
  <r>
    <x v="205"/>
    <n v="1"/>
  </r>
  <r>
    <x v="50"/>
    <n v="347"/>
  </r>
  <r>
    <x v="14"/>
    <n v="317"/>
  </r>
  <r>
    <x v="45"/>
    <n v="271"/>
  </r>
  <r>
    <x v="85"/>
    <n v="4"/>
  </r>
  <r>
    <x v="28"/>
    <n v="121"/>
  </r>
  <r>
    <x v="6"/>
    <n v="81"/>
  </r>
  <r>
    <x v="84"/>
    <n v="1"/>
  </r>
  <r>
    <x v="30"/>
    <n v="142"/>
  </r>
  <r>
    <x v="22"/>
    <n v="265"/>
  </r>
  <r>
    <x v="6"/>
    <n v="194"/>
  </r>
  <r>
    <x v="161"/>
    <n v="15"/>
  </r>
  <r>
    <x v="10"/>
    <n v="23"/>
  </r>
  <r>
    <x v="22"/>
    <n v="279"/>
  </r>
  <r>
    <x v="206"/>
    <n v="1"/>
  </r>
  <r>
    <x v="22"/>
    <n v="487"/>
  </r>
  <r>
    <x v="7"/>
    <n v="395"/>
  </r>
  <r>
    <x v="71"/>
    <n v="91"/>
  </r>
  <r>
    <x v="25"/>
    <n v="39"/>
  </r>
  <r>
    <x v="22"/>
    <n v="312"/>
  </r>
  <r>
    <x v="207"/>
    <n v="20"/>
  </r>
  <r>
    <x v="28"/>
    <n v="35"/>
  </r>
  <r>
    <x v="203"/>
    <n v="20"/>
  </r>
  <r>
    <x v="30"/>
    <n v="125"/>
  </r>
  <r>
    <x v="45"/>
    <n v="396"/>
  </r>
  <r>
    <x v="208"/>
    <n v="7"/>
  </r>
  <r>
    <x v="78"/>
    <n v="59"/>
  </r>
  <r>
    <x v="14"/>
    <n v="417"/>
  </r>
  <r>
    <x v="45"/>
    <n v="115"/>
  </r>
  <r>
    <x v="54"/>
    <n v="6"/>
  </r>
  <r>
    <x v="19"/>
    <n v="69"/>
  </r>
  <r>
    <x v="12"/>
    <n v="58"/>
  </r>
  <r>
    <x v="25"/>
    <n v="159"/>
  </r>
  <r>
    <x v="209"/>
    <n v="6"/>
  </r>
  <r>
    <x v="12"/>
    <n v="103"/>
  </r>
  <r>
    <x v="7"/>
    <n v="155"/>
  </r>
  <r>
    <x v="81"/>
    <n v="10"/>
  </r>
  <r>
    <x v="28"/>
    <n v="158"/>
  </r>
  <r>
    <x v="55"/>
    <n v="146"/>
  </r>
  <r>
    <x v="22"/>
    <n v="230"/>
  </r>
  <r>
    <x v="39"/>
    <n v="143"/>
  </r>
  <r>
    <x v="61"/>
    <n v="167"/>
  </r>
  <r>
    <x v="52"/>
    <n v="119"/>
  </r>
  <r>
    <x v="14"/>
    <n v="400"/>
  </r>
  <r>
    <x v="37"/>
    <n v="172"/>
  </r>
  <r>
    <x v="98"/>
    <n v="19"/>
  </r>
  <r>
    <x v="7"/>
    <n v="116"/>
  </r>
  <r>
    <x v="22"/>
    <n v="143"/>
  </r>
  <r>
    <x v="9"/>
    <n v="222"/>
  </r>
  <r>
    <x v="9"/>
    <n v="352"/>
  </r>
  <r>
    <x v="52"/>
    <n v="69"/>
  </r>
  <r>
    <x v="45"/>
    <n v="182"/>
  </r>
  <r>
    <x v="9"/>
    <n v="182"/>
  </r>
  <r>
    <x v="52"/>
    <n v="165"/>
  </r>
  <r>
    <x v="40"/>
    <n v="18"/>
  </r>
  <r>
    <x v="210"/>
    <n v="2"/>
  </r>
  <r>
    <x v="184"/>
    <n v="15"/>
  </r>
  <r>
    <x v="211"/>
    <n v="19"/>
  </r>
  <r>
    <x v="37"/>
    <n v="66"/>
  </r>
  <r>
    <x v="170"/>
    <n v="12"/>
  </r>
  <r>
    <x v="118"/>
    <n v="19"/>
  </r>
  <r>
    <x v="23"/>
    <n v="96"/>
  </r>
  <r>
    <x v="9"/>
    <n v="240"/>
  </r>
  <r>
    <x v="28"/>
    <n v="57"/>
  </r>
  <r>
    <x v="14"/>
    <n v="475"/>
  </r>
  <r>
    <x v="7"/>
    <n v="162"/>
  </r>
  <r>
    <x v="7"/>
    <n v="150"/>
  </r>
  <r>
    <x v="50"/>
    <n v="139"/>
  </r>
  <r>
    <x v="19"/>
    <n v="183"/>
  </r>
  <r>
    <x v="7"/>
    <n v="214"/>
  </r>
  <r>
    <x v="175"/>
    <n v="14"/>
  </r>
  <r>
    <x v="195"/>
    <n v="2"/>
  </r>
  <r>
    <x v="22"/>
    <n v="383"/>
  </r>
  <r>
    <x v="0"/>
    <n v="14"/>
  </r>
  <r>
    <x v="52"/>
    <n v="127"/>
  </r>
  <r>
    <x v="30"/>
    <n v="179"/>
  </r>
  <r>
    <x v="23"/>
    <n v="74"/>
  </r>
  <r>
    <x v="50"/>
    <n v="311"/>
  </r>
  <r>
    <x v="66"/>
    <n v="190"/>
  </r>
  <r>
    <x v="31"/>
    <n v="67"/>
  </r>
  <r>
    <x v="7"/>
    <n v="331"/>
  </r>
  <r>
    <x v="39"/>
    <n v="114"/>
  </r>
  <r>
    <x v="52"/>
    <n v="79"/>
  </r>
  <r>
    <x v="71"/>
    <n v="22"/>
  </r>
  <r>
    <x v="92"/>
    <n v="5"/>
  </r>
  <r>
    <x v="72"/>
    <n v="17"/>
  </r>
  <r>
    <x v="45"/>
    <n v="344"/>
  </r>
  <r>
    <x v="14"/>
    <n v="329"/>
  </r>
  <r>
    <x v="112"/>
    <n v="10"/>
  </r>
  <r>
    <x v="30"/>
    <n v="105"/>
  </r>
  <r>
    <x v="69"/>
    <n v="26"/>
  </r>
  <r>
    <x v="39"/>
    <n v="121"/>
  </r>
  <r>
    <x v="8"/>
    <n v="174"/>
  </r>
  <r>
    <x v="14"/>
    <n v="233"/>
  </r>
  <r>
    <x v="10"/>
    <n v="117"/>
  </r>
  <r>
    <x v="72"/>
    <n v="11"/>
  </r>
  <r>
    <x v="212"/>
    <n v="18"/>
  </r>
  <r>
    <x v="45"/>
    <n v="332"/>
  </r>
  <r>
    <x v="156"/>
    <n v="6"/>
  </r>
  <r>
    <x v="102"/>
    <n v="260"/>
  </r>
  <r>
    <x v="80"/>
    <n v="22"/>
  </r>
  <r>
    <x v="129"/>
    <n v="9"/>
  </r>
  <r>
    <x v="66"/>
    <n v="79"/>
  </r>
  <r>
    <x v="45"/>
    <n v="480"/>
  </r>
  <r>
    <x v="9"/>
    <n v="154"/>
  </r>
  <r>
    <x v="35"/>
    <n v="170"/>
  </r>
  <r>
    <x v="213"/>
    <n v="13"/>
  </r>
  <r>
    <x v="18"/>
    <n v="29"/>
  </r>
  <r>
    <x v="19"/>
    <n v="80"/>
  </r>
  <r>
    <x v="176"/>
    <n v="20"/>
  </r>
  <r>
    <x v="9"/>
    <n v="401"/>
  </r>
  <r>
    <x v="39"/>
    <n v="134"/>
  </r>
  <r>
    <x v="37"/>
    <n v="107"/>
  </r>
  <r>
    <x v="10"/>
    <n v="30"/>
  </r>
  <r>
    <x v="24"/>
    <n v="138"/>
  </r>
  <r>
    <x v="22"/>
    <n v="404"/>
  </r>
  <r>
    <x v="37"/>
    <n v="117"/>
  </r>
  <r>
    <x v="9"/>
    <n v="124"/>
  </r>
  <r>
    <x v="52"/>
    <n v="155"/>
  </r>
  <r>
    <x v="28"/>
    <n v="161"/>
  </r>
  <r>
    <x v="12"/>
    <n v="80"/>
  </r>
  <r>
    <x v="172"/>
    <n v="9"/>
  </r>
  <r>
    <x v="12"/>
    <n v="160"/>
  </r>
  <r>
    <x v="113"/>
    <n v="18"/>
  </r>
  <r>
    <x v="10"/>
    <n v="150"/>
  </r>
  <r>
    <x v="214"/>
    <n v="16"/>
  </r>
  <r>
    <x v="69"/>
    <n v="158"/>
  </r>
  <r>
    <x v="61"/>
    <n v="29"/>
  </r>
  <r>
    <x v="106"/>
    <n v="6"/>
  </r>
  <r>
    <x v="9"/>
    <n v="489"/>
  </r>
  <r>
    <x v="35"/>
    <n v="200"/>
  </r>
  <r>
    <x v="10"/>
    <n v="28"/>
  </r>
  <r>
    <x v="10"/>
    <n v="28"/>
  </r>
  <r>
    <x v="9"/>
    <n v="297"/>
  </r>
  <r>
    <x v="17"/>
    <n v="227"/>
  </r>
  <r>
    <x v="140"/>
    <n v="14"/>
  </r>
  <r>
    <x v="98"/>
    <n v="20"/>
  </r>
  <r>
    <x v="63"/>
    <n v="194"/>
  </r>
  <r>
    <x v="35"/>
    <n v="58"/>
  </r>
  <r>
    <x v="66"/>
    <n v="30"/>
  </r>
  <r>
    <x v="17"/>
    <n v="159"/>
  </r>
  <r>
    <x v="22"/>
    <n v="279"/>
  </r>
  <r>
    <x v="26"/>
    <n v="38"/>
  </r>
  <r>
    <x v="36"/>
    <n v="7"/>
  </r>
  <r>
    <x v="22"/>
    <n v="154"/>
  </r>
  <r>
    <x v="50"/>
    <n v="274"/>
  </r>
  <r>
    <x v="14"/>
    <n v="219"/>
  </r>
  <r>
    <x v="30"/>
    <n v="57"/>
  </r>
  <r>
    <x v="12"/>
    <n v="152"/>
  </r>
  <r>
    <x v="45"/>
    <n v="263"/>
  </r>
  <r>
    <x v="28"/>
    <n v="61"/>
  </r>
  <r>
    <x v="50"/>
    <n v="217"/>
  </r>
  <r>
    <x v="61"/>
    <n v="28"/>
  </r>
  <r>
    <x v="45"/>
    <n v="299"/>
  </r>
  <r>
    <x v="14"/>
    <n v="429"/>
  </r>
  <r>
    <x v="14"/>
    <n v="427"/>
  </r>
  <r>
    <x v="12"/>
    <n v="87"/>
  </r>
  <r>
    <x v="141"/>
    <n v="17"/>
  </r>
  <r>
    <x v="35"/>
    <n v="124"/>
  </r>
  <r>
    <x v="7"/>
    <n v="406"/>
  </r>
  <r>
    <x v="52"/>
    <n v="136"/>
  </r>
  <r>
    <x v="25"/>
    <n v="44"/>
  </r>
  <r>
    <x v="39"/>
    <n v="76"/>
  </r>
  <r>
    <x v="19"/>
    <n v="104"/>
  </r>
  <r>
    <x v="12"/>
    <n v="107"/>
  </r>
  <r>
    <x v="22"/>
    <n v="339"/>
  </r>
  <r>
    <x v="45"/>
    <n v="313"/>
  </r>
  <r>
    <x v="45"/>
    <n v="251"/>
  </r>
  <r>
    <x v="14"/>
    <n v="126"/>
  </r>
  <r>
    <x v="25"/>
    <n v="20"/>
  </r>
  <r>
    <x v="69"/>
    <n v="80"/>
  </r>
  <r>
    <x v="136"/>
    <n v="9"/>
  </r>
  <r>
    <x v="19"/>
    <n v="50"/>
  </r>
  <r>
    <x v="23"/>
    <n v="100"/>
  </r>
  <r>
    <x v="142"/>
    <n v="2"/>
  </r>
  <r>
    <x v="17"/>
    <n v="214"/>
  </r>
  <r>
    <x v="70"/>
    <n v="17"/>
  </r>
  <r>
    <x v="45"/>
    <n v="269"/>
  </r>
  <r>
    <x v="172"/>
    <n v="2"/>
  </r>
  <r>
    <x v="12"/>
    <n v="159"/>
  </r>
  <r>
    <x v="28"/>
    <n v="167"/>
  </r>
  <r>
    <x v="37"/>
    <n v="123"/>
  </r>
  <r>
    <x v="28"/>
    <n v="32"/>
  </r>
  <r>
    <x v="7"/>
    <n v="276"/>
  </r>
  <r>
    <x v="14"/>
    <n v="191"/>
  </r>
  <r>
    <x v="215"/>
    <n v="9"/>
  </r>
  <r>
    <x v="30"/>
    <n v="174"/>
  </r>
  <r>
    <x v="69"/>
    <n v="39"/>
  </r>
  <r>
    <x v="7"/>
    <n v="330"/>
  </r>
  <r>
    <x v="146"/>
    <n v="5"/>
  </r>
  <r>
    <x v="14"/>
    <n v="175"/>
  </r>
  <r>
    <x v="131"/>
    <n v="183"/>
  </r>
  <r>
    <x v="45"/>
    <n v="423"/>
  </r>
  <r>
    <x v="52"/>
    <n v="88"/>
  </r>
  <r>
    <x v="17"/>
    <n v="241"/>
  </r>
  <r>
    <x v="12"/>
    <n v="37"/>
  </r>
  <r>
    <x v="78"/>
    <n v="164"/>
  </r>
  <r>
    <x v="94"/>
    <n v="20"/>
  </r>
  <r>
    <x v="182"/>
    <n v="8"/>
  </r>
  <r>
    <x v="156"/>
    <n v="4"/>
  </r>
  <r>
    <x v="22"/>
    <n v="408"/>
  </r>
  <r>
    <x v="142"/>
    <n v="20"/>
  </r>
  <r>
    <x v="31"/>
    <n v="102"/>
  </r>
  <r>
    <x v="9"/>
    <n v="240"/>
  </r>
  <r>
    <x v="10"/>
    <n v="124"/>
  </r>
  <r>
    <x v="45"/>
    <n v="330"/>
  </r>
  <r>
    <x v="26"/>
    <n v="187"/>
  </r>
  <r>
    <x v="52"/>
    <n v="165"/>
  </r>
  <r>
    <x v="5"/>
    <n v="371"/>
  </r>
  <r>
    <x v="39"/>
    <n v="185"/>
  </r>
  <r>
    <x v="9"/>
    <n v="401"/>
  </r>
  <r>
    <x v="55"/>
    <n v="25"/>
  </r>
  <r>
    <x v="93"/>
    <n v="3"/>
  </r>
  <r>
    <x v="170"/>
    <n v="11"/>
  </r>
  <r>
    <x v="216"/>
    <n v="18"/>
  </r>
  <r>
    <x v="45"/>
    <n v="154"/>
  </r>
  <r>
    <x v="50"/>
    <n v="423"/>
  </r>
  <r>
    <x v="127"/>
    <n v="6"/>
  </r>
  <r>
    <x v="28"/>
    <n v="62"/>
  </r>
  <r>
    <x v="136"/>
    <n v="15"/>
  </r>
  <r>
    <x v="9"/>
    <n v="311"/>
  </r>
  <r>
    <x v="19"/>
    <n v="127"/>
  </r>
  <r>
    <x v="22"/>
    <n v="483"/>
  </r>
  <r>
    <x v="217"/>
    <n v="9"/>
  </r>
  <r>
    <x v="20"/>
    <n v="75"/>
  </r>
  <r>
    <x v="218"/>
    <n v="7"/>
  </r>
  <r>
    <x v="35"/>
    <n v="114"/>
  </r>
  <r>
    <x v="123"/>
    <n v="151"/>
  </r>
  <r>
    <x v="10"/>
    <n v="116"/>
  </r>
  <r>
    <x v="12"/>
    <n v="76"/>
  </r>
  <r>
    <x v="6"/>
    <n v="25"/>
  </r>
  <r>
    <x v="31"/>
    <n v="37"/>
  </r>
  <r>
    <x v="80"/>
    <n v="108"/>
  </r>
  <r>
    <x v="7"/>
    <n v="199"/>
  </r>
  <r>
    <x v="45"/>
    <n v="128"/>
  </r>
  <r>
    <x v="58"/>
    <n v="32"/>
  </r>
  <r>
    <x v="30"/>
    <n v="151"/>
  </r>
  <r>
    <x v="153"/>
    <n v="8"/>
  </r>
  <r>
    <x v="14"/>
    <n v="411"/>
  </r>
  <r>
    <x v="52"/>
    <n v="119"/>
  </r>
  <r>
    <x v="17"/>
    <n v="366"/>
  </r>
  <r>
    <x v="69"/>
    <n v="20"/>
  </r>
  <r>
    <x v="123"/>
    <n v="124"/>
  </r>
  <r>
    <x v="10"/>
    <n v="30"/>
  </r>
  <r>
    <x v="14"/>
    <n v="237"/>
  </r>
  <r>
    <x v="22"/>
    <n v="355"/>
  </r>
  <r>
    <x v="45"/>
    <n v="162"/>
  </r>
  <r>
    <x v="35"/>
    <n v="46"/>
  </r>
  <r>
    <x v="219"/>
    <n v="13"/>
  </r>
  <r>
    <x v="118"/>
    <n v="14"/>
  </r>
  <r>
    <x v="220"/>
    <n v="4"/>
  </r>
  <r>
    <x v="9"/>
    <n v="470"/>
  </r>
  <r>
    <x v="221"/>
    <n v="9"/>
  </r>
  <r>
    <x v="58"/>
    <n v="37"/>
  </r>
  <r>
    <x v="28"/>
    <n v="55"/>
  </r>
  <r>
    <x v="55"/>
    <n v="140"/>
  </r>
  <r>
    <x v="222"/>
    <n v="12"/>
  </r>
  <r>
    <x v="12"/>
    <n v="20"/>
  </r>
  <r>
    <x v="50"/>
    <n v="478"/>
  </r>
  <r>
    <x v="22"/>
    <n v="289"/>
  </r>
  <r>
    <x v="57"/>
    <n v="1"/>
  </r>
  <r>
    <x v="149"/>
    <n v="15"/>
  </r>
  <r>
    <x v="7"/>
    <n v="400"/>
  </r>
  <r>
    <x v="108"/>
    <n v="1"/>
  </r>
  <r>
    <x v="8"/>
    <n v="184"/>
  </r>
  <r>
    <x v="6"/>
    <n v="99"/>
  </r>
  <r>
    <x v="10"/>
    <n v="143"/>
  </r>
  <r>
    <x v="30"/>
    <n v="184"/>
  </r>
  <r>
    <x v="163"/>
    <n v="3"/>
  </r>
  <r>
    <x v="18"/>
    <n v="197"/>
  </r>
  <r>
    <x v="4"/>
    <n v="18"/>
  </r>
  <r>
    <x v="0"/>
    <n v="7"/>
  </r>
  <r>
    <x v="9"/>
    <n v="381"/>
  </r>
  <r>
    <x v="61"/>
    <n v="45"/>
  </r>
  <r>
    <x v="17"/>
    <n v="499"/>
  </r>
  <r>
    <x v="17"/>
    <n v="134"/>
  </r>
  <r>
    <x v="52"/>
    <n v="132"/>
  </r>
  <r>
    <x v="19"/>
    <n v="180"/>
  </r>
  <r>
    <x v="221"/>
    <n v="5"/>
  </r>
  <r>
    <x v="24"/>
    <n v="110"/>
  </r>
  <r>
    <x v="52"/>
    <n v="54"/>
  </r>
  <r>
    <x v="209"/>
    <n v="6"/>
  </r>
  <r>
    <x v="50"/>
    <n v="476"/>
  </r>
  <r>
    <x v="19"/>
    <n v="104"/>
  </r>
  <r>
    <x v="31"/>
    <n v="104"/>
  </r>
  <r>
    <x v="18"/>
    <n v="47"/>
  </r>
  <r>
    <x v="35"/>
    <n v="127"/>
  </r>
  <r>
    <x v="25"/>
    <n v="143"/>
  </r>
  <r>
    <x v="58"/>
    <n v="181"/>
  </r>
  <r>
    <x v="19"/>
    <n v="139"/>
  </r>
  <r>
    <x v="52"/>
    <n v="187"/>
  </r>
  <r>
    <x v="201"/>
    <n v="11"/>
  </r>
  <r>
    <x v="55"/>
    <n v="170"/>
  </r>
  <r>
    <x v="116"/>
    <n v="7"/>
  </r>
  <r>
    <x v="12"/>
    <n v="168"/>
  </r>
  <r>
    <x v="205"/>
    <n v="4"/>
  </r>
  <r>
    <x v="9"/>
    <n v="145"/>
  </r>
  <r>
    <x v="19"/>
    <n v="103"/>
  </r>
  <r>
    <x v="17"/>
    <n v="101"/>
  </r>
  <r>
    <x v="35"/>
    <n v="141"/>
  </r>
  <r>
    <x v="194"/>
    <n v="6"/>
  </r>
  <r>
    <x v="178"/>
    <n v="16"/>
  </r>
  <r>
    <x v="17"/>
    <n v="276"/>
  </r>
  <r>
    <x v="102"/>
    <n v="329"/>
  </r>
  <r>
    <x v="52"/>
    <n v="200"/>
  </r>
  <r>
    <x v="10"/>
    <n v="82"/>
  </r>
  <r>
    <x v="37"/>
    <n v="66"/>
  </r>
  <r>
    <x v="22"/>
    <n v="150"/>
  </r>
  <r>
    <x v="69"/>
    <n v="63"/>
  </r>
  <r>
    <x v="66"/>
    <n v="120"/>
  </r>
  <r>
    <x v="7"/>
    <n v="155"/>
  </r>
  <r>
    <x v="19"/>
    <n v="30"/>
  </r>
  <r>
    <x v="71"/>
    <n v="34"/>
  </r>
  <r>
    <x v="12"/>
    <n v="30"/>
  </r>
  <r>
    <x v="6"/>
    <n v="162"/>
  </r>
  <r>
    <x v="63"/>
    <n v="71"/>
  </r>
  <r>
    <x v="155"/>
    <n v="16"/>
  </r>
  <r>
    <x v="35"/>
    <n v="165"/>
  </r>
  <r>
    <x v="35"/>
    <n v="180"/>
  </r>
  <r>
    <x v="84"/>
    <n v="2"/>
  </r>
  <r>
    <x v="37"/>
    <n v="111"/>
  </r>
  <r>
    <x v="35"/>
    <n v="128"/>
  </r>
  <r>
    <x v="110"/>
    <n v="7"/>
  </r>
  <r>
    <x v="9"/>
    <n v="211"/>
  </r>
  <r>
    <x v="6"/>
    <n v="184"/>
  </r>
  <r>
    <x v="14"/>
    <n v="450"/>
  </r>
  <r>
    <x v="120"/>
    <n v="140"/>
  </r>
  <r>
    <x v="8"/>
    <n v="52"/>
  </r>
  <r>
    <x v="181"/>
    <n v="2"/>
  </r>
  <r>
    <x v="96"/>
    <n v="13"/>
  </r>
  <r>
    <x v="37"/>
    <n v="73"/>
  </r>
  <r>
    <x v="18"/>
    <n v="123"/>
  </r>
  <r>
    <x v="68"/>
    <n v="3"/>
  </r>
  <r>
    <x v="12"/>
    <n v="93"/>
  </r>
  <r>
    <x v="24"/>
    <n v="310"/>
  </r>
  <r>
    <x v="6"/>
    <n v="77"/>
  </r>
  <r>
    <x v="10"/>
    <n v="21"/>
  </r>
  <r>
    <x v="21"/>
    <n v="3"/>
  </r>
  <r>
    <x v="28"/>
    <n v="176"/>
  </r>
  <r>
    <x v="13"/>
    <n v="20"/>
  </r>
  <r>
    <x v="24"/>
    <n v="230"/>
  </r>
  <r>
    <x v="155"/>
    <n v="10"/>
  </r>
  <r>
    <x v="163"/>
    <n v="12"/>
  </r>
  <r>
    <x v="152"/>
    <n v="11"/>
  </r>
  <r>
    <x v="9"/>
    <n v="383"/>
  </r>
  <r>
    <x v="102"/>
    <n v="249"/>
  </r>
  <r>
    <x v="164"/>
    <n v="8"/>
  </r>
  <r>
    <x v="30"/>
    <n v="42"/>
  </r>
  <r>
    <x v="223"/>
    <n v="1"/>
  </r>
  <r>
    <x v="22"/>
    <n v="340"/>
  </r>
  <r>
    <x v="17"/>
    <n v="394"/>
  </r>
  <r>
    <x v="5"/>
    <n v="176"/>
  </r>
  <r>
    <x v="28"/>
    <n v="181"/>
  </r>
  <r>
    <x v="55"/>
    <n v="26"/>
  </r>
  <r>
    <x v="25"/>
    <n v="73"/>
  </r>
  <r>
    <x v="50"/>
    <n v="274"/>
  </r>
  <r>
    <x v="212"/>
    <n v="8"/>
  </r>
  <r>
    <x v="21"/>
    <n v="12"/>
  </r>
  <r>
    <x v="50"/>
    <n v="496"/>
  </r>
  <r>
    <x v="184"/>
    <n v="5"/>
  </r>
  <r>
    <x v="75"/>
    <n v="2"/>
  </r>
  <r>
    <x v="66"/>
    <n v="77"/>
  </r>
  <r>
    <x v="25"/>
    <n v="134"/>
  </r>
  <r>
    <x v="197"/>
    <n v="4"/>
  </r>
  <r>
    <x v="55"/>
    <n v="46"/>
  </r>
  <r>
    <x v="123"/>
    <n v="43"/>
  </r>
  <r>
    <x v="21"/>
    <n v="2"/>
  </r>
  <r>
    <x v="19"/>
    <n v="100"/>
  </r>
  <r>
    <x v="22"/>
    <n v="438"/>
  </r>
  <r>
    <x v="26"/>
    <n v="69"/>
  </r>
  <r>
    <x v="8"/>
    <n v="22"/>
  </r>
  <r>
    <x v="55"/>
    <n v="130"/>
  </r>
  <r>
    <x v="177"/>
    <n v="5"/>
  </r>
  <r>
    <x v="58"/>
    <n v="62"/>
  </r>
  <r>
    <x v="220"/>
    <n v="8"/>
  </r>
  <r>
    <x v="56"/>
    <n v="18"/>
  </r>
  <r>
    <x v="25"/>
    <n v="146"/>
  </r>
  <r>
    <x v="118"/>
    <n v="5"/>
  </r>
  <r>
    <x v="19"/>
    <n v="20"/>
  </r>
  <r>
    <x v="22"/>
    <n v="153"/>
  </r>
  <r>
    <x v="45"/>
    <n v="227"/>
  </r>
  <r>
    <x v="12"/>
    <n v="52"/>
  </r>
  <r>
    <x v="6"/>
    <n v="108"/>
  </r>
  <r>
    <x v="24"/>
    <n v="236"/>
  </r>
  <r>
    <x v="30"/>
    <n v="125"/>
  </r>
  <r>
    <x v="10"/>
    <n v="183"/>
  </r>
  <r>
    <x v="8"/>
    <n v="130"/>
  </r>
  <r>
    <x v="224"/>
    <n v="4"/>
  </r>
  <r>
    <x v="225"/>
    <n v="3"/>
  </r>
  <r>
    <x v="226"/>
    <n v="16"/>
  </r>
  <r>
    <x v="6"/>
    <n v="197"/>
  </r>
  <r>
    <x v="152"/>
    <n v="4"/>
  </r>
  <r>
    <x v="52"/>
    <n v="57"/>
  </r>
  <r>
    <x v="92"/>
    <n v="16"/>
  </r>
  <r>
    <x v="63"/>
    <n v="89"/>
  </r>
  <r>
    <x v="66"/>
    <n v="74"/>
  </r>
  <r>
    <x v="9"/>
    <n v="243"/>
  </r>
  <r>
    <x v="22"/>
    <n v="460"/>
  </r>
  <r>
    <x v="227"/>
    <n v="20"/>
  </r>
  <r>
    <x v="22"/>
    <n v="250"/>
  </r>
  <r>
    <x v="10"/>
    <n v="78"/>
  </r>
  <r>
    <x v="8"/>
    <n v="170"/>
  </r>
  <r>
    <x v="52"/>
    <n v="128"/>
  </r>
  <r>
    <x v="61"/>
    <n v="53"/>
  </r>
  <r>
    <x v="14"/>
    <n v="223"/>
  </r>
  <r>
    <x v="52"/>
    <n v="47"/>
  </r>
  <r>
    <x v="37"/>
    <n v="112"/>
  </r>
  <r>
    <x v="50"/>
    <n v="201"/>
  </r>
  <r>
    <x v="25"/>
    <n v="121"/>
  </r>
  <r>
    <x v="7"/>
    <n v="462"/>
  </r>
  <r>
    <x v="22"/>
    <n v="333"/>
  </r>
  <r>
    <x v="108"/>
    <n v="9"/>
  </r>
  <r>
    <x v="25"/>
    <n v="104"/>
  </r>
  <r>
    <x v="173"/>
    <n v="104"/>
  </r>
  <r>
    <x v="18"/>
    <n v="78"/>
  </r>
  <r>
    <x v="30"/>
    <n v="53"/>
  </r>
  <r>
    <x v="45"/>
    <n v="305"/>
  </r>
  <r>
    <x v="9"/>
    <n v="363"/>
  </r>
  <r>
    <x v="228"/>
    <n v="19"/>
  </r>
  <r>
    <x v="102"/>
    <n v="248"/>
  </r>
  <r>
    <x v="19"/>
    <n v="64"/>
  </r>
  <r>
    <x v="50"/>
    <n v="288"/>
  </r>
  <r>
    <x v="144"/>
    <n v="18"/>
  </r>
  <r>
    <x v="31"/>
    <n v="54"/>
  </r>
  <r>
    <x v="201"/>
    <n v="3"/>
  </r>
  <r>
    <x v="65"/>
    <n v="9"/>
  </r>
  <r>
    <x v="149"/>
    <n v="19"/>
  </r>
  <r>
    <x v="26"/>
    <n v="198"/>
  </r>
  <r>
    <x v="5"/>
    <n v="417"/>
  </r>
  <r>
    <x v="102"/>
    <n v="221"/>
  </r>
  <r>
    <x v="18"/>
    <n v="53"/>
  </r>
  <r>
    <x v="69"/>
    <n v="127"/>
  </r>
  <r>
    <x v="14"/>
    <n v="340"/>
  </r>
  <r>
    <x v="7"/>
    <n v="310"/>
  </r>
  <r>
    <x v="222"/>
    <n v="8"/>
  </r>
  <r>
    <x v="61"/>
    <n v="132"/>
  </r>
  <r>
    <x v="26"/>
    <n v="168"/>
  </r>
  <r>
    <x v="26"/>
    <n v="49"/>
  </r>
  <r>
    <x v="37"/>
    <n v="140"/>
  </r>
  <r>
    <x v="35"/>
    <n v="140"/>
  </r>
  <r>
    <x v="23"/>
    <n v="194"/>
  </r>
  <r>
    <x v="23"/>
    <n v="123"/>
  </r>
  <r>
    <x v="74"/>
    <n v="11"/>
  </r>
  <r>
    <x v="150"/>
    <n v="1"/>
  </r>
  <r>
    <x v="9"/>
    <n v="267"/>
  </r>
  <r>
    <x v="149"/>
    <n v="14"/>
  </r>
  <r>
    <x v="20"/>
    <n v="160"/>
  </r>
  <r>
    <x v="9"/>
    <n v="437"/>
  </r>
  <r>
    <x v="123"/>
    <n v="71"/>
  </r>
  <r>
    <x v="66"/>
    <n v="35"/>
  </r>
  <r>
    <x v="22"/>
    <n v="116"/>
  </r>
  <r>
    <x v="6"/>
    <n v="152"/>
  </r>
  <r>
    <x v="7"/>
    <n v="309"/>
  </r>
  <r>
    <x v="81"/>
    <n v="7"/>
  </r>
  <r>
    <x v="102"/>
    <n v="353"/>
  </r>
  <r>
    <x v="187"/>
    <n v="3"/>
  </r>
  <r>
    <x v="14"/>
    <n v="166"/>
  </r>
  <r>
    <x v="224"/>
    <n v="14"/>
  </r>
  <r>
    <x v="6"/>
    <n v="141"/>
  </r>
  <r>
    <x v="229"/>
    <n v="15"/>
  </r>
  <r>
    <x v="22"/>
    <n v="157"/>
  </r>
  <r>
    <x v="9"/>
    <n v="191"/>
  </r>
  <r>
    <x v="36"/>
    <n v="7"/>
  </r>
  <r>
    <x v="26"/>
    <n v="200"/>
  </r>
  <r>
    <x v="149"/>
    <n v="15"/>
  </r>
  <r>
    <x v="171"/>
    <n v="7"/>
  </r>
  <r>
    <x v="14"/>
    <n v="235"/>
  </r>
  <r>
    <x v="50"/>
    <n v="301"/>
  </r>
  <r>
    <x v="5"/>
    <n v="136"/>
  </r>
  <r>
    <x v="126"/>
    <n v="5"/>
  </r>
  <r>
    <x v="7"/>
    <n v="280"/>
  </r>
  <r>
    <x v="65"/>
    <n v="3"/>
  </r>
  <r>
    <x v="206"/>
    <n v="14"/>
  </r>
  <r>
    <x v="10"/>
    <n v="79"/>
  </r>
  <r>
    <x v="173"/>
    <n v="86"/>
  </r>
  <r>
    <x v="23"/>
    <n v="70"/>
  </r>
  <r>
    <x v="20"/>
    <n v="189"/>
  </r>
  <r>
    <x v="55"/>
    <n v="111"/>
  </r>
  <r>
    <x v="19"/>
    <n v="158"/>
  </r>
  <r>
    <x v="66"/>
    <n v="172"/>
  </r>
  <r>
    <x v="50"/>
    <n v="179"/>
  </r>
  <r>
    <x v="104"/>
    <n v="19"/>
  </r>
  <r>
    <x v="28"/>
    <n v="57"/>
  </r>
  <r>
    <x v="50"/>
    <n v="335"/>
  </r>
  <r>
    <x v="164"/>
    <n v="12"/>
  </r>
  <r>
    <x v="125"/>
    <n v="2"/>
  </r>
  <r>
    <x v="50"/>
    <n v="237"/>
  </r>
  <r>
    <x v="7"/>
    <n v="482"/>
  </r>
  <r>
    <x v="125"/>
    <n v="8"/>
  </r>
  <r>
    <x v="35"/>
    <n v="147"/>
  </r>
  <r>
    <x v="22"/>
    <n v="224"/>
  </r>
  <r>
    <x v="177"/>
    <n v="11"/>
  </r>
  <r>
    <x v="37"/>
    <n v="184"/>
  </r>
  <r>
    <x v="168"/>
    <n v="20"/>
  </r>
  <r>
    <x v="50"/>
    <n v="221"/>
  </r>
  <r>
    <x v="37"/>
    <n v="162"/>
  </r>
  <r>
    <x v="91"/>
    <n v="19"/>
  </r>
  <r>
    <x v="178"/>
    <n v="1"/>
  </r>
  <r>
    <x v="12"/>
    <n v="122"/>
  </r>
  <r>
    <x v="17"/>
    <n v="163"/>
  </r>
  <r>
    <x v="66"/>
    <n v="29"/>
  </r>
  <r>
    <x v="55"/>
    <n v="106"/>
  </r>
  <r>
    <x v="14"/>
    <n v="112"/>
  </r>
  <r>
    <x v="28"/>
    <n v="90"/>
  </r>
  <r>
    <x v="16"/>
    <n v="7"/>
  </r>
  <r>
    <x v="23"/>
    <n v="27"/>
  </r>
  <r>
    <x v="61"/>
    <n v="185"/>
  </r>
  <r>
    <x v="22"/>
    <n v="153"/>
  </r>
  <r>
    <x v="61"/>
    <n v="109"/>
  </r>
  <r>
    <x v="211"/>
    <n v="10"/>
  </r>
  <r>
    <x v="79"/>
    <n v="10"/>
  </r>
  <r>
    <x v="131"/>
    <n v="90"/>
  </r>
  <r>
    <x v="58"/>
    <n v="34"/>
  </r>
  <r>
    <x v="9"/>
    <n v="106"/>
  </r>
  <r>
    <x v="9"/>
    <n v="229"/>
  </r>
  <r>
    <x v="17"/>
    <n v="229"/>
  </r>
  <r>
    <x v="47"/>
    <n v="20"/>
  </r>
  <r>
    <x v="45"/>
    <n v="261"/>
  </r>
  <r>
    <x v="147"/>
    <n v="10"/>
  </r>
  <r>
    <x v="7"/>
    <n v="400"/>
  </r>
  <r>
    <x v="14"/>
    <n v="401"/>
  </r>
  <r>
    <x v="55"/>
    <n v="170"/>
  </r>
  <r>
    <x v="22"/>
    <n v="124"/>
  </r>
  <r>
    <x v="201"/>
    <n v="13"/>
  </r>
  <r>
    <x v="19"/>
    <n v="87"/>
  </r>
  <r>
    <x v="24"/>
    <n v="190"/>
  </r>
  <r>
    <x v="50"/>
    <n v="349"/>
  </r>
  <r>
    <x v="181"/>
    <n v="16"/>
  </r>
  <r>
    <x v="71"/>
    <n v="42"/>
  </r>
  <r>
    <x v="23"/>
    <n v="70"/>
  </r>
  <r>
    <x v="52"/>
    <n v="189"/>
  </r>
  <r>
    <x v="55"/>
    <n v="64"/>
  </r>
  <r>
    <x v="35"/>
    <n v="76"/>
  </r>
  <r>
    <x v="49"/>
    <n v="11"/>
  </r>
  <r>
    <x v="66"/>
    <n v="96"/>
  </r>
  <r>
    <x v="111"/>
    <n v="17"/>
  </r>
  <r>
    <x v="18"/>
    <n v="92"/>
  </r>
  <r>
    <x v="8"/>
    <n v="76"/>
  </r>
  <r>
    <x v="10"/>
    <n v="77"/>
  </r>
  <r>
    <x v="102"/>
    <n v="344"/>
  </r>
  <r>
    <x v="7"/>
    <n v="218"/>
  </r>
  <r>
    <x v="50"/>
    <n v="115"/>
  </r>
  <r>
    <x v="80"/>
    <n v="143"/>
  </r>
  <r>
    <x v="137"/>
    <n v="1"/>
  </r>
  <r>
    <x v="69"/>
    <n v="133"/>
  </r>
  <r>
    <x v="17"/>
    <n v="496"/>
  </r>
  <r>
    <x v="108"/>
    <n v="5"/>
  </r>
  <r>
    <x v="172"/>
    <n v="8"/>
  </r>
  <r>
    <x v="52"/>
    <n v="59"/>
  </r>
  <r>
    <x v="17"/>
    <n v="273"/>
  </r>
  <r>
    <x v="9"/>
    <n v="165"/>
  </r>
  <r>
    <x v="48"/>
    <n v="13"/>
  </r>
  <r>
    <x v="69"/>
    <n v="143"/>
  </r>
  <r>
    <x v="230"/>
    <n v="20"/>
  </r>
  <r>
    <x v="54"/>
    <n v="4"/>
  </r>
  <r>
    <x v="131"/>
    <n v="102"/>
  </r>
  <r>
    <x v="6"/>
    <n v="155"/>
  </r>
  <r>
    <x v="7"/>
    <n v="226"/>
  </r>
  <r>
    <x v="14"/>
    <n v="346"/>
  </r>
  <r>
    <x v="52"/>
    <n v="45"/>
  </r>
  <r>
    <x v="151"/>
    <n v="11"/>
  </r>
  <r>
    <x v="130"/>
    <n v="14"/>
  </r>
  <r>
    <x v="51"/>
    <n v="12"/>
  </r>
  <r>
    <x v="154"/>
    <n v="11"/>
  </r>
  <r>
    <x v="26"/>
    <n v="142"/>
  </r>
  <r>
    <x v="71"/>
    <n v="184"/>
  </r>
  <r>
    <x v="45"/>
    <n v="390"/>
  </r>
  <r>
    <x v="37"/>
    <n v="110"/>
  </r>
  <r>
    <x v="19"/>
    <n v="92"/>
  </r>
  <r>
    <x v="68"/>
    <n v="5"/>
  </r>
  <r>
    <x v="229"/>
    <n v="2"/>
  </r>
  <r>
    <x v="175"/>
    <n v="14"/>
  </r>
  <r>
    <x v="84"/>
    <n v="6"/>
  </r>
  <r>
    <x v="18"/>
    <n v="65"/>
  </r>
  <r>
    <x v="69"/>
    <n v="45"/>
  </r>
  <r>
    <x v="7"/>
    <n v="108"/>
  </r>
  <r>
    <x v="37"/>
    <n v="159"/>
  </r>
  <r>
    <x v="19"/>
    <n v="141"/>
  </r>
  <r>
    <x v="38"/>
    <n v="14"/>
  </r>
  <r>
    <x v="10"/>
    <n v="142"/>
  </r>
  <r>
    <x v="9"/>
    <n v="167"/>
  </r>
  <r>
    <x v="175"/>
    <n v="12"/>
  </r>
  <r>
    <x v="28"/>
    <n v="187"/>
  </r>
  <r>
    <x v="41"/>
    <n v="14"/>
  </r>
  <r>
    <x v="165"/>
    <n v="10"/>
  </r>
  <r>
    <x v="22"/>
    <n v="269"/>
  </r>
  <r>
    <x v="5"/>
    <n v="328"/>
  </r>
  <r>
    <x v="9"/>
    <n v="228"/>
  </r>
  <r>
    <x v="2"/>
    <n v="12"/>
  </r>
  <r>
    <x v="93"/>
    <n v="16"/>
  </r>
  <r>
    <x v="17"/>
    <n v="233"/>
  </r>
  <r>
    <x v="132"/>
    <n v="10"/>
  </r>
  <r>
    <x v="10"/>
    <n v="168"/>
  </r>
  <r>
    <x v="5"/>
    <n v="388"/>
  </r>
  <r>
    <x v="50"/>
    <n v="319"/>
  </r>
  <r>
    <x v="67"/>
    <n v="12"/>
  </r>
  <r>
    <x v="173"/>
    <n v="150"/>
  </r>
  <r>
    <x v="9"/>
    <n v="347"/>
  </r>
  <r>
    <x v="23"/>
    <n v="177"/>
  </r>
  <r>
    <x v="45"/>
    <n v="222"/>
  </r>
  <r>
    <x v="49"/>
    <n v="9"/>
  </r>
  <r>
    <x v="231"/>
    <n v="14"/>
  </r>
  <r>
    <x v="3"/>
    <n v="7"/>
  </r>
  <r>
    <x v="66"/>
    <n v="171"/>
  </r>
  <r>
    <x v="208"/>
    <n v="16"/>
  </r>
  <r>
    <x v="18"/>
    <n v="176"/>
  </r>
  <r>
    <x v="55"/>
    <n v="37"/>
  </r>
  <r>
    <x v="18"/>
    <n v="186"/>
  </r>
  <r>
    <x v="61"/>
    <n v="45"/>
  </r>
  <r>
    <x v="52"/>
    <n v="186"/>
  </r>
  <r>
    <x v="14"/>
    <n v="211"/>
  </r>
  <r>
    <x v="9"/>
    <n v="330"/>
  </r>
  <r>
    <x v="14"/>
    <n v="134"/>
  </r>
  <r>
    <x v="9"/>
    <n v="459"/>
  </r>
  <r>
    <x v="26"/>
    <n v="185"/>
  </r>
  <r>
    <x v="67"/>
    <n v="3"/>
  </r>
  <r>
    <x v="30"/>
    <n v="181"/>
  </r>
  <r>
    <x v="17"/>
    <n v="441"/>
  </r>
  <r>
    <x v="45"/>
    <n v="487"/>
  </r>
  <r>
    <x v="52"/>
    <n v="56"/>
  </r>
  <r>
    <x v="12"/>
    <n v="23"/>
  </r>
  <r>
    <x v="131"/>
    <n v="113"/>
  </r>
  <r>
    <x v="200"/>
    <n v="19"/>
  </r>
  <r>
    <x v="78"/>
    <n v="188"/>
  </r>
  <r>
    <x v="7"/>
    <n v="338"/>
  </r>
  <r>
    <x v="31"/>
    <n v="80"/>
  </r>
  <r>
    <x v="171"/>
    <n v="20"/>
  </r>
  <r>
    <x v="159"/>
    <n v="1"/>
  </r>
  <r>
    <x v="52"/>
    <n v="200"/>
  </r>
  <r>
    <x v="5"/>
    <n v="429"/>
  </r>
  <r>
    <x v="12"/>
    <n v="183"/>
  </r>
  <r>
    <x v="10"/>
    <n v="26"/>
  </r>
  <r>
    <x v="180"/>
    <n v="2"/>
  </r>
  <r>
    <x v="7"/>
    <n v="174"/>
  </r>
  <r>
    <x v="52"/>
    <n v="98"/>
  </r>
  <r>
    <x v="185"/>
    <n v="11"/>
  </r>
  <r>
    <x v="28"/>
    <n v="58"/>
  </r>
  <r>
    <x v="15"/>
    <n v="17"/>
  </r>
  <r>
    <x v="17"/>
    <n v="143"/>
  </r>
  <r>
    <x v="52"/>
    <n v="108"/>
  </r>
  <r>
    <x v="102"/>
    <n v="424"/>
  </r>
  <r>
    <x v="221"/>
    <n v="9"/>
  </r>
  <r>
    <x v="28"/>
    <n v="135"/>
  </r>
  <r>
    <x v="14"/>
    <n v="202"/>
  </r>
  <r>
    <x v="45"/>
    <n v="459"/>
  </r>
  <r>
    <x v="58"/>
    <n v="107"/>
  </r>
  <r>
    <x v="35"/>
    <n v="37"/>
  </r>
  <r>
    <x v="61"/>
    <n v="43"/>
  </r>
  <r>
    <x v="9"/>
    <n v="352"/>
  </r>
  <r>
    <x v="18"/>
    <n v="94"/>
  </r>
  <r>
    <x v="66"/>
    <n v="112"/>
  </r>
  <r>
    <x v="61"/>
    <n v="136"/>
  </r>
  <r>
    <x v="78"/>
    <n v="56"/>
  </r>
  <r>
    <x v="14"/>
    <n v="286"/>
  </r>
  <r>
    <x v="7"/>
    <n v="296"/>
  </r>
  <r>
    <x v="25"/>
    <n v="81"/>
  </r>
  <r>
    <x v="14"/>
    <n v="231"/>
  </r>
  <r>
    <x v="17"/>
    <n v="149"/>
  </r>
  <r>
    <x v="132"/>
    <n v="3"/>
  </r>
  <r>
    <x v="14"/>
    <n v="311"/>
  </r>
  <r>
    <x v="66"/>
    <n v="121"/>
  </r>
  <r>
    <x v="153"/>
    <n v="15"/>
  </r>
  <r>
    <x v="136"/>
    <n v="14"/>
  </r>
  <r>
    <x v="7"/>
    <n v="240"/>
  </r>
  <r>
    <x v="56"/>
    <n v="12"/>
  </r>
  <r>
    <x v="199"/>
    <n v="1"/>
  </r>
  <r>
    <x v="232"/>
    <n v="12"/>
  </r>
  <r>
    <x v="18"/>
    <n v="190"/>
  </r>
  <r>
    <x v="63"/>
    <n v="179"/>
  </r>
  <r>
    <x v="22"/>
    <n v="106"/>
  </r>
  <r>
    <x v="7"/>
    <n v="267"/>
  </r>
  <r>
    <x v="123"/>
    <n v="66"/>
  </r>
  <r>
    <x v="14"/>
    <n v="471"/>
  </r>
  <r>
    <x v="60"/>
    <n v="5"/>
  </r>
  <r>
    <x v="221"/>
    <n v="11"/>
  </r>
  <r>
    <x v="71"/>
    <n v="103"/>
  </r>
  <r>
    <x v="19"/>
    <n v="92"/>
  </r>
  <r>
    <x v="10"/>
    <n v="115"/>
  </r>
  <r>
    <x v="52"/>
    <n v="62"/>
  </r>
  <r>
    <x v="5"/>
    <n v="420"/>
  </r>
  <r>
    <x v="30"/>
    <n v="81"/>
  </r>
  <r>
    <x v="9"/>
    <n v="412"/>
  </r>
  <r>
    <x v="45"/>
    <n v="377"/>
  </r>
  <r>
    <x v="45"/>
    <n v="461"/>
  </r>
  <r>
    <x v="71"/>
    <n v="138"/>
  </r>
  <r>
    <x v="47"/>
    <n v="17"/>
  </r>
  <r>
    <x v="197"/>
    <n v="8"/>
  </r>
  <r>
    <x v="9"/>
    <n v="448"/>
  </r>
  <r>
    <x v="9"/>
    <n v="240"/>
  </r>
  <r>
    <x v="22"/>
    <n v="388"/>
  </r>
  <r>
    <x v="7"/>
    <n v="455"/>
  </r>
  <r>
    <x v="17"/>
    <n v="269"/>
  </r>
  <r>
    <x v="6"/>
    <n v="81"/>
  </r>
  <r>
    <x v="10"/>
    <n v="99"/>
  </r>
  <r>
    <x v="170"/>
    <n v="12"/>
  </r>
  <r>
    <x v="233"/>
    <n v="4"/>
  </r>
  <r>
    <x v="30"/>
    <n v="132"/>
  </r>
  <r>
    <x v="131"/>
    <n v="83"/>
  </r>
  <r>
    <x v="205"/>
    <n v="7"/>
  </r>
  <r>
    <x v="154"/>
    <n v="9"/>
  </r>
  <r>
    <x v="159"/>
    <n v="20"/>
  </r>
  <r>
    <x v="10"/>
    <n v="98"/>
  </r>
  <r>
    <x v="137"/>
    <n v="9"/>
  </r>
  <r>
    <x v="64"/>
    <n v="13"/>
  </r>
  <r>
    <x v="50"/>
    <n v="424"/>
  </r>
  <r>
    <x v="39"/>
    <n v="31"/>
  </r>
  <r>
    <x v="57"/>
    <n v="18"/>
  </r>
  <r>
    <x v="6"/>
    <n v="172"/>
  </r>
  <r>
    <x v="45"/>
    <n v="373"/>
  </r>
  <r>
    <x v="17"/>
    <n v="299"/>
  </r>
  <r>
    <x v="37"/>
    <n v="20"/>
  </r>
  <r>
    <x v="69"/>
    <n v="89"/>
  </r>
  <r>
    <x v="35"/>
    <n v="60"/>
  </r>
  <r>
    <x v="3"/>
    <n v="5"/>
  </r>
  <r>
    <x v="102"/>
    <n v="125"/>
  </r>
  <r>
    <x v="12"/>
    <n v="177"/>
  </r>
  <r>
    <x v="20"/>
    <n v="58"/>
  </r>
  <r>
    <x v="19"/>
    <n v="174"/>
  </r>
  <r>
    <x v="7"/>
    <n v="485"/>
  </r>
  <r>
    <x v="232"/>
    <n v="7"/>
  </r>
  <r>
    <x v="9"/>
    <n v="109"/>
  </r>
  <r>
    <x v="6"/>
    <n v="116"/>
  </r>
  <r>
    <x v="39"/>
    <n v="125"/>
  </r>
  <r>
    <x v="222"/>
    <n v="15"/>
  </r>
  <r>
    <x v="177"/>
    <n v="4"/>
  </r>
  <r>
    <x v="144"/>
    <n v="13"/>
  </r>
  <r>
    <x v="102"/>
    <n v="338"/>
  </r>
  <r>
    <x v="167"/>
    <n v="2"/>
  </r>
  <r>
    <x v="37"/>
    <n v="108"/>
  </r>
  <r>
    <x v="61"/>
    <n v="119"/>
  </r>
  <r>
    <x v="7"/>
    <n v="385"/>
  </r>
  <r>
    <x v="45"/>
    <n v="239"/>
  </r>
  <r>
    <x v="229"/>
    <n v="8"/>
  </r>
  <r>
    <x v="17"/>
    <n v="219"/>
  </r>
  <r>
    <x v="25"/>
    <n v="40"/>
  </r>
  <r>
    <x v="102"/>
    <n v="166"/>
  </r>
  <r>
    <x v="66"/>
    <n v="168"/>
  </r>
  <r>
    <x v="131"/>
    <n v="96"/>
  </r>
  <r>
    <x v="10"/>
    <n v="23"/>
  </r>
  <r>
    <x v="177"/>
    <n v="8"/>
  </r>
  <r>
    <x v="106"/>
    <n v="1"/>
  </r>
  <r>
    <x v="15"/>
    <n v="4"/>
  </r>
  <r>
    <x v="120"/>
    <n v="170"/>
  </r>
  <r>
    <x v="45"/>
    <n v="193"/>
  </r>
  <r>
    <x v="234"/>
    <n v="5"/>
  </r>
  <r>
    <x v="62"/>
    <n v="5"/>
  </r>
  <r>
    <x v="64"/>
    <n v="15"/>
  </r>
  <r>
    <x v="109"/>
    <n v="14"/>
  </r>
  <r>
    <x v="37"/>
    <n v="96"/>
  </r>
  <r>
    <x v="162"/>
    <n v="1"/>
  </r>
  <r>
    <x v="69"/>
    <n v="164"/>
  </r>
  <r>
    <x v="22"/>
    <n v="105"/>
  </r>
  <r>
    <x v="210"/>
    <n v="17"/>
  </r>
  <r>
    <x v="200"/>
    <n v="5"/>
  </r>
  <r>
    <x v="45"/>
    <n v="212"/>
  </r>
  <r>
    <x v="9"/>
    <n v="128"/>
  </r>
  <r>
    <x v="28"/>
    <n v="147"/>
  </r>
  <r>
    <x v="14"/>
    <n v="436"/>
  </r>
  <r>
    <x v="235"/>
    <n v="4"/>
  </r>
  <r>
    <x v="154"/>
    <n v="4"/>
  </r>
  <r>
    <x v="131"/>
    <n v="78"/>
  </r>
  <r>
    <x v="10"/>
    <n v="159"/>
  </r>
  <r>
    <x v="8"/>
    <n v="103"/>
  </r>
  <r>
    <x v="52"/>
    <n v="57"/>
  </r>
  <r>
    <x v="20"/>
    <n v="121"/>
  </r>
  <r>
    <x v="77"/>
    <n v="14"/>
  </r>
  <r>
    <x v="44"/>
    <n v="2"/>
  </r>
  <r>
    <x v="53"/>
    <n v="19"/>
  </r>
  <r>
    <x v="236"/>
    <n v="20"/>
  </r>
  <r>
    <x v="14"/>
    <n v="367"/>
  </r>
  <r>
    <x v="9"/>
    <n v="458"/>
  </r>
  <r>
    <x v="45"/>
    <n v="100"/>
  </r>
  <r>
    <x v="6"/>
    <n v="62"/>
  </r>
  <r>
    <x v="6"/>
    <n v="184"/>
  </r>
  <r>
    <x v="19"/>
    <n v="156"/>
  </r>
  <r>
    <x v="7"/>
    <n v="142"/>
  </r>
  <r>
    <x v="6"/>
    <n v="97"/>
  </r>
  <r>
    <x v="7"/>
    <n v="136"/>
  </r>
  <r>
    <x v="131"/>
    <n v="108"/>
  </r>
  <r>
    <x v="25"/>
    <n v="51"/>
  </r>
  <r>
    <x v="130"/>
    <n v="7"/>
  </r>
  <r>
    <x v="99"/>
    <n v="19"/>
  </r>
  <r>
    <x v="75"/>
    <n v="4"/>
  </r>
  <r>
    <x v="45"/>
    <n v="163"/>
  </r>
  <r>
    <x v="30"/>
    <n v="165"/>
  </r>
  <r>
    <x v="210"/>
    <n v="14"/>
  </r>
  <r>
    <x v="28"/>
    <n v="177"/>
  </r>
  <r>
    <x v="147"/>
    <n v="1"/>
  </r>
  <r>
    <x v="131"/>
    <n v="193"/>
  </r>
  <r>
    <x v="110"/>
    <n v="8"/>
  </r>
  <r>
    <x v="233"/>
    <n v="11"/>
  </r>
  <r>
    <x v="22"/>
    <n v="249"/>
  </r>
  <r>
    <x v="5"/>
    <n v="360"/>
  </r>
  <r>
    <x v="26"/>
    <n v="186"/>
  </r>
  <r>
    <x v="52"/>
    <n v="29"/>
  </r>
  <r>
    <x v="30"/>
    <n v="174"/>
  </r>
  <r>
    <x v="7"/>
    <n v="131"/>
  </r>
  <r>
    <x v="7"/>
    <n v="157"/>
  </r>
  <r>
    <x v="14"/>
    <n v="284"/>
  </r>
  <r>
    <x v="17"/>
    <n v="292"/>
  </r>
  <r>
    <x v="81"/>
    <n v="13"/>
  </r>
  <r>
    <x v="85"/>
    <n v="16"/>
  </r>
  <r>
    <x v="22"/>
    <n v="364"/>
  </r>
  <r>
    <x v="44"/>
    <n v="16"/>
  </r>
  <r>
    <x v="49"/>
    <n v="3"/>
  </r>
  <r>
    <x v="207"/>
    <n v="9"/>
  </r>
  <r>
    <x v="206"/>
    <n v="6"/>
  </r>
  <r>
    <x v="71"/>
    <n v="117"/>
  </r>
  <r>
    <x v="42"/>
    <n v="6"/>
  </r>
  <r>
    <x v="9"/>
    <n v="186"/>
  </r>
  <r>
    <x v="42"/>
    <n v="16"/>
  </r>
  <r>
    <x v="6"/>
    <n v="100"/>
  </r>
  <r>
    <x v="1"/>
    <n v="20"/>
  </r>
  <r>
    <x v="35"/>
    <n v="192"/>
  </r>
  <r>
    <x v="35"/>
    <n v="92"/>
  </r>
  <r>
    <x v="118"/>
    <n v="11"/>
  </r>
  <r>
    <x v="237"/>
    <n v="10"/>
  </r>
  <r>
    <x v="71"/>
    <n v="180"/>
  </r>
  <r>
    <x v="38"/>
    <n v="12"/>
  </r>
  <r>
    <x v="222"/>
    <n v="12"/>
  </r>
  <r>
    <x v="97"/>
    <n v="8"/>
  </r>
  <r>
    <x v="12"/>
    <n v="56"/>
  </r>
  <r>
    <x v="82"/>
    <n v="18"/>
  </r>
  <r>
    <x v="14"/>
    <n v="164"/>
  </r>
  <r>
    <x v="30"/>
    <n v="111"/>
  </r>
  <r>
    <x v="190"/>
    <n v="14"/>
  </r>
  <r>
    <x v="102"/>
    <n v="143"/>
  </r>
  <r>
    <x v="10"/>
    <n v="64"/>
  </r>
  <r>
    <x v="234"/>
    <n v="3"/>
  </r>
  <r>
    <x v="45"/>
    <n v="152"/>
  </r>
  <r>
    <x v="10"/>
    <n v="152"/>
  </r>
  <r>
    <x v="221"/>
    <n v="15"/>
  </r>
  <r>
    <x v="71"/>
    <n v="117"/>
  </r>
  <r>
    <x v="215"/>
    <n v="14"/>
  </r>
  <r>
    <x v="45"/>
    <n v="431"/>
  </r>
  <r>
    <x v="22"/>
    <n v="390"/>
  </r>
  <r>
    <x v="222"/>
    <n v="1"/>
  </r>
  <r>
    <x v="17"/>
    <n v="392"/>
  </r>
  <r>
    <x v="37"/>
    <n v="175"/>
  </r>
  <r>
    <x v="55"/>
    <n v="118"/>
  </r>
  <r>
    <x v="9"/>
    <n v="297"/>
  </r>
  <r>
    <x v="23"/>
    <n v="89"/>
  </r>
  <r>
    <x v="22"/>
    <n v="182"/>
  </r>
  <r>
    <x v="10"/>
    <n v="130"/>
  </r>
  <r>
    <x v="26"/>
    <n v="187"/>
  </r>
  <r>
    <x v="50"/>
    <n v="166"/>
  </r>
  <r>
    <x v="23"/>
    <n v="58"/>
  </r>
  <r>
    <x v="25"/>
    <n v="187"/>
  </r>
  <r>
    <x v="23"/>
    <n v="58"/>
  </r>
  <r>
    <x v="60"/>
    <n v="19"/>
  </r>
  <r>
    <x v="9"/>
    <n v="388"/>
  </r>
  <r>
    <x v="105"/>
    <n v="20"/>
  </r>
  <r>
    <x v="6"/>
    <n v="185"/>
  </r>
  <r>
    <x v="66"/>
    <n v="191"/>
  </r>
  <r>
    <x v="87"/>
    <n v="1"/>
  </r>
  <r>
    <x v="71"/>
    <n v="90"/>
  </r>
  <r>
    <x v="9"/>
    <n v="234"/>
  </r>
  <r>
    <x v="45"/>
    <n v="212"/>
  </r>
  <r>
    <x v="45"/>
    <n v="372"/>
  </r>
  <r>
    <x v="35"/>
    <n v="102"/>
  </r>
  <r>
    <x v="10"/>
    <n v="69"/>
  </r>
  <r>
    <x v="175"/>
    <n v="5"/>
  </r>
  <r>
    <x v="69"/>
    <n v="146"/>
  </r>
  <r>
    <x v="20"/>
    <n v="114"/>
  </r>
  <r>
    <x v="14"/>
    <n v="265"/>
  </r>
  <r>
    <x v="128"/>
    <n v="1"/>
  </r>
  <r>
    <x v="156"/>
    <n v="16"/>
  </r>
  <r>
    <x v="191"/>
    <n v="11"/>
  </r>
  <r>
    <x v="22"/>
    <n v="118"/>
  </r>
  <r>
    <x v="45"/>
    <n v="213"/>
  </r>
  <r>
    <x v="9"/>
    <n v="146"/>
  </r>
  <r>
    <x v="124"/>
    <n v="6"/>
  </r>
  <r>
    <x v="45"/>
    <n v="392"/>
  </r>
  <r>
    <x v="102"/>
    <n v="422"/>
  </r>
  <r>
    <x v="22"/>
    <n v="474"/>
  </r>
  <r>
    <x v="55"/>
    <n v="166"/>
  </r>
  <r>
    <x v="55"/>
    <n v="121"/>
  </r>
  <r>
    <x v="17"/>
    <n v="406"/>
  </r>
  <r>
    <x v="26"/>
    <n v="41"/>
  </r>
  <r>
    <x v="50"/>
    <n v="254"/>
  </r>
  <r>
    <x v="9"/>
    <n v="246"/>
  </r>
  <r>
    <x v="19"/>
    <n v="148"/>
  </r>
  <r>
    <x v="5"/>
    <n v="365"/>
  </r>
  <r>
    <x v="20"/>
    <n v="20"/>
  </r>
  <r>
    <x v="137"/>
    <n v="4"/>
  </r>
  <r>
    <x v="45"/>
    <n v="215"/>
  </r>
  <r>
    <x v="12"/>
    <n v="138"/>
  </r>
  <r>
    <x v="7"/>
    <n v="496"/>
  </r>
  <r>
    <x v="37"/>
    <n v="155"/>
  </r>
  <r>
    <x v="24"/>
    <n v="386"/>
  </r>
  <r>
    <x v="71"/>
    <n v="124"/>
  </r>
  <r>
    <x v="14"/>
    <n v="173"/>
  </r>
  <r>
    <x v="35"/>
    <n v="161"/>
  </r>
  <r>
    <x v="69"/>
    <n v="147"/>
  </r>
  <r>
    <x v="22"/>
    <n v="401"/>
  </r>
  <r>
    <x v="50"/>
    <n v="101"/>
  </r>
  <r>
    <x v="22"/>
    <n v="169"/>
  </r>
  <r>
    <x v="14"/>
    <n v="324"/>
  </r>
  <r>
    <x v="219"/>
    <n v="16"/>
  </r>
  <r>
    <x v="71"/>
    <n v="194"/>
  </r>
  <r>
    <x v="102"/>
    <n v="197"/>
  </r>
  <r>
    <x v="23"/>
    <n v="23"/>
  </r>
  <r>
    <x v="12"/>
    <n v="138"/>
  </r>
  <r>
    <x v="61"/>
    <n v="121"/>
  </r>
  <r>
    <x v="204"/>
    <n v="10"/>
  </r>
  <r>
    <x v="130"/>
    <n v="9"/>
  </r>
  <r>
    <x v="52"/>
    <n v="35"/>
  </r>
  <r>
    <x v="35"/>
    <n v="154"/>
  </r>
  <r>
    <x v="113"/>
    <n v="1"/>
  </r>
  <r>
    <x v="14"/>
    <n v="249"/>
  </r>
  <r>
    <x v="37"/>
    <n v="27"/>
  </r>
  <r>
    <x v="12"/>
    <n v="167"/>
  </r>
  <r>
    <x v="12"/>
    <n v="71"/>
  </r>
  <r>
    <x v="83"/>
    <n v="13"/>
  </r>
  <r>
    <x v="30"/>
    <n v="90"/>
  </r>
  <r>
    <x v="9"/>
    <n v="106"/>
  </r>
  <r>
    <x v="66"/>
    <n v="57"/>
  </r>
  <r>
    <x v="18"/>
    <n v="59"/>
  </r>
  <r>
    <x v="79"/>
    <n v="11"/>
  </r>
  <r>
    <x v="102"/>
    <n v="361"/>
  </r>
  <r>
    <x v="8"/>
    <n v="153"/>
  </r>
  <r>
    <x v="147"/>
    <n v="7"/>
  </r>
  <r>
    <x v="71"/>
    <n v="65"/>
  </r>
  <r>
    <x v="9"/>
    <n v="409"/>
  </r>
  <r>
    <x v="63"/>
    <n v="63"/>
  </r>
  <r>
    <x v="7"/>
    <n v="441"/>
  </r>
  <r>
    <x v="52"/>
    <n v="91"/>
  </r>
  <r>
    <x v="12"/>
    <n v="73"/>
  </r>
  <r>
    <x v="6"/>
    <n v="184"/>
  </r>
  <r>
    <x v="61"/>
    <n v="191"/>
  </r>
  <r>
    <x v="17"/>
    <n v="371"/>
  </r>
  <r>
    <x v="22"/>
    <n v="485"/>
  </r>
  <r>
    <x v="37"/>
    <n v="92"/>
  </r>
  <r>
    <x v="17"/>
    <n v="442"/>
  </r>
  <r>
    <x v="8"/>
    <n v="44"/>
  </r>
  <r>
    <x v="39"/>
    <n v="39"/>
  </r>
  <r>
    <x v="17"/>
    <n v="288"/>
  </r>
  <r>
    <x v="190"/>
    <n v="4"/>
  </r>
  <r>
    <x v="238"/>
    <n v="6"/>
  </r>
  <r>
    <x v="116"/>
    <n v="9"/>
  </r>
  <r>
    <x v="37"/>
    <n v="178"/>
  </r>
  <r>
    <x v="50"/>
    <n v="455"/>
  </r>
  <r>
    <x v="78"/>
    <n v="56"/>
  </r>
  <r>
    <x v="61"/>
    <n v="46"/>
  </r>
  <r>
    <x v="124"/>
    <n v="15"/>
  </r>
  <r>
    <x v="8"/>
    <n v="130"/>
  </r>
  <r>
    <x v="20"/>
    <n v="154"/>
  </r>
  <r>
    <x v="8"/>
    <n v="137"/>
  </r>
  <r>
    <x v="58"/>
    <n v="119"/>
  </r>
  <r>
    <x v="50"/>
    <n v="138"/>
  </r>
  <r>
    <x v="50"/>
    <n v="303"/>
  </r>
  <r>
    <x v="18"/>
    <n v="73"/>
  </r>
  <r>
    <x v="55"/>
    <n v="35"/>
  </r>
  <r>
    <x v="14"/>
    <n v="435"/>
  </r>
  <r>
    <x v="9"/>
    <n v="476"/>
  </r>
  <r>
    <x v="7"/>
    <n v="386"/>
  </r>
  <r>
    <x v="10"/>
    <n v="147"/>
  </r>
  <r>
    <x v="14"/>
    <n v="112"/>
  </r>
  <r>
    <x v="61"/>
    <n v="156"/>
  </r>
  <r>
    <x v="102"/>
    <n v="106"/>
  </r>
  <r>
    <x v="139"/>
    <n v="2"/>
  </r>
  <r>
    <x v="86"/>
    <n v="19"/>
  </r>
  <r>
    <x v="59"/>
    <n v="18"/>
  </r>
  <r>
    <x v="102"/>
    <n v="332"/>
  </r>
  <r>
    <x v="110"/>
    <n v="1"/>
  </r>
  <r>
    <x v="17"/>
    <n v="438"/>
  </r>
  <r>
    <x v="19"/>
    <n v="25"/>
  </r>
  <r>
    <x v="14"/>
    <n v="220"/>
  </r>
  <r>
    <x v="39"/>
    <n v="47"/>
  </r>
  <r>
    <x v="239"/>
    <n v="1"/>
  </r>
  <r>
    <x v="186"/>
    <n v="14"/>
  </r>
  <r>
    <x v="9"/>
    <n v="132"/>
  </r>
  <r>
    <x v="146"/>
    <n v="18"/>
  </r>
  <r>
    <x v="9"/>
    <n v="266"/>
  </r>
  <r>
    <x v="8"/>
    <n v="30"/>
  </r>
  <r>
    <x v="45"/>
    <n v="452"/>
  </r>
  <r>
    <x v="5"/>
    <n v="306"/>
  </r>
  <r>
    <x v="61"/>
    <n v="98"/>
  </r>
  <r>
    <x v="58"/>
    <n v="110"/>
  </r>
  <r>
    <x v="8"/>
    <n v="57"/>
  </r>
  <r>
    <x v="157"/>
    <n v="16"/>
  </r>
  <r>
    <x v="104"/>
    <n v="5"/>
  </r>
  <r>
    <x v="22"/>
    <n v="433"/>
  </r>
  <r>
    <x v="69"/>
    <n v="180"/>
  </r>
  <r>
    <x v="22"/>
    <n v="381"/>
  </r>
  <r>
    <x v="70"/>
    <n v="16"/>
  </r>
  <r>
    <x v="28"/>
    <n v="85"/>
  </r>
  <r>
    <x v="25"/>
    <n v="37"/>
  </r>
  <r>
    <x v="20"/>
    <n v="69"/>
  </r>
  <r>
    <x v="7"/>
    <n v="304"/>
  </r>
  <r>
    <x v="22"/>
    <n v="491"/>
  </r>
  <r>
    <x v="23"/>
    <n v="106"/>
  </r>
  <r>
    <x v="52"/>
    <n v="188"/>
  </r>
  <r>
    <x v="8"/>
    <n v="131"/>
  </r>
  <r>
    <x v="148"/>
    <n v="9"/>
  </r>
  <r>
    <x v="45"/>
    <n v="245"/>
  </r>
  <r>
    <x v="22"/>
    <n v="166"/>
  </r>
  <r>
    <x v="55"/>
    <n v="171"/>
  </r>
  <r>
    <x v="119"/>
    <n v="11"/>
  </r>
  <r>
    <x v="20"/>
    <n v="52"/>
  </r>
  <r>
    <x v="120"/>
    <n v="56"/>
  </r>
  <r>
    <x v="54"/>
    <n v="6"/>
  </r>
  <r>
    <x v="55"/>
    <n v="179"/>
  </r>
  <r>
    <x v="22"/>
    <n v="398"/>
  </r>
  <r>
    <x v="69"/>
    <n v="68"/>
  </r>
  <r>
    <x v="12"/>
    <n v="160"/>
  </r>
  <r>
    <x v="12"/>
    <n v="183"/>
  </r>
  <r>
    <x v="22"/>
    <n v="178"/>
  </r>
  <r>
    <x v="7"/>
    <n v="381"/>
  </r>
  <r>
    <x v="62"/>
    <n v="12"/>
  </r>
  <r>
    <x v="28"/>
    <n v="116"/>
  </r>
  <r>
    <x v="7"/>
    <n v="117"/>
  </r>
  <r>
    <x v="69"/>
    <n v="31"/>
  </r>
  <r>
    <x v="8"/>
    <n v="131"/>
  </r>
  <r>
    <x v="10"/>
    <n v="21"/>
  </r>
  <r>
    <x v="9"/>
    <n v="300"/>
  </r>
  <r>
    <x v="18"/>
    <n v="32"/>
  </r>
  <r>
    <x v="132"/>
    <n v="4"/>
  </r>
  <r>
    <x v="45"/>
    <n v="230"/>
  </r>
  <r>
    <x v="61"/>
    <n v="164"/>
  </r>
  <r>
    <x v="98"/>
    <n v="4"/>
  </r>
  <r>
    <x v="20"/>
    <n v="96"/>
  </r>
  <r>
    <x v="131"/>
    <n v="94"/>
  </r>
  <r>
    <x v="71"/>
    <n v="21"/>
  </r>
  <r>
    <x v="7"/>
    <n v="129"/>
  </r>
  <r>
    <x v="25"/>
    <n v="197"/>
  </r>
  <r>
    <x v="113"/>
    <n v="16"/>
  </r>
  <r>
    <x v="24"/>
    <n v="332"/>
  </r>
  <r>
    <x v="69"/>
    <n v="75"/>
  </r>
  <r>
    <x v="74"/>
    <n v="10"/>
  </r>
  <r>
    <x v="37"/>
    <n v="93"/>
  </r>
  <r>
    <x v="45"/>
    <n v="146"/>
  </r>
  <r>
    <x v="58"/>
    <n v="197"/>
  </r>
  <r>
    <x v="17"/>
    <n v="482"/>
  </r>
  <r>
    <x v="8"/>
    <n v="43"/>
  </r>
  <r>
    <x v="22"/>
    <n v="367"/>
  </r>
  <r>
    <x v="14"/>
    <n v="274"/>
  </r>
  <r>
    <x v="17"/>
    <n v="283"/>
  </r>
  <r>
    <x v="55"/>
    <n v="98"/>
  </r>
  <r>
    <x v="22"/>
    <n v="485"/>
  </r>
  <r>
    <x v="167"/>
    <n v="3"/>
  </r>
  <r>
    <x v="45"/>
    <n v="331"/>
  </r>
  <r>
    <x v="8"/>
    <n v="150"/>
  </r>
  <r>
    <x v="7"/>
    <n v="463"/>
  </r>
  <r>
    <x v="159"/>
    <n v="8"/>
  </r>
  <r>
    <x v="12"/>
    <n v="178"/>
  </r>
  <r>
    <x v="19"/>
    <n v="166"/>
  </r>
  <r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n v="20"/>
    <x v="0"/>
  </r>
  <r>
    <n v="4"/>
    <x v="0"/>
  </r>
  <r>
    <n v="4"/>
    <x v="0"/>
  </r>
  <r>
    <n v="10"/>
    <x v="0"/>
  </r>
  <r>
    <n v="28"/>
    <x v="0"/>
  </r>
  <r>
    <n v="872"/>
    <x v="0"/>
  </r>
  <r>
    <n v="190"/>
    <x v="0"/>
  </r>
  <r>
    <n v="700"/>
    <x v="0"/>
  </r>
  <r>
    <n v="462"/>
    <x v="0"/>
  </r>
  <r>
    <n v="76"/>
    <x v="0"/>
  </r>
  <r>
    <n v="880"/>
    <x v="0"/>
  </r>
  <r>
    <n v="240"/>
    <x v="0"/>
  </r>
  <r>
    <n v="22"/>
    <x v="0"/>
  </r>
  <r>
    <n v="72"/>
    <x v="0"/>
  </r>
  <r>
    <n v="102"/>
    <x v="0"/>
  </r>
  <r>
    <n v="930"/>
    <x v="0"/>
  </r>
  <r>
    <n v="16"/>
    <x v="0"/>
  </r>
  <r>
    <n v="574"/>
    <x v="0"/>
  </r>
  <r>
    <n v="24"/>
    <x v="0"/>
  </r>
  <r>
    <n v="12"/>
    <x v="0"/>
  </r>
  <r>
    <n v="642"/>
    <x v="0"/>
  </r>
  <r>
    <n v="198"/>
    <x v="0"/>
  </r>
  <r>
    <n v="182"/>
    <x v="0"/>
  </r>
  <r>
    <n v="236"/>
    <x v="0"/>
  </r>
  <r>
    <n v="116"/>
    <x v="0"/>
  </r>
  <r>
    <n v="32"/>
    <x v="0"/>
  </r>
  <r>
    <n v="696"/>
    <x v="0"/>
  </r>
  <r>
    <n v="672"/>
    <x v="0"/>
  </r>
  <r>
    <n v="870"/>
    <x v="0"/>
  </r>
  <r>
    <n v="220"/>
    <x v="0"/>
  </r>
  <r>
    <n v="408"/>
    <x v="0"/>
  </r>
  <r>
    <n v="40"/>
    <x v="0"/>
  </r>
  <r>
    <n v="204"/>
    <x v="0"/>
  </r>
  <r>
    <n v="96"/>
    <x v="0"/>
  </r>
  <r>
    <n v="658"/>
    <x v="0"/>
  </r>
  <r>
    <n v="32"/>
    <x v="0"/>
  </r>
  <r>
    <n v="204"/>
    <x v="0"/>
  </r>
  <r>
    <n v="618"/>
    <x v="0"/>
  </r>
  <r>
    <n v="662"/>
    <x v="0"/>
  </r>
  <r>
    <n v="6"/>
    <x v="0"/>
  </r>
  <r>
    <n v="152"/>
    <x v="0"/>
  </r>
  <r>
    <n v="392"/>
    <x v="0"/>
  </r>
  <r>
    <n v="108"/>
    <x v="0"/>
  </r>
  <r>
    <n v="554"/>
    <x v="0"/>
  </r>
  <r>
    <n v="14"/>
    <x v="0"/>
  </r>
  <r>
    <n v="24"/>
    <x v="0"/>
  </r>
  <r>
    <n v="14"/>
    <x v="0"/>
  </r>
  <r>
    <n v="832"/>
    <x v="0"/>
  </r>
  <r>
    <n v="526"/>
    <x v="0"/>
  </r>
  <r>
    <n v="30"/>
    <x v="0"/>
  </r>
  <r>
    <n v="388"/>
    <x v="0"/>
  </r>
  <r>
    <n v="240"/>
    <x v="0"/>
  </r>
  <r>
    <n v="350"/>
    <x v="0"/>
  </r>
  <r>
    <n v="24"/>
    <x v="0"/>
  </r>
  <r>
    <n v="348"/>
    <x v="0"/>
  </r>
  <r>
    <n v="6"/>
    <x v="0"/>
  </r>
  <r>
    <n v="298"/>
    <x v="0"/>
  </r>
  <r>
    <n v="984"/>
    <x v="0"/>
  </r>
  <r>
    <n v="4"/>
    <x v="0"/>
  </r>
  <r>
    <n v="596"/>
    <x v="0"/>
  </r>
  <r>
    <n v="402"/>
    <x v="0"/>
  </r>
  <r>
    <n v="30"/>
    <x v="0"/>
  </r>
  <r>
    <n v="638"/>
    <x v="0"/>
  </r>
  <r>
    <n v="18"/>
    <x v="0"/>
  </r>
  <r>
    <n v="30"/>
    <x v="0"/>
  </r>
  <r>
    <n v="888"/>
    <x v="0"/>
  </r>
  <r>
    <n v="26"/>
    <x v="0"/>
  </r>
  <r>
    <n v="732"/>
    <x v="0"/>
  </r>
  <r>
    <n v="518"/>
    <x v="0"/>
  </r>
  <r>
    <n v="32"/>
    <x v="0"/>
  </r>
  <r>
    <n v="98"/>
    <x v="0"/>
  </r>
  <r>
    <n v="6"/>
    <x v="0"/>
  </r>
  <r>
    <n v="502"/>
    <x v="0"/>
  </r>
  <r>
    <n v="358"/>
    <x v="0"/>
  </r>
  <r>
    <n v="232"/>
    <x v="0"/>
  </r>
  <r>
    <n v="26"/>
    <x v="0"/>
  </r>
  <r>
    <n v="6"/>
    <x v="0"/>
  </r>
  <r>
    <n v="506"/>
    <x v="0"/>
  </r>
  <r>
    <n v="166"/>
    <x v="0"/>
  </r>
  <r>
    <n v="354"/>
    <x v="0"/>
  </r>
  <r>
    <n v="14"/>
    <x v="0"/>
  </r>
  <r>
    <n v="92"/>
    <x v="0"/>
  </r>
  <r>
    <n v="4"/>
    <x v="0"/>
  </r>
  <r>
    <n v="18"/>
    <x v="0"/>
  </r>
  <r>
    <n v="6"/>
    <x v="0"/>
  </r>
  <r>
    <n v="134"/>
    <x v="0"/>
  </r>
  <r>
    <n v="850"/>
    <x v="0"/>
  </r>
  <r>
    <n v="906"/>
    <x v="0"/>
  </r>
  <r>
    <n v="424"/>
    <x v="0"/>
  </r>
  <r>
    <n v="38"/>
    <x v="0"/>
  </r>
  <r>
    <n v="162"/>
    <x v="0"/>
  </r>
  <r>
    <n v="14"/>
    <x v="0"/>
  </r>
  <r>
    <n v="358"/>
    <x v="0"/>
  </r>
  <r>
    <n v="444"/>
    <x v="0"/>
  </r>
  <r>
    <n v="28"/>
    <x v="0"/>
  </r>
  <r>
    <n v="30"/>
    <x v="0"/>
  </r>
  <r>
    <n v="194"/>
    <x v="0"/>
  </r>
  <r>
    <n v="284"/>
    <x v="0"/>
  </r>
  <r>
    <n v="428"/>
    <x v="0"/>
  </r>
  <r>
    <n v="816"/>
    <x v="0"/>
  </r>
  <r>
    <n v="288"/>
    <x v="0"/>
  </r>
  <r>
    <n v="346"/>
    <x v="0"/>
  </r>
  <r>
    <n v="30"/>
    <x v="0"/>
  </r>
  <r>
    <n v="866"/>
    <x v="0"/>
  </r>
  <r>
    <n v="274"/>
    <x v="0"/>
  </r>
  <r>
    <n v="236"/>
    <x v="0"/>
  </r>
  <r>
    <n v="316"/>
    <x v="0"/>
  </r>
  <r>
    <n v="26"/>
    <x v="0"/>
  </r>
  <r>
    <n v="4"/>
    <x v="0"/>
  </r>
  <r>
    <n v="934"/>
    <x v="0"/>
  </r>
  <r>
    <n v="18"/>
    <x v="0"/>
  </r>
  <r>
    <n v="378"/>
    <x v="0"/>
  </r>
  <r>
    <n v="38"/>
    <x v="0"/>
  </r>
  <r>
    <n v="344"/>
    <x v="0"/>
  </r>
  <r>
    <n v="168"/>
    <x v="0"/>
  </r>
  <r>
    <n v="16"/>
    <x v="0"/>
  </r>
  <r>
    <n v="132"/>
    <x v="0"/>
  </r>
  <r>
    <n v="70"/>
    <x v="0"/>
  </r>
  <r>
    <n v="182"/>
    <x v="0"/>
  </r>
  <r>
    <n v="792"/>
    <x v="0"/>
  </r>
  <r>
    <n v="12"/>
    <x v="0"/>
  </r>
  <r>
    <n v="94"/>
    <x v="0"/>
  </r>
  <r>
    <n v="82"/>
    <x v="0"/>
  </r>
  <r>
    <n v="272"/>
    <x v="0"/>
  </r>
  <r>
    <n v="32"/>
    <x v="0"/>
  </r>
  <r>
    <n v="36"/>
    <x v="0"/>
  </r>
  <r>
    <n v="22"/>
    <x v="0"/>
  </r>
  <r>
    <n v="16"/>
    <x v="0"/>
  </r>
  <r>
    <n v="32"/>
    <x v="0"/>
  </r>
  <r>
    <n v="108"/>
    <x v="0"/>
  </r>
  <r>
    <n v="598"/>
    <x v="0"/>
  </r>
  <r>
    <n v="336"/>
    <x v="0"/>
  </r>
  <r>
    <n v="212"/>
    <x v="0"/>
  </r>
  <r>
    <n v="82"/>
    <x v="0"/>
  </r>
  <r>
    <n v="62"/>
    <x v="0"/>
  </r>
  <r>
    <n v="16"/>
    <x v="0"/>
  </r>
  <r>
    <n v="126"/>
    <x v="0"/>
  </r>
  <r>
    <n v="736"/>
    <x v="0"/>
  </r>
  <r>
    <n v="212"/>
    <x v="0"/>
  </r>
  <r>
    <n v="94"/>
    <x v="0"/>
  </r>
  <r>
    <n v="894"/>
    <x v="0"/>
  </r>
  <r>
    <n v="212"/>
    <x v="0"/>
  </r>
  <r>
    <n v="26"/>
    <x v="0"/>
  </r>
  <r>
    <n v="178"/>
    <x v="0"/>
  </r>
  <r>
    <n v="210"/>
    <x v="0"/>
  </r>
  <r>
    <n v="294"/>
    <x v="0"/>
  </r>
  <r>
    <n v="618"/>
    <x v="0"/>
  </r>
  <r>
    <n v="94"/>
    <x v="0"/>
  </r>
  <r>
    <n v="808"/>
    <x v="0"/>
  </r>
  <r>
    <n v="78"/>
    <x v="0"/>
  </r>
  <r>
    <n v="122"/>
    <x v="0"/>
  </r>
  <r>
    <n v="178"/>
    <x v="0"/>
  </r>
  <r>
    <n v="254"/>
    <x v="0"/>
  </r>
  <r>
    <n v="162"/>
    <x v="0"/>
  </r>
  <r>
    <n v="866"/>
    <x v="0"/>
  </r>
  <r>
    <n v="568"/>
    <x v="0"/>
  </r>
  <r>
    <n v="244"/>
    <x v="0"/>
  </r>
  <r>
    <n v="386"/>
    <x v="0"/>
  </r>
  <r>
    <n v="236"/>
    <x v="0"/>
  </r>
  <r>
    <n v="346"/>
    <x v="0"/>
  </r>
  <r>
    <n v="784"/>
    <x v="0"/>
  </r>
  <r>
    <n v="16"/>
    <x v="0"/>
  </r>
  <r>
    <n v="264"/>
    <x v="0"/>
  </r>
  <r>
    <n v="152"/>
    <x v="0"/>
  </r>
  <r>
    <n v="34"/>
    <x v="0"/>
  </r>
  <r>
    <n v="34"/>
    <x v="0"/>
  </r>
  <r>
    <n v="4"/>
    <x v="0"/>
  </r>
  <r>
    <n v="250"/>
    <x v="0"/>
  </r>
  <r>
    <n v="468"/>
    <x v="0"/>
  </r>
  <r>
    <n v="106"/>
    <x v="0"/>
  </r>
  <r>
    <n v="330"/>
    <x v="0"/>
  </r>
  <r>
    <n v="354"/>
    <x v="0"/>
  </r>
  <r>
    <n v="206"/>
    <x v="0"/>
  </r>
  <r>
    <n v="4"/>
    <x v="0"/>
  </r>
  <r>
    <n v="558"/>
    <x v="0"/>
  </r>
  <r>
    <n v="370"/>
    <x v="0"/>
  </r>
  <r>
    <n v="868"/>
    <x v="0"/>
  </r>
  <r>
    <n v="20"/>
    <x v="0"/>
  </r>
  <r>
    <n v="18"/>
    <x v="0"/>
  </r>
  <r>
    <n v="766"/>
    <x v="0"/>
  </r>
  <r>
    <n v="378"/>
    <x v="0"/>
  </r>
  <r>
    <n v="322"/>
    <x v="0"/>
  </r>
  <r>
    <n v="230"/>
    <x v="0"/>
  </r>
  <r>
    <n v="116"/>
    <x v="0"/>
  </r>
  <r>
    <n v="32"/>
    <x v="0"/>
  </r>
  <r>
    <n v="34"/>
    <x v="0"/>
  </r>
  <r>
    <n v="354"/>
    <x v="0"/>
  </r>
  <r>
    <n v="66"/>
    <x v="0"/>
  </r>
  <r>
    <n v="120"/>
    <x v="0"/>
  </r>
  <r>
    <n v="16"/>
    <x v="0"/>
  </r>
  <r>
    <n v="634"/>
    <x v="0"/>
  </r>
  <r>
    <n v="6"/>
    <x v="0"/>
  </r>
  <r>
    <n v="32"/>
    <x v="0"/>
  </r>
  <r>
    <n v="4"/>
    <x v="0"/>
  </r>
  <r>
    <n v="322"/>
    <x v="0"/>
  </r>
  <r>
    <n v="374"/>
    <x v="0"/>
  </r>
  <r>
    <n v="34"/>
    <x v="0"/>
  </r>
  <r>
    <n v="10"/>
    <x v="0"/>
  </r>
  <r>
    <n v="20"/>
    <x v="0"/>
  </r>
  <r>
    <n v="450"/>
    <x v="0"/>
  </r>
  <r>
    <n v="734"/>
    <x v="0"/>
  </r>
  <r>
    <n v="604.75"/>
    <x v="1"/>
  </r>
  <r>
    <n v="53.3"/>
    <x v="1"/>
  </r>
  <r>
    <n v="32.799999999999997"/>
    <x v="1"/>
  </r>
  <r>
    <n v="338.24999999999994"/>
    <x v="1"/>
  </r>
  <r>
    <n v="41"/>
    <x v="1"/>
  </r>
  <r>
    <n v="4.0999999999999996"/>
    <x v="1"/>
  </r>
  <r>
    <n v="14.349999999999998"/>
    <x v="1"/>
  </r>
  <r>
    <n v="14.349999999999998"/>
    <x v="1"/>
  </r>
  <r>
    <n v="147.6"/>
    <x v="1"/>
  </r>
  <r>
    <n v="120.94999999999999"/>
    <x v="1"/>
  </r>
  <r>
    <n v="434.59999999999997"/>
    <x v="1"/>
  </r>
  <r>
    <n v="399.74999999999994"/>
    <x v="1"/>
  </r>
  <r>
    <n v="32.799999999999997"/>
    <x v="1"/>
  </r>
  <r>
    <n v="383.34999999999997"/>
    <x v="1"/>
  </r>
  <r>
    <n v="756.44999999999993"/>
    <x v="1"/>
  </r>
  <r>
    <n v="389.49999999999994"/>
    <x v="1"/>
  </r>
  <r>
    <n v="928.64999999999986"/>
    <x v="1"/>
  </r>
  <r>
    <n v="457.15"/>
    <x v="1"/>
  </r>
  <r>
    <n v="2.0499999999999998"/>
    <x v="1"/>
  </r>
  <r>
    <n v="348.49999999999994"/>
    <x v="1"/>
  </r>
  <r>
    <n v="38.949999999999996"/>
    <x v="1"/>
  </r>
  <r>
    <n v="951.19999999999993"/>
    <x v="1"/>
  </r>
  <r>
    <n v="471.49999999999994"/>
    <x v="1"/>
  </r>
  <r>
    <n v="793.34999999999991"/>
    <x v="1"/>
  </r>
  <r>
    <n v="541.19999999999993"/>
    <x v="1"/>
  </r>
  <r>
    <n v="334.15"/>
    <x v="1"/>
  </r>
  <r>
    <n v="28.699999999999996"/>
    <x v="1"/>
  </r>
  <r>
    <n v="200.89999999999998"/>
    <x v="1"/>
  </r>
  <r>
    <n v="32.799999999999997"/>
    <x v="1"/>
  </r>
  <r>
    <n v="164"/>
    <x v="1"/>
  </r>
  <r>
    <n v="260.34999999999997"/>
    <x v="1"/>
  </r>
  <r>
    <n v="348.49999999999994"/>
    <x v="1"/>
  </r>
  <r>
    <n v="57.399999999999991"/>
    <x v="1"/>
  </r>
  <r>
    <n v="24.599999999999998"/>
    <x v="1"/>
  </r>
  <r>
    <n v="20.5"/>
    <x v="1"/>
  </r>
  <r>
    <n v="133.25"/>
    <x v="1"/>
  </r>
  <r>
    <n v="34.849999999999994"/>
    <x v="1"/>
  </r>
  <r>
    <n v="537.09999999999991"/>
    <x v="1"/>
  </r>
  <r>
    <n v="41"/>
    <x v="1"/>
  </r>
  <r>
    <n v="459.19999999999993"/>
    <x v="1"/>
  </r>
  <r>
    <n v="407.95"/>
    <x v="1"/>
  </r>
  <r>
    <n v="143.5"/>
    <x v="1"/>
  </r>
  <r>
    <n v="350.54999999999995"/>
    <x v="1"/>
  </r>
  <r>
    <n v="2.0499999999999998"/>
    <x v="1"/>
  </r>
  <r>
    <n v="26.65"/>
    <x v="1"/>
  </r>
  <r>
    <n v="600.65"/>
    <x v="1"/>
  </r>
  <r>
    <n v="22.549999999999997"/>
    <x v="1"/>
  </r>
  <r>
    <n v="332.09999999999997"/>
    <x v="1"/>
  </r>
  <r>
    <n v="383.34999999999997"/>
    <x v="1"/>
  </r>
  <r>
    <n v="393.59999999999997"/>
    <x v="1"/>
  </r>
  <r>
    <n v="260.34999999999997"/>
    <x v="1"/>
  </r>
  <r>
    <n v="405.9"/>
    <x v="1"/>
  </r>
  <r>
    <n v="8.1999999999999993"/>
    <x v="1"/>
  </r>
  <r>
    <n v="225.49999999999997"/>
    <x v="1"/>
  </r>
  <r>
    <n v="252.14999999999998"/>
    <x v="1"/>
  </r>
  <r>
    <n v="325.95"/>
    <x v="1"/>
  </r>
  <r>
    <n v="38.949999999999996"/>
    <x v="1"/>
  </r>
  <r>
    <n v="592.44999999999993"/>
    <x v="1"/>
  </r>
  <r>
    <n v="278.79999999999995"/>
    <x v="1"/>
  </r>
  <r>
    <n v="84.05"/>
    <x v="1"/>
  </r>
  <r>
    <n v="789.24999999999989"/>
    <x v="1"/>
  </r>
  <r>
    <n v="34.849999999999994"/>
    <x v="1"/>
  </r>
  <r>
    <n v="41"/>
    <x v="1"/>
  </r>
  <r>
    <n v="38.949999999999996"/>
    <x v="1"/>
  </r>
  <r>
    <n v="26.65"/>
    <x v="1"/>
  </r>
  <r>
    <n v="26.65"/>
    <x v="1"/>
  </r>
  <r>
    <n v="344.4"/>
    <x v="1"/>
  </r>
  <r>
    <n v="36.9"/>
    <x v="1"/>
  </r>
  <r>
    <n v="268.54999999999995"/>
    <x v="1"/>
  </r>
  <r>
    <n v="383.34999999999997"/>
    <x v="1"/>
  </r>
  <r>
    <n v="844.59999999999991"/>
    <x v="1"/>
  </r>
  <r>
    <n v="82"/>
    <x v="1"/>
  </r>
  <r>
    <n v="340.29999999999995"/>
    <x v="1"/>
  </r>
  <r>
    <n v="354.65"/>
    <x v="1"/>
  </r>
  <r>
    <n v="4.0999999999999996"/>
    <x v="1"/>
  </r>
  <r>
    <n v="36.9"/>
    <x v="1"/>
  </r>
  <r>
    <n v="30.749999999999996"/>
    <x v="1"/>
  </r>
  <r>
    <n v="498.15"/>
    <x v="1"/>
  </r>
  <r>
    <n v="942.99999999999989"/>
    <x v="1"/>
  </r>
  <r>
    <n v="16.399999999999999"/>
    <x v="1"/>
  </r>
  <r>
    <n v="307.5"/>
    <x v="1"/>
  </r>
  <r>
    <n v="147.6"/>
    <x v="1"/>
  </r>
  <r>
    <n v="444.84999999999997"/>
    <x v="1"/>
  </r>
  <r>
    <n v="336.2"/>
    <x v="1"/>
  </r>
  <r>
    <n v="879.44999999999993"/>
    <x v="1"/>
  </r>
  <r>
    <n v="129.14999999999998"/>
    <x v="1"/>
  </r>
  <r>
    <n v="217.29999999999998"/>
    <x v="1"/>
  </r>
  <r>
    <n v="278.79999999999995"/>
    <x v="1"/>
  </r>
  <r>
    <n v="14.349999999999998"/>
    <x v="1"/>
  </r>
  <r>
    <n v="233.7"/>
    <x v="1"/>
  </r>
  <r>
    <n v="24.599999999999998"/>
    <x v="1"/>
  </r>
  <r>
    <n v="908.15"/>
    <x v="1"/>
  </r>
  <r>
    <n v="149.64999999999998"/>
    <x v="1"/>
  </r>
  <r>
    <n v="30.749999999999996"/>
    <x v="1"/>
  </r>
  <r>
    <n v="18.45"/>
    <x v="1"/>
  </r>
  <r>
    <n v="41"/>
    <x v="1"/>
  </r>
  <r>
    <n v="18.45"/>
    <x v="1"/>
  </r>
  <r>
    <n v="180.39999999999998"/>
    <x v="1"/>
  </r>
  <r>
    <n v="284.95"/>
    <x v="1"/>
  </r>
  <r>
    <n v="709.3"/>
    <x v="1"/>
  </r>
  <r>
    <n v="6.1499999999999995"/>
    <x v="1"/>
  </r>
  <r>
    <n v="18.45"/>
    <x v="1"/>
  </r>
  <r>
    <n v="662.15"/>
    <x v="1"/>
  </r>
  <r>
    <n v="783.09999999999991"/>
    <x v="1"/>
  </r>
  <r>
    <n v="606.79999999999995"/>
    <x v="1"/>
  </r>
  <r>
    <n v="248.04999999999998"/>
    <x v="1"/>
  </r>
  <r>
    <n v="321.84999999999997"/>
    <x v="1"/>
  </r>
  <r>
    <n v="1018.8499999999999"/>
    <x v="1"/>
  </r>
  <r>
    <n v="211.14999999999998"/>
    <x v="1"/>
  </r>
  <r>
    <n v="291.09999999999997"/>
    <x v="1"/>
  </r>
  <r>
    <n v="295.2"/>
    <x v="1"/>
  </r>
  <r>
    <n v="16.399999999999999"/>
    <x v="1"/>
  </r>
  <r>
    <n v="352.59999999999997"/>
    <x v="1"/>
  </r>
  <r>
    <n v="594.5"/>
    <x v="1"/>
  </r>
  <r>
    <n v="865.09999999999991"/>
    <x v="1"/>
  </r>
  <r>
    <n v="24.599999999999998"/>
    <x v="1"/>
  </r>
  <r>
    <n v="213.2"/>
    <x v="1"/>
  </r>
  <r>
    <n v="198.85"/>
    <x v="1"/>
  </r>
  <r>
    <n v="366.95"/>
    <x v="1"/>
  </r>
  <r>
    <n v="524.79999999999995"/>
    <x v="1"/>
  </r>
  <r>
    <n v="41"/>
    <x v="1"/>
  </r>
  <r>
    <n v="20.5"/>
    <x v="1"/>
  </r>
  <r>
    <n v="834.34999999999991"/>
    <x v="1"/>
  </r>
  <r>
    <n v="608.84999999999991"/>
    <x v="1"/>
  </r>
  <r>
    <n v="272.64999999999998"/>
    <x v="1"/>
  </r>
  <r>
    <n v="67.649999999999991"/>
    <x v="1"/>
  </r>
  <r>
    <n v="450.99999999999994"/>
    <x v="1"/>
  </r>
  <r>
    <n v="233.7"/>
    <x v="1"/>
  </r>
  <r>
    <n v="266.5"/>
    <x v="1"/>
  </r>
  <r>
    <n v="106.6"/>
    <x v="1"/>
  </r>
  <r>
    <n v="67.649999999999991"/>
    <x v="1"/>
  </r>
  <r>
    <n v="116.85"/>
    <x v="1"/>
  </r>
  <r>
    <n v="389.49999999999994"/>
    <x v="1"/>
  </r>
  <r>
    <n v="16.399999999999999"/>
    <x v="1"/>
  </r>
  <r>
    <n v="522.75"/>
    <x v="1"/>
  </r>
  <r>
    <n v="221.39999999999998"/>
    <x v="1"/>
  </r>
  <r>
    <n v="159.89999999999998"/>
    <x v="1"/>
  </r>
  <r>
    <n v="746.19999999999993"/>
    <x v="1"/>
  </r>
  <r>
    <n v="106.6"/>
    <x v="1"/>
  </r>
  <r>
    <n v="703.15"/>
    <x v="1"/>
  </r>
  <r>
    <n v="403.84999999999997"/>
    <x v="1"/>
  </r>
  <r>
    <n v="8.1999999999999993"/>
    <x v="1"/>
  </r>
  <r>
    <n v="16.399999999999999"/>
    <x v="1"/>
  </r>
  <r>
    <n v="22.549999999999997"/>
    <x v="1"/>
  </r>
  <r>
    <n v="20.5"/>
    <x v="1"/>
  </r>
  <r>
    <n v="196.79999999999998"/>
    <x v="1"/>
  </r>
  <r>
    <n v="61.499999999999993"/>
    <x v="1"/>
  </r>
  <r>
    <n v="34.849999999999994"/>
    <x v="1"/>
  </r>
  <r>
    <n v="34.849999999999994"/>
    <x v="1"/>
  </r>
  <r>
    <n v="368.99999999999994"/>
    <x v="1"/>
  </r>
  <r>
    <n v="192.7"/>
    <x v="1"/>
  </r>
  <r>
    <n v="92.249999999999986"/>
    <x v="1"/>
  </r>
  <r>
    <n v="778.99999999999989"/>
    <x v="1"/>
  </r>
  <r>
    <n v="10.25"/>
    <x v="1"/>
  </r>
  <r>
    <n v="348.49999999999994"/>
    <x v="1"/>
  </r>
  <r>
    <n v="405.9"/>
    <x v="1"/>
  </r>
  <r>
    <n v="580.15"/>
    <x v="1"/>
  </r>
  <r>
    <n v="86.1"/>
    <x v="1"/>
  </r>
  <r>
    <n v="334.15"/>
    <x v="1"/>
  </r>
  <r>
    <n v="235.74999999999997"/>
    <x v="1"/>
  </r>
  <r>
    <n v="153.75"/>
    <x v="1"/>
  </r>
  <r>
    <n v="826.15"/>
    <x v="1"/>
  </r>
  <r>
    <n v="953.24999999999989"/>
    <x v="1"/>
  </r>
  <r>
    <n v="397.7"/>
    <x v="1"/>
  </r>
  <r>
    <n v="250.09999999999997"/>
    <x v="1"/>
  </r>
  <r>
    <n v="381.29999999999995"/>
    <x v="1"/>
  </r>
  <r>
    <n v="280.84999999999997"/>
    <x v="1"/>
  </r>
  <r>
    <n v="20.5"/>
    <x v="1"/>
  </r>
  <r>
    <n v="895.84999999999991"/>
    <x v="1"/>
  </r>
  <r>
    <n v="41"/>
    <x v="1"/>
  </r>
  <r>
    <n v="221.39999999999998"/>
    <x v="1"/>
  </r>
  <r>
    <n v="127.1"/>
    <x v="1"/>
  </r>
  <r>
    <n v="873.3"/>
    <x v="1"/>
  </r>
  <r>
    <n v="621.15"/>
    <x v="1"/>
  </r>
  <r>
    <n v="41"/>
    <x v="1"/>
  </r>
  <r>
    <n v="485.84999999999997"/>
    <x v="1"/>
  </r>
  <r>
    <n v="309.54999999999995"/>
    <x v="1"/>
  </r>
  <r>
    <n v="12.299999999999999"/>
    <x v="1"/>
  </r>
  <r>
    <n v="254.2"/>
    <x v="1"/>
  </r>
  <r>
    <n v="14.349999999999998"/>
    <x v="1"/>
  </r>
  <r>
    <n v="14.349999999999998"/>
    <x v="1"/>
  </r>
  <r>
    <n v="215.24999999999997"/>
    <x v="1"/>
  </r>
  <r>
    <n v="118.89999999999999"/>
    <x v="1"/>
  </r>
  <r>
    <n v="373.09999999999997"/>
    <x v="1"/>
  </r>
  <r>
    <n v="334.15"/>
    <x v="1"/>
  </r>
  <r>
    <n v="28.699999999999996"/>
    <x v="1"/>
  </r>
  <r>
    <n v="8.1999999999999993"/>
    <x v="1"/>
  </r>
  <r>
    <n v="26.65"/>
    <x v="1"/>
  </r>
  <r>
    <n v="865.09999999999991"/>
    <x v="1"/>
  </r>
  <r>
    <n v="12.299999999999999"/>
    <x v="1"/>
  </r>
  <r>
    <n v="30.749999999999996"/>
    <x v="1"/>
  </r>
  <r>
    <n v="344.4"/>
    <x v="1"/>
  </r>
  <r>
    <n v="395.65"/>
    <x v="1"/>
  </r>
  <r>
    <n v="30.749999999999996"/>
    <x v="1"/>
  </r>
  <r>
    <n v="55.349999999999994"/>
    <x v="1"/>
  </r>
  <r>
    <n v="237.79999999999998"/>
    <x v="1"/>
  </r>
  <r>
    <n v="43.05"/>
    <x v="1"/>
  </r>
  <r>
    <n v="125.04999999999998"/>
    <x v="1"/>
  </r>
  <r>
    <n v="938.89999999999986"/>
    <x v="1"/>
  </r>
  <r>
    <n v="38.949999999999996"/>
    <x v="1"/>
  </r>
  <r>
    <n v="169.29"/>
    <x v="2"/>
  </r>
  <r>
    <n v="179.73999999999998"/>
    <x v="2"/>
  </r>
  <r>
    <n v="296.77999999999997"/>
    <x v="2"/>
  </r>
  <r>
    <n v="959.31"/>
    <x v="2"/>
  </r>
  <r>
    <n v="41.8"/>
    <x v="2"/>
  </r>
  <r>
    <n v="512.04999999999995"/>
    <x v="2"/>
  </r>
  <r>
    <n v="39.709999999999994"/>
    <x v="2"/>
  </r>
  <r>
    <n v="332.31"/>
    <x v="2"/>
  </r>
  <r>
    <n v="206.91"/>
    <x v="2"/>
  </r>
  <r>
    <n v="445.16999999999996"/>
    <x v="2"/>
  </r>
  <r>
    <n v="729.41"/>
    <x v="2"/>
  </r>
  <r>
    <n v="238.26"/>
    <x v="2"/>
  </r>
  <r>
    <n v="25.08"/>
    <x v="2"/>
  </r>
  <r>
    <n v="25.08"/>
    <x v="2"/>
  </r>
  <r>
    <n v="275.88"/>
    <x v="2"/>
  </r>
  <r>
    <n v="411.72999999999996"/>
    <x v="2"/>
  </r>
  <r>
    <n v="10.45"/>
    <x v="2"/>
  </r>
  <r>
    <n v="842.27"/>
    <x v="2"/>
  </r>
  <r>
    <n v="418"/>
    <x v="2"/>
  </r>
  <r>
    <n v="48.069999999999993"/>
    <x v="2"/>
  </r>
  <r>
    <n v="704.32999999999993"/>
    <x v="2"/>
  </r>
  <r>
    <n v="1045"/>
    <x v="2"/>
  </r>
  <r>
    <n v="18.809999999999999"/>
    <x v="2"/>
  </r>
  <r>
    <n v="81.509999999999991"/>
    <x v="2"/>
  </r>
  <r>
    <n v="326.03999999999996"/>
    <x v="2"/>
  </r>
  <r>
    <n v="539.21999999999991"/>
    <x v="2"/>
  </r>
  <r>
    <n v="29.259999999999998"/>
    <x v="2"/>
  </r>
  <r>
    <n v="190.19"/>
    <x v="2"/>
  </r>
  <r>
    <n v="142.12"/>
    <x v="2"/>
  </r>
  <r>
    <n v="27.169999999999998"/>
    <x v="2"/>
  </r>
  <r>
    <n v="246.61999999999998"/>
    <x v="2"/>
  </r>
  <r>
    <n v="112.85999999999999"/>
    <x v="2"/>
  </r>
  <r>
    <n v="20.9"/>
    <x v="2"/>
  </r>
  <r>
    <n v="708.51"/>
    <x v="2"/>
  </r>
  <r>
    <n v="167.2"/>
    <x v="2"/>
  </r>
  <r>
    <n v="900.79"/>
    <x v="2"/>
  </r>
  <r>
    <n v="560.12"/>
    <x v="2"/>
  </r>
  <r>
    <n v="919.59999999999991"/>
    <x v="2"/>
  </r>
  <r>
    <n v="827.64"/>
    <x v="2"/>
  </r>
  <r>
    <n v="328.13"/>
    <x v="2"/>
  </r>
  <r>
    <n v="405.46"/>
    <x v="2"/>
  </r>
  <r>
    <n v="326.03999999999996"/>
    <x v="2"/>
  </r>
  <r>
    <n v="22.99"/>
    <x v="2"/>
  </r>
  <r>
    <n v="229.89999999999998"/>
    <x v="2"/>
  </r>
  <r>
    <n v="25.08"/>
    <x v="2"/>
  </r>
  <r>
    <n v="969.76"/>
    <x v="2"/>
  </r>
  <r>
    <n v="83.6"/>
    <x v="2"/>
  </r>
  <r>
    <n v="108.67999999999999"/>
    <x v="2"/>
  </r>
  <r>
    <n v="25.08"/>
    <x v="2"/>
  </r>
  <r>
    <n v="861.07999999999993"/>
    <x v="2"/>
  </r>
  <r>
    <n v="560.12"/>
    <x v="2"/>
  </r>
  <r>
    <n v="1034.55"/>
    <x v="2"/>
  </r>
  <r>
    <n v="62.699999999999996"/>
    <x v="2"/>
  </r>
  <r>
    <n v="140.03"/>
    <x v="2"/>
  </r>
  <r>
    <n v="1038.73"/>
    <x v="2"/>
  </r>
  <r>
    <n v="213.17999999999998"/>
    <x v="2"/>
  </r>
  <r>
    <n v="672.9799999999999"/>
    <x v="2"/>
  </r>
  <r>
    <n v="620.7299999999999"/>
    <x v="2"/>
  </r>
  <r>
    <n v="374.10999999999996"/>
    <x v="2"/>
  </r>
  <r>
    <n v="31.349999999999998"/>
    <x v="2"/>
  </r>
  <r>
    <n v="135.85"/>
    <x v="2"/>
  </r>
  <r>
    <n v="620.7299999999999"/>
    <x v="2"/>
  </r>
  <r>
    <n v="273.78999999999996"/>
    <x v="2"/>
  </r>
  <r>
    <n v="25.08"/>
    <x v="2"/>
  </r>
  <r>
    <n v="238.26"/>
    <x v="2"/>
  </r>
  <r>
    <n v="612.37"/>
    <x v="2"/>
  </r>
  <r>
    <n v="37.619999999999997"/>
    <x v="2"/>
  </r>
  <r>
    <n v="388.73999999999995"/>
    <x v="2"/>
  </r>
  <r>
    <n v="248.70999999999998"/>
    <x v="2"/>
  </r>
  <r>
    <n v="8.36"/>
    <x v="2"/>
  </r>
  <r>
    <n v="867.34999999999991"/>
    <x v="2"/>
  </r>
  <r>
    <n v="20.9"/>
    <x v="2"/>
  </r>
  <r>
    <n v="332.31"/>
    <x v="2"/>
  </r>
  <r>
    <n v="292.59999999999997"/>
    <x v="2"/>
  </r>
  <r>
    <n v="267.52"/>
    <x v="2"/>
  </r>
  <r>
    <n v="18.809999999999999"/>
    <x v="2"/>
  </r>
  <r>
    <n v="252.89"/>
    <x v="2"/>
  </r>
  <r>
    <n v="353.21"/>
    <x v="2"/>
  </r>
  <r>
    <n v="246.61999999999998"/>
    <x v="2"/>
  </r>
  <r>
    <n v="77.33"/>
    <x v="2"/>
  </r>
  <r>
    <n v="413.82"/>
    <x v="2"/>
  </r>
  <r>
    <n v="154.66"/>
    <x v="2"/>
  </r>
  <r>
    <n v="37.619999999999997"/>
    <x v="2"/>
  </r>
  <r>
    <n v="608.18999999999994"/>
    <x v="2"/>
  </r>
  <r>
    <n v="434.71999999999997"/>
    <x v="2"/>
  </r>
  <r>
    <n v="739.8599999999999"/>
    <x v="2"/>
  </r>
  <r>
    <n v="236.17"/>
    <x v="2"/>
  </r>
  <r>
    <n v="6.27"/>
    <x v="2"/>
  </r>
  <r>
    <n v="932.14"/>
    <x v="2"/>
  </r>
  <r>
    <n v="18.809999999999999"/>
    <x v="2"/>
  </r>
  <r>
    <n v="930.05"/>
    <x v="2"/>
  </r>
  <r>
    <n v="98.22999999999999"/>
    <x v="2"/>
  </r>
  <r>
    <n v="29.259999999999998"/>
    <x v="2"/>
  </r>
  <r>
    <n v="390.83"/>
    <x v="2"/>
  </r>
  <r>
    <n v="741.94999999999993"/>
    <x v="2"/>
  </r>
  <r>
    <n v="12.54"/>
    <x v="2"/>
  </r>
  <r>
    <n v="37.619999999999997"/>
    <x v="2"/>
  </r>
  <r>
    <n v="231.98999999999998"/>
    <x v="2"/>
  </r>
  <r>
    <n v="326.03999999999996"/>
    <x v="2"/>
  </r>
  <r>
    <n v="827.64"/>
    <x v="2"/>
  </r>
  <r>
    <n v="14.629999999999999"/>
    <x v="2"/>
  </r>
  <r>
    <n v="204.82"/>
    <x v="2"/>
  </r>
  <r>
    <n v="846.44999999999993"/>
    <x v="2"/>
  </r>
  <r>
    <n v="459.79999999999995"/>
    <x v="2"/>
  </r>
  <r>
    <n v="294.69"/>
    <x v="2"/>
  </r>
  <r>
    <n v="35.53"/>
    <x v="2"/>
  </r>
  <r>
    <n v="543.4"/>
    <x v="2"/>
  </r>
  <r>
    <n v="22.99"/>
    <x v="2"/>
  </r>
  <r>
    <n v="380.38"/>
    <x v="2"/>
  </r>
  <r>
    <n v="123.30999999999999"/>
    <x v="2"/>
  </r>
  <r>
    <n v="94.05"/>
    <x v="2"/>
  </r>
  <r>
    <n v="6.27"/>
    <x v="2"/>
  </r>
  <r>
    <n v="108.67999999999999"/>
    <x v="2"/>
  </r>
  <r>
    <n v="779.56999999999994"/>
    <x v="2"/>
  </r>
  <r>
    <n v="4.18"/>
    <x v="2"/>
  </r>
  <r>
    <n v="930.05"/>
    <x v="2"/>
  </r>
  <r>
    <n v="194.36999999999998"/>
    <x v="2"/>
  </r>
  <r>
    <n v="687.6099999999999"/>
    <x v="2"/>
  </r>
  <r>
    <n v="453.53"/>
    <x v="2"/>
  </r>
  <r>
    <n v="344.84999999999997"/>
    <x v="2"/>
  </r>
  <r>
    <n v="41.8"/>
    <x v="2"/>
  </r>
  <r>
    <n v="22.99"/>
    <x v="2"/>
  </r>
  <r>
    <n v="614.45999999999992"/>
    <x v="2"/>
  </r>
  <r>
    <n v="171.38"/>
    <x v="2"/>
  </r>
  <r>
    <n v="388.73999999999995"/>
    <x v="2"/>
  </r>
  <r>
    <n v="340.66999999999996"/>
    <x v="2"/>
  </r>
  <r>
    <n v="309.32"/>
    <x v="2"/>
  </r>
  <r>
    <n v="4.18"/>
    <x v="2"/>
  </r>
  <r>
    <n v="716.87"/>
    <x v="2"/>
  </r>
  <r>
    <n v="106.58999999999999"/>
    <x v="2"/>
  </r>
  <r>
    <n v="342.76"/>
    <x v="2"/>
  </r>
  <r>
    <n v="10.45"/>
    <x v="2"/>
  </r>
  <r>
    <n v="543.4"/>
    <x v="2"/>
  </r>
  <r>
    <n v="867.34999999999991"/>
    <x v="2"/>
  </r>
  <r>
    <n v="976.03"/>
    <x v="2"/>
  </r>
  <r>
    <n v="89.86999999999999"/>
    <x v="2"/>
  </r>
  <r>
    <n v="83.6"/>
    <x v="2"/>
  </r>
  <r>
    <n v="20.9"/>
    <x v="2"/>
  </r>
  <r>
    <n v="411.72999999999996"/>
    <x v="2"/>
  </r>
  <r>
    <n v="303.04999999999995"/>
    <x v="2"/>
  </r>
  <r>
    <n v="219.45"/>
    <x v="2"/>
  </r>
  <r>
    <n v="68.97"/>
    <x v="2"/>
  </r>
  <r>
    <n v="163.01999999999998"/>
    <x v="2"/>
  </r>
  <r>
    <n v="973.93999999999994"/>
    <x v="2"/>
  </r>
  <r>
    <n v="994.83999999999992"/>
    <x v="2"/>
  </r>
  <r>
    <n v="315.58999999999997"/>
    <x v="2"/>
  </r>
  <r>
    <n v="35.53"/>
    <x v="2"/>
  </r>
  <r>
    <n v="8.36"/>
    <x v="2"/>
  </r>
  <r>
    <n v="273.78999999999996"/>
    <x v="2"/>
  </r>
  <r>
    <n v="771.20999999999992"/>
    <x v="2"/>
  </r>
  <r>
    <n v="125.39999999999999"/>
    <x v="2"/>
  </r>
  <r>
    <n v="846.44999999999993"/>
    <x v="2"/>
  </r>
  <r>
    <n v="6.27"/>
    <x v="2"/>
  </r>
  <r>
    <n v="73.149999999999991"/>
    <x v="2"/>
  </r>
  <r>
    <n v="927.95999999999992"/>
    <x v="2"/>
  </r>
  <r>
    <n v="886.16"/>
    <x v="2"/>
  </r>
  <r>
    <n v="4.18"/>
    <x v="2"/>
  </r>
  <r>
    <n v="1003.1999999999999"/>
    <x v="2"/>
  </r>
  <r>
    <n v="135.85"/>
    <x v="2"/>
  </r>
  <r>
    <n v="16.72"/>
    <x v="2"/>
  </r>
  <r>
    <n v="108.67999999999999"/>
    <x v="2"/>
  </r>
  <r>
    <n v="16.72"/>
    <x v="2"/>
  </r>
  <r>
    <n v="298.87"/>
    <x v="2"/>
  </r>
  <r>
    <n v="41.8"/>
    <x v="2"/>
  </r>
  <r>
    <n v="827.64"/>
    <x v="2"/>
  </r>
  <r>
    <n v="351.12"/>
    <x v="2"/>
  </r>
  <r>
    <n v="144.20999999999998"/>
    <x v="2"/>
  </r>
  <r>
    <n v="206.91"/>
    <x v="2"/>
  </r>
  <r>
    <n v="119.13"/>
    <x v="2"/>
  </r>
  <r>
    <n v="215.26999999999998"/>
    <x v="2"/>
  </r>
  <r>
    <n v="4.18"/>
    <x v="2"/>
  </r>
  <r>
    <n v="183.92"/>
    <x v="2"/>
  </r>
  <r>
    <n v="177.64999999999998"/>
    <x v="2"/>
  </r>
  <r>
    <n v="451.43999999999994"/>
    <x v="2"/>
  </r>
  <r>
    <n v="292.59999999999997"/>
    <x v="2"/>
  </r>
  <r>
    <n v="787.93"/>
    <x v="2"/>
  </r>
  <r>
    <n v="186.01"/>
    <x v="2"/>
  </r>
  <r>
    <n v="378.28999999999996"/>
    <x v="2"/>
  </r>
  <r>
    <n v="273.78999999999996"/>
    <x v="2"/>
  </r>
  <r>
    <n v="89.86999999999999"/>
    <x v="2"/>
  </r>
  <r>
    <n v="346.94"/>
    <x v="2"/>
  </r>
  <r>
    <n v="401.28"/>
    <x v="2"/>
  </r>
  <r>
    <n v="14.629999999999999"/>
    <x v="2"/>
  </r>
  <r>
    <n v="22.99"/>
    <x v="2"/>
  </r>
  <r>
    <n v="305.14"/>
    <x v="2"/>
  </r>
  <r>
    <n v="288.41999999999996"/>
    <x v="2"/>
  </r>
  <r>
    <n v="288.41999999999996"/>
    <x v="2"/>
  </r>
  <r>
    <n v="1007.3799999999999"/>
    <x v="2"/>
  </r>
  <r>
    <n v="1005.29"/>
    <x v="2"/>
  </r>
  <r>
    <n v="539.21999999999991"/>
    <x v="2"/>
  </r>
  <r>
    <n v="209"/>
    <x v="2"/>
  </r>
  <r>
    <n v="179.73999999999998"/>
    <x v="2"/>
  </r>
  <r>
    <n v="344.84999999999997"/>
    <x v="2"/>
  </r>
  <r>
    <n v="8.36"/>
    <x v="2"/>
  </r>
  <r>
    <n v="326.03999999999996"/>
    <x v="2"/>
  </r>
  <r>
    <n v="668.8"/>
    <x v="2"/>
  </r>
  <r>
    <n v="2.15"/>
    <x v="3"/>
  </r>
  <r>
    <n v="174.15"/>
    <x v="3"/>
  </r>
  <r>
    <n v="941.69999999999993"/>
    <x v="3"/>
  </r>
  <r>
    <n v="2.15"/>
    <x v="3"/>
  </r>
  <r>
    <n v="371.95"/>
    <x v="3"/>
  </r>
  <r>
    <n v="885.8"/>
    <x v="3"/>
  </r>
  <r>
    <n v="27.95"/>
    <x v="3"/>
  </r>
  <r>
    <n v="279.5"/>
    <x v="3"/>
  </r>
  <r>
    <n v="8.6"/>
    <x v="3"/>
  </r>
  <r>
    <n v="378.4"/>
    <x v="3"/>
  </r>
  <r>
    <n v="30.099999999999998"/>
    <x v="3"/>
  </r>
  <r>
    <n v="208.54999999999998"/>
    <x v="3"/>
  </r>
  <r>
    <n v="174.15"/>
    <x v="3"/>
  </r>
  <r>
    <n v="384.84999999999997"/>
    <x v="3"/>
  </r>
  <r>
    <n v="283.8"/>
    <x v="3"/>
  </r>
  <r>
    <n v="10.75"/>
    <x v="3"/>
  </r>
  <r>
    <n v="215"/>
    <x v="3"/>
  </r>
  <r>
    <n v="12.899999999999999"/>
    <x v="3"/>
  </r>
  <r>
    <n v="367.65"/>
    <x v="3"/>
  </r>
  <r>
    <n v="715.94999999999993"/>
    <x v="3"/>
  </r>
  <r>
    <n v="784.75"/>
    <x v="3"/>
  </r>
  <r>
    <n v="34.4"/>
    <x v="3"/>
  </r>
  <r>
    <n v="453.65"/>
    <x v="3"/>
  </r>
  <r>
    <n v="421.4"/>
    <x v="3"/>
  </r>
  <r>
    <n v="23.65"/>
    <x v="3"/>
  </r>
  <r>
    <n v="36.549999999999997"/>
    <x v="3"/>
  </r>
  <r>
    <n v="133.29999999999998"/>
    <x v="3"/>
  </r>
  <r>
    <n v="221.45"/>
    <x v="3"/>
  </r>
  <r>
    <n v="19.349999999999998"/>
    <x v="3"/>
  </r>
  <r>
    <n v="10.75"/>
    <x v="3"/>
  </r>
  <r>
    <n v="971.8"/>
    <x v="3"/>
  </r>
  <r>
    <n v="4.3"/>
    <x v="3"/>
  </r>
  <r>
    <n v="720.25"/>
    <x v="3"/>
  </r>
  <r>
    <n v="25.799999999999997"/>
    <x v="3"/>
  </r>
  <r>
    <n v="25.799999999999997"/>
    <x v="3"/>
  </r>
  <r>
    <n v="10.75"/>
    <x v="3"/>
  </r>
  <r>
    <n v="4.3"/>
    <x v="3"/>
  </r>
  <r>
    <n v="21.5"/>
    <x v="3"/>
  </r>
  <r>
    <n v="662.19999999999993"/>
    <x v="3"/>
  </r>
  <r>
    <n v="10.75"/>
    <x v="3"/>
  </r>
  <r>
    <n v="958.9"/>
    <x v="3"/>
  </r>
  <r>
    <n v="604.15"/>
    <x v="3"/>
  </r>
  <r>
    <n v="12.899999999999999"/>
    <x v="3"/>
  </r>
  <r>
    <n v="879.34999999999991"/>
    <x v="3"/>
  </r>
  <r>
    <n v="410.65"/>
    <x v="3"/>
  </r>
  <r>
    <n v="868.59999999999991"/>
    <x v="3"/>
  </r>
  <r>
    <n v="290.25"/>
    <x v="3"/>
  </r>
  <r>
    <n v="43"/>
    <x v="3"/>
  </r>
  <r>
    <n v="116.1"/>
    <x v="3"/>
  </r>
  <r>
    <n v="277.34999999999997"/>
    <x v="3"/>
  </r>
  <r>
    <n v="23.65"/>
    <x v="3"/>
  </r>
  <r>
    <n v="823.44999999999993"/>
    <x v="3"/>
  </r>
  <r>
    <n v="98.899999999999991"/>
    <x v="3"/>
  </r>
  <r>
    <n v="131.15"/>
    <x v="3"/>
  </r>
  <r>
    <n v="356.9"/>
    <x v="3"/>
  </r>
  <r>
    <n v="195.65"/>
    <x v="3"/>
  </r>
  <r>
    <n v="21.5"/>
    <x v="3"/>
  </r>
  <r>
    <n v="40.85"/>
    <x v="3"/>
  </r>
  <r>
    <n v="4.3"/>
    <x v="3"/>
  </r>
  <r>
    <n v="268.75"/>
    <x v="3"/>
  </r>
  <r>
    <n v="533.19999999999993"/>
    <x v="3"/>
  </r>
  <r>
    <n v="640.69999999999993"/>
    <x v="3"/>
  </r>
  <r>
    <n v="872.9"/>
    <x v="3"/>
  </r>
  <r>
    <n v="98.899999999999991"/>
    <x v="3"/>
  </r>
  <r>
    <n v="227.89999999999998"/>
    <x v="3"/>
  </r>
  <r>
    <n v="260.14999999999998"/>
    <x v="3"/>
  </r>
  <r>
    <n v="365.5"/>
    <x v="3"/>
  </r>
  <r>
    <n v="926.65"/>
    <x v="3"/>
  </r>
  <r>
    <n v="1038.45"/>
    <x v="3"/>
  </r>
  <r>
    <n v="761.1"/>
    <x v="3"/>
  </r>
  <r>
    <n v="139.75"/>
    <x v="3"/>
  </r>
  <r>
    <n v="378.4"/>
    <x v="3"/>
  </r>
  <r>
    <n v="4.3"/>
    <x v="3"/>
  </r>
  <r>
    <n v="98.899999999999991"/>
    <x v="3"/>
  </r>
  <r>
    <n v="1025.55"/>
    <x v="3"/>
  </r>
  <r>
    <n v="12.899999999999999"/>
    <x v="3"/>
  </r>
  <r>
    <n v="23.65"/>
    <x v="3"/>
  </r>
  <r>
    <n v="270.89999999999998"/>
    <x v="3"/>
  </r>
  <r>
    <n v="408.5"/>
    <x v="3"/>
  </r>
  <r>
    <n v="769.69999999999993"/>
    <x v="3"/>
  </r>
  <r>
    <n v="167.7"/>
    <x v="3"/>
  </r>
  <r>
    <n v="277.34999999999997"/>
    <x v="3"/>
  </r>
  <r>
    <n v="930.94999999999993"/>
    <x v="3"/>
  </r>
  <r>
    <n v="38.699999999999996"/>
    <x v="3"/>
  </r>
  <r>
    <n v="64.5"/>
    <x v="3"/>
  </r>
  <r>
    <n v="38.699999999999996"/>
    <x v="3"/>
  </r>
  <r>
    <n v="313.89999999999998"/>
    <x v="3"/>
  </r>
  <r>
    <n v="40.85"/>
    <x v="3"/>
  </r>
  <r>
    <n v="365.5"/>
    <x v="3"/>
  </r>
  <r>
    <n v="920.19999999999993"/>
    <x v="3"/>
  </r>
  <r>
    <n v="277.34999999999997"/>
    <x v="3"/>
  </r>
  <r>
    <n v="653.6"/>
    <x v="3"/>
  </r>
  <r>
    <n v="32.25"/>
    <x v="3"/>
  </r>
  <r>
    <n v="30.099999999999998"/>
    <x v="3"/>
  </r>
  <r>
    <n v="688"/>
    <x v="3"/>
  </r>
  <r>
    <n v="94.6"/>
    <x v="3"/>
  </r>
  <r>
    <n v="152.65"/>
    <x v="3"/>
  </r>
  <r>
    <n v="17.2"/>
    <x v="3"/>
  </r>
  <r>
    <n v="954.59999999999991"/>
    <x v="3"/>
  </r>
  <r>
    <n v="2.15"/>
    <x v="3"/>
  </r>
  <r>
    <n v="219.29999999999998"/>
    <x v="3"/>
  </r>
  <r>
    <n v="389.15"/>
    <x v="3"/>
  </r>
  <r>
    <n v="176.29999999999998"/>
    <x v="3"/>
  </r>
  <r>
    <n v="40.85"/>
    <x v="3"/>
  </r>
  <r>
    <n v="526.75"/>
    <x v="3"/>
  </r>
  <r>
    <n v="926.65"/>
    <x v="3"/>
  </r>
  <r>
    <n v="541.79999999999995"/>
    <x v="3"/>
  </r>
  <r>
    <n v="4.3"/>
    <x v="3"/>
  </r>
  <r>
    <n v="111.8"/>
    <x v="3"/>
  </r>
  <r>
    <n v="116.1"/>
    <x v="3"/>
  </r>
  <r>
    <n v="8.6"/>
    <x v="3"/>
  </r>
  <r>
    <n v="189.2"/>
    <x v="3"/>
  </r>
  <r>
    <n v="326.8"/>
    <x v="3"/>
  </r>
  <r>
    <n v="260.14999999999998"/>
    <x v="3"/>
  </r>
  <r>
    <n v="165.54999999999998"/>
    <x v="3"/>
  </r>
  <r>
    <n v="45.15"/>
    <x v="3"/>
  </r>
  <r>
    <n v="103.19999999999999"/>
    <x v="3"/>
  </r>
  <r>
    <n v="903"/>
    <x v="3"/>
  </r>
  <r>
    <n v="952.44999999999993"/>
    <x v="3"/>
  </r>
  <r>
    <n v="98.899999999999991"/>
    <x v="3"/>
  </r>
  <r>
    <n v="6.4499999999999993"/>
    <x v="3"/>
  </r>
  <r>
    <n v="210.7"/>
    <x v="3"/>
  </r>
  <r>
    <n v="38.699999999999996"/>
    <x v="3"/>
  </r>
  <r>
    <n v="509.54999999999995"/>
    <x v="3"/>
  </r>
  <r>
    <n v="137.6"/>
    <x v="3"/>
  </r>
  <r>
    <n v="68.8"/>
    <x v="3"/>
  </r>
  <r>
    <n v="64.5"/>
    <x v="3"/>
  </r>
  <r>
    <n v="25.799999999999997"/>
    <x v="3"/>
  </r>
  <r>
    <n v="296.7"/>
    <x v="3"/>
  </r>
  <r>
    <n v="883.65"/>
    <x v="3"/>
  </r>
  <r>
    <n v="326.8"/>
    <x v="3"/>
  </r>
  <r>
    <n v="21.5"/>
    <x v="3"/>
  </r>
  <r>
    <n v="161.25"/>
    <x v="3"/>
  </r>
  <r>
    <n v="8.6"/>
    <x v="3"/>
  </r>
  <r>
    <n v="4.3"/>
    <x v="3"/>
  </r>
  <r>
    <n v="236.5"/>
    <x v="3"/>
  </r>
  <r>
    <n v="346.15"/>
    <x v="3"/>
  </r>
  <r>
    <n v="146.19999999999999"/>
    <x v="3"/>
  </r>
  <r>
    <n v="64.5"/>
    <x v="3"/>
  </r>
  <r>
    <n v="6.4499999999999993"/>
    <x v="3"/>
  </r>
  <r>
    <n v="251.54999999999998"/>
    <x v="3"/>
  </r>
  <r>
    <n v="225.75"/>
    <x v="3"/>
  </r>
  <r>
    <n v="12.899999999999999"/>
    <x v="3"/>
  </r>
  <r>
    <n v="812.69999999999993"/>
    <x v="3"/>
  </r>
  <r>
    <n v="163.4"/>
    <x v="3"/>
  </r>
  <r>
    <n v="829.9"/>
    <x v="3"/>
  </r>
  <r>
    <n v="283.8"/>
    <x v="3"/>
  </r>
  <r>
    <n v="223.6"/>
    <x v="3"/>
  </r>
  <r>
    <n v="817"/>
    <x v="3"/>
  </r>
  <r>
    <n v="163.4"/>
    <x v="3"/>
  </r>
  <r>
    <n v="417.09999999999997"/>
    <x v="3"/>
  </r>
  <r>
    <n v="316.05"/>
    <x v="3"/>
  </r>
  <r>
    <n v="685.85"/>
    <x v="3"/>
  </r>
  <r>
    <n v="81.7"/>
    <x v="3"/>
  </r>
  <r>
    <n v="66.649999999999991"/>
    <x v="3"/>
  </r>
  <r>
    <n v="60.199999999999996"/>
    <x v="3"/>
  </r>
  <r>
    <n v="32.25"/>
    <x v="3"/>
  </r>
  <r>
    <n v="4.3"/>
    <x v="3"/>
  </r>
  <r>
    <n v="34.4"/>
    <x v="3"/>
  </r>
  <r>
    <n v="178.45"/>
    <x v="3"/>
  </r>
  <r>
    <n v="34.4"/>
    <x v="3"/>
  </r>
  <r>
    <n v="853.55"/>
    <x v="3"/>
  </r>
  <r>
    <n v="395.59999999999997"/>
    <x v="3"/>
  </r>
  <r>
    <n v="118.25"/>
    <x v="3"/>
  </r>
  <r>
    <n v="230.04999999999998"/>
    <x v="3"/>
  </r>
  <r>
    <n v="273.05"/>
    <x v="3"/>
  </r>
  <r>
    <n v="262.3"/>
    <x v="3"/>
  </r>
  <r>
    <n v="230.04999999999998"/>
    <x v="3"/>
  </r>
  <r>
    <n v="242.95"/>
    <x v="3"/>
  </r>
  <r>
    <n v="638.54999999999995"/>
    <x v="3"/>
  </r>
  <r>
    <n v="30.099999999999998"/>
    <x v="3"/>
  </r>
  <r>
    <n v="404.2"/>
    <x v="3"/>
  </r>
  <r>
    <n v="23.65"/>
    <x v="3"/>
  </r>
  <r>
    <n v="225.75"/>
    <x v="3"/>
  </r>
  <r>
    <n v="38.699999999999996"/>
    <x v="3"/>
  </r>
  <r>
    <n v="898.69999999999993"/>
    <x v="3"/>
  </r>
  <r>
    <n v="8.6"/>
    <x v="3"/>
  </r>
  <r>
    <n v="10.75"/>
    <x v="3"/>
  </r>
  <r>
    <n v="743.9"/>
    <x v="3"/>
  </r>
  <r>
    <n v="896.55"/>
    <x v="3"/>
  </r>
  <r>
    <n v="75.25"/>
    <x v="3"/>
  </r>
  <r>
    <n v="12.899999999999999"/>
    <x v="3"/>
  </r>
  <r>
    <n v="692.3"/>
    <x v="3"/>
  </r>
  <r>
    <n v="322.5"/>
    <x v="3"/>
  </r>
  <r>
    <n v="1057.8"/>
    <x v="3"/>
  </r>
  <r>
    <n v="199.95"/>
    <x v="3"/>
  </r>
  <r>
    <n v="137.6"/>
    <x v="3"/>
  </r>
  <r>
    <n v="15.049999999999999"/>
    <x v="3"/>
  </r>
  <r>
    <n v="193.5"/>
    <x v="3"/>
  </r>
  <r>
    <n v="292.39999999999998"/>
    <x v="3"/>
  </r>
  <r>
    <n v="223.6"/>
    <x v="3"/>
  </r>
  <r>
    <n v="2.15"/>
    <x v="3"/>
  </r>
  <r>
    <n v="111.8"/>
    <x v="3"/>
  </r>
  <r>
    <n v="436.45"/>
    <x v="3"/>
  </r>
  <r>
    <n v="393.45"/>
    <x v="3"/>
  </r>
  <r>
    <n v="391.3"/>
    <x v="3"/>
  </r>
  <r>
    <n v="823.44999999999993"/>
    <x v="3"/>
  </r>
  <r>
    <n v="242.95"/>
    <x v="3"/>
  </r>
  <r>
    <n v="331.09999999999997"/>
    <x v="3"/>
  </r>
  <r>
    <n v="17.2"/>
    <x v="3"/>
  </r>
  <r>
    <n v="10.75"/>
    <x v="3"/>
  </r>
  <r>
    <n v="30.099999999999998"/>
    <x v="3"/>
  </r>
  <r>
    <n v="58.05"/>
    <x v="3"/>
  </r>
  <r>
    <n v="303.14999999999998"/>
    <x v="3"/>
  </r>
  <r>
    <n v="30.099999999999998"/>
    <x v="3"/>
  </r>
  <r>
    <n v="292.39999999999998"/>
    <x v="3"/>
  </r>
  <r>
    <n v="812.69999999999993"/>
    <x v="3"/>
  </r>
  <r>
    <n v="25.799999999999997"/>
    <x v="3"/>
  </r>
  <r>
    <n v="610.6"/>
    <x v="3"/>
  </r>
  <r>
    <n v="116.1"/>
    <x v="3"/>
  </r>
  <r>
    <n v="109.64999999999999"/>
    <x v="3"/>
  </r>
  <r>
    <n v="341.84999999999997"/>
    <x v="3"/>
  </r>
  <r>
    <n v="754.65"/>
    <x v="3"/>
  </r>
  <r>
    <n v="838.5"/>
    <x v="3"/>
  </r>
  <r>
    <n v="8.6"/>
    <x v="3"/>
  </r>
  <r>
    <n v="301"/>
    <x v="3"/>
  </r>
  <r>
    <n v="268.75"/>
    <x v="3"/>
  </r>
  <r>
    <n v="208.54999999999998"/>
    <x v="3"/>
  </r>
  <r>
    <n v="408.5"/>
    <x v="3"/>
  </r>
  <r>
    <n v="892.25"/>
    <x v="3"/>
  </r>
  <r>
    <n v="578.35"/>
    <x v="3"/>
  </r>
  <r>
    <n v="23.65"/>
    <x v="3"/>
  </r>
  <r>
    <n v="348.3"/>
    <x v="3"/>
  </r>
  <r>
    <n v="161.25"/>
    <x v="3"/>
  </r>
  <r>
    <n v="769.69999999999993"/>
    <x v="3"/>
  </r>
  <r>
    <n v="425.7"/>
    <x v="3"/>
  </r>
  <r>
    <n v="406.34999999999997"/>
    <x v="3"/>
  </r>
  <r>
    <n v="485.9"/>
    <x v="3"/>
  </r>
  <r>
    <n v="202.1"/>
    <x v="3"/>
  </r>
  <r>
    <n v="862.15"/>
    <x v="3"/>
  </r>
  <r>
    <n v="111.8"/>
    <x v="3"/>
  </r>
  <r>
    <n v="406.34999999999997"/>
    <x v="3"/>
  </r>
  <r>
    <n v="432.15"/>
    <x v="3"/>
  </r>
  <r>
    <n v="505.25"/>
    <x v="3"/>
  </r>
  <r>
    <n v="167.7"/>
    <x v="3"/>
  </r>
  <r>
    <n v="27.95"/>
    <x v="3"/>
  </r>
  <r>
    <n v="421.4"/>
    <x v="3"/>
  </r>
  <r>
    <n v="23.65"/>
    <x v="3"/>
  </r>
  <r>
    <n v="36.549999999999997"/>
    <x v="3"/>
  </r>
  <r>
    <n v="8.6"/>
    <x v="3"/>
  </r>
  <r>
    <n v="36.549999999999997"/>
    <x v="3"/>
  </r>
  <r>
    <n v="2.15"/>
    <x v="3"/>
  </r>
  <r>
    <n v="12.899999999999999"/>
    <x v="3"/>
  </r>
  <r>
    <n v="1066.3999999999999"/>
    <x v="3"/>
  </r>
  <r>
    <n v="780.44999999999993"/>
    <x v="3"/>
  </r>
  <r>
    <n v="1055.6499999999999"/>
    <x v="3"/>
  </r>
  <r>
    <n v="793.35"/>
    <x v="3"/>
  </r>
  <r>
    <n v="129"/>
    <x v="3"/>
  </r>
  <r>
    <n v="75.25"/>
    <x v="3"/>
  </r>
  <r>
    <n v="260.14999999999998"/>
    <x v="3"/>
  </r>
  <r>
    <n v="950.3"/>
    <x v="3"/>
  </r>
  <r>
    <n v="726.69999999999993"/>
    <x v="3"/>
  </r>
  <r>
    <n v="202.1"/>
    <x v="3"/>
  </r>
  <r>
    <n v="30.099999999999998"/>
    <x v="3"/>
  </r>
  <r>
    <n v="4.3"/>
    <x v="3"/>
  </r>
  <r>
    <n v="236.5"/>
    <x v="3"/>
  </r>
  <r>
    <n v="38.699999999999996"/>
    <x v="3"/>
  </r>
  <r>
    <n v="15.049999999999999"/>
    <x v="3"/>
  </r>
  <r>
    <n v="4.26"/>
    <x v="4"/>
  </r>
  <r>
    <n v="400.44"/>
    <x v="4"/>
  </r>
  <r>
    <n v="23.43"/>
    <x v="4"/>
  </r>
  <r>
    <n v="274.77"/>
    <x v="4"/>
  </r>
  <r>
    <n v="249.20999999999998"/>
    <x v="4"/>
  </r>
  <r>
    <n v="23.43"/>
    <x v="4"/>
  </r>
  <r>
    <n v="396.18"/>
    <x v="4"/>
  </r>
  <r>
    <n v="85.199999999999989"/>
    <x v="4"/>
  </r>
  <r>
    <n v="12.78"/>
    <x v="4"/>
  </r>
  <r>
    <n v="325.89"/>
    <x v="4"/>
  </r>
  <r>
    <n v="347.19"/>
    <x v="4"/>
  </r>
  <r>
    <n v="34.08"/>
    <x v="4"/>
  </r>
  <r>
    <n v="342.93"/>
    <x v="4"/>
  </r>
  <r>
    <n v="10.649999999999999"/>
    <x v="4"/>
  </r>
  <r>
    <n v="426"/>
    <x v="4"/>
  </r>
  <r>
    <n v="23.43"/>
    <x v="4"/>
  </r>
  <r>
    <n v="29.82"/>
    <x v="4"/>
  </r>
  <r>
    <n v="998.96999999999991"/>
    <x v="4"/>
  </r>
  <r>
    <n v="23.43"/>
    <x v="4"/>
  </r>
  <r>
    <n v="900.99"/>
    <x v="4"/>
  </r>
  <r>
    <n v="19.169999999999998"/>
    <x v="4"/>
  </r>
  <r>
    <n v="6.39"/>
    <x v="4"/>
  </r>
  <r>
    <n v="396.18"/>
    <x v="4"/>
  </r>
  <r>
    <n v="830.69999999999993"/>
    <x v="4"/>
  </r>
  <r>
    <n v="947.84999999999991"/>
    <x v="4"/>
  </r>
  <r>
    <n v="513.32999999999993"/>
    <x v="4"/>
  </r>
  <r>
    <n v="6.39"/>
    <x v="4"/>
  </r>
  <r>
    <n v="106.5"/>
    <x v="4"/>
  </r>
  <r>
    <n v="604.91999999999996"/>
    <x v="4"/>
  </r>
  <r>
    <n v="841.34999999999991"/>
    <x v="4"/>
  </r>
  <r>
    <n v="617.69999999999993"/>
    <x v="4"/>
  </r>
  <r>
    <n v="768.93"/>
    <x v="4"/>
  </r>
  <r>
    <n v="756.15"/>
    <x v="4"/>
  </r>
  <r>
    <n v="40.47"/>
    <x v="4"/>
  </r>
  <r>
    <n v="68.16"/>
    <x v="4"/>
  </r>
  <r>
    <n v="27.689999999999998"/>
    <x v="4"/>
  </r>
  <r>
    <n v="332.28"/>
    <x v="4"/>
  </r>
  <r>
    <n v="42.599999999999994"/>
    <x v="4"/>
  </r>
  <r>
    <n v="238.56"/>
    <x v="4"/>
  </r>
  <r>
    <n v="234.29999999999998"/>
    <x v="4"/>
  </r>
  <r>
    <n v="8.52"/>
    <x v="4"/>
  </r>
  <r>
    <n v="38.339999999999996"/>
    <x v="4"/>
  </r>
  <r>
    <n v="127.8"/>
    <x v="4"/>
  </r>
  <r>
    <n v="29.82"/>
    <x v="4"/>
  </r>
  <r>
    <n v="51.12"/>
    <x v="4"/>
  </r>
  <r>
    <n v="308.84999999999997"/>
    <x v="4"/>
  </r>
  <r>
    <n v="837.08999999999992"/>
    <x v="4"/>
  </r>
  <r>
    <n v="155.48999999999998"/>
    <x v="4"/>
  </r>
  <r>
    <n v="289.68"/>
    <x v="4"/>
  </r>
  <r>
    <n v="898.8599999999999"/>
    <x v="4"/>
  </r>
  <r>
    <n v="398.31"/>
    <x v="4"/>
  </r>
  <r>
    <n v="123.53999999999999"/>
    <x v="4"/>
  </r>
  <r>
    <n v="928.68"/>
    <x v="4"/>
  </r>
  <r>
    <n v="864.78"/>
    <x v="4"/>
  </r>
  <r>
    <n v="230.04"/>
    <x v="4"/>
  </r>
  <r>
    <n v="21.299999999999997"/>
    <x v="4"/>
  </r>
  <r>
    <n v="325.89"/>
    <x v="4"/>
  </r>
  <r>
    <n v="6.39"/>
    <x v="4"/>
  </r>
  <r>
    <n v="232.17"/>
    <x v="4"/>
  </r>
  <r>
    <n v="19.169999999999998"/>
    <x v="4"/>
  </r>
  <r>
    <n v="238.56"/>
    <x v="4"/>
  </r>
  <r>
    <n v="61.769999999999996"/>
    <x v="4"/>
  </r>
  <r>
    <n v="660.3"/>
    <x v="4"/>
  </r>
  <r>
    <n v="227.91"/>
    <x v="4"/>
  </r>
  <r>
    <n v="55.379999999999995"/>
    <x v="4"/>
  </r>
  <r>
    <n v="242.82"/>
    <x v="4"/>
  </r>
  <r>
    <n v="8.52"/>
    <x v="4"/>
  </r>
  <r>
    <n v="31.95"/>
    <x v="4"/>
  </r>
  <r>
    <n v="306.71999999999997"/>
    <x v="4"/>
  </r>
  <r>
    <n v="234.29999999999998"/>
    <x v="4"/>
  </r>
  <r>
    <n v="223.64999999999998"/>
    <x v="4"/>
  </r>
  <r>
    <n v="108.63"/>
    <x v="4"/>
  </r>
  <r>
    <n v="2.13"/>
    <x v="4"/>
  </r>
  <r>
    <n v="17.04"/>
    <x v="4"/>
  </r>
  <r>
    <n v="272.64"/>
    <x v="4"/>
  </r>
  <r>
    <n v="19.169999999999998"/>
    <x v="4"/>
  </r>
  <r>
    <n v="619.82999999999993"/>
    <x v="4"/>
  </r>
  <r>
    <n v="555.92999999999995"/>
    <x v="4"/>
  </r>
  <r>
    <n v="408.96"/>
    <x v="4"/>
  </r>
  <r>
    <n v="679.46999999999991"/>
    <x v="4"/>
  </r>
  <r>
    <n v="837.08999999999992"/>
    <x v="4"/>
  </r>
  <r>
    <n v="27.689999999999998"/>
    <x v="4"/>
  </r>
  <r>
    <n v="809.4"/>
    <x v="4"/>
  </r>
  <r>
    <n v="76.679999999999993"/>
    <x v="4"/>
  </r>
  <r>
    <n v="381.27"/>
    <x v="4"/>
  </r>
  <r>
    <n v="236.42999999999998"/>
    <x v="4"/>
  </r>
  <r>
    <n v="76.679999999999993"/>
    <x v="4"/>
  </r>
  <r>
    <n v="255.6"/>
    <x v="4"/>
  </r>
  <r>
    <n v="23.43"/>
    <x v="4"/>
  </r>
  <r>
    <n v="31.95"/>
    <x v="4"/>
  </r>
  <r>
    <n v="8.52"/>
    <x v="4"/>
  </r>
  <r>
    <n v="23.43"/>
    <x v="4"/>
  </r>
  <r>
    <n v="19.169999999999998"/>
    <x v="4"/>
  </r>
  <r>
    <n v="1060.74"/>
    <x v="4"/>
  </r>
  <r>
    <n v="745.5"/>
    <x v="4"/>
  </r>
  <r>
    <n v="406.83"/>
    <x v="4"/>
  </r>
  <r>
    <n v="856.26"/>
    <x v="4"/>
  </r>
  <r>
    <n v="298.2"/>
    <x v="4"/>
  </r>
  <r>
    <n v="6.39"/>
    <x v="4"/>
  </r>
  <r>
    <n v="53.25"/>
    <x v="4"/>
  </r>
  <r>
    <n v="14.91"/>
    <x v="4"/>
  </r>
  <r>
    <n v="36.21"/>
    <x v="4"/>
  </r>
  <r>
    <n v="1020.27"/>
    <x v="4"/>
  </r>
  <r>
    <n v="12.78"/>
    <x v="4"/>
  </r>
  <r>
    <n v="21.299999999999997"/>
    <x v="4"/>
  </r>
  <r>
    <n v="4.26"/>
    <x v="4"/>
  </r>
  <r>
    <n v="27.689999999999998"/>
    <x v="4"/>
  </r>
  <r>
    <n v="25.56"/>
    <x v="4"/>
  </r>
  <r>
    <n v="406.83"/>
    <x v="4"/>
  </r>
  <r>
    <n v="261.99"/>
    <x v="4"/>
  </r>
  <r>
    <n v="140.57999999999998"/>
    <x v="4"/>
  </r>
  <r>
    <n v="281.15999999999997"/>
    <x v="4"/>
  </r>
  <r>
    <n v="19.169999999999998"/>
    <x v="4"/>
  </r>
  <r>
    <n v="236.42999999999998"/>
    <x v="4"/>
  </r>
  <r>
    <n v="347.19"/>
    <x v="4"/>
  </r>
  <r>
    <n v="8.52"/>
    <x v="4"/>
  </r>
  <r>
    <n v="21.299999999999997"/>
    <x v="4"/>
  </r>
  <r>
    <n v="973.41"/>
    <x v="4"/>
  </r>
  <r>
    <n v="553.79999999999995"/>
    <x v="4"/>
  </r>
  <r>
    <n v="385.53"/>
    <x v="4"/>
  </r>
  <r>
    <n v="306.71999999999997"/>
    <x v="4"/>
  </r>
  <r>
    <n v="523.98"/>
    <x v="4"/>
  </r>
  <r>
    <n v="21.299999999999997"/>
    <x v="4"/>
  </r>
  <r>
    <n v="315.24"/>
    <x v="4"/>
  </r>
  <r>
    <n v="51.12"/>
    <x v="4"/>
  </r>
  <r>
    <n v="140.57999999999998"/>
    <x v="4"/>
  </r>
  <r>
    <n v="709.29"/>
    <x v="4"/>
  </r>
  <r>
    <n v="413.21999999999997"/>
    <x v="4"/>
  </r>
  <r>
    <n v="328.02"/>
    <x v="4"/>
  </r>
  <r>
    <n v="213"/>
    <x v="4"/>
  </r>
  <r>
    <n v="38.339999999999996"/>
    <x v="4"/>
  </r>
  <r>
    <n v="42.599999999999994"/>
    <x v="4"/>
  </r>
  <r>
    <n v="426"/>
    <x v="4"/>
  </r>
  <r>
    <n v="102.24"/>
    <x v="4"/>
  </r>
  <r>
    <n v="144.84"/>
    <x v="4"/>
  </r>
  <r>
    <n v="19.169999999999998"/>
    <x v="4"/>
  </r>
  <r>
    <n v="1050.0899999999999"/>
    <x v="4"/>
  </r>
  <r>
    <n v="724.19999999999993"/>
    <x v="4"/>
  </r>
  <r>
    <n v="4.26"/>
    <x v="4"/>
  </r>
  <r>
    <n v="132.06"/>
    <x v="4"/>
  </r>
  <r>
    <n v="349.32"/>
    <x v="4"/>
  </r>
  <r>
    <n v="362.09999999999997"/>
    <x v="4"/>
  </r>
  <r>
    <n v="349.32"/>
    <x v="4"/>
  </r>
  <r>
    <n v="149.1"/>
    <x v="4"/>
  </r>
  <r>
    <n v="283.28999999999996"/>
    <x v="4"/>
  </r>
  <r>
    <n v="42.599999999999994"/>
    <x v="4"/>
  </r>
  <r>
    <n v="31.95"/>
    <x v="4"/>
  </r>
  <r>
    <n v="31.95"/>
    <x v="4"/>
  </r>
  <r>
    <n v="223.64999999999998"/>
    <x v="4"/>
  </r>
  <r>
    <n v="408.96"/>
    <x v="4"/>
  </r>
  <r>
    <n v="302.45999999999998"/>
    <x v="4"/>
  </r>
  <r>
    <n v="6.39"/>
    <x v="4"/>
  </r>
  <r>
    <n v="466.46999999999997"/>
    <x v="4"/>
  </r>
  <r>
    <n v="291.81"/>
    <x v="4"/>
  </r>
  <r>
    <n v="230.04"/>
    <x v="4"/>
  </r>
  <r>
    <n v="841.34999999999991"/>
    <x v="4"/>
  </r>
  <r>
    <n v="6.39"/>
    <x v="4"/>
  </r>
  <r>
    <n v="155.48999999999998"/>
    <x v="4"/>
  </r>
  <r>
    <n v="445.16999999999996"/>
    <x v="4"/>
  </r>
  <r>
    <n v="87.33"/>
    <x v="4"/>
  </r>
  <r>
    <n v="1039.44"/>
    <x v="4"/>
  </r>
  <r>
    <n v="10.649999999999999"/>
    <x v="4"/>
  </r>
  <r>
    <n v="206.60999999999999"/>
    <x v="4"/>
  </r>
  <r>
    <n v="123.53999999999999"/>
    <x v="4"/>
  </r>
  <r>
    <n v="381.27"/>
    <x v="4"/>
  </r>
  <r>
    <n v="38.339999999999996"/>
    <x v="4"/>
  </r>
  <r>
    <n v="8.52"/>
    <x v="4"/>
  </r>
  <r>
    <n v="2.13"/>
    <x v="4"/>
  </r>
  <r>
    <n v="183.17999999999998"/>
    <x v="4"/>
  </r>
  <r>
    <n v="617.69999999999993"/>
    <x v="4"/>
  </r>
  <r>
    <n v="29.82"/>
    <x v="4"/>
  </r>
  <r>
    <n v="255.6"/>
    <x v="4"/>
  </r>
  <r>
    <n v="59.64"/>
    <x v="4"/>
  </r>
  <r>
    <n v="453.69"/>
    <x v="4"/>
  </r>
  <r>
    <n v="21.299999999999997"/>
    <x v="4"/>
  </r>
  <r>
    <n v="112.89"/>
    <x v="4"/>
  </r>
  <r>
    <n v="379.14"/>
    <x v="4"/>
  </r>
  <r>
    <n v="12.78"/>
    <x v="4"/>
  </r>
  <r>
    <n v="251.33999999999997"/>
    <x v="4"/>
  </r>
  <r>
    <n v="10.649999999999999"/>
    <x v="4"/>
  </r>
  <r>
    <n v="189.57"/>
    <x v="4"/>
  </r>
  <r>
    <n v="46.86"/>
    <x v="4"/>
  </r>
  <r>
    <n v="423.87"/>
    <x v="4"/>
  </r>
  <r>
    <n v="17.04"/>
    <x v="4"/>
  </r>
  <r>
    <n v="421.73999999999995"/>
    <x v="4"/>
  </r>
  <r>
    <n v="12.78"/>
    <x v="4"/>
  </r>
  <r>
    <n v="144.84"/>
    <x v="4"/>
  </r>
  <r>
    <n v="426"/>
    <x v="4"/>
  </r>
  <r>
    <n v="907.38"/>
    <x v="4"/>
  </r>
  <r>
    <n v="302.45999999999998"/>
    <x v="4"/>
  </r>
  <r>
    <n v="634.74"/>
    <x v="4"/>
  </r>
  <r>
    <n v="477.12"/>
    <x v="4"/>
  </r>
  <r>
    <n v="283.28999999999996"/>
    <x v="4"/>
  </r>
  <r>
    <n v="694.38"/>
    <x v="4"/>
  </r>
  <r>
    <n v="217.26"/>
    <x v="4"/>
  </r>
  <r>
    <n v="707.16"/>
    <x v="4"/>
  </r>
  <r>
    <n v="202.35"/>
    <x v="4"/>
  </r>
  <r>
    <n v="14.91"/>
    <x v="4"/>
  </r>
  <r>
    <n v="587.88"/>
    <x v="4"/>
  </r>
  <r>
    <n v="12.78"/>
    <x v="4"/>
  </r>
  <r>
    <n v="494.15999999999997"/>
    <x v="4"/>
  </r>
  <r>
    <n v="345.06"/>
    <x v="4"/>
  </r>
  <r>
    <n v="140.57999999999998"/>
    <x v="4"/>
  </r>
  <r>
    <n v="4.26"/>
    <x v="4"/>
  </r>
  <r>
    <n v="323.76"/>
    <x v="4"/>
  </r>
  <r>
    <n v="4.26"/>
    <x v="4"/>
  </r>
  <r>
    <n v="244.95"/>
    <x v="4"/>
  </r>
  <r>
    <n v="61.769999999999996"/>
    <x v="4"/>
  </r>
  <r>
    <n v="193.82999999999998"/>
    <x v="4"/>
  </r>
  <r>
    <n v="266.25"/>
    <x v="4"/>
  </r>
  <r>
    <n v="85.199999999999989"/>
    <x v="4"/>
  </r>
  <r>
    <n v="594.27"/>
    <x v="4"/>
  </r>
  <r>
    <n v="17.04"/>
    <x v="4"/>
  </r>
  <r>
    <n v="413.21999999999997"/>
    <x v="4"/>
  </r>
  <r>
    <n v="357.84"/>
    <x v="4"/>
  </r>
  <r>
    <n v="449.42999999999995"/>
    <x v="4"/>
  </r>
  <r>
    <n v="40.47"/>
    <x v="4"/>
  </r>
  <r>
    <n v="34.08"/>
    <x v="4"/>
  </r>
  <r>
    <n v="38.339999999999996"/>
    <x v="4"/>
  </r>
  <r>
    <n v="849.87"/>
    <x v="4"/>
  </r>
  <r>
    <n v="23.43"/>
    <x v="4"/>
  </r>
  <r>
    <n v="279.02999999999997"/>
    <x v="4"/>
  </r>
  <r>
    <n v="142.70999999999998"/>
    <x v="4"/>
  </r>
  <r>
    <n v="321.63"/>
    <x v="4"/>
  </r>
  <r>
    <n v="223.64999999999998"/>
    <x v="4"/>
  </r>
  <r>
    <n v="281.15999999999997"/>
    <x v="4"/>
  </r>
  <r>
    <n v="302.45999999999998"/>
    <x v="4"/>
  </r>
  <r>
    <n v="36.21"/>
    <x v="4"/>
  </r>
  <r>
    <n v="945.71999999999991"/>
    <x v="4"/>
  </r>
  <r>
    <n v="626.21999999999991"/>
    <x v="4"/>
  </r>
  <r>
    <n v="583.62"/>
    <x v="4"/>
  </r>
  <r>
    <n v="357.84"/>
    <x v="4"/>
  </r>
  <r>
    <n v="244.95"/>
    <x v="4"/>
  </r>
  <r>
    <n v="268.38"/>
    <x v="4"/>
  </r>
  <r>
    <n v="153.30000000000001"/>
    <x v="5"/>
  </r>
  <r>
    <n v="867.30000000000007"/>
    <x v="5"/>
  </r>
  <r>
    <n v="825.30000000000007"/>
    <x v="5"/>
  </r>
  <r>
    <n v="27.3"/>
    <x v="5"/>
  </r>
  <r>
    <n v="443.1"/>
    <x v="5"/>
  </r>
  <r>
    <n v="243.60000000000002"/>
    <x v="5"/>
  </r>
  <r>
    <n v="18.900000000000002"/>
    <x v="5"/>
  </r>
  <r>
    <n v="245.70000000000002"/>
    <x v="5"/>
  </r>
  <r>
    <n v="464.1"/>
    <x v="5"/>
  </r>
  <r>
    <n v="18.900000000000002"/>
    <x v="5"/>
  </r>
  <r>
    <n v="449.40000000000003"/>
    <x v="5"/>
  </r>
  <r>
    <n v="289.8"/>
    <x v="5"/>
  </r>
  <r>
    <n v="23.1"/>
    <x v="5"/>
  </r>
  <r>
    <n v="268.8"/>
    <x v="5"/>
  </r>
  <r>
    <n v="789.6"/>
    <x v="5"/>
  </r>
  <r>
    <n v="254.10000000000002"/>
    <x v="5"/>
  </r>
  <r>
    <n v="420"/>
    <x v="5"/>
  </r>
  <r>
    <n v="1050"/>
    <x v="5"/>
  </r>
  <r>
    <n v="226.8"/>
    <x v="5"/>
  </r>
  <r>
    <n v="123.9"/>
    <x v="5"/>
  </r>
  <r>
    <n v="401.1"/>
    <x v="5"/>
  </r>
  <r>
    <n v="396.90000000000003"/>
    <x v="5"/>
  </r>
  <r>
    <n v="518.70000000000005"/>
    <x v="5"/>
  </r>
  <r>
    <n v="409.5"/>
    <x v="5"/>
  </r>
  <r>
    <n v="12.600000000000001"/>
    <x v="5"/>
  </r>
  <r>
    <n v="2.1"/>
    <x v="5"/>
  </r>
  <r>
    <n v="728.7"/>
    <x v="5"/>
  </r>
  <r>
    <n v="665.7"/>
    <x v="5"/>
  </r>
  <r>
    <n v="569.1"/>
    <x v="5"/>
  </r>
  <r>
    <n v="8.4"/>
    <x v="5"/>
  </r>
  <r>
    <n v="254.10000000000002"/>
    <x v="5"/>
  </r>
  <r>
    <n v="170.1"/>
    <x v="5"/>
  </r>
  <r>
    <n v="2.1"/>
    <x v="5"/>
  </r>
  <r>
    <n v="298.2"/>
    <x v="5"/>
  </r>
  <r>
    <n v="556.5"/>
    <x v="5"/>
  </r>
  <r>
    <n v="407.40000000000003"/>
    <x v="5"/>
  </r>
  <r>
    <n v="31.5"/>
    <x v="5"/>
  </r>
  <r>
    <n v="48.300000000000004"/>
    <x v="5"/>
  </r>
  <r>
    <n v="585.9"/>
    <x v="5"/>
  </r>
  <r>
    <n v="2.1"/>
    <x v="5"/>
  </r>
  <r>
    <n v="1022.7"/>
    <x v="5"/>
  </r>
  <r>
    <n v="829.5"/>
    <x v="5"/>
  </r>
  <r>
    <n v="191.1"/>
    <x v="5"/>
  </r>
  <r>
    <n v="81.900000000000006"/>
    <x v="5"/>
  </r>
  <r>
    <n v="655.20000000000005"/>
    <x v="5"/>
  </r>
  <r>
    <n v="42"/>
    <x v="5"/>
  </r>
  <r>
    <n v="73.5"/>
    <x v="5"/>
  </r>
  <r>
    <n v="42"/>
    <x v="5"/>
  </r>
  <r>
    <n v="262.5"/>
    <x v="5"/>
  </r>
  <r>
    <n v="831.6"/>
    <x v="5"/>
  </r>
  <r>
    <n v="14.700000000000001"/>
    <x v="5"/>
  </r>
  <r>
    <n v="123.9"/>
    <x v="5"/>
  </r>
  <r>
    <n v="875.7"/>
    <x v="5"/>
  </r>
  <r>
    <n v="241.5"/>
    <x v="5"/>
  </r>
  <r>
    <n v="12.600000000000001"/>
    <x v="5"/>
  </r>
  <r>
    <n v="144.9"/>
    <x v="5"/>
  </r>
  <r>
    <n v="121.80000000000001"/>
    <x v="5"/>
  </r>
  <r>
    <n v="333.90000000000003"/>
    <x v="5"/>
  </r>
  <r>
    <n v="12.600000000000001"/>
    <x v="5"/>
  </r>
  <r>
    <n v="216.3"/>
    <x v="5"/>
  </r>
  <r>
    <n v="325.5"/>
    <x v="5"/>
  </r>
  <r>
    <n v="21"/>
    <x v="5"/>
  </r>
  <r>
    <n v="331.8"/>
    <x v="5"/>
  </r>
  <r>
    <n v="306.60000000000002"/>
    <x v="5"/>
  </r>
  <r>
    <n v="483"/>
    <x v="5"/>
  </r>
  <r>
    <n v="300.3"/>
    <x v="5"/>
  </r>
  <r>
    <n v="350.7"/>
    <x v="5"/>
  </r>
  <r>
    <n v="249.9"/>
    <x v="5"/>
  </r>
  <r>
    <n v="840"/>
    <x v="5"/>
  </r>
  <r>
    <n v="361.2"/>
    <x v="5"/>
  </r>
  <r>
    <n v="39.9"/>
    <x v="5"/>
  </r>
  <r>
    <n v="243.60000000000002"/>
    <x v="5"/>
  </r>
  <r>
    <n v="300.3"/>
    <x v="5"/>
  </r>
  <r>
    <n v="466.20000000000005"/>
    <x v="5"/>
  </r>
  <r>
    <n v="739.2"/>
    <x v="5"/>
  </r>
  <r>
    <n v="144.9"/>
    <x v="5"/>
  </r>
  <r>
    <n v="382.2"/>
    <x v="5"/>
  </r>
  <r>
    <n v="382.2"/>
    <x v="5"/>
  </r>
  <r>
    <n v="346.5"/>
    <x v="5"/>
  </r>
  <r>
    <n v="37.800000000000004"/>
    <x v="5"/>
  </r>
  <r>
    <n v="4.2"/>
    <x v="5"/>
  </r>
  <r>
    <n v="31.5"/>
    <x v="5"/>
  </r>
  <r>
    <n v="39.9"/>
    <x v="5"/>
  </r>
  <r>
    <n v="138.6"/>
    <x v="5"/>
  </r>
  <r>
    <n v="25.200000000000003"/>
    <x v="5"/>
  </r>
  <r>
    <n v="39.9"/>
    <x v="5"/>
  </r>
  <r>
    <n v="201.60000000000002"/>
    <x v="5"/>
  </r>
  <r>
    <n v="504"/>
    <x v="5"/>
  </r>
  <r>
    <n v="119.7"/>
    <x v="5"/>
  </r>
  <r>
    <n v="997.5"/>
    <x v="5"/>
  </r>
  <r>
    <n v="340.2"/>
    <x v="5"/>
  </r>
  <r>
    <n v="315"/>
    <x v="5"/>
  </r>
  <r>
    <n v="291.90000000000003"/>
    <x v="5"/>
  </r>
  <r>
    <n v="384.3"/>
    <x v="5"/>
  </r>
  <r>
    <n v="449.40000000000003"/>
    <x v="5"/>
  </r>
  <r>
    <n v="29.400000000000002"/>
    <x v="5"/>
  </r>
  <r>
    <n v="4.2"/>
    <x v="5"/>
  </r>
  <r>
    <n v="804.30000000000007"/>
    <x v="5"/>
  </r>
  <r>
    <n v="29.400000000000002"/>
    <x v="5"/>
  </r>
  <r>
    <n v="266.7"/>
    <x v="5"/>
  </r>
  <r>
    <n v="375.90000000000003"/>
    <x v="5"/>
  </r>
  <r>
    <n v="155.4"/>
    <x v="5"/>
  </r>
  <r>
    <n v="653.1"/>
    <x v="5"/>
  </r>
  <r>
    <n v="399"/>
    <x v="5"/>
  </r>
  <r>
    <n v="140.70000000000002"/>
    <x v="5"/>
  </r>
  <r>
    <n v="695.1"/>
    <x v="5"/>
  </r>
  <r>
    <n v="239.4"/>
    <x v="5"/>
  </r>
  <r>
    <n v="165.9"/>
    <x v="5"/>
  </r>
  <r>
    <n v="46.2"/>
    <x v="5"/>
  </r>
  <r>
    <n v="10.5"/>
    <x v="5"/>
  </r>
  <r>
    <n v="35.700000000000003"/>
    <x v="5"/>
  </r>
  <r>
    <n v="722.4"/>
    <x v="5"/>
  </r>
  <r>
    <n v="690.9"/>
    <x v="5"/>
  </r>
  <r>
    <n v="21"/>
    <x v="5"/>
  </r>
  <r>
    <n v="220.5"/>
    <x v="5"/>
  </r>
  <r>
    <n v="54.6"/>
    <x v="5"/>
  </r>
  <r>
    <n v="254.10000000000002"/>
    <x v="5"/>
  </r>
  <r>
    <n v="365.40000000000003"/>
    <x v="5"/>
  </r>
  <r>
    <n v="489.3"/>
    <x v="5"/>
  </r>
  <r>
    <n v="245.70000000000002"/>
    <x v="5"/>
  </r>
  <r>
    <n v="23.1"/>
    <x v="5"/>
  </r>
  <r>
    <n v="37.800000000000004"/>
    <x v="5"/>
  </r>
  <r>
    <n v="697.2"/>
    <x v="5"/>
  </r>
  <r>
    <n v="12.600000000000001"/>
    <x v="5"/>
  </r>
  <r>
    <n v="546"/>
    <x v="5"/>
  </r>
  <r>
    <n v="46.2"/>
    <x v="5"/>
  </r>
  <r>
    <n v="18.900000000000002"/>
    <x v="5"/>
  </r>
  <r>
    <n v="165.9"/>
    <x v="5"/>
  </r>
  <r>
    <n v="1008"/>
    <x v="5"/>
  </r>
  <r>
    <n v="323.40000000000003"/>
    <x v="5"/>
  </r>
  <r>
    <n v="357"/>
    <x v="5"/>
  </r>
  <r>
    <n v="27.3"/>
    <x v="5"/>
  </r>
  <r>
    <n v="60.900000000000006"/>
    <x v="5"/>
  </r>
  <r>
    <n v="168"/>
    <x v="5"/>
  </r>
  <r>
    <n v="42"/>
    <x v="5"/>
  </r>
  <r>
    <n v="842.1"/>
    <x v="5"/>
  </r>
  <r>
    <n v="281.40000000000003"/>
    <x v="5"/>
  </r>
  <r>
    <n v="224.70000000000002"/>
    <x v="5"/>
  </r>
  <r>
    <n v="63"/>
    <x v="5"/>
  </r>
  <r>
    <n v="289.8"/>
    <x v="5"/>
  </r>
  <r>
    <n v="848.40000000000009"/>
    <x v="5"/>
  </r>
  <r>
    <n v="245.70000000000002"/>
    <x v="5"/>
  </r>
  <r>
    <n v="260.40000000000003"/>
    <x v="5"/>
  </r>
  <r>
    <n v="325.5"/>
    <x v="5"/>
  </r>
  <r>
    <n v="338.1"/>
    <x v="5"/>
  </r>
  <r>
    <n v="168"/>
    <x v="5"/>
  </r>
  <r>
    <n v="18.900000000000002"/>
    <x v="5"/>
  </r>
  <r>
    <n v="336"/>
    <x v="5"/>
  </r>
  <r>
    <n v="37.800000000000004"/>
    <x v="5"/>
  </r>
  <r>
    <n v="315"/>
    <x v="5"/>
  </r>
  <r>
    <n v="33.6"/>
    <x v="5"/>
  </r>
  <r>
    <n v="331.8"/>
    <x v="5"/>
  </r>
  <r>
    <n v="60.900000000000006"/>
    <x v="5"/>
  </r>
  <r>
    <n v="12.600000000000001"/>
    <x v="5"/>
  </r>
  <r>
    <n v="1026.9000000000001"/>
    <x v="5"/>
  </r>
  <r>
    <n v="420"/>
    <x v="5"/>
  </r>
  <r>
    <n v="58.800000000000004"/>
    <x v="5"/>
  </r>
  <r>
    <n v="58.800000000000004"/>
    <x v="5"/>
  </r>
  <r>
    <n v="623.70000000000005"/>
    <x v="5"/>
  </r>
  <r>
    <n v="476.70000000000005"/>
    <x v="5"/>
  </r>
  <r>
    <n v="29.400000000000002"/>
    <x v="5"/>
  </r>
  <r>
    <n v="42"/>
    <x v="5"/>
  </r>
  <r>
    <n v="407.40000000000003"/>
    <x v="5"/>
  </r>
  <r>
    <n v="121.80000000000001"/>
    <x v="5"/>
  </r>
  <r>
    <n v="63"/>
    <x v="5"/>
  </r>
  <r>
    <n v="333.90000000000003"/>
    <x v="5"/>
  </r>
  <r>
    <n v="585.9"/>
    <x v="5"/>
  </r>
  <r>
    <n v="79.8"/>
    <x v="5"/>
  </r>
  <r>
    <n v="14.700000000000001"/>
    <x v="5"/>
  </r>
  <r>
    <n v="323.40000000000003"/>
    <x v="5"/>
  </r>
  <r>
    <n v="575.4"/>
    <x v="5"/>
  </r>
  <r>
    <n v="459.90000000000003"/>
    <x v="5"/>
  </r>
  <r>
    <n v="119.7"/>
    <x v="5"/>
  </r>
  <r>
    <n v="319.2"/>
    <x v="5"/>
  </r>
  <r>
    <n v="552.30000000000007"/>
    <x v="5"/>
  </r>
  <r>
    <n v="128.1"/>
    <x v="5"/>
  </r>
  <r>
    <n v="455.70000000000005"/>
    <x v="5"/>
  </r>
  <r>
    <n v="58.800000000000004"/>
    <x v="5"/>
  </r>
  <r>
    <n v="627.9"/>
    <x v="5"/>
  </r>
  <r>
    <n v="900.90000000000009"/>
    <x v="5"/>
  </r>
  <r>
    <n v="896.7"/>
    <x v="5"/>
  </r>
  <r>
    <n v="182.70000000000002"/>
    <x v="5"/>
  </r>
  <r>
    <n v="35.700000000000003"/>
    <x v="5"/>
  </r>
  <r>
    <n v="260.40000000000003"/>
    <x v="5"/>
  </r>
  <r>
    <n v="852.6"/>
    <x v="5"/>
  </r>
  <r>
    <n v="285.60000000000002"/>
    <x v="5"/>
  </r>
  <r>
    <n v="92.4"/>
    <x v="5"/>
  </r>
  <r>
    <n v="159.6"/>
    <x v="5"/>
  </r>
  <r>
    <n v="218.4"/>
    <x v="5"/>
  </r>
  <r>
    <n v="224.70000000000002"/>
    <x v="5"/>
  </r>
  <r>
    <n v="711.9"/>
    <x v="5"/>
  </r>
  <r>
    <n v="657.30000000000007"/>
    <x v="5"/>
  </r>
  <r>
    <n v="527.1"/>
    <x v="5"/>
  </r>
  <r>
    <n v="264.60000000000002"/>
    <x v="5"/>
  </r>
  <r>
    <n v="42"/>
    <x v="5"/>
  </r>
  <r>
    <n v="168"/>
    <x v="5"/>
  </r>
  <r>
    <n v="18.900000000000002"/>
    <x v="5"/>
  </r>
  <r>
    <n v="105"/>
    <x v="5"/>
  </r>
  <r>
    <n v="210"/>
    <x v="5"/>
  </r>
  <r>
    <n v="4.2"/>
    <x v="5"/>
  </r>
  <r>
    <n v="449.40000000000003"/>
    <x v="5"/>
  </r>
  <r>
    <n v="35.700000000000003"/>
    <x v="5"/>
  </r>
  <r>
    <n v="564.9"/>
    <x v="5"/>
  </r>
  <r>
    <n v="4.2"/>
    <x v="5"/>
  </r>
  <r>
    <n v="333.90000000000003"/>
    <x v="5"/>
  </r>
  <r>
    <n v="350.7"/>
    <x v="5"/>
  </r>
  <r>
    <n v="258.3"/>
    <x v="5"/>
  </r>
  <r>
    <n v="67.2"/>
    <x v="5"/>
  </r>
  <r>
    <n v="579.6"/>
    <x v="5"/>
  </r>
  <r>
    <n v="401.1"/>
    <x v="5"/>
  </r>
  <r>
    <n v="18.900000000000002"/>
    <x v="5"/>
  </r>
  <r>
    <n v="365.40000000000003"/>
    <x v="5"/>
  </r>
  <r>
    <n v="81.900000000000006"/>
    <x v="5"/>
  </r>
  <r>
    <n v="693"/>
    <x v="5"/>
  </r>
  <r>
    <n v="10.5"/>
    <x v="5"/>
  </r>
  <r>
    <n v="367.5"/>
    <x v="5"/>
  </r>
  <r>
    <n v="384.3"/>
    <x v="5"/>
  </r>
  <r>
    <n v="888.30000000000007"/>
    <x v="5"/>
  </r>
  <r>
    <n v="184.8"/>
    <x v="5"/>
  </r>
  <r>
    <n v="506.1"/>
    <x v="5"/>
  </r>
  <r>
    <n v="77.7"/>
    <x v="5"/>
  </r>
  <r>
    <n v="344.40000000000003"/>
    <x v="5"/>
  </r>
  <r>
    <n v="42"/>
    <x v="5"/>
  </r>
  <r>
    <n v="16.8"/>
    <x v="5"/>
  </r>
  <r>
    <n v="8.4"/>
    <x v="5"/>
  </r>
  <r>
    <n v="856.80000000000007"/>
    <x v="5"/>
  </r>
  <r>
    <n v="44"/>
    <x v="6"/>
  </r>
  <r>
    <n v="224.4"/>
    <x v="6"/>
  </r>
  <r>
    <n v="528"/>
    <x v="6"/>
  </r>
  <r>
    <n v="272.8"/>
    <x v="6"/>
  </r>
  <r>
    <n v="726.00000000000011"/>
    <x v="6"/>
  </r>
  <r>
    <n v="411.40000000000003"/>
    <x v="6"/>
  </r>
  <r>
    <n v="363.00000000000006"/>
    <x v="6"/>
  </r>
  <r>
    <n v="816.2"/>
    <x v="6"/>
  </r>
  <r>
    <n v="407.00000000000006"/>
    <x v="6"/>
  </r>
  <r>
    <n v="882.2"/>
    <x v="6"/>
  </r>
  <r>
    <n v="55.000000000000007"/>
    <x v="6"/>
  </r>
  <r>
    <n v="6.6000000000000005"/>
    <x v="6"/>
  </r>
  <r>
    <n v="24.200000000000003"/>
    <x v="6"/>
  </r>
  <r>
    <n v="39.6"/>
    <x v="6"/>
  </r>
  <r>
    <n v="338.8"/>
    <x v="6"/>
  </r>
  <r>
    <n v="930.6"/>
    <x v="6"/>
  </r>
  <r>
    <n v="13.200000000000001"/>
    <x v="6"/>
  </r>
  <r>
    <n v="136.4"/>
    <x v="6"/>
  </r>
  <r>
    <n v="33"/>
    <x v="6"/>
  </r>
  <r>
    <n v="684.2"/>
    <x v="6"/>
  </r>
  <r>
    <n v="279.40000000000003"/>
    <x v="6"/>
  </r>
  <r>
    <n v="1062.6000000000001"/>
    <x v="6"/>
  </r>
  <r>
    <n v="19.8"/>
    <x v="6"/>
  </r>
  <r>
    <n v="165"/>
    <x v="6"/>
  </r>
  <r>
    <n v="15.400000000000002"/>
    <x v="6"/>
  </r>
  <r>
    <n v="250.8"/>
    <x v="6"/>
  </r>
  <r>
    <n v="332.20000000000005"/>
    <x v="6"/>
  </r>
  <r>
    <n v="255.20000000000002"/>
    <x v="6"/>
  </r>
  <r>
    <n v="167.20000000000002"/>
    <x v="6"/>
  </r>
  <r>
    <n v="55.000000000000007"/>
    <x v="6"/>
  </r>
  <r>
    <n v="81.400000000000006"/>
    <x v="6"/>
  </r>
  <r>
    <n v="237.60000000000002"/>
    <x v="6"/>
  </r>
  <r>
    <n v="437.8"/>
    <x v="6"/>
  </r>
  <r>
    <n v="281.60000000000002"/>
    <x v="6"/>
  </r>
  <r>
    <n v="70.400000000000006"/>
    <x v="6"/>
  </r>
  <r>
    <n v="332.20000000000005"/>
    <x v="6"/>
  </r>
  <r>
    <n v="17.600000000000001"/>
    <x v="6"/>
  </r>
  <r>
    <n v="904.2"/>
    <x v="6"/>
  </r>
  <r>
    <n v="261.8"/>
    <x v="6"/>
  </r>
  <r>
    <n v="805.2"/>
    <x v="6"/>
  </r>
  <r>
    <n v="44"/>
    <x v="6"/>
  </r>
  <r>
    <n v="272.8"/>
    <x v="6"/>
  </r>
  <r>
    <n v="66"/>
    <x v="6"/>
  </r>
  <r>
    <n v="521.40000000000009"/>
    <x v="6"/>
  </r>
  <r>
    <n v="781.00000000000011"/>
    <x v="6"/>
  </r>
  <r>
    <n v="356.40000000000003"/>
    <x v="6"/>
  </r>
  <r>
    <n v="101.2"/>
    <x v="6"/>
  </r>
  <r>
    <n v="28.6"/>
    <x v="6"/>
  </r>
  <r>
    <n v="30.800000000000004"/>
    <x v="6"/>
  </r>
  <r>
    <n v="8.8000000000000007"/>
    <x v="6"/>
  </r>
  <r>
    <n v="1034"/>
    <x v="6"/>
  </r>
  <r>
    <n v="19.8"/>
    <x v="6"/>
  </r>
  <r>
    <n v="81.400000000000006"/>
    <x v="6"/>
  </r>
  <r>
    <n v="121.00000000000001"/>
    <x v="6"/>
  </r>
  <r>
    <n v="308"/>
    <x v="6"/>
  </r>
  <r>
    <n v="26.400000000000002"/>
    <x v="6"/>
  </r>
  <r>
    <n v="44"/>
    <x v="6"/>
  </r>
  <r>
    <n v="1051.6000000000001"/>
    <x v="6"/>
  </r>
  <r>
    <n v="635.80000000000007"/>
    <x v="6"/>
  </r>
  <r>
    <n v="2.2000000000000002"/>
    <x v="6"/>
  </r>
  <r>
    <n v="33"/>
    <x v="6"/>
  </r>
  <r>
    <n v="880.00000000000011"/>
    <x v="6"/>
  </r>
  <r>
    <n v="2.2000000000000002"/>
    <x v="6"/>
  </r>
  <r>
    <n v="404.8"/>
    <x v="6"/>
  </r>
  <r>
    <n v="217.8"/>
    <x v="6"/>
  </r>
  <r>
    <n v="314.60000000000002"/>
    <x v="6"/>
  </r>
  <r>
    <n v="404.8"/>
    <x v="6"/>
  </r>
  <r>
    <n v="6.6000000000000005"/>
    <x v="6"/>
  </r>
  <r>
    <n v="433.40000000000003"/>
    <x v="6"/>
  </r>
  <r>
    <n v="39.6"/>
    <x v="6"/>
  </r>
  <r>
    <n v="15.400000000000002"/>
    <x v="6"/>
  </r>
  <r>
    <n v="838.2"/>
    <x v="6"/>
  </r>
  <r>
    <n v="99.000000000000014"/>
    <x v="6"/>
  </r>
  <r>
    <n v="1097.8000000000002"/>
    <x v="6"/>
  </r>
  <r>
    <n v="294.8"/>
    <x v="6"/>
  </r>
  <r>
    <n v="290.40000000000003"/>
    <x v="6"/>
  </r>
  <r>
    <n v="396.00000000000006"/>
    <x v="6"/>
  </r>
  <r>
    <n v="11"/>
    <x v="6"/>
  </r>
  <r>
    <n v="242.00000000000003"/>
    <x v="6"/>
  </r>
  <r>
    <n v="118.80000000000001"/>
    <x v="6"/>
  </r>
  <r>
    <n v="13.200000000000001"/>
    <x v="6"/>
  </r>
  <r>
    <n v="1047.2"/>
    <x v="6"/>
  </r>
  <r>
    <n v="228.8"/>
    <x v="6"/>
  </r>
  <r>
    <n v="228.8"/>
    <x v="6"/>
  </r>
  <r>
    <n v="103.4"/>
    <x v="6"/>
  </r>
  <r>
    <n v="279.40000000000003"/>
    <x v="6"/>
  </r>
  <r>
    <n v="314.60000000000002"/>
    <x v="6"/>
  </r>
  <r>
    <n v="398.20000000000005"/>
    <x v="6"/>
  </r>
  <r>
    <n v="305.8"/>
    <x v="6"/>
  </r>
  <r>
    <n v="411.40000000000003"/>
    <x v="6"/>
  </r>
  <r>
    <n v="24.200000000000003"/>
    <x v="6"/>
  </r>
  <r>
    <n v="374.00000000000006"/>
    <x v="6"/>
  </r>
  <r>
    <n v="15.400000000000002"/>
    <x v="6"/>
  </r>
  <r>
    <n v="369.6"/>
    <x v="6"/>
  </r>
  <r>
    <n v="8.8000000000000007"/>
    <x v="6"/>
  </r>
  <r>
    <n v="319"/>
    <x v="6"/>
  </r>
  <r>
    <n v="226.60000000000002"/>
    <x v="6"/>
  </r>
  <r>
    <n v="222.20000000000002"/>
    <x v="6"/>
  </r>
  <r>
    <n v="310.20000000000005"/>
    <x v="6"/>
  </r>
  <r>
    <n v="13.200000000000001"/>
    <x v="6"/>
  </r>
  <r>
    <n v="35.200000000000003"/>
    <x v="6"/>
  </r>
  <r>
    <n v="607.20000000000005"/>
    <x v="6"/>
  </r>
  <r>
    <n v="723.80000000000007"/>
    <x v="6"/>
  </r>
  <r>
    <n v="440.00000000000006"/>
    <x v="6"/>
  </r>
  <r>
    <n v="180.4"/>
    <x v="6"/>
  </r>
  <r>
    <n v="145.20000000000002"/>
    <x v="6"/>
  </r>
  <r>
    <n v="330"/>
    <x v="6"/>
  </r>
  <r>
    <n v="138.60000000000002"/>
    <x v="6"/>
  </r>
  <r>
    <n v="264"/>
    <x v="6"/>
  </r>
  <r>
    <n v="341"/>
    <x v="6"/>
  </r>
  <r>
    <n v="66"/>
    <x v="6"/>
  </r>
  <r>
    <n v="74.800000000000011"/>
    <x v="6"/>
  </r>
  <r>
    <n v="66"/>
    <x v="6"/>
  </r>
  <r>
    <n v="356.40000000000003"/>
    <x v="6"/>
  </r>
  <r>
    <n v="156.20000000000002"/>
    <x v="6"/>
  </r>
  <r>
    <n v="35.200000000000003"/>
    <x v="6"/>
  </r>
  <r>
    <n v="363.00000000000006"/>
    <x v="6"/>
  </r>
  <r>
    <n v="396.00000000000006"/>
    <x v="6"/>
  </r>
  <r>
    <n v="4.4000000000000004"/>
    <x v="6"/>
  </r>
  <r>
    <n v="244.20000000000002"/>
    <x v="6"/>
  </r>
  <r>
    <n v="281.60000000000002"/>
    <x v="6"/>
  </r>
  <r>
    <n v="15.400000000000002"/>
    <x v="6"/>
  </r>
  <r>
    <n v="464.20000000000005"/>
    <x v="6"/>
  </r>
  <r>
    <n v="404.8"/>
    <x v="6"/>
  </r>
  <r>
    <n v="990.00000000000011"/>
    <x v="6"/>
  </r>
  <r>
    <n v="308"/>
    <x v="6"/>
  </r>
  <r>
    <n v="114.4"/>
    <x v="6"/>
  </r>
  <r>
    <n v="4.4000000000000004"/>
    <x v="6"/>
  </r>
  <r>
    <n v="28.6"/>
    <x v="6"/>
  </r>
  <r>
    <n v="160.60000000000002"/>
    <x v="6"/>
  </r>
  <r>
    <n v="270.60000000000002"/>
    <x v="6"/>
  </r>
  <r>
    <n v="6.6000000000000005"/>
    <x v="6"/>
  </r>
  <r>
    <n v="204.60000000000002"/>
    <x v="6"/>
  </r>
  <r>
    <n v="682"/>
    <x v="6"/>
  </r>
  <r>
    <n v="169.4"/>
    <x v="6"/>
  </r>
  <r>
    <n v="46.2"/>
    <x v="6"/>
  </r>
  <r>
    <n v="6.6000000000000005"/>
    <x v="6"/>
  </r>
  <r>
    <n v="387.20000000000005"/>
    <x v="6"/>
  </r>
  <r>
    <n v="44"/>
    <x v="6"/>
  </r>
  <r>
    <n v="506.00000000000006"/>
    <x v="6"/>
  </r>
  <r>
    <n v="22"/>
    <x v="6"/>
  </r>
  <r>
    <n v="26.400000000000002"/>
    <x v="6"/>
  </r>
  <r>
    <n v="24.200000000000003"/>
    <x v="6"/>
  </r>
  <r>
    <n v="842.6"/>
    <x v="6"/>
  </r>
  <r>
    <n v="547.80000000000007"/>
    <x v="6"/>
  </r>
  <r>
    <n v="17.600000000000001"/>
    <x v="6"/>
  </r>
  <r>
    <n v="92.4"/>
    <x v="6"/>
  </r>
  <r>
    <n v="2.2000000000000002"/>
    <x v="6"/>
  </r>
  <r>
    <n v="748.00000000000011"/>
    <x v="6"/>
  </r>
  <r>
    <n v="866.80000000000007"/>
    <x v="6"/>
  </r>
  <r>
    <n v="387.20000000000005"/>
    <x v="6"/>
  </r>
  <r>
    <n v="398.20000000000005"/>
    <x v="6"/>
  </r>
  <r>
    <n v="57.2"/>
    <x v="6"/>
  </r>
  <r>
    <n v="160.60000000000002"/>
    <x v="6"/>
  </r>
  <r>
    <n v="602.80000000000007"/>
    <x v="6"/>
  </r>
  <r>
    <n v="17.600000000000001"/>
    <x v="6"/>
  </r>
  <r>
    <n v="26.400000000000002"/>
    <x v="6"/>
  </r>
  <r>
    <n v="1091.2"/>
    <x v="6"/>
  </r>
  <r>
    <n v="11"/>
    <x v="6"/>
  </r>
  <r>
    <n v="4.4000000000000004"/>
    <x v="6"/>
  </r>
  <r>
    <n v="169.4"/>
    <x v="6"/>
  </r>
  <r>
    <n v="294.8"/>
    <x v="6"/>
  </r>
  <r>
    <n v="8.8000000000000007"/>
    <x v="6"/>
  </r>
  <r>
    <n v="101.2"/>
    <x v="6"/>
  </r>
  <r>
    <n v="94.600000000000009"/>
    <x v="6"/>
  </r>
  <r>
    <n v="4.4000000000000004"/>
    <x v="6"/>
  </r>
  <r>
    <n v="220.00000000000003"/>
    <x v="6"/>
  </r>
  <r>
    <n v="963.6"/>
    <x v="6"/>
  </r>
  <r>
    <n v="151.80000000000001"/>
    <x v="6"/>
  </r>
  <r>
    <n v="48.400000000000006"/>
    <x v="6"/>
  </r>
  <r>
    <n v="286"/>
    <x v="6"/>
  </r>
  <r>
    <n v="11"/>
    <x v="6"/>
  </r>
  <r>
    <n v="136.4"/>
    <x v="6"/>
  </r>
  <r>
    <n v="17.600000000000001"/>
    <x v="6"/>
  </r>
  <r>
    <n v="39.6"/>
    <x v="6"/>
  </r>
  <r>
    <n v="321.20000000000005"/>
    <x v="6"/>
  </r>
  <r>
    <n v="11"/>
    <x v="6"/>
  </r>
  <r>
    <n v="44"/>
    <x v="6"/>
  </r>
  <r>
    <n v="336.6"/>
    <x v="6"/>
  </r>
  <r>
    <n v="499.40000000000003"/>
    <x v="6"/>
  </r>
  <r>
    <n v="114.4"/>
    <x v="6"/>
  </r>
  <r>
    <n v="237.60000000000002"/>
    <x v="6"/>
  </r>
  <r>
    <n v="519.20000000000005"/>
    <x v="6"/>
  </r>
  <r>
    <n v="275"/>
    <x v="6"/>
  </r>
  <r>
    <n v="402.6"/>
    <x v="6"/>
  </r>
  <r>
    <n v="286"/>
    <x v="6"/>
  </r>
  <r>
    <n v="8.8000000000000007"/>
    <x v="6"/>
  </r>
  <r>
    <n v="6.6000000000000005"/>
    <x v="6"/>
  </r>
  <r>
    <n v="35.200000000000003"/>
    <x v="6"/>
  </r>
  <r>
    <n v="433.40000000000003"/>
    <x v="6"/>
  </r>
  <r>
    <n v="8.8000000000000007"/>
    <x v="6"/>
  </r>
  <r>
    <n v="125.4"/>
    <x v="6"/>
  </r>
  <r>
    <n v="35.200000000000003"/>
    <x v="6"/>
  </r>
  <r>
    <n v="195.8"/>
    <x v="6"/>
  </r>
  <r>
    <n v="166.5"/>
    <x v="7"/>
  </r>
  <r>
    <n v="546.75"/>
    <x v="7"/>
  </r>
  <r>
    <n v="1035"/>
    <x v="7"/>
  </r>
  <r>
    <n v="45"/>
    <x v="7"/>
  </r>
  <r>
    <n v="562.5"/>
    <x v="7"/>
  </r>
  <r>
    <n v="175.5"/>
    <x v="7"/>
  </r>
  <r>
    <n v="382.5"/>
    <x v="7"/>
  </r>
  <r>
    <n v="288"/>
    <x v="7"/>
  </r>
  <r>
    <n v="119.25"/>
    <x v="7"/>
  </r>
  <r>
    <n v="501.75"/>
    <x v="7"/>
  </r>
  <r>
    <n v="105.75"/>
    <x v="7"/>
  </r>
  <r>
    <n v="252"/>
    <x v="7"/>
  </r>
  <r>
    <n v="452.25"/>
    <x v="7"/>
  </r>
  <r>
    <n v="272.25"/>
    <x v="7"/>
  </r>
  <r>
    <n v="1039.5"/>
    <x v="7"/>
  </r>
  <r>
    <n v="749.25"/>
    <x v="7"/>
  </r>
  <r>
    <n v="20.25"/>
    <x v="7"/>
  </r>
  <r>
    <n v="234"/>
    <x v="7"/>
  </r>
  <r>
    <n v="234"/>
    <x v="7"/>
  </r>
  <r>
    <n v="175.5"/>
    <x v="7"/>
  </r>
  <r>
    <n v="119.25"/>
    <x v="7"/>
  </r>
  <r>
    <n v="686.25"/>
    <x v="7"/>
  </r>
  <r>
    <n v="816.75"/>
    <x v="7"/>
  </r>
  <r>
    <n v="42.75"/>
    <x v="7"/>
  </r>
  <r>
    <n v="558"/>
    <x v="7"/>
  </r>
  <r>
    <n v="144"/>
    <x v="7"/>
  </r>
  <r>
    <n v="648"/>
    <x v="7"/>
  </r>
  <r>
    <n v="40.5"/>
    <x v="7"/>
  </r>
  <r>
    <n v="121.5"/>
    <x v="7"/>
  </r>
  <r>
    <n v="6.75"/>
    <x v="7"/>
  </r>
  <r>
    <n v="20.25"/>
    <x v="7"/>
  </r>
  <r>
    <n v="42.75"/>
    <x v="7"/>
  </r>
  <r>
    <n v="445.5"/>
    <x v="7"/>
  </r>
  <r>
    <n v="938.25"/>
    <x v="7"/>
  </r>
  <r>
    <n v="497.25"/>
    <x v="7"/>
  </r>
  <r>
    <n v="119.25"/>
    <x v="7"/>
  </r>
  <r>
    <n v="285.75"/>
    <x v="7"/>
  </r>
  <r>
    <n v="765"/>
    <x v="7"/>
  </r>
  <r>
    <n v="697.5"/>
    <x v="7"/>
  </r>
  <r>
    <n v="18"/>
    <x v="7"/>
  </r>
  <r>
    <n v="297"/>
    <x v="7"/>
  </r>
  <r>
    <n v="378"/>
    <x v="7"/>
  </r>
  <r>
    <n v="110.25"/>
    <x v="7"/>
  </r>
  <r>
    <n v="315"/>
    <x v="7"/>
  </r>
  <r>
    <n v="315"/>
    <x v="7"/>
  </r>
  <r>
    <n v="436.5"/>
    <x v="7"/>
  </r>
  <r>
    <n v="276.75"/>
    <x v="7"/>
  </r>
  <r>
    <n v="24.75"/>
    <x v="7"/>
  </r>
  <r>
    <n v="2.25"/>
    <x v="7"/>
  </r>
  <r>
    <n v="600.75"/>
    <x v="7"/>
  </r>
  <r>
    <n v="31.5"/>
    <x v="7"/>
  </r>
  <r>
    <n v="360"/>
    <x v="7"/>
  </r>
  <r>
    <n v="983.25"/>
    <x v="7"/>
  </r>
  <r>
    <n v="159.75"/>
    <x v="7"/>
  </r>
  <r>
    <n v="78.75"/>
    <x v="7"/>
  </r>
  <r>
    <n v="261"/>
    <x v="7"/>
  </r>
  <r>
    <n v="342"/>
    <x v="7"/>
  </r>
  <r>
    <n v="695.25"/>
    <x v="7"/>
  </r>
  <r>
    <n v="15.75"/>
    <x v="7"/>
  </r>
  <r>
    <n v="794.25"/>
    <x v="7"/>
  </r>
  <r>
    <n v="6.75"/>
    <x v="7"/>
  </r>
  <r>
    <n v="373.5"/>
    <x v="7"/>
  </r>
  <r>
    <n v="31.5"/>
    <x v="7"/>
  </r>
  <r>
    <n v="317.25"/>
    <x v="7"/>
  </r>
  <r>
    <n v="33.75"/>
    <x v="7"/>
  </r>
  <r>
    <n v="353.25"/>
    <x v="7"/>
  </r>
  <r>
    <n v="429.75"/>
    <x v="7"/>
  </r>
  <r>
    <n v="15.75"/>
    <x v="7"/>
  </r>
  <r>
    <n v="450"/>
    <x v="7"/>
  </r>
  <r>
    <n v="33.75"/>
    <x v="7"/>
  </r>
  <r>
    <n v="15.75"/>
    <x v="7"/>
  </r>
  <r>
    <n v="528.75"/>
    <x v="7"/>
  </r>
  <r>
    <n v="677.25"/>
    <x v="7"/>
  </r>
  <r>
    <n v="306"/>
    <x v="7"/>
  </r>
  <r>
    <n v="11.25"/>
    <x v="7"/>
  </r>
  <r>
    <n v="630"/>
    <x v="7"/>
  </r>
  <r>
    <n v="6.75"/>
    <x v="7"/>
  </r>
  <r>
    <n v="31.5"/>
    <x v="7"/>
  </r>
  <r>
    <n v="177.75"/>
    <x v="7"/>
  </r>
  <r>
    <n v="193.5"/>
    <x v="7"/>
  </r>
  <r>
    <n v="157.5"/>
    <x v="7"/>
  </r>
  <r>
    <n v="425.25"/>
    <x v="7"/>
  </r>
  <r>
    <n v="249.75"/>
    <x v="7"/>
  </r>
  <r>
    <n v="355.5"/>
    <x v="7"/>
  </r>
  <r>
    <n v="387"/>
    <x v="7"/>
  </r>
  <r>
    <n v="402.75"/>
    <x v="7"/>
  </r>
  <r>
    <n v="42.75"/>
    <x v="7"/>
  </r>
  <r>
    <n v="128.25"/>
    <x v="7"/>
  </r>
  <r>
    <n v="753.75"/>
    <x v="7"/>
  </r>
  <r>
    <n v="27"/>
    <x v="7"/>
  </r>
  <r>
    <n v="4.5"/>
    <x v="7"/>
  </r>
  <r>
    <n v="533.25"/>
    <x v="7"/>
  </r>
  <r>
    <n v="1084.5"/>
    <x v="7"/>
  </r>
  <r>
    <n v="18"/>
    <x v="7"/>
  </r>
  <r>
    <n v="330.75"/>
    <x v="7"/>
  </r>
  <r>
    <n v="504"/>
    <x v="7"/>
  </r>
  <r>
    <n v="24.75"/>
    <x v="7"/>
  </r>
  <r>
    <n v="414"/>
    <x v="7"/>
  </r>
  <r>
    <n v="45"/>
    <x v="7"/>
  </r>
  <r>
    <n v="497.25"/>
    <x v="7"/>
  </r>
  <r>
    <n v="364.5"/>
    <x v="7"/>
  </r>
  <r>
    <n v="42.75"/>
    <x v="7"/>
  </r>
  <r>
    <n v="2.25"/>
    <x v="7"/>
  </r>
  <r>
    <n v="274.5"/>
    <x v="7"/>
  </r>
  <r>
    <n v="366.75"/>
    <x v="7"/>
  </r>
  <r>
    <n v="65.25"/>
    <x v="7"/>
  </r>
  <r>
    <n v="238.5"/>
    <x v="7"/>
  </r>
  <r>
    <n v="252"/>
    <x v="7"/>
  </r>
  <r>
    <n v="202.5"/>
    <x v="7"/>
  </r>
  <r>
    <n v="15.75"/>
    <x v="7"/>
  </r>
  <r>
    <n v="60.75"/>
    <x v="7"/>
  </r>
  <r>
    <n v="416.25"/>
    <x v="7"/>
  </r>
  <r>
    <n v="344.25"/>
    <x v="7"/>
  </r>
  <r>
    <n v="245.25"/>
    <x v="7"/>
  </r>
  <r>
    <n v="22.5"/>
    <x v="7"/>
  </r>
  <r>
    <n v="22.5"/>
    <x v="7"/>
  </r>
  <r>
    <n v="202.5"/>
    <x v="7"/>
  </r>
  <r>
    <n v="76.5"/>
    <x v="7"/>
  </r>
  <r>
    <n v="238.5"/>
    <x v="7"/>
  </r>
  <r>
    <n v="515.25"/>
    <x v="7"/>
  </r>
  <r>
    <n v="515.25"/>
    <x v="7"/>
  </r>
  <r>
    <n v="45"/>
    <x v="7"/>
  </r>
  <r>
    <n v="587.25"/>
    <x v="7"/>
  </r>
  <r>
    <n v="22.5"/>
    <x v="7"/>
  </r>
  <r>
    <n v="900"/>
    <x v="7"/>
  </r>
  <r>
    <n v="902.25"/>
    <x v="7"/>
  </r>
  <r>
    <n v="382.5"/>
    <x v="7"/>
  </r>
  <r>
    <n v="279"/>
    <x v="7"/>
  </r>
  <r>
    <n v="29.25"/>
    <x v="7"/>
  </r>
  <r>
    <n v="195.75"/>
    <x v="7"/>
  </r>
  <r>
    <n v="427.5"/>
    <x v="7"/>
  </r>
  <r>
    <n v="785.25"/>
    <x v="7"/>
  </r>
  <r>
    <n v="36"/>
    <x v="7"/>
  </r>
  <r>
    <n v="94.5"/>
    <x v="7"/>
  </r>
  <r>
    <n v="157.5"/>
    <x v="7"/>
  </r>
  <r>
    <n v="425.25"/>
    <x v="7"/>
  </r>
  <r>
    <n v="144"/>
    <x v="7"/>
  </r>
  <r>
    <n v="171"/>
    <x v="7"/>
  </r>
  <r>
    <n v="24.75"/>
    <x v="7"/>
  </r>
  <r>
    <n v="216"/>
    <x v="7"/>
  </r>
  <r>
    <n v="38.25"/>
    <x v="7"/>
  </r>
  <r>
    <n v="207"/>
    <x v="7"/>
  </r>
  <r>
    <n v="171"/>
    <x v="7"/>
  </r>
  <r>
    <n v="173.25"/>
    <x v="7"/>
  </r>
  <r>
    <n v="774"/>
    <x v="7"/>
  </r>
  <r>
    <n v="490.5"/>
    <x v="7"/>
  </r>
  <r>
    <n v="258.75"/>
    <x v="7"/>
  </r>
  <r>
    <n v="321.75"/>
    <x v="7"/>
  </r>
  <r>
    <n v="2.25"/>
    <x v="7"/>
  </r>
  <r>
    <n v="299.25"/>
    <x v="7"/>
  </r>
  <r>
    <n v="1116"/>
    <x v="7"/>
  </r>
  <r>
    <n v="11.25"/>
    <x v="7"/>
  </r>
  <r>
    <n v="18"/>
    <x v="7"/>
  </r>
  <r>
    <n v="132.75"/>
    <x v="7"/>
  </r>
  <r>
    <n v="614.25"/>
    <x v="7"/>
  </r>
  <r>
    <n v="371.25"/>
    <x v="7"/>
  </r>
  <r>
    <n v="29.25"/>
    <x v="7"/>
  </r>
  <r>
    <n v="321.75"/>
    <x v="7"/>
  </r>
  <r>
    <n v="45"/>
    <x v="7"/>
  </r>
  <r>
    <n v="9"/>
    <x v="7"/>
  </r>
  <r>
    <n v="229.5"/>
    <x v="7"/>
  </r>
  <r>
    <n v="348.75"/>
    <x v="7"/>
  </r>
  <r>
    <n v="508.5"/>
    <x v="7"/>
  </r>
  <r>
    <n v="778.5"/>
    <x v="7"/>
  </r>
  <r>
    <n v="101.25"/>
    <x v="7"/>
  </r>
  <r>
    <n v="24.75"/>
    <x v="7"/>
  </r>
  <r>
    <n v="31.5"/>
    <x v="7"/>
  </r>
  <r>
    <n v="27"/>
    <x v="7"/>
  </r>
  <r>
    <n v="24.75"/>
    <x v="7"/>
  </r>
  <r>
    <n v="319.5"/>
    <x v="7"/>
  </r>
  <r>
    <n v="414"/>
    <x v="7"/>
  </r>
  <r>
    <n v="877.5"/>
    <x v="7"/>
  </r>
  <r>
    <n v="247.5"/>
    <x v="7"/>
  </r>
  <r>
    <n v="207"/>
    <x v="7"/>
  </r>
  <r>
    <n v="11.25"/>
    <x v="7"/>
  </r>
  <r>
    <n v="4.5"/>
    <x v="7"/>
  </r>
  <r>
    <n v="31.5"/>
    <x v="7"/>
  </r>
  <r>
    <n v="13.5"/>
    <x v="7"/>
  </r>
  <r>
    <n v="146.25"/>
    <x v="7"/>
  </r>
  <r>
    <n v="101.25"/>
    <x v="7"/>
  </r>
  <r>
    <n v="243"/>
    <x v="7"/>
  </r>
  <r>
    <n v="357.75"/>
    <x v="7"/>
  </r>
  <r>
    <n v="317.25"/>
    <x v="7"/>
  </r>
  <r>
    <n v="31.5"/>
    <x v="7"/>
  </r>
  <r>
    <n v="319.5"/>
    <x v="7"/>
  </r>
  <r>
    <n v="375.75"/>
    <x v="7"/>
  </r>
  <r>
    <n v="27"/>
    <x v="7"/>
  </r>
  <r>
    <n v="420.75"/>
    <x v="7"/>
  </r>
  <r>
    <n v="31.5"/>
    <x v="7"/>
  </r>
  <r>
    <n v="22.5"/>
    <x v="7"/>
  </r>
  <r>
    <n v="605.25"/>
    <x v="7"/>
  </r>
  <r>
    <n v="738"/>
    <x v="7"/>
  </r>
  <r>
    <n v="513"/>
    <x v="7"/>
  </r>
  <r>
    <n v="27"/>
    <x v="7"/>
  </r>
  <r>
    <n v="36"/>
    <x v="7"/>
  </r>
  <r>
    <n v="524.25"/>
    <x v="7"/>
  </r>
  <r>
    <n v="22.5"/>
    <x v="7"/>
  </r>
  <r>
    <n v="378"/>
    <x v="7"/>
  </r>
  <r>
    <n v="873"/>
    <x v="7"/>
  </r>
  <r>
    <n v="717.75"/>
    <x v="7"/>
  </r>
  <r>
    <n v="27"/>
    <x v="7"/>
  </r>
  <r>
    <n v="337.5"/>
    <x v="7"/>
  </r>
  <r>
    <n v="780.75"/>
    <x v="7"/>
  </r>
  <r>
    <n v="398.25"/>
    <x v="7"/>
  </r>
  <r>
    <n v="499.5"/>
    <x v="7"/>
  </r>
  <r>
    <n v="20.25"/>
    <x v="7"/>
  </r>
  <r>
    <n v="31.5"/>
    <x v="7"/>
  </r>
  <r>
    <n v="15.540000000000001"/>
    <x v="8"/>
  </r>
  <r>
    <n v="379.62000000000006"/>
    <x v="8"/>
  </r>
  <r>
    <n v="35.520000000000003"/>
    <x v="8"/>
  </r>
  <r>
    <n v="390.72"/>
    <x v="8"/>
  </r>
  <r>
    <n v="82.14"/>
    <x v="8"/>
  </r>
  <r>
    <n v="412.92"/>
    <x v="8"/>
  </r>
  <r>
    <n v="99.9"/>
    <x v="8"/>
  </r>
  <r>
    <n v="412.92"/>
    <x v="8"/>
  </r>
  <r>
    <n v="468.42"/>
    <x v="8"/>
  </r>
  <r>
    <n v="732.6"/>
    <x v="8"/>
  </r>
  <r>
    <n v="297.48"/>
    <x v="8"/>
  </r>
  <r>
    <n v="1018.9800000000001"/>
    <x v="8"/>
  </r>
  <r>
    <n v="410.70000000000005"/>
    <x v="8"/>
  </r>
  <r>
    <n v="6.66"/>
    <x v="8"/>
  </r>
  <r>
    <n v="401.82000000000005"/>
    <x v="8"/>
  </r>
  <r>
    <n v="979.0200000000001"/>
    <x v="8"/>
  </r>
  <r>
    <n v="1081.1400000000001"/>
    <x v="8"/>
  </r>
  <r>
    <n v="124.32000000000001"/>
    <x v="8"/>
  </r>
  <r>
    <n v="51.06"/>
    <x v="8"/>
  </r>
  <r>
    <n v="250.86"/>
    <x v="8"/>
  </r>
  <r>
    <n v="42.180000000000007"/>
    <x v="8"/>
  </r>
  <r>
    <n v="417.36"/>
    <x v="8"/>
  </r>
  <r>
    <n v="750.36"/>
    <x v="8"/>
  </r>
  <r>
    <n v="177.60000000000002"/>
    <x v="8"/>
  </r>
  <r>
    <n v="44.400000000000006"/>
    <x v="8"/>
  </r>
  <r>
    <n v="2.2200000000000002"/>
    <x v="8"/>
  </r>
  <r>
    <n v="444.00000000000006"/>
    <x v="8"/>
  </r>
  <r>
    <n v="952.38000000000011"/>
    <x v="8"/>
  </r>
  <r>
    <n v="406.26000000000005"/>
    <x v="8"/>
  </r>
  <r>
    <n v="57.720000000000006"/>
    <x v="8"/>
  </r>
  <r>
    <n v="4.4400000000000004"/>
    <x v="8"/>
  </r>
  <r>
    <n v="386.28000000000003"/>
    <x v="8"/>
  </r>
  <r>
    <n v="217.56000000000003"/>
    <x v="8"/>
  </r>
  <r>
    <n v="24.42"/>
    <x v="8"/>
  </r>
  <r>
    <n v="128.76000000000002"/>
    <x v="8"/>
  </r>
  <r>
    <n v="37.74"/>
    <x v="8"/>
  </r>
  <r>
    <n v="317.46000000000004"/>
    <x v="8"/>
  </r>
  <r>
    <n v="239.76000000000002"/>
    <x v="8"/>
  </r>
  <r>
    <n v="941.28000000000009"/>
    <x v="8"/>
  </r>
  <r>
    <n v="19.98"/>
    <x v="8"/>
  </r>
  <r>
    <n v="299.70000000000005"/>
    <x v="8"/>
  </r>
  <r>
    <n v="448.44000000000005"/>
    <x v="8"/>
  </r>
  <r>
    <n v="1018.9800000000001"/>
    <x v="8"/>
  </r>
  <r>
    <n v="237.54000000000002"/>
    <x v="8"/>
  </r>
  <r>
    <n v="82.14"/>
    <x v="8"/>
  </r>
  <r>
    <n v="95.460000000000008"/>
    <x v="8"/>
  </r>
  <r>
    <n v="781.44"/>
    <x v="8"/>
  </r>
  <r>
    <n v="208.68"/>
    <x v="8"/>
  </r>
  <r>
    <n v="248.64000000000001"/>
    <x v="8"/>
  </r>
  <r>
    <n v="301.92"/>
    <x v="8"/>
  </r>
  <r>
    <n v="124.32000000000001"/>
    <x v="8"/>
  </r>
  <r>
    <n v="634.92000000000007"/>
    <x v="8"/>
  </r>
  <r>
    <n v="657.12"/>
    <x v="8"/>
  </r>
  <r>
    <n v="179.82000000000002"/>
    <x v="8"/>
  </r>
  <r>
    <n v="512.82000000000005"/>
    <x v="8"/>
  </r>
  <r>
    <n v="330.78000000000003"/>
    <x v="8"/>
  </r>
  <r>
    <n v="6.66"/>
    <x v="8"/>
  </r>
  <r>
    <n v="690.42000000000007"/>
    <x v="8"/>
  </r>
  <r>
    <n v="268.62"/>
    <x v="8"/>
  </r>
  <r>
    <n v="33.300000000000004"/>
    <x v="8"/>
  </r>
  <r>
    <n v="31.080000000000002"/>
    <x v="8"/>
  </r>
  <r>
    <n v="532.80000000000007"/>
    <x v="8"/>
  </r>
  <r>
    <n v="26.64"/>
    <x v="8"/>
  </r>
  <r>
    <n v="2.2200000000000002"/>
    <x v="8"/>
  </r>
  <r>
    <n v="26.64"/>
    <x v="8"/>
  </r>
  <r>
    <n v="421.8"/>
    <x v="8"/>
  </r>
  <r>
    <n v="397.38000000000005"/>
    <x v="8"/>
  </r>
  <r>
    <n v="235.32000000000002"/>
    <x v="8"/>
  </r>
  <r>
    <n v="592.74"/>
    <x v="8"/>
  </r>
  <r>
    <n v="146.52000000000001"/>
    <x v="8"/>
  </r>
  <r>
    <n v="1045.6200000000001"/>
    <x v="8"/>
  </r>
  <r>
    <n v="11.100000000000001"/>
    <x v="8"/>
  </r>
  <r>
    <n v="24.42"/>
    <x v="8"/>
  </r>
  <r>
    <n v="228.66000000000003"/>
    <x v="8"/>
  </r>
  <r>
    <n v="204.24"/>
    <x v="8"/>
  </r>
  <r>
    <n v="255.3"/>
    <x v="8"/>
  </r>
  <r>
    <n v="137.64000000000001"/>
    <x v="8"/>
  </r>
  <r>
    <n v="932.40000000000009"/>
    <x v="8"/>
  </r>
  <r>
    <n v="179.82000000000002"/>
    <x v="8"/>
  </r>
  <r>
    <n v="914.6400000000001"/>
    <x v="8"/>
  </r>
  <r>
    <n v="836.94"/>
    <x v="8"/>
  </r>
  <r>
    <n v="1023.4200000000001"/>
    <x v="8"/>
  </r>
  <r>
    <n v="306.36"/>
    <x v="8"/>
  </r>
  <r>
    <n v="37.74"/>
    <x v="8"/>
  </r>
  <r>
    <n v="17.760000000000002"/>
    <x v="8"/>
  </r>
  <r>
    <n v="994.56000000000006"/>
    <x v="8"/>
  </r>
  <r>
    <n v="532.80000000000007"/>
    <x v="8"/>
  </r>
  <r>
    <n v="861.36000000000013"/>
    <x v="8"/>
  </r>
  <r>
    <n v="1010.1000000000001"/>
    <x v="8"/>
  </r>
  <r>
    <n v="597.18000000000006"/>
    <x v="8"/>
  </r>
  <r>
    <n v="179.82000000000002"/>
    <x v="8"/>
  </r>
  <r>
    <n v="219.78000000000003"/>
    <x v="8"/>
  </r>
  <r>
    <n v="26.64"/>
    <x v="8"/>
  </r>
  <r>
    <n v="8.8800000000000008"/>
    <x v="8"/>
  </r>
  <r>
    <n v="293.04000000000002"/>
    <x v="8"/>
  </r>
  <r>
    <n v="184.26000000000002"/>
    <x v="8"/>
  </r>
  <r>
    <n v="15.540000000000001"/>
    <x v="8"/>
  </r>
  <r>
    <n v="19.98"/>
    <x v="8"/>
  </r>
  <r>
    <n v="44.400000000000006"/>
    <x v="8"/>
  </r>
  <r>
    <n v="217.56000000000003"/>
    <x v="8"/>
  </r>
  <r>
    <n v="19.98"/>
    <x v="8"/>
  </r>
  <r>
    <n v="28.860000000000003"/>
    <x v="8"/>
  </r>
  <r>
    <n v="941.28000000000009"/>
    <x v="8"/>
  </r>
  <r>
    <n v="68.820000000000007"/>
    <x v="8"/>
  </r>
  <r>
    <n v="39.96"/>
    <x v="8"/>
  </r>
  <r>
    <n v="381.84000000000003"/>
    <x v="8"/>
  </r>
  <r>
    <n v="828.06000000000006"/>
    <x v="8"/>
  </r>
  <r>
    <n v="663.78000000000009"/>
    <x v="8"/>
  </r>
  <r>
    <n v="44.400000000000006"/>
    <x v="8"/>
  </r>
  <r>
    <n v="197.58"/>
    <x v="8"/>
  </r>
  <r>
    <n v="133.20000000000002"/>
    <x v="8"/>
  </r>
  <r>
    <n v="11.100000000000001"/>
    <x v="8"/>
  </r>
  <r>
    <n v="277.5"/>
    <x v="8"/>
  </r>
  <r>
    <n v="392.94000000000005"/>
    <x v="8"/>
  </r>
  <r>
    <n v="128.76000000000002"/>
    <x v="8"/>
  </r>
  <r>
    <n v="386.28000000000003"/>
    <x v="8"/>
  </r>
  <r>
    <n v="1076.7"/>
    <x v="8"/>
  </r>
  <r>
    <n v="15.540000000000001"/>
    <x v="8"/>
  </r>
  <r>
    <n v="241.98000000000002"/>
    <x v="8"/>
  </r>
  <r>
    <n v="257.52000000000004"/>
    <x v="8"/>
  </r>
  <r>
    <n v="277.5"/>
    <x v="8"/>
  </r>
  <r>
    <n v="33.300000000000004"/>
    <x v="8"/>
  </r>
  <r>
    <n v="8.8800000000000008"/>
    <x v="8"/>
  </r>
  <r>
    <n v="28.860000000000003"/>
    <x v="8"/>
  </r>
  <r>
    <n v="750.36"/>
    <x v="8"/>
  </r>
  <r>
    <n v="4.4400000000000004"/>
    <x v="8"/>
  </r>
  <r>
    <n v="239.76000000000002"/>
    <x v="8"/>
  </r>
  <r>
    <n v="264.18"/>
    <x v="8"/>
  </r>
  <r>
    <n v="854.7"/>
    <x v="8"/>
  </r>
  <r>
    <n v="530.58000000000004"/>
    <x v="8"/>
  </r>
  <r>
    <n v="17.760000000000002"/>
    <x v="8"/>
  </r>
  <r>
    <n v="486.18000000000006"/>
    <x v="8"/>
  </r>
  <r>
    <n v="88.800000000000011"/>
    <x v="8"/>
  </r>
  <r>
    <n v="368.52000000000004"/>
    <x v="8"/>
  </r>
  <r>
    <n v="372.96000000000004"/>
    <x v="8"/>
  </r>
  <r>
    <n v="213.12"/>
    <x v="8"/>
  </r>
  <r>
    <n v="51.06"/>
    <x v="8"/>
  </r>
  <r>
    <n v="17.760000000000002"/>
    <x v="8"/>
  </r>
  <r>
    <n v="2.2200000000000002"/>
    <x v="8"/>
  </r>
  <r>
    <n v="8.8800000000000008"/>
    <x v="8"/>
  </r>
  <r>
    <n v="377.40000000000003"/>
    <x v="8"/>
  </r>
  <r>
    <n v="428.46000000000004"/>
    <x v="8"/>
  </r>
  <r>
    <n v="11.100000000000001"/>
    <x v="8"/>
  </r>
  <r>
    <n v="11.100000000000001"/>
    <x v="8"/>
  </r>
  <r>
    <n v="33.300000000000004"/>
    <x v="8"/>
  </r>
  <r>
    <n v="31.080000000000002"/>
    <x v="8"/>
  </r>
  <r>
    <n v="213.12"/>
    <x v="8"/>
  </r>
  <r>
    <n v="2.2200000000000002"/>
    <x v="8"/>
  </r>
  <r>
    <n v="364.08000000000004"/>
    <x v="8"/>
  </r>
  <r>
    <n v="233.10000000000002"/>
    <x v="8"/>
  </r>
  <r>
    <n v="37.74"/>
    <x v="8"/>
  </r>
  <r>
    <n v="11.100000000000001"/>
    <x v="8"/>
  </r>
  <r>
    <n v="470.64000000000004"/>
    <x v="8"/>
  </r>
  <r>
    <n v="284.16000000000003"/>
    <x v="8"/>
  </r>
  <r>
    <n v="326.34000000000003"/>
    <x v="8"/>
  </r>
  <r>
    <n v="967.92000000000007"/>
    <x v="8"/>
  </r>
  <r>
    <n v="8.8800000000000008"/>
    <x v="8"/>
  </r>
  <r>
    <n v="8.8800000000000008"/>
    <x v="8"/>
  </r>
  <r>
    <n v="173.16000000000003"/>
    <x v="8"/>
  </r>
  <r>
    <n v="352.98"/>
    <x v="8"/>
  </r>
  <r>
    <n v="228.66000000000003"/>
    <x v="8"/>
  </r>
  <r>
    <n v="126.54"/>
    <x v="8"/>
  </r>
  <r>
    <n v="268.62"/>
    <x v="8"/>
  </r>
  <r>
    <n v="31.080000000000002"/>
    <x v="8"/>
  </r>
  <r>
    <n v="4.4400000000000004"/>
    <x v="8"/>
  </r>
  <r>
    <n v="42.180000000000007"/>
    <x v="8"/>
  </r>
  <r>
    <n v="44.400000000000006"/>
    <x v="8"/>
  </r>
  <r>
    <n v="814.74000000000012"/>
    <x v="8"/>
  </r>
  <r>
    <n v="1016.7600000000001"/>
    <x v="8"/>
  </r>
  <r>
    <n v="222.00000000000003"/>
    <x v="8"/>
  </r>
  <r>
    <n v="137.64000000000001"/>
    <x v="8"/>
  </r>
  <r>
    <n v="408.48"/>
    <x v="8"/>
  </r>
  <r>
    <n v="346.32000000000005"/>
    <x v="8"/>
  </r>
  <r>
    <n v="315.24"/>
    <x v="8"/>
  </r>
  <r>
    <n v="215.34000000000003"/>
    <x v="8"/>
  </r>
  <r>
    <n v="301.92"/>
    <x v="8"/>
  </r>
  <r>
    <n v="239.76000000000002"/>
    <x v="8"/>
  </r>
  <r>
    <n v="113.22000000000001"/>
    <x v="8"/>
  </r>
  <r>
    <n v="15.540000000000001"/>
    <x v="8"/>
  </r>
  <r>
    <n v="42.180000000000007"/>
    <x v="8"/>
  </r>
  <r>
    <n v="8.8800000000000008"/>
    <x v="8"/>
  </r>
  <r>
    <n v="361.86"/>
    <x v="8"/>
  </r>
  <r>
    <n v="366.3"/>
    <x v="8"/>
  </r>
  <r>
    <n v="31.080000000000002"/>
    <x v="8"/>
  </r>
  <r>
    <n v="392.94000000000005"/>
    <x v="8"/>
  </r>
  <r>
    <n v="2.2200000000000002"/>
    <x v="8"/>
  </r>
  <r>
    <n v="428.46000000000004"/>
    <x v="8"/>
  </r>
  <r>
    <n v="17.760000000000002"/>
    <x v="8"/>
  </r>
  <r>
    <n v="24.42"/>
    <x v="8"/>
  </r>
  <r>
    <n v="552.78000000000009"/>
    <x v="8"/>
  </r>
  <r>
    <n v="799.2"/>
    <x v="8"/>
  </r>
  <r>
    <n v="412.92"/>
    <x v="8"/>
  </r>
  <r>
    <n v="64.38000000000001"/>
    <x v="8"/>
  </r>
  <r>
    <n v="386.28000000000003"/>
    <x v="8"/>
  </r>
  <r>
    <n v="290.82000000000005"/>
    <x v="8"/>
  </r>
  <r>
    <n v="348.54"/>
    <x v="8"/>
  </r>
  <r>
    <n v="630.48"/>
    <x v="8"/>
  </r>
  <r>
    <n v="648.24"/>
    <x v="8"/>
  </r>
  <r>
    <n v="28.860000000000003"/>
    <x v="8"/>
  </r>
  <r>
    <n v="35.520000000000003"/>
    <x v="8"/>
  </r>
  <r>
    <n v="808.08"/>
    <x v="8"/>
  </r>
  <r>
    <n v="35.520000000000003"/>
    <x v="8"/>
  </r>
  <r>
    <n v="6.66"/>
    <x v="8"/>
  </r>
  <r>
    <n v="19.98"/>
    <x v="8"/>
  </r>
  <r>
    <n v="13.32"/>
    <x v="8"/>
  </r>
  <r>
    <n v="259.74"/>
    <x v="8"/>
  </r>
  <r>
    <n v="13.32"/>
    <x v="8"/>
  </r>
  <r>
    <n v="412.92"/>
    <x v="8"/>
  </r>
  <r>
    <n v="35.520000000000003"/>
    <x v="8"/>
  </r>
  <r>
    <n v="222.00000000000003"/>
    <x v="8"/>
  </r>
  <r>
    <n v="44.400000000000006"/>
    <x v="8"/>
  </r>
  <r>
    <n v="426.24"/>
    <x v="8"/>
  </r>
  <r>
    <n v="204.24"/>
    <x v="8"/>
  </r>
  <r>
    <n v="24.42"/>
    <x v="8"/>
  </r>
  <r>
    <n v="22.200000000000003"/>
    <x v="8"/>
  </r>
  <r>
    <n v="399.6"/>
    <x v="8"/>
  </r>
  <r>
    <n v="26.64"/>
    <x v="8"/>
  </r>
  <r>
    <n v="26.64"/>
    <x v="8"/>
  </r>
  <r>
    <n v="17.760000000000002"/>
    <x v="8"/>
  </r>
  <r>
    <n v="124.88"/>
    <x v="9"/>
  </r>
  <r>
    <n v="40.14"/>
    <x v="9"/>
  </r>
  <r>
    <n v="365.71999999999997"/>
    <x v="9"/>
  </r>
  <r>
    <n v="247.53"/>
    <x v="9"/>
  </r>
  <r>
    <n v="31.22"/>
    <x v="9"/>
  </r>
  <r>
    <n v="318.89"/>
    <x v="9"/>
  </r>
  <r>
    <n v="142.72"/>
    <x v="9"/>
  </r>
  <r>
    <n v="6.6899999999999995"/>
    <x v="9"/>
  </r>
  <r>
    <n v="338.96"/>
    <x v="9"/>
  </r>
  <r>
    <n v="338.96"/>
    <x v="9"/>
  </r>
  <r>
    <n v="33.450000000000003"/>
    <x v="9"/>
  </r>
  <r>
    <n v="260.91000000000003"/>
    <x v="9"/>
  </r>
  <r>
    <n v="31.22"/>
    <x v="9"/>
  </r>
  <r>
    <n v="961.13"/>
    <x v="9"/>
  </r>
  <r>
    <n v="869.7"/>
    <x v="9"/>
  </r>
  <r>
    <n v="2.23"/>
    <x v="9"/>
  </r>
  <r>
    <n v="874.16"/>
    <x v="9"/>
  </r>
  <r>
    <n v="390.25"/>
    <x v="9"/>
  </r>
  <r>
    <n v="263.14"/>
    <x v="9"/>
  </r>
  <r>
    <n v="662.31"/>
    <x v="9"/>
  </r>
  <r>
    <n v="198.47"/>
    <x v="9"/>
  </r>
  <r>
    <n v="405.86"/>
    <x v="9"/>
  </r>
  <r>
    <n v="289.89999999999998"/>
    <x v="9"/>
  </r>
  <r>
    <n v="417.01"/>
    <x v="9"/>
  </r>
  <r>
    <n v="370.18"/>
    <x v="9"/>
  </r>
  <r>
    <n v="129.34"/>
    <x v="9"/>
  </r>
  <r>
    <n v="417.01"/>
    <x v="9"/>
  </r>
  <r>
    <n v="129.34"/>
    <x v="9"/>
  </r>
  <r>
    <n v="42.37"/>
    <x v="9"/>
  </r>
  <r>
    <n v="865.24"/>
    <x v="9"/>
  </r>
  <r>
    <n v="44.6"/>
    <x v="9"/>
  </r>
  <r>
    <n v="412.55"/>
    <x v="9"/>
  </r>
  <r>
    <n v="425.93"/>
    <x v="9"/>
  </r>
  <r>
    <n v="2.23"/>
    <x v="9"/>
  </r>
  <r>
    <n v="200.7"/>
    <x v="9"/>
  </r>
  <r>
    <n v="521.82000000000005"/>
    <x v="9"/>
  </r>
  <r>
    <n v="472.76"/>
    <x v="9"/>
  </r>
  <r>
    <n v="829.56"/>
    <x v="9"/>
  </r>
  <r>
    <n v="227.46"/>
    <x v="9"/>
  </r>
  <r>
    <n v="153.87"/>
    <x v="9"/>
  </r>
  <r>
    <n v="11.15"/>
    <x v="9"/>
  </r>
  <r>
    <n v="325.58"/>
    <x v="9"/>
  </r>
  <r>
    <n v="254.22"/>
    <x v="9"/>
  </r>
  <r>
    <n v="590.95000000000005"/>
    <x v="9"/>
  </r>
  <r>
    <n v="2.23"/>
    <x v="9"/>
  </r>
  <r>
    <n v="35.68"/>
    <x v="9"/>
  </r>
  <r>
    <n v="24.53"/>
    <x v="9"/>
  </r>
  <r>
    <n v="263.14"/>
    <x v="9"/>
  </r>
  <r>
    <n v="474.99"/>
    <x v="9"/>
  </r>
  <r>
    <n v="325.58"/>
    <x v="9"/>
  </r>
  <r>
    <n v="13.379999999999999"/>
    <x v="9"/>
  </r>
  <r>
    <n v="874.16"/>
    <x v="9"/>
  </r>
  <r>
    <n v="941.06"/>
    <x v="9"/>
  </r>
  <r>
    <n v="1057.02"/>
    <x v="9"/>
  </r>
  <r>
    <n v="370.18"/>
    <x v="9"/>
  </r>
  <r>
    <n v="269.83"/>
    <x v="9"/>
  </r>
  <r>
    <n v="905.38"/>
    <x v="9"/>
  </r>
  <r>
    <n v="91.429999999999993"/>
    <x v="9"/>
  </r>
  <r>
    <n v="566.41999999999996"/>
    <x v="9"/>
  </r>
  <r>
    <n v="548.58000000000004"/>
    <x v="9"/>
  </r>
  <r>
    <n v="330.04"/>
    <x v="9"/>
  </r>
  <r>
    <n v="813.95"/>
    <x v="9"/>
  </r>
  <r>
    <n v="44.6"/>
    <x v="9"/>
  </r>
  <r>
    <n v="8.92"/>
    <x v="9"/>
  </r>
  <r>
    <n v="479.45"/>
    <x v="9"/>
  </r>
  <r>
    <n v="307.74"/>
    <x v="9"/>
  </r>
  <r>
    <n v="1106.08"/>
    <x v="9"/>
  </r>
  <r>
    <n v="345.65"/>
    <x v="9"/>
  </r>
  <r>
    <n v="860.78"/>
    <x v="9"/>
  </r>
  <r>
    <n v="276.52"/>
    <x v="9"/>
  </r>
  <r>
    <n v="385.79"/>
    <x v="9"/>
  </r>
  <r>
    <n v="359.03"/>
    <x v="9"/>
  </r>
  <r>
    <n v="327.81"/>
    <x v="9"/>
  </r>
  <r>
    <n v="894.23"/>
    <x v="9"/>
  </r>
  <r>
    <n v="225.23"/>
    <x v="9"/>
  </r>
  <r>
    <n v="376.87"/>
    <x v="9"/>
  </r>
  <r>
    <n v="722.52"/>
    <x v="9"/>
  </r>
  <r>
    <n v="35.68"/>
    <x v="9"/>
  </r>
  <r>
    <n v="432.62"/>
    <x v="9"/>
  </r>
  <r>
    <n v="439.31"/>
    <x v="9"/>
  </r>
  <r>
    <n v="51.29"/>
    <x v="9"/>
  </r>
  <r>
    <n v="307.74"/>
    <x v="9"/>
  </r>
  <r>
    <n v="269.83"/>
    <x v="9"/>
  </r>
  <r>
    <n v="22.3"/>
    <x v="9"/>
  </r>
  <r>
    <n v="20.07"/>
    <x v="9"/>
  </r>
  <r>
    <n v="78.05"/>
    <x v="9"/>
  </r>
  <r>
    <n v="343.42"/>
    <x v="9"/>
  </r>
  <r>
    <n v="2.23"/>
    <x v="9"/>
  </r>
  <r>
    <n v="555.27"/>
    <x v="9"/>
  </r>
  <r>
    <n v="60.21"/>
    <x v="9"/>
  </r>
  <r>
    <n v="372.41"/>
    <x v="9"/>
  </r>
  <r>
    <n v="158.33000000000001"/>
    <x v="9"/>
  </r>
  <r>
    <n v="28.99"/>
    <x v="9"/>
  </r>
  <r>
    <n v="200.7"/>
    <x v="9"/>
  </r>
  <r>
    <n v="236.38"/>
    <x v="9"/>
  </r>
  <r>
    <n v="127.11"/>
    <x v="9"/>
  </r>
  <r>
    <n v="131.57"/>
    <x v="9"/>
  </r>
  <r>
    <n v="24.53"/>
    <x v="9"/>
  </r>
  <r>
    <n v="805.03"/>
    <x v="9"/>
  </r>
  <r>
    <n v="341.19"/>
    <x v="9"/>
  </r>
  <r>
    <n v="15.61"/>
    <x v="9"/>
  </r>
  <r>
    <n v="144.94999999999999"/>
    <x v="9"/>
  </r>
  <r>
    <n v="912.06999999999994"/>
    <x v="9"/>
  </r>
  <r>
    <n v="140.49"/>
    <x v="9"/>
  </r>
  <r>
    <n v="983.43"/>
    <x v="9"/>
  </r>
  <r>
    <n v="202.93"/>
    <x v="9"/>
  </r>
  <r>
    <n v="162.79"/>
    <x v="9"/>
  </r>
  <r>
    <n v="410.32"/>
    <x v="9"/>
  </r>
  <r>
    <n v="425.93"/>
    <x v="9"/>
  </r>
  <r>
    <n v="827.33"/>
    <x v="9"/>
  </r>
  <r>
    <n v="1081.55"/>
    <x v="9"/>
  </r>
  <r>
    <n v="205.16"/>
    <x v="9"/>
  </r>
  <r>
    <n v="985.66"/>
    <x v="9"/>
  </r>
  <r>
    <n v="98.12"/>
    <x v="9"/>
  </r>
  <r>
    <n v="86.97"/>
    <x v="9"/>
  </r>
  <r>
    <n v="642.24"/>
    <x v="9"/>
  </r>
  <r>
    <n v="8.92"/>
    <x v="9"/>
  </r>
  <r>
    <n v="13.379999999999999"/>
    <x v="9"/>
  </r>
  <r>
    <n v="20.07"/>
    <x v="9"/>
  </r>
  <r>
    <n v="396.94"/>
    <x v="9"/>
  </r>
  <r>
    <n v="1014.65"/>
    <x v="9"/>
  </r>
  <r>
    <n v="124.88"/>
    <x v="9"/>
  </r>
  <r>
    <n v="102.58"/>
    <x v="9"/>
  </r>
  <r>
    <n v="33.450000000000003"/>
    <x v="9"/>
  </r>
  <r>
    <n v="289.89999999999998"/>
    <x v="9"/>
  </r>
  <r>
    <n v="343.42"/>
    <x v="9"/>
  </r>
  <r>
    <n v="305.51"/>
    <x v="9"/>
  </r>
  <r>
    <n v="265.37"/>
    <x v="9"/>
  </r>
  <r>
    <n v="307.74"/>
    <x v="9"/>
  </r>
  <r>
    <n v="675.68999999999994"/>
    <x v="9"/>
  </r>
  <r>
    <n v="162.79"/>
    <x v="9"/>
  </r>
  <r>
    <n v="78.05"/>
    <x v="9"/>
  </r>
  <r>
    <n v="970.05"/>
    <x v="9"/>
  </r>
  <r>
    <n v="1061.48"/>
    <x v="9"/>
  </r>
  <r>
    <n v="860.78"/>
    <x v="9"/>
  </r>
  <r>
    <n v="327.81"/>
    <x v="9"/>
  </r>
  <r>
    <n v="249.76"/>
    <x v="9"/>
  </r>
  <r>
    <n v="347.88"/>
    <x v="9"/>
  </r>
  <r>
    <n v="236.38"/>
    <x v="9"/>
  </r>
  <r>
    <n v="4.46"/>
    <x v="9"/>
  </r>
  <r>
    <n v="42.37"/>
    <x v="9"/>
  </r>
  <r>
    <n v="40.14"/>
    <x v="9"/>
  </r>
  <r>
    <n v="740.36"/>
    <x v="9"/>
  </r>
  <r>
    <n v="2.23"/>
    <x v="9"/>
  </r>
  <r>
    <n v="976.74"/>
    <x v="9"/>
  </r>
  <r>
    <n v="55.75"/>
    <x v="9"/>
  </r>
  <r>
    <n v="490.6"/>
    <x v="9"/>
  </r>
  <r>
    <n v="104.81"/>
    <x v="9"/>
  </r>
  <r>
    <n v="2.23"/>
    <x v="9"/>
  </r>
  <r>
    <n v="31.22"/>
    <x v="9"/>
  </r>
  <r>
    <n v="294.36"/>
    <x v="9"/>
  </r>
  <r>
    <n v="40.14"/>
    <x v="9"/>
  </r>
  <r>
    <n v="593.17999999999995"/>
    <x v="9"/>
  </r>
  <r>
    <n v="66.900000000000006"/>
    <x v="9"/>
  </r>
  <r>
    <n v="1007.96"/>
    <x v="9"/>
  </r>
  <r>
    <n v="682.38"/>
    <x v="9"/>
  </r>
  <r>
    <n v="218.54"/>
    <x v="9"/>
  </r>
  <r>
    <n v="245.3"/>
    <x v="9"/>
  </r>
  <r>
    <n v="127.11"/>
    <x v="9"/>
  </r>
  <r>
    <n v="35.68"/>
    <x v="9"/>
  </r>
  <r>
    <n v="11.15"/>
    <x v="9"/>
  </r>
  <r>
    <n v="965.59"/>
    <x v="9"/>
  </r>
  <r>
    <n v="401.4"/>
    <x v="9"/>
  </r>
  <r>
    <n v="849.63"/>
    <x v="9"/>
  </r>
  <r>
    <n v="35.68"/>
    <x v="9"/>
  </r>
  <r>
    <n v="189.55"/>
    <x v="9"/>
  </r>
  <r>
    <n v="82.51"/>
    <x v="9"/>
  </r>
  <r>
    <n v="153.87"/>
    <x v="9"/>
  </r>
  <r>
    <n v="677.92"/>
    <x v="9"/>
  </r>
  <r>
    <n v="1094.93"/>
    <x v="9"/>
  </r>
  <r>
    <n v="236.38"/>
    <x v="9"/>
  </r>
  <r>
    <n v="419.24"/>
    <x v="9"/>
  </r>
  <r>
    <n v="292.13"/>
    <x v="9"/>
  </r>
  <r>
    <n v="20.07"/>
    <x v="9"/>
  </r>
  <r>
    <n v="546.35"/>
    <x v="9"/>
  </r>
  <r>
    <n v="370.18"/>
    <x v="9"/>
  </r>
  <r>
    <n v="381.33"/>
    <x v="9"/>
  </r>
  <r>
    <n v="24.53"/>
    <x v="9"/>
  </r>
  <r>
    <n v="115.96"/>
    <x v="9"/>
  </r>
  <r>
    <n v="124.88"/>
    <x v="9"/>
  </r>
  <r>
    <n v="13.379999999999999"/>
    <x v="9"/>
  </r>
  <r>
    <n v="399.17"/>
    <x v="9"/>
  </r>
  <r>
    <n v="887.54"/>
    <x v="9"/>
  </r>
  <r>
    <n v="151.63999999999999"/>
    <x v="9"/>
  </r>
  <r>
    <n v="356.8"/>
    <x v="9"/>
  </r>
  <r>
    <n v="408.09"/>
    <x v="9"/>
  </r>
  <r>
    <n v="396.94"/>
    <x v="9"/>
  </r>
  <r>
    <n v="849.63"/>
    <x v="9"/>
  </r>
  <r>
    <n v="26.759999999999998"/>
    <x v="9"/>
  </r>
  <r>
    <n v="258.68"/>
    <x v="9"/>
  </r>
  <r>
    <n v="260.91000000000003"/>
    <x v="9"/>
  </r>
  <r>
    <n v="69.13"/>
    <x v="9"/>
  </r>
  <r>
    <n v="292.13"/>
    <x v="9"/>
  </r>
  <r>
    <n v="46.83"/>
    <x v="9"/>
  </r>
  <r>
    <n v="669"/>
    <x v="9"/>
  </r>
  <r>
    <n v="71.36"/>
    <x v="9"/>
  </r>
  <r>
    <n v="8.92"/>
    <x v="9"/>
  </r>
  <r>
    <n v="512.9"/>
    <x v="9"/>
  </r>
  <r>
    <n v="365.71999999999997"/>
    <x v="9"/>
  </r>
  <r>
    <n v="8.92"/>
    <x v="9"/>
  </r>
  <r>
    <n v="214.07999999999998"/>
    <x v="9"/>
  </r>
  <r>
    <n v="209.62"/>
    <x v="9"/>
  </r>
  <r>
    <n v="46.83"/>
    <x v="9"/>
  </r>
  <r>
    <n v="287.67"/>
    <x v="9"/>
  </r>
  <r>
    <n v="439.31"/>
    <x v="9"/>
  </r>
  <r>
    <n v="35.68"/>
    <x v="9"/>
  </r>
  <r>
    <n v="740.36"/>
    <x v="9"/>
  </r>
  <r>
    <n v="167.25"/>
    <x v="9"/>
  </r>
  <r>
    <n v="22.3"/>
    <x v="9"/>
  </r>
  <r>
    <n v="207.39"/>
    <x v="9"/>
  </r>
  <r>
    <n v="325.58"/>
    <x v="9"/>
  </r>
  <r>
    <n v="439.31"/>
    <x v="9"/>
  </r>
  <r>
    <n v="1074.8599999999999"/>
    <x v="9"/>
  </r>
  <r>
    <n v="95.89"/>
    <x v="9"/>
  </r>
  <r>
    <n v="818.41"/>
    <x v="9"/>
  </r>
  <r>
    <n v="611.02"/>
    <x v="9"/>
  </r>
  <r>
    <n v="631.09"/>
    <x v="9"/>
  </r>
  <r>
    <n v="218.54"/>
    <x v="9"/>
  </r>
  <r>
    <n v="1081.55"/>
    <x v="9"/>
  </r>
  <r>
    <n v="6.6899999999999995"/>
    <x v="9"/>
  </r>
  <r>
    <n v="738.13"/>
    <x v="9"/>
  </r>
  <r>
    <n v="334.5"/>
    <x v="9"/>
  </r>
  <r>
    <n v="1032.49"/>
    <x v="9"/>
  </r>
  <r>
    <n v="17.84"/>
    <x v="9"/>
  </r>
  <r>
    <n v="396.94"/>
    <x v="9"/>
  </r>
  <r>
    <n v="370.18"/>
    <x v="9"/>
  </r>
  <r>
    <n v="31.2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62">
  <r>
    <n v="10"/>
    <x v="0"/>
  </r>
  <r>
    <n v="2"/>
    <x v="0"/>
  </r>
  <r>
    <n v="2"/>
    <x v="0"/>
  </r>
  <r>
    <n v="5"/>
    <x v="0"/>
  </r>
  <r>
    <n v="14"/>
    <x v="0"/>
  </r>
  <r>
    <n v="436"/>
    <x v="0"/>
  </r>
  <r>
    <n v="95"/>
    <x v="0"/>
  </r>
  <r>
    <n v="350"/>
    <x v="0"/>
  </r>
  <r>
    <n v="231"/>
    <x v="0"/>
  </r>
  <r>
    <n v="38"/>
    <x v="0"/>
  </r>
  <r>
    <n v="440"/>
    <x v="0"/>
  </r>
  <r>
    <n v="120"/>
    <x v="0"/>
  </r>
  <r>
    <n v="11"/>
    <x v="0"/>
  </r>
  <r>
    <n v="36"/>
    <x v="0"/>
  </r>
  <r>
    <n v="51"/>
    <x v="0"/>
  </r>
  <r>
    <n v="465"/>
    <x v="0"/>
  </r>
  <r>
    <n v="8"/>
    <x v="0"/>
  </r>
  <r>
    <n v="287"/>
    <x v="0"/>
  </r>
  <r>
    <n v="12"/>
    <x v="0"/>
  </r>
  <r>
    <n v="6"/>
    <x v="0"/>
  </r>
  <r>
    <n v="321"/>
    <x v="0"/>
  </r>
  <r>
    <n v="99"/>
    <x v="0"/>
  </r>
  <r>
    <n v="91"/>
    <x v="0"/>
  </r>
  <r>
    <n v="118"/>
    <x v="0"/>
  </r>
  <r>
    <n v="58"/>
    <x v="0"/>
  </r>
  <r>
    <n v="16"/>
    <x v="0"/>
  </r>
  <r>
    <n v="348"/>
    <x v="0"/>
  </r>
  <r>
    <n v="336"/>
    <x v="0"/>
  </r>
  <r>
    <n v="435"/>
    <x v="0"/>
  </r>
  <r>
    <n v="110"/>
    <x v="0"/>
  </r>
  <r>
    <n v="204"/>
    <x v="0"/>
  </r>
  <r>
    <n v="20"/>
    <x v="0"/>
  </r>
  <r>
    <n v="102"/>
    <x v="0"/>
  </r>
  <r>
    <n v="48"/>
    <x v="0"/>
  </r>
  <r>
    <n v="329"/>
    <x v="0"/>
  </r>
  <r>
    <n v="16"/>
    <x v="0"/>
  </r>
  <r>
    <n v="102"/>
    <x v="0"/>
  </r>
  <r>
    <n v="309"/>
    <x v="0"/>
  </r>
  <r>
    <n v="331"/>
    <x v="0"/>
  </r>
  <r>
    <n v="3"/>
    <x v="0"/>
  </r>
  <r>
    <n v="76"/>
    <x v="0"/>
  </r>
  <r>
    <n v="196"/>
    <x v="0"/>
  </r>
  <r>
    <n v="54"/>
    <x v="0"/>
  </r>
  <r>
    <n v="277"/>
    <x v="0"/>
  </r>
  <r>
    <n v="7"/>
    <x v="0"/>
  </r>
  <r>
    <n v="12"/>
    <x v="0"/>
  </r>
  <r>
    <n v="7"/>
    <x v="0"/>
  </r>
  <r>
    <n v="416"/>
    <x v="0"/>
  </r>
  <r>
    <n v="263"/>
    <x v="0"/>
  </r>
  <r>
    <n v="15"/>
    <x v="0"/>
  </r>
  <r>
    <n v="194"/>
    <x v="0"/>
  </r>
  <r>
    <n v="120"/>
    <x v="0"/>
  </r>
  <r>
    <n v="175"/>
    <x v="0"/>
  </r>
  <r>
    <n v="12"/>
    <x v="0"/>
  </r>
  <r>
    <n v="174"/>
    <x v="0"/>
  </r>
  <r>
    <n v="3"/>
    <x v="0"/>
  </r>
  <r>
    <n v="149"/>
    <x v="0"/>
  </r>
  <r>
    <n v="492"/>
    <x v="0"/>
  </r>
  <r>
    <n v="2"/>
    <x v="0"/>
  </r>
  <r>
    <n v="298"/>
    <x v="0"/>
  </r>
  <r>
    <n v="201"/>
    <x v="0"/>
  </r>
  <r>
    <n v="15"/>
    <x v="0"/>
  </r>
  <r>
    <n v="319"/>
    <x v="0"/>
  </r>
  <r>
    <n v="9"/>
    <x v="0"/>
  </r>
  <r>
    <n v="15"/>
    <x v="0"/>
  </r>
  <r>
    <n v="444"/>
    <x v="0"/>
  </r>
  <r>
    <n v="13"/>
    <x v="0"/>
  </r>
  <r>
    <n v="366"/>
    <x v="0"/>
  </r>
  <r>
    <n v="259"/>
    <x v="0"/>
  </r>
  <r>
    <n v="16"/>
    <x v="0"/>
  </r>
  <r>
    <n v="49"/>
    <x v="0"/>
  </r>
  <r>
    <n v="3"/>
    <x v="0"/>
  </r>
  <r>
    <n v="251"/>
    <x v="0"/>
  </r>
  <r>
    <n v="179"/>
    <x v="0"/>
  </r>
  <r>
    <n v="116"/>
    <x v="0"/>
  </r>
  <r>
    <n v="13"/>
    <x v="0"/>
  </r>
  <r>
    <n v="3"/>
    <x v="0"/>
  </r>
  <r>
    <n v="253"/>
    <x v="0"/>
  </r>
  <r>
    <n v="83"/>
    <x v="0"/>
  </r>
  <r>
    <n v="177"/>
    <x v="0"/>
  </r>
  <r>
    <n v="7"/>
    <x v="0"/>
  </r>
  <r>
    <n v="46"/>
    <x v="0"/>
  </r>
  <r>
    <n v="2"/>
    <x v="0"/>
  </r>
  <r>
    <n v="9"/>
    <x v="0"/>
  </r>
  <r>
    <n v="3"/>
    <x v="0"/>
  </r>
  <r>
    <n v="67"/>
    <x v="0"/>
  </r>
  <r>
    <n v="425"/>
    <x v="0"/>
  </r>
  <r>
    <n v="453"/>
    <x v="0"/>
  </r>
  <r>
    <n v="212"/>
    <x v="0"/>
  </r>
  <r>
    <n v="19"/>
    <x v="0"/>
  </r>
  <r>
    <n v="81"/>
    <x v="0"/>
  </r>
  <r>
    <n v="7"/>
    <x v="0"/>
  </r>
  <r>
    <n v="179"/>
    <x v="0"/>
  </r>
  <r>
    <n v="222"/>
    <x v="0"/>
  </r>
  <r>
    <n v="14"/>
    <x v="0"/>
  </r>
  <r>
    <n v="15"/>
    <x v="0"/>
  </r>
  <r>
    <n v="97"/>
    <x v="0"/>
  </r>
  <r>
    <n v="142"/>
    <x v="0"/>
  </r>
  <r>
    <n v="214"/>
    <x v="0"/>
  </r>
  <r>
    <n v="408"/>
    <x v="0"/>
  </r>
  <r>
    <n v="144"/>
    <x v="0"/>
  </r>
  <r>
    <n v="173"/>
    <x v="0"/>
  </r>
  <r>
    <n v="15"/>
    <x v="0"/>
  </r>
  <r>
    <n v="433"/>
    <x v="0"/>
  </r>
  <r>
    <n v="137"/>
    <x v="0"/>
  </r>
  <r>
    <n v="118"/>
    <x v="0"/>
  </r>
  <r>
    <n v="158"/>
    <x v="0"/>
  </r>
  <r>
    <n v="13"/>
    <x v="0"/>
  </r>
  <r>
    <n v="2"/>
    <x v="0"/>
  </r>
  <r>
    <n v="467"/>
    <x v="0"/>
  </r>
  <r>
    <n v="9"/>
    <x v="0"/>
  </r>
  <r>
    <n v="189"/>
    <x v="0"/>
  </r>
  <r>
    <n v="19"/>
    <x v="0"/>
  </r>
  <r>
    <n v="172"/>
    <x v="0"/>
  </r>
  <r>
    <n v="84"/>
    <x v="0"/>
  </r>
  <r>
    <n v="8"/>
    <x v="0"/>
  </r>
  <r>
    <n v="66"/>
    <x v="0"/>
  </r>
  <r>
    <n v="35"/>
    <x v="0"/>
  </r>
  <r>
    <n v="91"/>
    <x v="0"/>
  </r>
  <r>
    <n v="396"/>
    <x v="0"/>
  </r>
  <r>
    <n v="6"/>
    <x v="0"/>
  </r>
  <r>
    <n v="47"/>
    <x v="0"/>
  </r>
  <r>
    <n v="41"/>
    <x v="0"/>
  </r>
  <r>
    <n v="136"/>
    <x v="0"/>
  </r>
  <r>
    <n v="16"/>
    <x v="0"/>
  </r>
  <r>
    <n v="18"/>
    <x v="0"/>
  </r>
  <r>
    <n v="11"/>
    <x v="0"/>
  </r>
  <r>
    <n v="8"/>
    <x v="0"/>
  </r>
  <r>
    <n v="16"/>
    <x v="0"/>
  </r>
  <r>
    <n v="54"/>
    <x v="0"/>
  </r>
  <r>
    <n v="299"/>
    <x v="0"/>
  </r>
  <r>
    <n v="168"/>
    <x v="0"/>
  </r>
  <r>
    <n v="106"/>
    <x v="0"/>
  </r>
  <r>
    <n v="41"/>
    <x v="0"/>
  </r>
  <r>
    <n v="31"/>
    <x v="0"/>
  </r>
  <r>
    <n v="8"/>
    <x v="0"/>
  </r>
  <r>
    <n v="63"/>
    <x v="0"/>
  </r>
  <r>
    <n v="368"/>
    <x v="0"/>
  </r>
  <r>
    <n v="106"/>
    <x v="0"/>
  </r>
  <r>
    <n v="47"/>
    <x v="0"/>
  </r>
  <r>
    <n v="447"/>
    <x v="0"/>
  </r>
  <r>
    <n v="106"/>
    <x v="0"/>
  </r>
  <r>
    <n v="13"/>
    <x v="0"/>
  </r>
  <r>
    <n v="89"/>
    <x v="0"/>
  </r>
  <r>
    <n v="105"/>
    <x v="0"/>
  </r>
  <r>
    <n v="147"/>
    <x v="0"/>
  </r>
  <r>
    <n v="309"/>
    <x v="0"/>
  </r>
  <r>
    <n v="47"/>
    <x v="0"/>
  </r>
  <r>
    <n v="404"/>
    <x v="0"/>
  </r>
  <r>
    <n v="39"/>
    <x v="0"/>
  </r>
  <r>
    <n v="61"/>
    <x v="0"/>
  </r>
  <r>
    <n v="89"/>
    <x v="0"/>
  </r>
  <r>
    <n v="127"/>
    <x v="0"/>
  </r>
  <r>
    <n v="81"/>
    <x v="0"/>
  </r>
  <r>
    <n v="433"/>
    <x v="0"/>
  </r>
  <r>
    <n v="284"/>
    <x v="0"/>
  </r>
  <r>
    <n v="122"/>
    <x v="0"/>
  </r>
  <r>
    <n v="193"/>
    <x v="0"/>
  </r>
  <r>
    <n v="118"/>
    <x v="0"/>
  </r>
  <r>
    <n v="173"/>
    <x v="0"/>
  </r>
  <r>
    <n v="392"/>
    <x v="0"/>
  </r>
  <r>
    <n v="8"/>
    <x v="0"/>
  </r>
  <r>
    <n v="132"/>
    <x v="0"/>
  </r>
  <r>
    <n v="76"/>
    <x v="0"/>
  </r>
  <r>
    <n v="17"/>
    <x v="0"/>
  </r>
  <r>
    <n v="17"/>
    <x v="0"/>
  </r>
  <r>
    <n v="2"/>
    <x v="0"/>
  </r>
  <r>
    <n v="125"/>
    <x v="0"/>
  </r>
  <r>
    <n v="234"/>
    <x v="0"/>
  </r>
  <r>
    <n v="53"/>
    <x v="0"/>
  </r>
  <r>
    <n v="165"/>
    <x v="0"/>
  </r>
  <r>
    <n v="177"/>
    <x v="0"/>
  </r>
  <r>
    <n v="103"/>
    <x v="0"/>
  </r>
  <r>
    <n v="2"/>
    <x v="0"/>
  </r>
  <r>
    <n v="279"/>
    <x v="0"/>
  </r>
  <r>
    <n v="185"/>
    <x v="0"/>
  </r>
  <r>
    <n v="434"/>
    <x v="0"/>
  </r>
  <r>
    <n v="10"/>
    <x v="0"/>
  </r>
  <r>
    <n v="9"/>
    <x v="0"/>
  </r>
  <r>
    <n v="383"/>
    <x v="0"/>
  </r>
  <r>
    <n v="189"/>
    <x v="0"/>
  </r>
  <r>
    <n v="161"/>
    <x v="0"/>
  </r>
  <r>
    <n v="115"/>
    <x v="0"/>
  </r>
  <r>
    <n v="58"/>
    <x v="0"/>
  </r>
  <r>
    <n v="16"/>
    <x v="0"/>
  </r>
  <r>
    <n v="17"/>
    <x v="0"/>
  </r>
  <r>
    <n v="177"/>
    <x v="0"/>
  </r>
  <r>
    <n v="33"/>
    <x v="0"/>
  </r>
  <r>
    <n v="60"/>
    <x v="0"/>
  </r>
  <r>
    <n v="8"/>
    <x v="0"/>
  </r>
  <r>
    <n v="317"/>
    <x v="0"/>
  </r>
  <r>
    <n v="3"/>
    <x v="0"/>
  </r>
  <r>
    <n v="16"/>
    <x v="0"/>
  </r>
  <r>
    <n v="2"/>
    <x v="0"/>
  </r>
  <r>
    <n v="161"/>
    <x v="0"/>
  </r>
  <r>
    <n v="187"/>
    <x v="0"/>
  </r>
  <r>
    <n v="17"/>
    <x v="0"/>
  </r>
  <r>
    <n v="5"/>
    <x v="0"/>
  </r>
  <r>
    <n v="10"/>
    <x v="0"/>
  </r>
  <r>
    <n v="225"/>
    <x v="0"/>
  </r>
  <r>
    <n v="367"/>
    <x v="0"/>
  </r>
  <r>
    <n v="295"/>
    <x v="1"/>
  </r>
  <r>
    <n v="26"/>
    <x v="1"/>
  </r>
  <r>
    <n v="16"/>
    <x v="1"/>
  </r>
  <r>
    <n v="165"/>
    <x v="1"/>
  </r>
  <r>
    <n v="20"/>
    <x v="1"/>
  </r>
  <r>
    <n v="2"/>
    <x v="1"/>
  </r>
  <r>
    <n v="7"/>
    <x v="1"/>
  </r>
  <r>
    <n v="7"/>
    <x v="1"/>
  </r>
  <r>
    <n v="72"/>
    <x v="1"/>
  </r>
  <r>
    <n v="59"/>
    <x v="1"/>
  </r>
  <r>
    <n v="212"/>
    <x v="1"/>
  </r>
  <r>
    <n v="195"/>
    <x v="1"/>
  </r>
  <r>
    <n v="16"/>
    <x v="1"/>
  </r>
  <r>
    <n v="187"/>
    <x v="1"/>
  </r>
  <r>
    <n v="369"/>
    <x v="1"/>
  </r>
  <r>
    <n v="190"/>
    <x v="1"/>
  </r>
  <r>
    <n v="453"/>
    <x v="1"/>
  </r>
  <r>
    <n v="223"/>
    <x v="1"/>
  </r>
  <r>
    <n v="1"/>
    <x v="1"/>
  </r>
  <r>
    <n v="170"/>
    <x v="1"/>
  </r>
  <r>
    <n v="19"/>
    <x v="1"/>
  </r>
  <r>
    <n v="464"/>
    <x v="1"/>
  </r>
  <r>
    <n v="230"/>
    <x v="1"/>
  </r>
  <r>
    <n v="387"/>
    <x v="1"/>
  </r>
  <r>
    <n v="264"/>
    <x v="1"/>
  </r>
  <r>
    <n v="163"/>
    <x v="1"/>
  </r>
  <r>
    <n v="14"/>
    <x v="1"/>
  </r>
  <r>
    <n v="98"/>
    <x v="1"/>
  </r>
  <r>
    <n v="16"/>
    <x v="1"/>
  </r>
  <r>
    <n v="80"/>
    <x v="1"/>
  </r>
  <r>
    <n v="127"/>
    <x v="1"/>
  </r>
  <r>
    <n v="170"/>
    <x v="1"/>
  </r>
  <r>
    <n v="28"/>
    <x v="1"/>
  </r>
  <r>
    <n v="12"/>
    <x v="1"/>
  </r>
  <r>
    <n v="10"/>
    <x v="1"/>
  </r>
  <r>
    <n v="65"/>
    <x v="1"/>
  </r>
  <r>
    <n v="17"/>
    <x v="1"/>
  </r>
  <r>
    <n v="262"/>
    <x v="1"/>
  </r>
  <r>
    <n v="20"/>
    <x v="1"/>
  </r>
  <r>
    <n v="224"/>
    <x v="1"/>
  </r>
  <r>
    <n v="199"/>
    <x v="1"/>
  </r>
  <r>
    <n v="70"/>
    <x v="1"/>
  </r>
  <r>
    <n v="171"/>
    <x v="1"/>
  </r>
  <r>
    <n v="1"/>
    <x v="1"/>
  </r>
  <r>
    <n v="13"/>
    <x v="1"/>
  </r>
  <r>
    <n v="293"/>
    <x v="1"/>
  </r>
  <r>
    <n v="11"/>
    <x v="1"/>
  </r>
  <r>
    <n v="162"/>
    <x v="1"/>
  </r>
  <r>
    <n v="187"/>
    <x v="1"/>
  </r>
  <r>
    <n v="192"/>
    <x v="1"/>
  </r>
  <r>
    <n v="127"/>
    <x v="1"/>
  </r>
  <r>
    <n v="198"/>
    <x v="1"/>
  </r>
  <r>
    <n v="4"/>
    <x v="1"/>
  </r>
  <r>
    <n v="110"/>
    <x v="1"/>
  </r>
  <r>
    <n v="123"/>
    <x v="1"/>
  </r>
  <r>
    <n v="159"/>
    <x v="1"/>
  </r>
  <r>
    <n v="19"/>
    <x v="1"/>
  </r>
  <r>
    <n v="289"/>
    <x v="1"/>
  </r>
  <r>
    <n v="136"/>
    <x v="1"/>
  </r>
  <r>
    <n v="41"/>
    <x v="1"/>
  </r>
  <r>
    <n v="385"/>
    <x v="1"/>
  </r>
  <r>
    <n v="17"/>
    <x v="1"/>
  </r>
  <r>
    <n v="20"/>
    <x v="1"/>
  </r>
  <r>
    <n v="19"/>
    <x v="1"/>
  </r>
  <r>
    <n v="13"/>
    <x v="1"/>
  </r>
  <r>
    <n v="13"/>
    <x v="1"/>
  </r>
  <r>
    <n v="168"/>
    <x v="1"/>
  </r>
  <r>
    <n v="18"/>
    <x v="1"/>
  </r>
  <r>
    <n v="131"/>
    <x v="1"/>
  </r>
  <r>
    <n v="187"/>
    <x v="1"/>
  </r>
  <r>
    <n v="412"/>
    <x v="1"/>
  </r>
  <r>
    <n v="40"/>
    <x v="1"/>
  </r>
  <r>
    <n v="166"/>
    <x v="1"/>
  </r>
  <r>
    <n v="173"/>
    <x v="1"/>
  </r>
  <r>
    <n v="2"/>
    <x v="1"/>
  </r>
  <r>
    <n v="18"/>
    <x v="1"/>
  </r>
  <r>
    <n v="15"/>
    <x v="1"/>
  </r>
  <r>
    <n v="243"/>
    <x v="1"/>
  </r>
  <r>
    <n v="460"/>
    <x v="1"/>
  </r>
  <r>
    <n v="8"/>
    <x v="1"/>
  </r>
  <r>
    <n v="150"/>
    <x v="1"/>
  </r>
  <r>
    <n v="72"/>
    <x v="1"/>
  </r>
  <r>
    <n v="217"/>
    <x v="1"/>
  </r>
  <r>
    <n v="164"/>
    <x v="1"/>
  </r>
  <r>
    <n v="429"/>
    <x v="1"/>
  </r>
  <r>
    <n v="63"/>
    <x v="1"/>
  </r>
  <r>
    <n v="106"/>
    <x v="1"/>
  </r>
  <r>
    <n v="136"/>
    <x v="1"/>
  </r>
  <r>
    <n v="7"/>
    <x v="1"/>
  </r>
  <r>
    <n v="114"/>
    <x v="1"/>
  </r>
  <r>
    <n v="12"/>
    <x v="1"/>
  </r>
  <r>
    <n v="443"/>
    <x v="1"/>
  </r>
  <r>
    <n v="73"/>
    <x v="1"/>
  </r>
  <r>
    <n v="15"/>
    <x v="1"/>
  </r>
  <r>
    <n v="9"/>
    <x v="1"/>
  </r>
  <r>
    <n v="20"/>
    <x v="1"/>
  </r>
  <r>
    <n v="9"/>
    <x v="1"/>
  </r>
  <r>
    <n v="88"/>
    <x v="1"/>
  </r>
  <r>
    <n v="139"/>
    <x v="1"/>
  </r>
  <r>
    <n v="346"/>
    <x v="1"/>
  </r>
  <r>
    <n v="3"/>
    <x v="1"/>
  </r>
  <r>
    <n v="9"/>
    <x v="1"/>
  </r>
  <r>
    <n v="323"/>
    <x v="1"/>
  </r>
  <r>
    <n v="382"/>
    <x v="1"/>
  </r>
  <r>
    <n v="296"/>
    <x v="1"/>
  </r>
  <r>
    <n v="121"/>
    <x v="1"/>
  </r>
  <r>
    <n v="157"/>
    <x v="1"/>
  </r>
  <r>
    <n v="497"/>
    <x v="1"/>
  </r>
  <r>
    <n v="103"/>
    <x v="1"/>
  </r>
  <r>
    <n v="142"/>
    <x v="1"/>
  </r>
  <r>
    <n v="144"/>
    <x v="1"/>
  </r>
  <r>
    <n v="8"/>
    <x v="1"/>
  </r>
  <r>
    <n v="172"/>
    <x v="1"/>
  </r>
  <r>
    <n v="290"/>
    <x v="1"/>
  </r>
  <r>
    <n v="422"/>
    <x v="1"/>
  </r>
  <r>
    <n v="12"/>
    <x v="1"/>
  </r>
  <r>
    <n v="104"/>
    <x v="1"/>
  </r>
  <r>
    <n v="97"/>
    <x v="1"/>
  </r>
  <r>
    <n v="179"/>
    <x v="1"/>
  </r>
  <r>
    <n v="256"/>
    <x v="1"/>
  </r>
  <r>
    <n v="20"/>
    <x v="1"/>
  </r>
  <r>
    <n v="10"/>
    <x v="1"/>
  </r>
  <r>
    <n v="407"/>
    <x v="1"/>
  </r>
  <r>
    <n v="297"/>
    <x v="1"/>
  </r>
  <r>
    <n v="133"/>
    <x v="1"/>
  </r>
  <r>
    <n v="33"/>
    <x v="1"/>
  </r>
  <r>
    <n v="220"/>
    <x v="1"/>
  </r>
  <r>
    <n v="114"/>
    <x v="1"/>
  </r>
  <r>
    <n v="130"/>
    <x v="1"/>
  </r>
  <r>
    <n v="52"/>
    <x v="1"/>
  </r>
  <r>
    <n v="33"/>
    <x v="1"/>
  </r>
  <r>
    <n v="57"/>
    <x v="1"/>
  </r>
  <r>
    <n v="190"/>
    <x v="1"/>
  </r>
  <r>
    <n v="8"/>
    <x v="1"/>
  </r>
  <r>
    <n v="255"/>
    <x v="1"/>
  </r>
  <r>
    <n v="108"/>
    <x v="1"/>
  </r>
  <r>
    <n v="78"/>
    <x v="1"/>
  </r>
  <r>
    <n v="364"/>
    <x v="1"/>
  </r>
  <r>
    <n v="52"/>
    <x v="1"/>
  </r>
  <r>
    <n v="343"/>
    <x v="1"/>
  </r>
  <r>
    <n v="197"/>
    <x v="1"/>
  </r>
  <r>
    <n v="4"/>
    <x v="1"/>
  </r>
  <r>
    <n v="8"/>
    <x v="1"/>
  </r>
  <r>
    <n v="11"/>
    <x v="1"/>
  </r>
  <r>
    <n v="10"/>
    <x v="1"/>
  </r>
  <r>
    <n v="96"/>
    <x v="1"/>
  </r>
  <r>
    <n v="30"/>
    <x v="1"/>
  </r>
  <r>
    <n v="17"/>
    <x v="1"/>
  </r>
  <r>
    <n v="17"/>
    <x v="1"/>
  </r>
  <r>
    <n v="180"/>
    <x v="1"/>
  </r>
  <r>
    <n v="94"/>
    <x v="1"/>
  </r>
  <r>
    <n v="45"/>
    <x v="1"/>
  </r>
  <r>
    <n v="380"/>
    <x v="1"/>
  </r>
  <r>
    <n v="5"/>
    <x v="1"/>
  </r>
  <r>
    <n v="170"/>
    <x v="1"/>
  </r>
  <r>
    <n v="198"/>
    <x v="1"/>
  </r>
  <r>
    <n v="283"/>
    <x v="1"/>
  </r>
  <r>
    <n v="42"/>
    <x v="1"/>
  </r>
  <r>
    <n v="163"/>
    <x v="1"/>
  </r>
  <r>
    <n v="115"/>
    <x v="1"/>
  </r>
  <r>
    <n v="75"/>
    <x v="1"/>
  </r>
  <r>
    <n v="403"/>
    <x v="1"/>
  </r>
  <r>
    <n v="465"/>
    <x v="1"/>
  </r>
  <r>
    <n v="194"/>
    <x v="1"/>
  </r>
  <r>
    <n v="122"/>
    <x v="1"/>
  </r>
  <r>
    <n v="186"/>
    <x v="1"/>
  </r>
  <r>
    <n v="137"/>
    <x v="1"/>
  </r>
  <r>
    <n v="10"/>
    <x v="1"/>
  </r>
  <r>
    <n v="437"/>
    <x v="1"/>
  </r>
  <r>
    <n v="20"/>
    <x v="1"/>
  </r>
  <r>
    <n v="108"/>
    <x v="1"/>
  </r>
  <r>
    <n v="62"/>
    <x v="1"/>
  </r>
  <r>
    <n v="426"/>
    <x v="1"/>
  </r>
  <r>
    <n v="303"/>
    <x v="1"/>
  </r>
  <r>
    <n v="20"/>
    <x v="1"/>
  </r>
  <r>
    <n v="237"/>
    <x v="1"/>
  </r>
  <r>
    <n v="151"/>
    <x v="1"/>
  </r>
  <r>
    <n v="6"/>
    <x v="1"/>
  </r>
  <r>
    <n v="124"/>
    <x v="1"/>
  </r>
  <r>
    <n v="7"/>
    <x v="1"/>
  </r>
  <r>
    <n v="7"/>
    <x v="1"/>
  </r>
  <r>
    <n v="105"/>
    <x v="1"/>
  </r>
  <r>
    <n v="58"/>
    <x v="1"/>
  </r>
  <r>
    <n v="182"/>
    <x v="1"/>
  </r>
  <r>
    <n v="163"/>
    <x v="1"/>
  </r>
  <r>
    <n v="14"/>
    <x v="1"/>
  </r>
  <r>
    <n v="4"/>
    <x v="1"/>
  </r>
  <r>
    <n v="13"/>
    <x v="1"/>
  </r>
  <r>
    <n v="422"/>
    <x v="1"/>
  </r>
  <r>
    <n v="6"/>
    <x v="1"/>
  </r>
  <r>
    <n v="15"/>
    <x v="1"/>
  </r>
  <r>
    <n v="168"/>
    <x v="1"/>
  </r>
  <r>
    <n v="193"/>
    <x v="1"/>
  </r>
  <r>
    <n v="15"/>
    <x v="1"/>
  </r>
  <r>
    <n v="27"/>
    <x v="1"/>
  </r>
  <r>
    <n v="116"/>
    <x v="1"/>
  </r>
  <r>
    <n v="21"/>
    <x v="1"/>
  </r>
  <r>
    <n v="61"/>
    <x v="1"/>
  </r>
  <r>
    <n v="458"/>
    <x v="1"/>
  </r>
  <r>
    <n v="19"/>
    <x v="1"/>
  </r>
  <r>
    <n v="81"/>
    <x v="2"/>
  </r>
  <r>
    <n v="86"/>
    <x v="2"/>
  </r>
  <r>
    <n v="142"/>
    <x v="2"/>
  </r>
  <r>
    <n v="459"/>
    <x v="2"/>
  </r>
  <r>
    <n v="20"/>
    <x v="2"/>
  </r>
  <r>
    <n v="245"/>
    <x v="2"/>
  </r>
  <r>
    <n v="19"/>
    <x v="2"/>
  </r>
  <r>
    <n v="159"/>
    <x v="2"/>
  </r>
  <r>
    <n v="99"/>
    <x v="2"/>
  </r>
  <r>
    <n v="213"/>
    <x v="2"/>
  </r>
  <r>
    <n v="349"/>
    <x v="2"/>
  </r>
  <r>
    <n v="114"/>
    <x v="2"/>
  </r>
  <r>
    <n v="12"/>
    <x v="2"/>
  </r>
  <r>
    <n v="12"/>
    <x v="2"/>
  </r>
  <r>
    <n v="132"/>
    <x v="2"/>
  </r>
  <r>
    <n v="197"/>
    <x v="2"/>
  </r>
  <r>
    <n v="5"/>
    <x v="2"/>
  </r>
  <r>
    <n v="403"/>
    <x v="2"/>
  </r>
  <r>
    <n v="200"/>
    <x v="2"/>
  </r>
  <r>
    <n v="23"/>
    <x v="2"/>
  </r>
  <r>
    <n v="337"/>
    <x v="2"/>
  </r>
  <r>
    <n v="500"/>
    <x v="2"/>
  </r>
  <r>
    <n v="9"/>
    <x v="2"/>
  </r>
  <r>
    <n v="39"/>
    <x v="2"/>
  </r>
  <r>
    <n v="156"/>
    <x v="2"/>
  </r>
  <r>
    <n v="258"/>
    <x v="2"/>
  </r>
  <r>
    <n v="14"/>
    <x v="2"/>
  </r>
  <r>
    <n v="91"/>
    <x v="2"/>
  </r>
  <r>
    <n v="68"/>
    <x v="2"/>
  </r>
  <r>
    <n v="13"/>
    <x v="2"/>
  </r>
  <r>
    <n v="118"/>
    <x v="2"/>
  </r>
  <r>
    <n v="54"/>
    <x v="2"/>
  </r>
  <r>
    <n v="10"/>
    <x v="2"/>
  </r>
  <r>
    <n v="339"/>
    <x v="2"/>
  </r>
  <r>
    <n v="80"/>
    <x v="2"/>
  </r>
  <r>
    <n v="431"/>
    <x v="2"/>
  </r>
  <r>
    <n v="268"/>
    <x v="2"/>
  </r>
  <r>
    <n v="440"/>
    <x v="2"/>
  </r>
  <r>
    <n v="396"/>
    <x v="2"/>
  </r>
  <r>
    <n v="157"/>
    <x v="2"/>
  </r>
  <r>
    <n v="194"/>
    <x v="2"/>
  </r>
  <r>
    <n v="156"/>
    <x v="2"/>
  </r>
  <r>
    <n v="11"/>
    <x v="2"/>
  </r>
  <r>
    <n v="110"/>
    <x v="2"/>
  </r>
  <r>
    <n v="12"/>
    <x v="2"/>
  </r>
  <r>
    <n v="464"/>
    <x v="2"/>
  </r>
  <r>
    <n v="40"/>
    <x v="2"/>
  </r>
  <r>
    <n v="52"/>
    <x v="2"/>
  </r>
  <r>
    <n v="12"/>
    <x v="2"/>
  </r>
  <r>
    <n v="412"/>
    <x v="2"/>
  </r>
  <r>
    <n v="268"/>
    <x v="2"/>
  </r>
  <r>
    <n v="495"/>
    <x v="2"/>
  </r>
  <r>
    <n v="30"/>
    <x v="2"/>
  </r>
  <r>
    <n v="67"/>
    <x v="2"/>
  </r>
  <r>
    <n v="497"/>
    <x v="2"/>
  </r>
  <r>
    <n v="102"/>
    <x v="2"/>
  </r>
  <r>
    <n v="322"/>
    <x v="2"/>
  </r>
  <r>
    <n v="297"/>
    <x v="2"/>
  </r>
  <r>
    <n v="179"/>
    <x v="2"/>
  </r>
  <r>
    <n v="15"/>
    <x v="2"/>
  </r>
  <r>
    <n v="65"/>
    <x v="2"/>
  </r>
  <r>
    <n v="297"/>
    <x v="2"/>
  </r>
  <r>
    <n v="131"/>
    <x v="2"/>
  </r>
  <r>
    <n v="12"/>
    <x v="2"/>
  </r>
  <r>
    <n v="114"/>
    <x v="2"/>
  </r>
  <r>
    <n v="293"/>
    <x v="2"/>
  </r>
  <r>
    <n v="18"/>
    <x v="2"/>
  </r>
  <r>
    <n v="186"/>
    <x v="2"/>
  </r>
  <r>
    <n v="119"/>
    <x v="2"/>
  </r>
  <r>
    <n v="4"/>
    <x v="2"/>
  </r>
  <r>
    <n v="415"/>
    <x v="2"/>
  </r>
  <r>
    <n v="10"/>
    <x v="2"/>
  </r>
  <r>
    <n v="159"/>
    <x v="2"/>
  </r>
  <r>
    <n v="140"/>
    <x v="2"/>
  </r>
  <r>
    <n v="128"/>
    <x v="2"/>
  </r>
  <r>
    <n v="9"/>
    <x v="2"/>
  </r>
  <r>
    <n v="121"/>
    <x v="2"/>
  </r>
  <r>
    <n v="169"/>
    <x v="2"/>
  </r>
  <r>
    <n v="118"/>
    <x v="2"/>
  </r>
  <r>
    <n v="37"/>
    <x v="2"/>
  </r>
  <r>
    <n v="198"/>
    <x v="2"/>
  </r>
  <r>
    <n v="74"/>
    <x v="2"/>
  </r>
  <r>
    <n v="18"/>
    <x v="2"/>
  </r>
  <r>
    <n v="291"/>
    <x v="2"/>
  </r>
  <r>
    <n v="208"/>
    <x v="2"/>
  </r>
  <r>
    <n v="354"/>
    <x v="2"/>
  </r>
  <r>
    <n v="113"/>
    <x v="2"/>
  </r>
  <r>
    <n v="3"/>
    <x v="2"/>
  </r>
  <r>
    <n v="446"/>
    <x v="2"/>
  </r>
  <r>
    <n v="9"/>
    <x v="2"/>
  </r>
  <r>
    <n v="445"/>
    <x v="2"/>
  </r>
  <r>
    <n v="47"/>
    <x v="2"/>
  </r>
  <r>
    <n v="14"/>
    <x v="2"/>
  </r>
  <r>
    <n v="187"/>
    <x v="2"/>
  </r>
  <r>
    <n v="355"/>
    <x v="2"/>
  </r>
  <r>
    <n v="6"/>
    <x v="2"/>
  </r>
  <r>
    <n v="18"/>
    <x v="2"/>
  </r>
  <r>
    <n v="111"/>
    <x v="2"/>
  </r>
  <r>
    <n v="156"/>
    <x v="2"/>
  </r>
  <r>
    <n v="396"/>
    <x v="2"/>
  </r>
  <r>
    <n v="7"/>
    <x v="2"/>
  </r>
  <r>
    <n v="98"/>
    <x v="2"/>
  </r>
  <r>
    <n v="405"/>
    <x v="2"/>
  </r>
  <r>
    <n v="220"/>
    <x v="2"/>
  </r>
  <r>
    <n v="141"/>
    <x v="2"/>
  </r>
  <r>
    <n v="17"/>
    <x v="2"/>
  </r>
  <r>
    <n v="260"/>
    <x v="2"/>
  </r>
  <r>
    <n v="11"/>
    <x v="2"/>
  </r>
  <r>
    <n v="182"/>
    <x v="2"/>
  </r>
  <r>
    <n v="59"/>
    <x v="2"/>
  </r>
  <r>
    <n v="45"/>
    <x v="2"/>
  </r>
  <r>
    <n v="3"/>
    <x v="2"/>
  </r>
  <r>
    <n v="52"/>
    <x v="2"/>
  </r>
  <r>
    <n v="373"/>
    <x v="2"/>
  </r>
  <r>
    <n v="2"/>
    <x v="2"/>
  </r>
  <r>
    <n v="445"/>
    <x v="2"/>
  </r>
  <r>
    <n v="93"/>
    <x v="2"/>
  </r>
  <r>
    <n v="329"/>
    <x v="2"/>
  </r>
  <r>
    <n v="217"/>
    <x v="2"/>
  </r>
  <r>
    <n v="165"/>
    <x v="2"/>
  </r>
  <r>
    <n v="20"/>
    <x v="2"/>
  </r>
  <r>
    <n v="11"/>
    <x v="2"/>
  </r>
  <r>
    <n v="294"/>
    <x v="2"/>
  </r>
  <r>
    <n v="82"/>
    <x v="2"/>
  </r>
  <r>
    <n v="186"/>
    <x v="2"/>
  </r>
  <r>
    <n v="163"/>
    <x v="2"/>
  </r>
  <r>
    <n v="148"/>
    <x v="2"/>
  </r>
  <r>
    <n v="2"/>
    <x v="2"/>
  </r>
  <r>
    <n v="343"/>
    <x v="2"/>
  </r>
  <r>
    <n v="51"/>
    <x v="2"/>
  </r>
  <r>
    <n v="164"/>
    <x v="2"/>
  </r>
  <r>
    <n v="5"/>
    <x v="2"/>
  </r>
  <r>
    <n v="260"/>
    <x v="2"/>
  </r>
  <r>
    <n v="415"/>
    <x v="2"/>
  </r>
  <r>
    <n v="467"/>
    <x v="2"/>
  </r>
  <r>
    <n v="43"/>
    <x v="2"/>
  </r>
  <r>
    <n v="40"/>
    <x v="2"/>
  </r>
  <r>
    <n v="10"/>
    <x v="2"/>
  </r>
  <r>
    <n v="197"/>
    <x v="2"/>
  </r>
  <r>
    <n v="145"/>
    <x v="2"/>
  </r>
  <r>
    <n v="105"/>
    <x v="2"/>
  </r>
  <r>
    <n v="33"/>
    <x v="2"/>
  </r>
  <r>
    <n v="78"/>
    <x v="2"/>
  </r>
  <r>
    <n v="466"/>
    <x v="2"/>
  </r>
  <r>
    <n v="476"/>
    <x v="2"/>
  </r>
  <r>
    <n v="151"/>
    <x v="2"/>
  </r>
  <r>
    <n v="17"/>
    <x v="2"/>
  </r>
  <r>
    <n v="4"/>
    <x v="2"/>
  </r>
  <r>
    <n v="131"/>
    <x v="2"/>
  </r>
  <r>
    <n v="369"/>
    <x v="2"/>
  </r>
  <r>
    <n v="60"/>
    <x v="2"/>
  </r>
  <r>
    <n v="405"/>
    <x v="2"/>
  </r>
  <r>
    <n v="3"/>
    <x v="2"/>
  </r>
  <r>
    <n v="35"/>
    <x v="2"/>
  </r>
  <r>
    <n v="444"/>
    <x v="2"/>
  </r>
  <r>
    <n v="424"/>
    <x v="2"/>
  </r>
  <r>
    <n v="2"/>
    <x v="2"/>
  </r>
  <r>
    <n v="480"/>
    <x v="2"/>
  </r>
  <r>
    <n v="65"/>
    <x v="2"/>
  </r>
  <r>
    <n v="8"/>
    <x v="2"/>
  </r>
  <r>
    <n v="52"/>
    <x v="2"/>
  </r>
  <r>
    <n v="8"/>
    <x v="2"/>
  </r>
  <r>
    <n v="143"/>
    <x v="2"/>
  </r>
  <r>
    <n v="20"/>
    <x v="2"/>
  </r>
  <r>
    <n v="396"/>
    <x v="2"/>
  </r>
  <r>
    <n v="168"/>
    <x v="2"/>
  </r>
  <r>
    <n v="69"/>
    <x v="2"/>
  </r>
  <r>
    <n v="99"/>
    <x v="2"/>
  </r>
  <r>
    <n v="57"/>
    <x v="2"/>
  </r>
  <r>
    <n v="103"/>
    <x v="2"/>
  </r>
  <r>
    <n v="2"/>
    <x v="2"/>
  </r>
  <r>
    <n v="88"/>
    <x v="2"/>
  </r>
  <r>
    <n v="85"/>
    <x v="2"/>
  </r>
  <r>
    <n v="216"/>
    <x v="2"/>
  </r>
  <r>
    <n v="140"/>
    <x v="2"/>
  </r>
  <r>
    <n v="377"/>
    <x v="2"/>
  </r>
  <r>
    <n v="89"/>
    <x v="2"/>
  </r>
  <r>
    <n v="181"/>
    <x v="2"/>
  </r>
  <r>
    <n v="131"/>
    <x v="2"/>
  </r>
  <r>
    <n v="43"/>
    <x v="2"/>
  </r>
  <r>
    <n v="166"/>
    <x v="2"/>
  </r>
  <r>
    <n v="192"/>
    <x v="2"/>
  </r>
  <r>
    <n v="7"/>
    <x v="2"/>
  </r>
  <r>
    <n v="11"/>
    <x v="2"/>
  </r>
  <r>
    <n v="146"/>
    <x v="2"/>
  </r>
  <r>
    <n v="138"/>
    <x v="2"/>
  </r>
  <r>
    <n v="138"/>
    <x v="2"/>
  </r>
  <r>
    <n v="482"/>
    <x v="2"/>
  </r>
  <r>
    <n v="481"/>
    <x v="2"/>
  </r>
  <r>
    <n v="258"/>
    <x v="2"/>
  </r>
  <r>
    <n v="100"/>
    <x v="2"/>
  </r>
  <r>
    <n v="86"/>
    <x v="2"/>
  </r>
  <r>
    <n v="165"/>
    <x v="2"/>
  </r>
  <r>
    <n v="4"/>
    <x v="2"/>
  </r>
  <r>
    <n v="156"/>
    <x v="2"/>
  </r>
  <r>
    <n v="320"/>
    <x v="2"/>
  </r>
  <r>
    <n v="1"/>
    <x v="3"/>
  </r>
  <r>
    <n v="81"/>
    <x v="3"/>
  </r>
  <r>
    <n v="438"/>
    <x v="3"/>
  </r>
  <r>
    <n v="1"/>
    <x v="3"/>
  </r>
  <r>
    <n v="173"/>
    <x v="3"/>
  </r>
  <r>
    <n v="412"/>
    <x v="3"/>
  </r>
  <r>
    <n v="13"/>
    <x v="3"/>
  </r>
  <r>
    <n v="130"/>
    <x v="3"/>
  </r>
  <r>
    <n v="4"/>
    <x v="3"/>
  </r>
  <r>
    <n v="176"/>
    <x v="3"/>
  </r>
  <r>
    <n v="14"/>
    <x v="3"/>
  </r>
  <r>
    <n v="97"/>
    <x v="3"/>
  </r>
  <r>
    <n v="81"/>
    <x v="3"/>
  </r>
  <r>
    <n v="179"/>
    <x v="3"/>
  </r>
  <r>
    <n v="132"/>
    <x v="3"/>
  </r>
  <r>
    <n v="5"/>
    <x v="3"/>
  </r>
  <r>
    <n v="100"/>
    <x v="3"/>
  </r>
  <r>
    <n v="6"/>
    <x v="3"/>
  </r>
  <r>
    <n v="171"/>
    <x v="3"/>
  </r>
  <r>
    <n v="333"/>
    <x v="3"/>
  </r>
  <r>
    <n v="365"/>
    <x v="3"/>
  </r>
  <r>
    <n v="16"/>
    <x v="3"/>
  </r>
  <r>
    <n v="211"/>
    <x v="3"/>
  </r>
  <r>
    <n v="196"/>
    <x v="3"/>
  </r>
  <r>
    <n v="11"/>
    <x v="3"/>
  </r>
  <r>
    <n v="17"/>
    <x v="3"/>
  </r>
  <r>
    <n v="62"/>
    <x v="3"/>
  </r>
  <r>
    <n v="103"/>
    <x v="3"/>
  </r>
  <r>
    <n v="9"/>
    <x v="3"/>
  </r>
  <r>
    <n v="5"/>
    <x v="3"/>
  </r>
  <r>
    <n v="452"/>
    <x v="3"/>
  </r>
  <r>
    <n v="2"/>
    <x v="3"/>
  </r>
  <r>
    <n v="335"/>
    <x v="3"/>
  </r>
  <r>
    <n v="12"/>
    <x v="3"/>
  </r>
  <r>
    <n v="12"/>
    <x v="3"/>
  </r>
  <r>
    <n v="5"/>
    <x v="3"/>
  </r>
  <r>
    <n v="2"/>
    <x v="3"/>
  </r>
  <r>
    <n v="10"/>
    <x v="3"/>
  </r>
  <r>
    <n v="308"/>
    <x v="3"/>
  </r>
  <r>
    <n v="5"/>
    <x v="3"/>
  </r>
  <r>
    <n v="446"/>
    <x v="3"/>
  </r>
  <r>
    <n v="281"/>
    <x v="3"/>
  </r>
  <r>
    <n v="6"/>
    <x v="3"/>
  </r>
  <r>
    <n v="409"/>
    <x v="3"/>
  </r>
  <r>
    <n v="191"/>
    <x v="3"/>
  </r>
  <r>
    <n v="404"/>
    <x v="3"/>
  </r>
  <r>
    <n v="135"/>
    <x v="3"/>
  </r>
  <r>
    <n v="20"/>
    <x v="3"/>
  </r>
  <r>
    <n v="54"/>
    <x v="3"/>
  </r>
  <r>
    <n v="129"/>
    <x v="3"/>
  </r>
  <r>
    <n v="11"/>
    <x v="3"/>
  </r>
  <r>
    <n v="383"/>
    <x v="3"/>
  </r>
  <r>
    <n v="46"/>
    <x v="3"/>
  </r>
  <r>
    <n v="61"/>
    <x v="3"/>
  </r>
  <r>
    <n v="166"/>
    <x v="3"/>
  </r>
  <r>
    <n v="91"/>
    <x v="3"/>
  </r>
  <r>
    <n v="10"/>
    <x v="3"/>
  </r>
  <r>
    <n v="19"/>
    <x v="3"/>
  </r>
  <r>
    <n v="2"/>
    <x v="3"/>
  </r>
  <r>
    <n v="125"/>
    <x v="3"/>
  </r>
  <r>
    <n v="248"/>
    <x v="3"/>
  </r>
  <r>
    <n v="298"/>
    <x v="3"/>
  </r>
  <r>
    <n v="406"/>
    <x v="3"/>
  </r>
  <r>
    <n v="46"/>
    <x v="3"/>
  </r>
  <r>
    <n v="106"/>
    <x v="3"/>
  </r>
  <r>
    <n v="121"/>
    <x v="3"/>
  </r>
  <r>
    <n v="170"/>
    <x v="3"/>
  </r>
  <r>
    <n v="431"/>
    <x v="3"/>
  </r>
  <r>
    <n v="483"/>
    <x v="3"/>
  </r>
  <r>
    <n v="354"/>
    <x v="3"/>
  </r>
  <r>
    <n v="65"/>
    <x v="3"/>
  </r>
  <r>
    <n v="176"/>
    <x v="3"/>
  </r>
  <r>
    <n v="2"/>
    <x v="3"/>
  </r>
  <r>
    <n v="46"/>
    <x v="3"/>
  </r>
  <r>
    <n v="477"/>
    <x v="3"/>
  </r>
  <r>
    <n v="6"/>
    <x v="3"/>
  </r>
  <r>
    <n v="11"/>
    <x v="3"/>
  </r>
  <r>
    <n v="126"/>
    <x v="3"/>
  </r>
  <r>
    <n v="190"/>
    <x v="3"/>
  </r>
  <r>
    <n v="358"/>
    <x v="3"/>
  </r>
  <r>
    <n v="78"/>
    <x v="3"/>
  </r>
  <r>
    <n v="129"/>
    <x v="3"/>
  </r>
  <r>
    <n v="433"/>
    <x v="3"/>
  </r>
  <r>
    <n v="18"/>
    <x v="3"/>
  </r>
  <r>
    <n v="30"/>
    <x v="3"/>
  </r>
  <r>
    <n v="18"/>
    <x v="3"/>
  </r>
  <r>
    <n v="146"/>
    <x v="3"/>
  </r>
  <r>
    <n v="19"/>
    <x v="3"/>
  </r>
  <r>
    <n v="170"/>
    <x v="3"/>
  </r>
  <r>
    <n v="428"/>
    <x v="3"/>
  </r>
  <r>
    <n v="129"/>
    <x v="3"/>
  </r>
  <r>
    <n v="304"/>
    <x v="3"/>
  </r>
  <r>
    <n v="15"/>
    <x v="3"/>
  </r>
  <r>
    <n v="14"/>
    <x v="3"/>
  </r>
  <r>
    <n v="320"/>
    <x v="3"/>
  </r>
  <r>
    <n v="44"/>
    <x v="3"/>
  </r>
  <r>
    <n v="71"/>
    <x v="3"/>
  </r>
  <r>
    <n v="8"/>
    <x v="3"/>
  </r>
  <r>
    <n v="444"/>
    <x v="3"/>
  </r>
  <r>
    <n v="1"/>
    <x v="3"/>
  </r>
  <r>
    <n v="102"/>
    <x v="3"/>
  </r>
  <r>
    <n v="181"/>
    <x v="3"/>
  </r>
  <r>
    <n v="82"/>
    <x v="3"/>
  </r>
  <r>
    <n v="19"/>
    <x v="3"/>
  </r>
  <r>
    <n v="245"/>
    <x v="3"/>
  </r>
  <r>
    <n v="431"/>
    <x v="3"/>
  </r>
  <r>
    <n v="252"/>
    <x v="3"/>
  </r>
  <r>
    <n v="2"/>
    <x v="3"/>
  </r>
  <r>
    <n v="52"/>
    <x v="3"/>
  </r>
  <r>
    <n v="54"/>
    <x v="3"/>
  </r>
  <r>
    <n v="4"/>
    <x v="3"/>
  </r>
  <r>
    <n v="88"/>
    <x v="3"/>
  </r>
  <r>
    <n v="152"/>
    <x v="3"/>
  </r>
  <r>
    <n v="121"/>
    <x v="3"/>
  </r>
  <r>
    <n v="77"/>
    <x v="3"/>
  </r>
  <r>
    <n v="21"/>
    <x v="3"/>
  </r>
  <r>
    <n v="48"/>
    <x v="3"/>
  </r>
  <r>
    <n v="420"/>
    <x v="3"/>
  </r>
  <r>
    <n v="443"/>
    <x v="3"/>
  </r>
  <r>
    <n v="46"/>
    <x v="3"/>
  </r>
  <r>
    <n v="3"/>
    <x v="3"/>
  </r>
  <r>
    <n v="98"/>
    <x v="3"/>
  </r>
  <r>
    <n v="18"/>
    <x v="3"/>
  </r>
  <r>
    <n v="237"/>
    <x v="3"/>
  </r>
  <r>
    <n v="64"/>
    <x v="3"/>
  </r>
  <r>
    <n v="32"/>
    <x v="3"/>
  </r>
  <r>
    <n v="30"/>
    <x v="3"/>
  </r>
  <r>
    <n v="12"/>
    <x v="3"/>
  </r>
  <r>
    <n v="138"/>
    <x v="3"/>
  </r>
  <r>
    <n v="411"/>
    <x v="3"/>
  </r>
  <r>
    <n v="152"/>
    <x v="3"/>
  </r>
  <r>
    <n v="10"/>
    <x v="3"/>
  </r>
  <r>
    <n v="75"/>
    <x v="3"/>
  </r>
  <r>
    <n v="4"/>
    <x v="3"/>
  </r>
  <r>
    <n v="2"/>
    <x v="3"/>
  </r>
  <r>
    <n v="110"/>
    <x v="3"/>
  </r>
  <r>
    <n v="161"/>
    <x v="3"/>
  </r>
  <r>
    <n v="68"/>
    <x v="3"/>
  </r>
  <r>
    <n v="30"/>
    <x v="3"/>
  </r>
  <r>
    <n v="3"/>
    <x v="3"/>
  </r>
  <r>
    <n v="117"/>
    <x v="3"/>
  </r>
  <r>
    <n v="105"/>
    <x v="3"/>
  </r>
  <r>
    <n v="6"/>
    <x v="3"/>
  </r>
  <r>
    <n v="378"/>
    <x v="3"/>
  </r>
  <r>
    <n v="76"/>
    <x v="3"/>
  </r>
  <r>
    <n v="386"/>
    <x v="3"/>
  </r>
  <r>
    <n v="132"/>
    <x v="3"/>
  </r>
  <r>
    <n v="104"/>
    <x v="3"/>
  </r>
  <r>
    <n v="380"/>
    <x v="3"/>
  </r>
  <r>
    <n v="76"/>
    <x v="3"/>
  </r>
  <r>
    <n v="194"/>
    <x v="3"/>
  </r>
  <r>
    <n v="147"/>
    <x v="3"/>
  </r>
  <r>
    <n v="319"/>
    <x v="3"/>
  </r>
  <r>
    <n v="38"/>
    <x v="3"/>
  </r>
  <r>
    <n v="31"/>
    <x v="3"/>
  </r>
  <r>
    <n v="28"/>
    <x v="3"/>
  </r>
  <r>
    <n v="15"/>
    <x v="3"/>
  </r>
  <r>
    <n v="2"/>
    <x v="3"/>
  </r>
  <r>
    <n v="16"/>
    <x v="3"/>
  </r>
  <r>
    <n v="83"/>
    <x v="3"/>
  </r>
  <r>
    <n v="16"/>
    <x v="3"/>
  </r>
  <r>
    <n v="397"/>
    <x v="3"/>
  </r>
  <r>
    <n v="184"/>
    <x v="3"/>
  </r>
  <r>
    <n v="55"/>
    <x v="3"/>
  </r>
  <r>
    <n v="107"/>
    <x v="3"/>
  </r>
  <r>
    <n v="127"/>
    <x v="3"/>
  </r>
  <r>
    <n v="122"/>
    <x v="3"/>
  </r>
  <r>
    <n v="107"/>
    <x v="3"/>
  </r>
  <r>
    <n v="113"/>
    <x v="3"/>
  </r>
  <r>
    <n v="297"/>
    <x v="3"/>
  </r>
  <r>
    <n v="14"/>
    <x v="3"/>
  </r>
  <r>
    <n v="188"/>
    <x v="3"/>
  </r>
  <r>
    <n v="11"/>
    <x v="3"/>
  </r>
  <r>
    <n v="105"/>
    <x v="3"/>
  </r>
  <r>
    <n v="18"/>
    <x v="3"/>
  </r>
  <r>
    <n v="418"/>
    <x v="3"/>
  </r>
  <r>
    <n v="4"/>
    <x v="3"/>
  </r>
  <r>
    <n v="5"/>
    <x v="3"/>
  </r>
  <r>
    <n v="346"/>
    <x v="3"/>
  </r>
  <r>
    <n v="417"/>
    <x v="3"/>
  </r>
  <r>
    <n v="35"/>
    <x v="3"/>
  </r>
  <r>
    <n v="6"/>
    <x v="3"/>
  </r>
  <r>
    <n v="322"/>
    <x v="3"/>
  </r>
  <r>
    <n v="150"/>
    <x v="3"/>
  </r>
  <r>
    <n v="492"/>
    <x v="3"/>
  </r>
  <r>
    <n v="93"/>
    <x v="3"/>
  </r>
  <r>
    <n v="64"/>
    <x v="3"/>
  </r>
  <r>
    <n v="7"/>
    <x v="3"/>
  </r>
  <r>
    <n v="90"/>
    <x v="3"/>
  </r>
  <r>
    <n v="136"/>
    <x v="3"/>
  </r>
  <r>
    <n v="104"/>
    <x v="3"/>
  </r>
  <r>
    <n v="1"/>
    <x v="3"/>
  </r>
  <r>
    <n v="52"/>
    <x v="3"/>
  </r>
  <r>
    <n v="203"/>
    <x v="3"/>
  </r>
  <r>
    <n v="183"/>
    <x v="3"/>
  </r>
  <r>
    <n v="182"/>
    <x v="3"/>
  </r>
  <r>
    <n v="383"/>
    <x v="3"/>
  </r>
  <r>
    <n v="113"/>
    <x v="3"/>
  </r>
  <r>
    <n v="154"/>
    <x v="3"/>
  </r>
  <r>
    <n v="8"/>
    <x v="3"/>
  </r>
  <r>
    <n v="5"/>
    <x v="3"/>
  </r>
  <r>
    <n v="14"/>
    <x v="3"/>
  </r>
  <r>
    <n v="27"/>
    <x v="3"/>
  </r>
  <r>
    <n v="141"/>
    <x v="3"/>
  </r>
  <r>
    <n v="14"/>
    <x v="3"/>
  </r>
  <r>
    <n v="136"/>
    <x v="3"/>
  </r>
  <r>
    <n v="378"/>
    <x v="3"/>
  </r>
  <r>
    <n v="12"/>
    <x v="3"/>
  </r>
  <r>
    <n v="284"/>
    <x v="3"/>
  </r>
  <r>
    <n v="54"/>
    <x v="3"/>
  </r>
  <r>
    <n v="51"/>
    <x v="3"/>
  </r>
  <r>
    <n v="159"/>
    <x v="3"/>
  </r>
  <r>
    <n v="351"/>
    <x v="3"/>
  </r>
  <r>
    <n v="390"/>
    <x v="3"/>
  </r>
  <r>
    <n v="4"/>
    <x v="3"/>
  </r>
  <r>
    <n v="140"/>
    <x v="3"/>
  </r>
  <r>
    <n v="125"/>
    <x v="3"/>
  </r>
  <r>
    <n v="97"/>
    <x v="3"/>
  </r>
  <r>
    <n v="190"/>
    <x v="3"/>
  </r>
  <r>
    <n v="415"/>
    <x v="3"/>
  </r>
  <r>
    <n v="269"/>
    <x v="3"/>
  </r>
  <r>
    <n v="11"/>
    <x v="3"/>
  </r>
  <r>
    <n v="162"/>
    <x v="3"/>
  </r>
  <r>
    <n v="75"/>
    <x v="3"/>
  </r>
  <r>
    <n v="358"/>
    <x v="3"/>
  </r>
  <r>
    <n v="198"/>
    <x v="3"/>
  </r>
  <r>
    <n v="189"/>
    <x v="3"/>
  </r>
  <r>
    <n v="226"/>
    <x v="3"/>
  </r>
  <r>
    <n v="94"/>
    <x v="3"/>
  </r>
  <r>
    <n v="401"/>
    <x v="3"/>
  </r>
  <r>
    <n v="52"/>
    <x v="3"/>
  </r>
  <r>
    <n v="189"/>
    <x v="3"/>
  </r>
  <r>
    <n v="201"/>
    <x v="3"/>
  </r>
  <r>
    <n v="235"/>
    <x v="3"/>
  </r>
  <r>
    <n v="78"/>
    <x v="3"/>
  </r>
  <r>
    <n v="13"/>
    <x v="3"/>
  </r>
  <r>
    <n v="196"/>
    <x v="3"/>
  </r>
  <r>
    <n v="11"/>
    <x v="3"/>
  </r>
  <r>
    <n v="17"/>
    <x v="3"/>
  </r>
  <r>
    <n v="4"/>
    <x v="3"/>
  </r>
  <r>
    <n v="17"/>
    <x v="3"/>
  </r>
  <r>
    <n v="1"/>
    <x v="3"/>
  </r>
  <r>
    <n v="6"/>
    <x v="3"/>
  </r>
  <r>
    <n v="496"/>
    <x v="3"/>
  </r>
  <r>
    <n v="363"/>
    <x v="3"/>
  </r>
  <r>
    <n v="491"/>
    <x v="3"/>
  </r>
  <r>
    <n v="369"/>
    <x v="3"/>
  </r>
  <r>
    <n v="60"/>
    <x v="3"/>
  </r>
  <r>
    <n v="35"/>
    <x v="3"/>
  </r>
  <r>
    <n v="121"/>
    <x v="3"/>
  </r>
  <r>
    <n v="442"/>
    <x v="3"/>
  </r>
  <r>
    <n v="338"/>
    <x v="3"/>
  </r>
  <r>
    <n v="94"/>
    <x v="3"/>
  </r>
  <r>
    <n v="14"/>
    <x v="3"/>
  </r>
  <r>
    <n v="2"/>
    <x v="3"/>
  </r>
  <r>
    <n v="110"/>
    <x v="3"/>
  </r>
  <r>
    <n v="18"/>
    <x v="3"/>
  </r>
  <r>
    <n v="7"/>
    <x v="3"/>
  </r>
  <r>
    <n v="2"/>
    <x v="4"/>
  </r>
  <r>
    <n v="188"/>
    <x v="4"/>
  </r>
  <r>
    <n v="11"/>
    <x v="4"/>
  </r>
  <r>
    <n v="129"/>
    <x v="4"/>
  </r>
  <r>
    <n v="117"/>
    <x v="4"/>
  </r>
  <r>
    <n v="11"/>
    <x v="4"/>
  </r>
  <r>
    <n v="186"/>
    <x v="4"/>
  </r>
  <r>
    <n v="40"/>
    <x v="4"/>
  </r>
  <r>
    <n v="6"/>
    <x v="4"/>
  </r>
  <r>
    <n v="153"/>
    <x v="4"/>
  </r>
  <r>
    <n v="163"/>
    <x v="4"/>
  </r>
  <r>
    <n v="16"/>
    <x v="4"/>
  </r>
  <r>
    <n v="161"/>
    <x v="4"/>
  </r>
  <r>
    <n v="5"/>
    <x v="4"/>
  </r>
  <r>
    <n v="200"/>
    <x v="4"/>
  </r>
  <r>
    <n v="11"/>
    <x v="4"/>
  </r>
  <r>
    <n v="14"/>
    <x v="4"/>
  </r>
  <r>
    <n v="469"/>
    <x v="4"/>
  </r>
  <r>
    <n v="11"/>
    <x v="4"/>
  </r>
  <r>
    <n v="423"/>
    <x v="4"/>
  </r>
  <r>
    <n v="9"/>
    <x v="4"/>
  </r>
  <r>
    <n v="3"/>
    <x v="4"/>
  </r>
  <r>
    <n v="186"/>
    <x v="4"/>
  </r>
  <r>
    <n v="390"/>
    <x v="4"/>
  </r>
  <r>
    <n v="445"/>
    <x v="4"/>
  </r>
  <r>
    <n v="241"/>
    <x v="4"/>
  </r>
  <r>
    <n v="3"/>
    <x v="4"/>
  </r>
  <r>
    <n v="50"/>
    <x v="4"/>
  </r>
  <r>
    <n v="284"/>
    <x v="4"/>
  </r>
  <r>
    <n v="395"/>
    <x v="4"/>
  </r>
  <r>
    <n v="290"/>
    <x v="4"/>
  </r>
  <r>
    <n v="361"/>
    <x v="4"/>
  </r>
  <r>
    <n v="355"/>
    <x v="4"/>
  </r>
  <r>
    <n v="19"/>
    <x v="4"/>
  </r>
  <r>
    <n v="32"/>
    <x v="4"/>
  </r>
  <r>
    <n v="13"/>
    <x v="4"/>
  </r>
  <r>
    <n v="156"/>
    <x v="4"/>
  </r>
  <r>
    <n v="20"/>
    <x v="4"/>
  </r>
  <r>
    <n v="112"/>
    <x v="4"/>
  </r>
  <r>
    <n v="110"/>
    <x v="4"/>
  </r>
  <r>
    <n v="4"/>
    <x v="4"/>
  </r>
  <r>
    <n v="18"/>
    <x v="4"/>
  </r>
  <r>
    <n v="60"/>
    <x v="4"/>
  </r>
  <r>
    <n v="14"/>
    <x v="4"/>
  </r>
  <r>
    <n v="24"/>
    <x v="4"/>
  </r>
  <r>
    <n v="145"/>
    <x v="4"/>
  </r>
  <r>
    <n v="393"/>
    <x v="4"/>
  </r>
  <r>
    <n v="73"/>
    <x v="4"/>
  </r>
  <r>
    <n v="136"/>
    <x v="4"/>
  </r>
  <r>
    <n v="422"/>
    <x v="4"/>
  </r>
  <r>
    <n v="187"/>
    <x v="4"/>
  </r>
  <r>
    <n v="58"/>
    <x v="4"/>
  </r>
  <r>
    <n v="436"/>
    <x v="4"/>
  </r>
  <r>
    <n v="406"/>
    <x v="4"/>
  </r>
  <r>
    <n v="108"/>
    <x v="4"/>
  </r>
  <r>
    <n v="10"/>
    <x v="4"/>
  </r>
  <r>
    <n v="153"/>
    <x v="4"/>
  </r>
  <r>
    <n v="3"/>
    <x v="4"/>
  </r>
  <r>
    <n v="109"/>
    <x v="4"/>
  </r>
  <r>
    <n v="9"/>
    <x v="4"/>
  </r>
  <r>
    <n v="112"/>
    <x v="4"/>
  </r>
  <r>
    <n v="29"/>
    <x v="4"/>
  </r>
  <r>
    <n v="310"/>
    <x v="4"/>
  </r>
  <r>
    <n v="107"/>
    <x v="4"/>
  </r>
  <r>
    <n v="26"/>
    <x v="4"/>
  </r>
  <r>
    <n v="114"/>
    <x v="4"/>
  </r>
  <r>
    <n v="4"/>
    <x v="4"/>
  </r>
  <r>
    <n v="15"/>
    <x v="4"/>
  </r>
  <r>
    <n v="144"/>
    <x v="4"/>
  </r>
  <r>
    <n v="110"/>
    <x v="4"/>
  </r>
  <r>
    <n v="105"/>
    <x v="4"/>
  </r>
  <r>
    <n v="51"/>
    <x v="4"/>
  </r>
  <r>
    <n v="1"/>
    <x v="4"/>
  </r>
  <r>
    <n v="8"/>
    <x v="4"/>
  </r>
  <r>
    <n v="128"/>
    <x v="4"/>
  </r>
  <r>
    <n v="9"/>
    <x v="4"/>
  </r>
  <r>
    <n v="291"/>
    <x v="4"/>
  </r>
  <r>
    <n v="261"/>
    <x v="4"/>
  </r>
  <r>
    <n v="192"/>
    <x v="4"/>
  </r>
  <r>
    <n v="319"/>
    <x v="4"/>
  </r>
  <r>
    <n v="393"/>
    <x v="4"/>
  </r>
  <r>
    <n v="13"/>
    <x v="4"/>
  </r>
  <r>
    <n v="380"/>
    <x v="4"/>
  </r>
  <r>
    <n v="36"/>
    <x v="4"/>
  </r>
  <r>
    <n v="179"/>
    <x v="4"/>
  </r>
  <r>
    <n v="111"/>
    <x v="4"/>
  </r>
  <r>
    <n v="36"/>
    <x v="4"/>
  </r>
  <r>
    <n v="120"/>
    <x v="4"/>
  </r>
  <r>
    <n v="11"/>
    <x v="4"/>
  </r>
  <r>
    <n v="15"/>
    <x v="4"/>
  </r>
  <r>
    <n v="4"/>
    <x v="4"/>
  </r>
  <r>
    <n v="11"/>
    <x v="4"/>
  </r>
  <r>
    <n v="9"/>
    <x v="4"/>
  </r>
  <r>
    <n v="498"/>
    <x v="4"/>
  </r>
  <r>
    <n v="350"/>
    <x v="4"/>
  </r>
  <r>
    <n v="191"/>
    <x v="4"/>
  </r>
  <r>
    <n v="402"/>
    <x v="4"/>
  </r>
  <r>
    <n v="140"/>
    <x v="4"/>
  </r>
  <r>
    <n v="3"/>
    <x v="4"/>
  </r>
  <r>
    <n v="25"/>
    <x v="4"/>
  </r>
  <r>
    <n v="7"/>
    <x v="4"/>
  </r>
  <r>
    <n v="17"/>
    <x v="4"/>
  </r>
  <r>
    <n v="479"/>
    <x v="4"/>
  </r>
  <r>
    <n v="6"/>
    <x v="4"/>
  </r>
  <r>
    <n v="10"/>
    <x v="4"/>
  </r>
  <r>
    <n v="2"/>
    <x v="4"/>
  </r>
  <r>
    <n v="13"/>
    <x v="4"/>
  </r>
  <r>
    <n v="12"/>
    <x v="4"/>
  </r>
  <r>
    <n v="191"/>
    <x v="4"/>
  </r>
  <r>
    <n v="123"/>
    <x v="4"/>
  </r>
  <r>
    <n v="66"/>
    <x v="4"/>
  </r>
  <r>
    <n v="132"/>
    <x v="4"/>
  </r>
  <r>
    <n v="9"/>
    <x v="4"/>
  </r>
  <r>
    <n v="111"/>
    <x v="4"/>
  </r>
  <r>
    <n v="163"/>
    <x v="4"/>
  </r>
  <r>
    <n v="4"/>
    <x v="4"/>
  </r>
  <r>
    <n v="10"/>
    <x v="4"/>
  </r>
  <r>
    <n v="457"/>
    <x v="4"/>
  </r>
  <r>
    <n v="260"/>
    <x v="4"/>
  </r>
  <r>
    <n v="181"/>
    <x v="4"/>
  </r>
  <r>
    <n v="144"/>
    <x v="4"/>
  </r>
  <r>
    <n v="246"/>
    <x v="4"/>
  </r>
  <r>
    <n v="10"/>
    <x v="4"/>
  </r>
  <r>
    <n v="148"/>
    <x v="4"/>
  </r>
  <r>
    <n v="24"/>
    <x v="4"/>
  </r>
  <r>
    <n v="66"/>
    <x v="4"/>
  </r>
  <r>
    <n v="333"/>
    <x v="4"/>
  </r>
  <r>
    <n v="194"/>
    <x v="4"/>
  </r>
  <r>
    <n v="154"/>
    <x v="4"/>
  </r>
  <r>
    <n v="100"/>
    <x v="4"/>
  </r>
  <r>
    <n v="18"/>
    <x v="4"/>
  </r>
  <r>
    <n v="20"/>
    <x v="4"/>
  </r>
  <r>
    <n v="200"/>
    <x v="4"/>
  </r>
  <r>
    <n v="48"/>
    <x v="4"/>
  </r>
  <r>
    <n v="68"/>
    <x v="4"/>
  </r>
  <r>
    <n v="9"/>
    <x v="4"/>
  </r>
  <r>
    <n v="493"/>
    <x v="4"/>
  </r>
  <r>
    <n v="340"/>
    <x v="4"/>
  </r>
  <r>
    <n v="2"/>
    <x v="4"/>
  </r>
  <r>
    <n v="62"/>
    <x v="4"/>
  </r>
  <r>
    <n v="164"/>
    <x v="4"/>
  </r>
  <r>
    <n v="170"/>
    <x v="4"/>
  </r>
  <r>
    <n v="164"/>
    <x v="4"/>
  </r>
  <r>
    <n v="70"/>
    <x v="4"/>
  </r>
  <r>
    <n v="133"/>
    <x v="4"/>
  </r>
  <r>
    <n v="20"/>
    <x v="4"/>
  </r>
  <r>
    <n v="15"/>
    <x v="4"/>
  </r>
  <r>
    <n v="15"/>
    <x v="4"/>
  </r>
  <r>
    <n v="105"/>
    <x v="4"/>
  </r>
  <r>
    <n v="192"/>
    <x v="4"/>
  </r>
  <r>
    <n v="142"/>
    <x v="4"/>
  </r>
  <r>
    <n v="3"/>
    <x v="4"/>
  </r>
  <r>
    <n v="219"/>
    <x v="4"/>
  </r>
  <r>
    <n v="137"/>
    <x v="4"/>
  </r>
  <r>
    <n v="108"/>
    <x v="4"/>
  </r>
  <r>
    <n v="395"/>
    <x v="4"/>
  </r>
  <r>
    <n v="3"/>
    <x v="4"/>
  </r>
  <r>
    <n v="73"/>
    <x v="4"/>
  </r>
  <r>
    <n v="209"/>
    <x v="4"/>
  </r>
  <r>
    <n v="41"/>
    <x v="4"/>
  </r>
  <r>
    <n v="488"/>
    <x v="4"/>
  </r>
  <r>
    <n v="5"/>
    <x v="4"/>
  </r>
  <r>
    <n v="97"/>
    <x v="4"/>
  </r>
  <r>
    <n v="58"/>
    <x v="4"/>
  </r>
  <r>
    <n v="179"/>
    <x v="4"/>
  </r>
  <r>
    <n v="18"/>
    <x v="4"/>
  </r>
  <r>
    <n v="4"/>
    <x v="4"/>
  </r>
  <r>
    <n v="1"/>
    <x v="4"/>
  </r>
  <r>
    <n v="86"/>
    <x v="4"/>
  </r>
  <r>
    <n v="290"/>
    <x v="4"/>
  </r>
  <r>
    <n v="14"/>
    <x v="4"/>
  </r>
  <r>
    <n v="120"/>
    <x v="4"/>
  </r>
  <r>
    <n v="28"/>
    <x v="4"/>
  </r>
  <r>
    <n v="213"/>
    <x v="4"/>
  </r>
  <r>
    <n v="10"/>
    <x v="4"/>
  </r>
  <r>
    <n v="53"/>
    <x v="4"/>
  </r>
  <r>
    <n v="178"/>
    <x v="4"/>
  </r>
  <r>
    <n v="6"/>
    <x v="4"/>
  </r>
  <r>
    <n v="118"/>
    <x v="4"/>
  </r>
  <r>
    <n v="5"/>
    <x v="4"/>
  </r>
  <r>
    <n v="89"/>
    <x v="4"/>
  </r>
  <r>
    <n v="22"/>
    <x v="4"/>
  </r>
  <r>
    <n v="199"/>
    <x v="4"/>
  </r>
  <r>
    <n v="8"/>
    <x v="4"/>
  </r>
  <r>
    <n v="198"/>
    <x v="4"/>
  </r>
  <r>
    <n v="6"/>
    <x v="4"/>
  </r>
  <r>
    <n v="68"/>
    <x v="4"/>
  </r>
  <r>
    <n v="200"/>
    <x v="4"/>
  </r>
  <r>
    <n v="426"/>
    <x v="4"/>
  </r>
  <r>
    <n v="142"/>
    <x v="4"/>
  </r>
  <r>
    <n v="298"/>
    <x v="4"/>
  </r>
  <r>
    <n v="224"/>
    <x v="4"/>
  </r>
  <r>
    <n v="133"/>
    <x v="4"/>
  </r>
  <r>
    <n v="326"/>
    <x v="4"/>
  </r>
  <r>
    <n v="102"/>
    <x v="4"/>
  </r>
  <r>
    <n v="332"/>
    <x v="4"/>
  </r>
  <r>
    <n v="95"/>
    <x v="4"/>
  </r>
  <r>
    <n v="7"/>
    <x v="4"/>
  </r>
  <r>
    <n v="276"/>
    <x v="4"/>
  </r>
  <r>
    <n v="6"/>
    <x v="4"/>
  </r>
  <r>
    <n v="232"/>
    <x v="4"/>
  </r>
  <r>
    <n v="162"/>
    <x v="4"/>
  </r>
  <r>
    <n v="66"/>
    <x v="4"/>
  </r>
  <r>
    <n v="2"/>
    <x v="4"/>
  </r>
  <r>
    <n v="152"/>
    <x v="4"/>
  </r>
  <r>
    <n v="2"/>
    <x v="4"/>
  </r>
  <r>
    <n v="115"/>
    <x v="4"/>
  </r>
  <r>
    <n v="29"/>
    <x v="4"/>
  </r>
  <r>
    <n v="91"/>
    <x v="4"/>
  </r>
  <r>
    <n v="125"/>
    <x v="4"/>
  </r>
  <r>
    <n v="40"/>
    <x v="4"/>
  </r>
  <r>
    <n v="279"/>
    <x v="4"/>
  </r>
  <r>
    <n v="8"/>
    <x v="4"/>
  </r>
  <r>
    <n v="194"/>
    <x v="4"/>
  </r>
  <r>
    <n v="168"/>
    <x v="4"/>
  </r>
  <r>
    <n v="211"/>
    <x v="4"/>
  </r>
  <r>
    <n v="19"/>
    <x v="4"/>
  </r>
  <r>
    <n v="16"/>
    <x v="4"/>
  </r>
  <r>
    <n v="18"/>
    <x v="4"/>
  </r>
  <r>
    <n v="399"/>
    <x v="4"/>
  </r>
  <r>
    <n v="11"/>
    <x v="4"/>
  </r>
  <r>
    <n v="131"/>
    <x v="4"/>
  </r>
  <r>
    <n v="67"/>
    <x v="4"/>
  </r>
  <r>
    <n v="151"/>
    <x v="4"/>
  </r>
  <r>
    <n v="105"/>
    <x v="4"/>
  </r>
  <r>
    <n v="132"/>
    <x v="4"/>
  </r>
  <r>
    <n v="142"/>
    <x v="4"/>
  </r>
  <r>
    <n v="17"/>
    <x v="4"/>
  </r>
  <r>
    <n v="444"/>
    <x v="4"/>
  </r>
  <r>
    <n v="294"/>
    <x v="4"/>
  </r>
  <r>
    <n v="274"/>
    <x v="4"/>
  </r>
  <r>
    <n v="168"/>
    <x v="4"/>
  </r>
  <r>
    <n v="115"/>
    <x v="4"/>
  </r>
  <r>
    <n v="126"/>
    <x v="4"/>
  </r>
  <r>
    <n v="73"/>
    <x v="5"/>
  </r>
  <r>
    <n v="413"/>
    <x v="5"/>
  </r>
  <r>
    <n v="393"/>
    <x v="5"/>
  </r>
  <r>
    <n v="13"/>
    <x v="5"/>
  </r>
  <r>
    <n v="211"/>
    <x v="5"/>
  </r>
  <r>
    <n v="116"/>
    <x v="5"/>
  </r>
  <r>
    <n v="9"/>
    <x v="5"/>
  </r>
  <r>
    <n v="117"/>
    <x v="5"/>
  </r>
  <r>
    <n v="221"/>
    <x v="5"/>
  </r>
  <r>
    <n v="9"/>
    <x v="5"/>
  </r>
  <r>
    <n v="214"/>
    <x v="5"/>
  </r>
  <r>
    <n v="138"/>
    <x v="5"/>
  </r>
  <r>
    <n v="11"/>
    <x v="5"/>
  </r>
  <r>
    <n v="128"/>
    <x v="5"/>
  </r>
  <r>
    <n v="376"/>
    <x v="5"/>
  </r>
  <r>
    <n v="121"/>
    <x v="5"/>
  </r>
  <r>
    <n v="200"/>
    <x v="5"/>
  </r>
  <r>
    <n v="500"/>
    <x v="5"/>
  </r>
  <r>
    <n v="108"/>
    <x v="5"/>
  </r>
  <r>
    <n v="59"/>
    <x v="5"/>
  </r>
  <r>
    <n v="191"/>
    <x v="5"/>
  </r>
  <r>
    <n v="189"/>
    <x v="5"/>
  </r>
  <r>
    <n v="247"/>
    <x v="5"/>
  </r>
  <r>
    <n v="195"/>
    <x v="5"/>
  </r>
  <r>
    <n v="6"/>
    <x v="5"/>
  </r>
  <r>
    <n v="1"/>
    <x v="5"/>
  </r>
  <r>
    <n v="347"/>
    <x v="5"/>
  </r>
  <r>
    <n v="317"/>
    <x v="5"/>
  </r>
  <r>
    <n v="271"/>
    <x v="5"/>
  </r>
  <r>
    <n v="4"/>
    <x v="5"/>
  </r>
  <r>
    <n v="121"/>
    <x v="5"/>
  </r>
  <r>
    <n v="81"/>
    <x v="5"/>
  </r>
  <r>
    <n v="1"/>
    <x v="5"/>
  </r>
  <r>
    <n v="142"/>
    <x v="5"/>
  </r>
  <r>
    <n v="265"/>
    <x v="5"/>
  </r>
  <r>
    <n v="194"/>
    <x v="5"/>
  </r>
  <r>
    <n v="15"/>
    <x v="5"/>
  </r>
  <r>
    <n v="23"/>
    <x v="5"/>
  </r>
  <r>
    <n v="279"/>
    <x v="5"/>
  </r>
  <r>
    <n v="1"/>
    <x v="5"/>
  </r>
  <r>
    <n v="487"/>
    <x v="5"/>
  </r>
  <r>
    <n v="395"/>
    <x v="5"/>
  </r>
  <r>
    <n v="91"/>
    <x v="5"/>
  </r>
  <r>
    <n v="39"/>
    <x v="5"/>
  </r>
  <r>
    <n v="312"/>
    <x v="5"/>
  </r>
  <r>
    <n v="20"/>
    <x v="5"/>
  </r>
  <r>
    <n v="35"/>
    <x v="5"/>
  </r>
  <r>
    <n v="20"/>
    <x v="5"/>
  </r>
  <r>
    <n v="125"/>
    <x v="5"/>
  </r>
  <r>
    <n v="396"/>
    <x v="5"/>
  </r>
  <r>
    <n v="7"/>
    <x v="5"/>
  </r>
  <r>
    <n v="59"/>
    <x v="5"/>
  </r>
  <r>
    <n v="417"/>
    <x v="5"/>
  </r>
  <r>
    <n v="115"/>
    <x v="5"/>
  </r>
  <r>
    <n v="6"/>
    <x v="5"/>
  </r>
  <r>
    <n v="69"/>
    <x v="5"/>
  </r>
  <r>
    <n v="58"/>
    <x v="5"/>
  </r>
  <r>
    <n v="159"/>
    <x v="5"/>
  </r>
  <r>
    <n v="6"/>
    <x v="5"/>
  </r>
  <r>
    <n v="103"/>
    <x v="5"/>
  </r>
  <r>
    <n v="155"/>
    <x v="5"/>
  </r>
  <r>
    <n v="10"/>
    <x v="5"/>
  </r>
  <r>
    <n v="158"/>
    <x v="5"/>
  </r>
  <r>
    <n v="146"/>
    <x v="5"/>
  </r>
  <r>
    <n v="230"/>
    <x v="5"/>
  </r>
  <r>
    <n v="143"/>
    <x v="5"/>
  </r>
  <r>
    <n v="167"/>
    <x v="5"/>
  </r>
  <r>
    <n v="119"/>
    <x v="5"/>
  </r>
  <r>
    <n v="400"/>
    <x v="5"/>
  </r>
  <r>
    <n v="172"/>
    <x v="5"/>
  </r>
  <r>
    <n v="19"/>
    <x v="5"/>
  </r>
  <r>
    <n v="116"/>
    <x v="5"/>
  </r>
  <r>
    <n v="143"/>
    <x v="5"/>
  </r>
  <r>
    <n v="222"/>
    <x v="5"/>
  </r>
  <r>
    <n v="352"/>
    <x v="5"/>
  </r>
  <r>
    <n v="69"/>
    <x v="5"/>
  </r>
  <r>
    <n v="182"/>
    <x v="5"/>
  </r>
  <r>
    <n v="182"/>
    <x v="5"/>
  </r>
  <r>
    <n v="165"/>
    <x v="5"/>
  </r>
  <r>
    <n v="18"/>
    <x v="5"/>
  </r>
  <r>
    <n v="2"/>
    <x v="5"/>
  </r>
  <r>
    <n v="15"/>
    <x v="5"/>
  </r>
  <r>
    <n v="19"/>
    <x v="5"/>
  </r>
  <r>
    <n v="66"/>
    <x v="5"/>
  </r>
  <r>
    <n v="12"/>
    <x v="5"/>
  </r>
  <r>
    <n v="19"/>
    <x v="5"/>
  </r>
  <r>
    <n v="96"/>
    <x v="5"/>
  </r>
  <r>
    <n v="240"/>
    <x v="5"/>
  </r>
  <r>
    <n v="57"/>
    <x v="5"/>
  </r>
  <r>
    <n v="475"/>
    <x v="5"/>
  </r>
  <r>
    <n v="162"/>
    <x v="5"/>
  </r>
  <r>
    <n v="150"/>
    <x v="5"/>
  </r>
  <r>
    <n v="139"/>
    <x v="5"/>
  </r>
  <r>
    <n v="183"/>
    <x v="5"/>
  </r>
  <r>
    <n v="214"/>
    <x v="5"/>
  </r>
  <r>
    <n v="14"/>
    <x v="5"/>
  </r>
  <r>
    <n v="2"/>
    <x v="5"/>
  </r>
  <r>
    <n v="383"/>
    <x v="5"/>
  </r>
  <r>
    <n v="14"/>
    <x v="5"/>
  </r>
  <r>
    <n v="127"/>
    <x v="5"/>
  </r>
  <r>
    <n v="179"/>
    <x v="5"/>
  </r>
  <r>
    <n v="74"/>
    <x v="5"/>
  </r>
  <r>
    <n v="311"/>
    <x v="5"/>
  </r>
  <r>
    <n v="190"/>
    <x v="5"/>
  </r>
  <r>
    <n v="67"/>
    <x v="5"/>
  </r>
  <r>
    <n v="331"/>
    <x v="5"/>
  </r>
  <r>
    <n v="114"/>
    <x v="5"/>
  </r>
  <r>
    <n v="79"/>
    <x v="5"/>
  </r>
  <r>
    <n v="22"/>
    <x v="5"/>
  </r>
  <r>
    <n v="5"/>
    <x v="5"/>
  </r>
  <r>
    <n v="17"/>
    <x v="5"/>
  </r>
  <r>
    <n v="344"/>
    <x v="5"/>
  </r>
  <r>
    <n v="329"/>
    <x v="5"/>
  </r>
  <r>
    <n v="10"/>
    <x v="5"/>
  </r>
  <r>
    <n v="105"/>
    <x v="5"/>
  </r>
  <r>
    <n v="26"/>
    <x v="5"/>
  </r>
  <r>
    <n v="121"/>
    <x v="5"/>
  </r>
  <r>
    <n v="174"/>
    <x v="5"/>
  </r>
  <r>
    <n v="233"/>
    <x v="5"/>
  </r>
  <r>
    <n v="117"/>
    <x v="5"/>
  </r>
  <r>
    <n v="11"/>
    <x v="5"/>
  </r>
  <r>
    <n v="18"/>
    <x v="5"/>
  </r>
  <r>
    <n v="332"/>
    <x v="5"/>
  </r>
  <r>
    <n v="6"/>
    <x v="5"/>
  </r>
  <r>
    <n v="260"/>
    <x v="5"/>
  </r>
  <r>
    <n v="22"/>
    <x v="5"/>
  </r>
  <r>
    <n v="9"/>
    <x v="5"/>
  </r>
  <r>
    <n v="79"/>
    <x v="5"/>
  </r>
  <r>
    <n v="480"/>
    <x v="5"/>
  </r>
  <r>
    <n v="154"/>
    <x v="5"/>
  </r>
  <r>
    <n v="170"/>
    <x v="5"/>
  </r>
  <r>
    <n v="13"/>
    <x v="5"/>
  </r>
  <r>
    <n v="29"/>
    <x v="5"/>
  </r>
  <r>
    <n v="80"/>
    <x v="5"/>
  </r>
  <r>
    <n v="20"/>
    <x v="5"/>
  </r>
  <r>
    <n v="401"/>
    <x v="5"/>
  </r>
  <r>
    <n v="134"/>
    <x v="5"/>
  </r>
  <r>
    <n v="107"/>
    <x v="5"/>
  </r>
  <r>
    <n v="30"/>
    <x v="5"/>
  </r>
  <r>
    <n v="138"/>
    <x v="5"/>
  </r>
  <r>
    <n v="404"/>
    <x v="5"/>
  </r>
  <r>
    <n v="117"/>
    <x v="5"/>
  </r>
  <r>
    <n v="124"/>
    <x v="5"/>
  </r>
  <r>
    <n v="155"/>
    <x v="5"/>
  </r>
  <r>
    <n v="161"/>
    <x v="5"/>
  </r>
  <r>
    <n v="80"/>
    <x v="5"/>
  </r>
  <r>
    <n v="9"/>
    <x v="5"/>
  </r>
  <r>
    <n v="160"/>
    <x v="5"/>
  </r>
  <r>
    <n v="18"/>
    <x v="5"/>
  </r>
  <r>
    <n v="150"/>
    <x v="5"/>
  </r>
  <r>
    <n v="16"/>
    <x v="5"/>
  </r>
  <r>
    <n v="158"/>
    <x v="5"/>
  </r>
  <r>
    <n v="29"/>
    <x v="5"/>
  </r>
  <r>
    <n v="6"/>
    <x v="5"/>
  </r>
  <r>
    <n v="489"/>
    <x v="5"/>
  </r>
  <r>
    <n v="200"/>
    <x v="5"/>
  </r>
  <r>
    <n v="28"/>
    <x v="5"/>
  </r>
  <r>
    <n v="28"/>
    <x v="5"/>
  </r>
  <r>
    <n v="297"/>
    <x v="5"/>
  </r>
  <r>
    <n v="227"/>
    <x v="5"/>
  </r>
  <r>
    <n v="14"/>
    <x v="5"/>
  </r>
  <r>
    <n v="20"/>
    <x v="5"/>
  </r>
  <r>
    <n v="194"/>
    <x v="5"/>
  </r>
  <r>
    <n v="58"/>
    <x v="5"/>
  </r>
  <r>
    <n v="30"/>
    <x v="5"/>
  </r>
  <r>
    <n v="159"/>
    <x v="5"/>
  </r>
  <r>
    <n v="279"/>
    <x v="5"/>
  </r>
  <r>
    <n v="38"/>
    <x v="5"/>
  </r>
  <r>
    <n v="7"/>
    <x v="5"/>
  </r>
  <r>
    <n v="154"/>
    <x v="5"/>
  </r>
  <r>
    <n v="274"/>
    <x v="5"/>
  </r>
  <r>
    <n v="219"/>
    <x v="5"/>
  </r>
  <r>
    <n v="57"/>
    <x v="5"/>
  </r>
  <r>
    <n v="152"/>
    <x v="5"/>
  </r>
  <r>
    <n v="263"/>
    <x v="5"/>
  </r>
  <r>
    <n v="61"/>
    <x v="5"/>
  </r>
  <r>
    <n v="217"/>
    <x v="5"/>
  </r>
  <r>
    <n v="28"/>
    <x v="5"/>
  </r>
  <r>
    <n v="299"/>
    <x v="5"/>
  </r>
  <r>
    <n v="429"/>
    <x v="5"/>
  </r>
  <r>
    <n v="427"/>
    <x v="5"/>
  </r>
  <r>
    <n v="87"/>
    <x v="5"/>
  </r>
  <r>
    <n v="17"/>
    <x v="5"/>
  </r>
  <r>
    <n v="124"/>
    <x v="5"/>
  </r>
  <r>
    <n v="406"/>
    <x v="5"/>
  </r>
  <r>
    <n v="136"/>
    <x v="5"/>
  </r>
  <r>
    <n v="44"/>
    <x v="5"/>
  </r>
  <r>
    <n v="76"/>
    <x v="5"/>
  </r>
  <r>
    <n v="104"/>
    <x v="5"/>
  </r>
  <r>
    <n v="107"/>
    <x v="5"/>
  </r>
  <r>
    <n v="339"/>
    <x v="5"/>
  </r>
  <r>
    <n v="313"/>
    <x v="5"/>
  </r>
  <r>
    <n v="251"/>
    <x v="5"/>
  </r>
  <r>
    <n v="126"/>
    <x v="5"/>
  </r>
  <r>
    <n v="20"/>
    <x v="5"/>
  </r>
  <r>
    <n v="80"/>
    <x v="5"/>
  </r>
  <r>
    <n v="9"/>
    <x v="5"/>
  </r>
  <r>
    <n v="50"/>
    <x v="5"/>
  </r>
  <r>
    <n v="100"/>
    <x v="5"/>
  </r>
  <r>
    <n v="2"/>
    <x v="5"/>
  </r>
  <r>
    <n v="214"/>
    <x v="5"/>
  </r>
  <r>
    <n v="17"/>
    <x v="5"/>
  </r>
  <r>
    <n v="269"/>
    <x v="5"/>
  </r>
  <r>
    <n v="2"/>
    <x v="5"/>
  </r>
  <r>
    <n v="159"/>
    <x v="5"/>
  </r>
  <r>
    <n v="167"/>
    <x v="5"/>
  </r>
  <r>
    <n v="123"/>
    <x v="5"/>
  </r>
  <r>
    <n v="32"/>
    <x v="5"/>
  </r>
  <r>
    <n v="276"/>
    <x v="5"/>
  </r>
  <r>
    <n v="191"/>
    <x v="5"/>
  </r>
  <r>
    <n v="9"/>
    <x v="5"/>
  </r>
  <r>
    <n v="174"/>
    <x v="5"/>
  </r>
  <r>
    <n v="39"/>
    <x v="5"/>
  </r>
  <r>
    <n v="330"/>
    <x v="5"/>
  </r>
  <r>
    <n v="5"/>
    <x v="5"/>
  </r>
  <r>
    <n v="175"/>
    <x v="5"/>
  </r>
  <r>
    <n v="183"/>
    <x v="5"/>
  </r>
  <r>
    <n v="423"/>
    <x v="5"/>
  </r>
  <r>
    <n v="88"/>
    <x v="5"/>
  </r>
  <r>
    <n v="241"/>
    <x v="5"/>
  </r>
  <r>
    <n v="37"/>
    <x v="5"/>
  </r>
  <r>
    <n v="164"/>
    <x v="5"/>
  </r>
  <r>
    <n v="20"/>
    <x v="5"/>
  </r>
  <r>
    <n v="8"/>
    <x v="5"/>
  </r>
  <r>
    <n v="4"/>
    <x v="5"/>
  </r>
  <r>
    <n v="408"/>
    <x v="5"/>
  </r>
  <r>
    <n v="20"/>
    <x v="6"/>
  </r>
  <r>
    <n v="102"/>
    <x v="6"/>
  </r>
  <r>
    <n v="240"/>
    <x v="6"/>
  </r>
  <r>
    <n v="124"/>
    <x v="6"/>
  </r>
  <r>
    <n v="330"/>
    <x v="6"/>
  </r>
  <r>
    <n v="187"/>
    <x v="6"/>
  </r>
  <r>
    <n v="165"/>
    <x v="6"/>
  </r>
  <r>
    <n v="371"/>
    <x v="6"/>
  </r>
  <r>
    <n v="185"/>
    <x v="6"/>
  </r>
  <r>
    <n v="401"/>
    <x v="6"/>
  </r>
  <r>
    <n v="25"/>
    <x v="6"/>
  </r>
  <r>
    <n v="3"/>
    <x v="6"/>
  </r>
  <r>
    <n v="11"/>
    <x v="6"/>
  </r>
  <r>
    <n v="18"/>
    <x v="6"/>
  </r>
  <r>
    <n v="154"/>
    <x v="6"/>
  </r>
  <r>
    <n v="423"/>
    <x v="6"/>
  </r>
  <r>
    <n v="6"/>
    <x v="6"/>
  </r>
  <r>
    <n v="62"/>
    <x v="6"/>
  </r>
  <r>
    <n v="15"/>
    <x v="6"/>
  </r>
  <r>
    <n v="311"/>
    <x v="6"/>
  </r>
  <r>
    <n v="127"/>
    <x v="6"/>
  </r>
  <r>
    <n v="483"/>
    <x v="6"/>
  </r>
  <r>
    <n v="9"/>
    <x v="6"/>
  </r>
  <r>
    <n v="75"/>
    <x v="6"/>
  </r>
  <r>
    <n v="7"/>
    <x v="6"/>
  </r>
  <r>
    <n v="114"/>
    <x v="6"/>
  </r>
  <r>
    <n v="151"/>
    <x v="6"/>
  </r>
  <r>
    <n v="116"/>
    <x v="6"/>
  </r>
  <r>
    <n v="76"/>
    <x v="6"/>
  </r>
  <r>
    <n v="25"/>
    <x v="6"/>
  </r>
  <r>
    <n v="37"/>
    <x v="6"/>
  </r>
  <r>
    <n v="108"/>
    <x v="6"/>
  </r>
  <r>
    <n v="199"/>
    <x v="6"/>
  </r>
  <r>
    <n v="128"/>
    <x v="6"/>
  </r>
  <r>
    <n v="32"/>
    <x v="6"/>
  </r>
  <r>
    <n v="151"/>
    <x v="6"/>
  </r>
  <r>
    <n v="8"/>
    <x v="6"/>
  </r>
  <r>
    <n v="411"/>
    <x v="6"/>
  </r>
  <r>
    <n v="119"/>
    <x v="6"/>
  </r>
  <r>
    <n v="366"/>
    <x v="6"/>
  </r>
  <r>
    <n v="20"/>
    <x v="6"/>
  </r>
  <r>
    <n v="124"/>
    <x v="6"/>
  </r>
  <r>
    <n v="30"/>
    <x v="6"/>
  </r>
  <r>
    <n v="237"/>
    <x v="6"/>
  </r>
  <r>
    <n v="355"/>
    <x v="6"/>
  </r>
  <r>
    <n v="162"/>
    <x v="6"/>
  </r>
  <r>
    <n v="46"/>
    <x v="6"/>
  </r>
  <r>
    <n v="13"/>
    <x v="6"/>
  </r>
  <r>
    <n v="14"/>
    <x v="6"/>
  </r>
  <r>
    <n v="4"/>
    <x v="6"/>
  </r>
  <r>
    <n v="470"/>
    <x v="6"/>
  </r>
  <r>
    <n v="9"/>
    <x v="6"/>
  </r>
  <r>
    <n v="37"/>
    <x v="6"/>
  </r>
  <r>
    <n v="55"/>
    <x v="6"/>
  </r>
  <r>
    <n v="140"/>
    <x v="6"/>
  </r>
  <r>
    <n v="12"/>
    <x v="6"/>
  </r>
  <r>
    <n v="20"/>
    <x v="6"/>
  </r>
  <r>
    <n v="478"/>
    <x v="6"/>
  </r>
  <r>
    <n v="289"/>
    <x v="6"/>
  </r>
  <r>
    <n v="1"/>
    <x v="6"/>
  </r>
  <r>
    <n v="15"/>
    <x v="6"/>
  </r>
  <r>
    <n v="400"/>
    <x v="6"/>
  </r>
  <r>
    <n v="1"/>
    <x v="6"/>
  </r>
  <r>
    <n v="184"/>
    <x v="6"/>
  </r>
  <r>
    <n v="99"/>
    <x v="6"/>
  </r>
  <r>
    <n v="143"/>
    <x v="6"/>
  </r>
  <r>
    <n v="184"/>
    <x v="6"/>
  </r>
  <r>
    <n v="3"/>
    <x v="6"/>
  </r>
  <r>
    <n v="197"/>
    <x v="6"/>
  </r>
  <r>
    <n v="18"/>
    <x v="6"/>
  </r>
  <r>
    <n v="7"/>
    <x v="6"/>
  </r>
  <r>
    <n v="381"/>
    <x v="6"/>
  </r>
  <r>
    <n v="45"/>
    <x v="6"/>
  </r>
  <r>
    <n v="499"/>
    <x v="6"/>
  </r>
  <r>
    <n v="134"/>
    <x v="6"/>
  </r>
  <r>
    <n v="132"/>
    <x v="6"/>
  </r>
  <r>
    <n v="180"/>
    <x v="6"/>
  </r>
  <r>
    <n v="5"/>
    <x v="6"/>
  </r>
  <r>
    <n v="110"/>
    <x v="6"/>
  </r>
  <r>
    <n v="54"/>
    <x v="6"/>
  </r>
  <r>
    <n v="6"/>
    <x v="6"/>
  </r>
  <r>
    <n v="476"/>
    <x v="6"/>
  </r>
  <r>
    <n v="104"/>
    <x v="6"/>
  </r>
  <r>
    <n v="104"/>
    <x v="6"/>
  </r>
  <r>
    <n v="47"/>
    <x v="6"/>
  </r>
  <r>
    <n v="127"/>
    <x v="6"/>
  </r>
  <r>
    <n v="143"/>
    <x v="6"/>
  </r>
  <r>
    <n v="181"/>
    <x v="6"/>
  </r>
  <r>
    <n v="139"/>
    <x v="6"/>
  </r>
  <r>
    <n v="187"/>
    <x v="6"/>
  </r>
  <r>
    <n v="11"/>
    <x v="6"/>
  </r>
  <r>
    <n v="170"/>
    <x v="6"/>
  </r>
  <r>
    <n v="7"/>
    <x v="6"/>
  </r>
  <r>
    <n v="168"/>
    <x v="6"/>
  </r>
  <r>
    <n v="4"/>
    <x v="6"/>
  </r>
  <r>
    <n v="145"/>
    <x v="6"/>
  </r>
  <r>
    <n v="103"/>
    <x v="6"/>
  </r>
  <r>
    <n v="101"/>
    <x v="6"/>
  </r>
  <r>
    <n v="141"/>
    <x v="6"/>
  </r>
  <r>
    <n v="6"/>
    <x v="6"/>
  </r>
  <r>
    <n v="16"/>
    <x v="6"/>
  </r>
  <r>
    <n v="276"/>
    <x v="6"/>
  </r>
  <r>
    <n v="329"/>
    <x v="6"/>
  </r>
  <r>
    <n v="200"/>
    <x v="6"/>
  </r>
  <r>
    <n v="82"/>
    <x v="6"/>
  </r>
  <r>
    <n v="66"/>
    <x v="6"/>
  </r>
  <r>
    <n v="150"/>
    <x v="6"/>
  </r>
  <r>
    <n v="63"/>
    <x v="6"/>
  </r>
  <r>
    <n v="120"/>
    <x v="6"/>
  </r>
  <r>
    <n v="155"/>
    <x v="6"/>
  </r>
  <r>
    <n v="30"/>
    <x v="6"/>
  </r>
  <r>
    <n v="34"/>
    <x v="6"/>
  </r>
  <r>
    <n v="30"/>
    <x v="6"/>
  </r>
  <r>
    <n v="162"/>
    <x v="6"/>
  </r>
  <r>
    <n v="71"/>
    <x v="6"/>
  </r>
  <r>
    <n v="16"/>
    <x v="6"/>
  </r>
  <r>
    <n v="165"/>
    <x v="6"/>
  </r>
  <r>
    <n v="180"/>
    <x v="6"/>
  </r>
  <r>
    <n v="2"/>
    <x v="6"/>
  </r>
  <r>
    <n v="111"/>
    <x v="6"/>
  </r>
  <r>
    <n v="128"/>
    <x v="6"/>
  </r>
  <r>
    <n v="7"/>
    <x v="6"/>
  </r>
  <r>
    <n v="211"/>
    <x v="6"/>
  </r>
  <r>
    <n v="184"/>
    <x v="6"/>
  </r>
  <r>
    <n v="450"/>
    <x v="6"/>
  </r>
  <r>
    <n v="140"/>
    <x v="6"/>
  </r>
  <r>
    <n v="52"/>
    <x v="6"/>
  </r>
  <r>
    <n v="2"/>
    <x v="6"/>
  </r>
  <r>
    <n v="13"/>
    <x v="6"/>
  </r>
  <r>
    <n v="73"/>
    <x v="6"/>
  </r>
  <r>
    <n v="123"/>
    <x v="6"/>
  </r>
  <r>
    <n v="3"/>
    <x v="6"/>
  </r>
  <r>
    <n v="93"/>
    <x v="6"/>
  </r>
  <r>
    <n v="310"/>
    <x v="6"/>
  </r>
  <r>
    <n v="77"/>
    <x v="6"/>
  </r>
  <r>
    <n v="21"/>
    <x v="6"/>
  </r>
  <r>
    <n v="3"/>
    <x v="6"/>
  </r>
  <r>
    <n v="176"/>
    <x v="6"/>
  </r>
  <r>
    <n v="20"/>
    <x v="6"/>
  </r>
  <r>
    <n v="230"/>
    <x v="6"/>
  </r>
  <r>
    <n v="10"/>
    <x v="6"/>
  </r>
  <r>
    <n v="12"/>
    <x v="6"/>
  </r>
  <r>
    <n v="11"/>
    <x v="6"/>
  </r>
  <r>
    <n v="383"/>
    <x v="6"/>
  </r>
  <r>
    <n v="249"/>
    <x v="6"/>
  </r>
  <r>
    <n v="8"/>
    <x v="6"/>
  </r>
  <r>
    <n v="42"/>
    <x v="6"/>
  </r>
  <r>
    <n v="1"/>
    <x v="6"/>
  </r>
  <r>
    <n v="340"/>
    <x v="6"/>
  </r>
  <r>
    <n v="394"/>
    <x v="6"/>
  </r>
  <r>
    <n v="176"/>
    <x v="6"/>
  </r>
  <r>
    <n v="181"/>
    <x v="6"/>
  </r>
  <r>
    <n v="26"/>
    <x v="6"/>
  </r>
  <r>
    <n v="73"/>
    <x v="6"/>
  </r>
  <r>
    <n v="274"/>
    <x v="6"/>
  </r>
  <r>
    <n v="8"/>
    <x v="6"/>
  </r>
  <r>
    <n v="12"/>
    <x v="6"/>
  </r>
  <r>
    <n v="496"/>
    <x v="6"/>
  </r>
  <r>
    <n v="5"/>
    <x v="6"/>
  </r>
  <r>
    <n v="2"/>
    <x v="6"/>
  </r>
  <r>
    <n v="77"/>
    <x v="6"/>
  </r>
  <r>
    <n v="134"/>
    <x v="6"/>
  </r>
  <r>
    <n v="4"/>
    <x v="6"/>
  </r>
  <r>
    <n v="46"/>
    <x v="6"/>
  </r>
  <r>
    <n v="43"/>
    <x v="6"/>
  </r>
  <r>
    <n v="2"/>
    <x v="6"/>
  </r>
  <r>
    <n v="100"/>
    <x v="6"/>
  </r>
  <r>
    <n v="438"/>
    <x v="6"/>
  </r>
  <r>
    <n v="69"/>
    <x v="6"/>
  </r>
  <r>
    <n v="22"/>
    <x v="6"/>
  </r>
  <r>
    <n v="130"/>
    <x v="6"/>
  </r>
  <r>
    <n v="5"/>
    <x v="6"/>
  </r>
  <r>
    <n v="62"/>
    <x v="6"/>
  </r>
  <r>
    <n v="8"/>
    <x v="6"/>
  </r>
  <r>
    <n v="18"/>
    <x v="6"/>
  </r>
  <r>
    <n v="146"/>
    <x v="6"/>
  </r>
  <r>
    <n v="5"/>
    <x v="6"/>
  </r>
  <r>
    <n v="20"/>
    <x v="6"/>
  </r>
  <r>
    <n v="153"/>
    <x v="6"/>
  </r>
  <r>
    <n v="227"/>
    <x v="6"/>
  </r>
  <r>
    <n v="52"/>
    <x v="6"/>
  </r>
  <r>
    <n v="108"/>
    <x v="6"/>
  </r>
  <r>
    <n v="236"/>
    <x v="6"/>
  </r>
  <r>
    <n v="125"/>
    <x v="6"/>
  </r>
  <r>
    <n v="183"/>
    <x v="6"/>
  </r>
  <r>
    <n v="130"/>
    <x v="6"/>
  </r>
  <r>
    <n v="4"/>
    <x v="6"/>
  </r>
  <r>
    <n v="3"/>
    <x v="6"/>
  </r>
  <r>
    <n v="16"/>
    <x v="6"/>
  </r>
  <r>
    <n v="197"/>
    <x v="6"/>
  </r>
  <r>
    <n v="4"/>
    <x v="6"/>
  </r>
  <r>
    <n v="57"/>
    <x v="6"/>
  </r>
  <r>
    <n v="16"/>
    <x v="6"/>
  </r>
  <r>
    <n v="89"/>
    <x v="6"/>
  </r>
  <r>
    <n v="74"/>
    <x v="7"/>
  </r>
  <r>
    <n v="243"/>
    <x v="7"/>
  </r>
  <r>
    <n v="460"/>
    <x v="7"/>
  </r>
  <r>
    <n v="20"/>
    <x v="7"/>
  </r>
  <r>
    <n v="250"/>
    <x v="7"/>
  </r>
  <r>
    <n v="78"/>
    <x v="7"/>
  </r>
  <r>
    <n v="170"/>
    <x v="7"/>
  </r>
  <r>
    <n v="128"/>
    <x v="7"/>
  </r>
  <r>
    <n v="53"/>
    <x v="7"/>
  </r>
  <r>
    <n v="223"/>
    <x v="7"/>
  </r>
  <r>
    <n v="47"/>
    <x v="7"/>
  </r>
  <r>
    <n v="112"/>
    <x v="7"/>
  </r>
  <r>
    <n v="201"/>
    <x v="7"/>
  </r>
  <r>
    <n v="121"/>
    <x v="7"/>
  </r>
  <r>
    <n v="462"/>
    <x v="7"/>
  </r>
  <r>
    <n v="333"/>
    <x v="7"/>
  </r>
  <r>
    <n v="9"/>
    <x v="7"/>
  </r>
  <r>
    <n v="104"/>
    <x v="7"/>
  </r>
  <r>
    <n v="104"/>
    <x v="7"/>
  </r>
  <r>
    <n v="78"/>
    <x v="7"/>
  </r>
  <r>
    <n v="53"/>
    <x v="7"/>
  </r>
  <r>
    <n v="305"/>
    <x v="7"/>
  </r>
  <r>
    <n v="363"/>
    <x v="7"/>
  </r>
  <r>
    <n v="19"/>
    <x v="7"/>
  </r>
  <r>
    <n v="248"/>
    <x v="7"/>
  </r>
  <r>
    <n v="64"/>
    <x v="7"/>
  </r>
  <r>
    <n v="288"/>
    <x v="7"/>
  </r>
  <r>
    <n v="18"/>
    <x v="7"/>
  </r>
  <r>
    <n v="54"/>
    <x v="7"/>
  </r>
  <r>
    <n v="3"/>
    <x v="7"/>
  </r>
  <r>
    <n v="9"/>
    <x v="7"/>
  </r>
  <r>
    <n v="19"/>
    <x v="7"/>
  </r>
  <r>
    <n v="198"/>
    <x v="7"/>
  </r>
  <r>
    <n v="417"/>
    <x v="7"/>
  </r>
  <r>
    <n v="221"/>
    <x v="7"/>
  </r>
  <r>
    <n v="53"/>
    <x v="7"/>
  </r>
  <r>
    <n v="127"/>
    <x v="7"/>
  </r>
  <r>
    <n v="340"/>
    <x v="7"/>
  </r>
  <r>
    <n v="310"/>
    <x v="7"/>
  </r>
  <r>
    <n v="8"/>
    <x v="7"/>
  </r>
  <r>
    <n v="132"/>
    <x v="7"/>
  </r>
  <r>
    <n v="168"/>
    <x v="7"/>
  </r>
  <r>
    <n v="49"/>
    <x v="7"/>
  </r>
  <r>
    <n v="140"/>
    <x v="7"/>
  </r>
  <r>
    <n v="140"/>
    <x v="7"/>
  </r>
  <r>
    <n v="194"/>
    <x v="7"/>
  </r>
  <r>
    <n v="123"/>
    <x v="7"/>
  </r>
  <r>
    <n v="11"/>
    <x v="7"/>
  </r>
  <r>
    <n v="1"/>
    <x v="7"/>
  </r>
  <r>
    <n v="267"/>
    <x v="7"/>
  </r>
  <r>
    <n v="14"/>
    <x v="7"/>
  </r>
  <r>
    <n v="160"/>
    <x v="7"/>
  </r>
  <r>
    <n v="437"/>
    <x v="7"/>
  </r>
  <r>
    <n v="71"/>
    <x v="7"/>
  </r>
  <r>
    <n v="35"/>
    <x v="7"/>
  </r>
  <r>
    <n v="116"/>
    <x v="7"/>
  </r>
  <r>
    <n v="152"/>
    <x v="7"/>
  </r>
  <r>
    <n v="309"/>
    <x v="7"/>
  </r>
  <r>
    <n v="7"/>
    <x v="7"/>
  </r>
  <r>
    <n v="353"/>
    <x v="7"/>
  </r>
  <r>
    <n v="3"/>
    <x v="7"/>
  </r>
  <r>
    <n v="166"/>
    <x v="7"/>
  </r>
  <r>
    <n v="14"/>
    <x v="7"/>
  </r>
  <r>
    <n v="141"/>
    <x v="7"/>
  </r>
  <r>
    <n v="15"/>
    <x v="7"/>
  </r>
  <r>
    <n v="157"/>
    <x v="7"/>
  </r>
  <r>
    <n v="191"/>
    <x v="7"/>
  </r>
  <r>
    <n v="7"/>
    <x v="7"/>
  </r>
  <r>
    <n v="200"/>
    <x v="7"/>
  </r>
  <r>
    <n v="15"/>
    <x v="7"/>
  </r>
  <r>
    <n v="7"/>
    <x v="7"/>
  </r>
  <r>
    <n v="235"/>
    <x v="7"/>
  </r>
  <r>
    <n v="301"/>
    <x v="7"/>
  </r>
  <r>
    <n v="136"/>
    <x v="7"/>
  </r>
  <r>
    <n v="5"/>
    <x v="7"/>
  </r>
  <r>
    <n v="280"/>
    <x v="7"/>
  </r>
  <r>
    <n v="3"/>
    <x v="7"/>
  </r>
  <r>
    <n v="14"/>
    <x v="7"/>
  </r>
  <r>
    <n v="79"/>
    <x v="7"/>
  </r>
  <r>
    <n v="86"/>
    <x v="7"/>
  </r>
  <r>
    <n v="70"/>
    <x v="7"/>
  </r>
  <r>
    <n v="189"/>
    <x v="7"/>
  </r>
  <r>
    <n v="111"/>
    <x v="7"/>
  </r>
  <r>
    <n v="158"/>
    <x v="7"/>
  </r>
  <r>
    <n v="172"/>
    <x v="7"/>
  </r>
  <r>
    <n v="179"/>
    <x v="7"/>
  </r>
  <r>
    <n v="19"/>
    <x v="7"/>
  </r>
  <r>
    <n v="57"/>
    <x v="7"/>
  </r>
  <r>
    <n v="335"/>
    <x v="7"/>
  </r>
  <r>
    <n v="12"/>
    <x v="7"/>
  </r>
  <r>
    <n v="2"/>
    <x v="7"/>
  </r>
  <r>
    <n v="237"/>
    <x v="7"/>
  </r>
  <r>
    <n v="482"/>
    <x v="7"/>
  </r>
  <r>
    <n v="8"/>
    <x v="7"/>
  </r>
  <r>
    <n v="147"/>
    <x v="7"/>
  </r>
  <r>
    <n v="224"/>
    <x v="7"/>
  </r>
  <r>
    <n v="11"/>
    <x v="7"/>
  </r>
  <r>
    <n v="184"/>
    <x v="7"/>
  </r>
  <r>
    <n v="20"/>
    <x v="7"/>
  </r>
  <r>
    <n v="221"/>
    <x v="7"/>
  </r>
  <r>
    <n v="162"/>
    <x v="7"/>
  </r>
  <r>
    <n v="19"/>
    <x v="7"/>
  </r>
  <r>
    <n v="1"/>
    <x v="7"/>
  </r>
  <r>
    <n v="122"/>
    <x v="7"/>
  </r>
  <r>
    <n v="163"/>
    <x v="7"/>
  </r>
  <r>
    <n v="29"/>
    <x v="7"/>
  </r>
  <r>
    <n v="106"/>
    <x v="7"/>
  </r>
  <r>
    <n v="112"/>
    <x v="7"/>
  </r>
  <r>
    <n v="90"/>
    <x v="7"/>
  </r>
  <r>
    <n v="7"/>
    <x v="7"/>
  </r>
  <r>
    <n v="27"/>
    <x v="7"/>
  </r>
  <r>
    <n v="185"/>
    <x v="7"/>
  </r>
  <r>
    <n v="153"/>
    <x v="7"/>
  </r>
  <r>
    <n v="109"/>
    <x v="7"/>
  </r>
  <r>
    <n v="10"/>
    <x v="7"/>
  </r>
  <r>
    <n v="10"/>
    <x v="7"/>
  </r>
  <r>
    <n v="90"/>
    <x v="7"/>
  </r>
  <r>
    <n v="34"/>
    <x v="7"/>
  </r>
  <r>
    <n v="106"/>
    <x v="7"/>
  </r>
  <r>
    <n v="229"/>
    <x v="7"/>
  </r>
  <r>
    <n v="229"/>
    <x v="7"/>
  </r>
  <r>
    <n v="20"/>
    <x v="7"/>
  </r>
  <r>
    <n v="261"/>
    <x v="7"/>
  </r>
  <r>
    <n v="10"/>
    <x v="7"/>
  </r>
  <r>
    <n v="400"/>
    <x v="7"/>
  </r>
  <r>
    <n v="401"/>
    <x v="7"/>
  </r>
  <r>
    <n v="170"/>
    <x v="7"/>
  </r>
  <r>
    <n v="124"/>
    <x v="7"/>
  </r>
  <r>
    <n v="13"/>
    <x v="7"/>
  </r>
  <r>
    <n v="87"/>
    <x v="7"/>
  </r>
  <r>
    <n v="190"/>
    <x v="7"/>
  </r>
  <r>
    <n v="349"/>
    <x v="7"/>
  </r>
  <r>
    <n v="16"/>
    <x v="7"/>
  </r>
  <r>
    <n v="42"/>
    <x v="7"/>
  </r>
  <r>
    <n v="70"/>
    <x v="7"/>
  </r>
  <r>
    <n v="189"/>
    <x v="7"/>
  </r>
  <r>
    <n v="64"/>
    <x v="7"/>
  </r>
  <r>
    <n v="76"/>
    <x v="7"/>
  </r>
  <r>
    <n v="11"/>
    <x v="7"/>
  </r>
  <r>
    <n v="96"/>
    <x v="7"/>
  </r>
  <r>
    <n v="17"/>
    <x v="7"/>
  </r>
  <r>
    <n v="92"/>
    <x v="7"/>
  </r>
  <r>
    <n v="76"/>
    <x v="7"/>
  </r>
  <r>
    <n v="77"/>
    <x v="7"/>
  </r>
  <r>
    <n v="344"/>
    <x v="7"/>
  </r>
  <r>
    <n v="218"/>
    <x v="7"/>
  </r>
  <r>
    <n v="115"/>
    <x v="7"/>
  </r>
  <r>
    <n v="143"/>
    <x v="7"/>
  </r>
  <r>
    <n v="1"/>
    <x v="7"/>
  </r>
  <r>
    <n v="133"/>
    <x v="7"/>
  </r>
  <r>
    <n v="496"/>
    <x v="7"/>
  </r>
  <r>
    <n v="5"/>
    <x v="7"/>
  </r>
  <r>
    <n v="8"/>
    <x v="7"/>
  </r>
  <r>
    <n v="59"/>
    <x v="7"/>
  </r>
  <r>
    <n v="273"/>
    <x v="7"/>
  </r>
  <r>
    <n v="165"/>
    <x v="7"/>
  </r>
  <r>
    <n v="13"/>
    <x v="7"/>
  </r>
  <r>
    <n v="143"/>
    <x v="7"/>
  </r>
  <r>
    <n v="20"/>
    <x v="7"/>
  </r>
  <r>
    <n v="4"/>
    <x v="7"/>
  </r>
  <r>
    <n v="102"/>
    <x v="7"/>
  </r>
  <r>
    <n v="155"/>
    <x v="7"/>
  </r>
  <r>
    <n v="226"/>
    <x v="7"/>
  </r>
  <r>
    <n v="346"/>
    <x v="7"/>
  </r>
  <r>
    <n v="45"/>
    <x v="7"/>
  </r>
  <r>
    <n v="11"/>
    <x v="7"/>
  </r>
  <r>
    <n v="14"/>
    <x v="7"/>
  </r>
  <r>
    <n v="12"/>
    <x v="7"/>
  </r>
  <r>
    <n v="11"/>
    <x v="7"/>
  </r>
  <r>
    <n v="142"/>
    <x v="7"/>
  </r>
  <r>
    <n v="184"/>
    <x v="7"/>
  </r>
  <r>
    <n v="390"/>
    <x v="7"/>
  </r>
  <r>
    <n v="110"/>
    <x v="7"/>
  </r>
  <r>
    <n v="92"/>
    <x v="7"/>
  </r>
  <r>
    <n v="5"/>
    <x v="7"/>
  </r>
  <r>
    <n v="2"/>
    <x v="7"/>
  </r>
  <r>
    <n v="14"/>
    <x v="7"/>
  </r>
  <r>
    <n v="6"/>
    <x v="7"/>
  </r>
  <r>
    <n v="65"/>
    <x v="7"/>
  </r>
  <r>
    <n v="45"/>
    <x v="7"/>
  </r>
  <r>
    <n v="108"/>
    <x v="7"/>
  </r>
  <r>
    <n v="159"/>
    <x v="7"/>
  </r>
  <r>
    <n v="141"/>
    <x v="7"/>
  </r>
  <r>
    <n v="14"/>
    <x v="7"/>
  </r>
  <r>
    <n v="142"/>
    <x v="7"/>
  </r>
  <r>
    <n v="167"/>
    <x v="7"/>
  </r>
  <r>
    <n v="12"/>
    <x v="7"/>
  </r>
  <r>
    <n v="187"/>
    <x v="7"/>
  </r>
  <r>
    <n v="14"/>
    <x v="7"/>
  </r>
  <r>
    <n v="10"/>
    <x v="7"/>
  </r>
  <r>
    <n v="269"/>
    <x v="7"/>
  </r>
  <r>
    <n v="328"/>
    <x v="7"/>
  </r>
  <r>
    <n v="228"/>
    <x v="7"/>
  </r>
  <r>
    <n v="12"/>
    <x v="7"/>
  </r>
  <r>
    <n v="16"/>
    <x v="7"/>
  </r>
  <r>
    <n v="233"/>
    <x v="7"/>
  </r>
  <r>
    <n v="10"/>
    <x v="7"/>
  </r>
  <r>
    <n v="168"/>
    <x v="7"/>
  </r>
  <r>
    <n v="388"/>
    <x v="7"/>
  </r>
  <r>
    <n v="319"/>
    <x v="7"/>
  </r>
  <r>
    <n v="12"/>
    <x v="7"/>
  </r>
  <r>
    <n v="150"/>
    <x v="7"/>
  </r>
  <r>
    <n v="347"/>
    <x v="7"/>
  </r>
  <r>
    <n v="177"/>
    <x v="7"/>
  </r>
  <r>
    <n v="222"/>
    <x v="7"/>
  </r>
  <r>
    <n v="9"/>
    <x v="7"/>
  </r>
  <r>
    <n v="14"/>
    <x v="7"/>
  </r>
  <r>
    <n v="7"/>
    <x v="8"/>
  </r>
  <r>
    <n v="171"/>
    <x v="8"/>
  </r>
  <r>
    <n v="16"/>
    <x v="8"/>
  </r>
  <r>
    <n v="176"/>
    <x v="8"/>
  </r>
  <r>
    <n v="37"/>
    <x v="8"/>
  </r>
  <r>
    <n v="186"/>
    <x v="8"/>
  </r>
  <r>
    <n v="45"/>
    <x v="8"/>
  </r>
  <r>
    <n v="186"/>
    <x v="8"/>
  </r>
  <r>
    <n v="211"/>
    <x v="8"/>
  </r>
  <r>
    <n v="330"/>
    <x v="8"/>
  </r>
  <r>
    <n v="134"/>
    <x v="8"/>
  </r>
  <r>
    <n v="459"/>
    <x v="8"/>
  </r>
  <r>
    <n v="185"/>
    <x v="8"/>
  </r>
  <r>
    <n v="3"/>
    <x v="8"/>
  </r>
  <r>
    <n v="181"/>
    <x v="8"/>
  </r>
  <r>
    <n v="441"/>
    <x v="8"/>
  </r>
  <r>
    <n v="487"/>
    <x v="8"/>
  </r>
  <r>
    <n v="56"/>
    <x v="8"/>
  </r>
  <r>
    <n v="23"/>
    <x v="8"/>
  </r>
  <r>
    <n v="113"/>
    <x v="8"/>
  </r>
  <r>
    <n v="19"/>
    <x v="8"/>
  </r>
  <r>
    <n v="188"/>
    <x v="8"/>
  </r>
  <r>
    <n v="338"/>
    <x v="8"/>
  </r>
  <r>
    <n v="80"/>
    <x v="8"/>
  </r>
  <r>
    <n v="20"/>
    <x v="8"/>
  </r>
  <r>
    <n v="1"/>
    <x v="8"/>
  </r>
  <r>
    <n v="200"/>
    <x v="8"/>
  </r>
  <r>
    <n v="429"/>
    <x v="8"/>
  </r>
  <r>
    <n v="183"/>
    <x v="8"/>
  </r>
  <r>
    <n v="26"/>
    <x v="8"/>
  </r>
  <r>
    <n v="2"/>
    <x v="8"/>
  </r>
  <r>
    <n v="174"/>
    <x v="8"/>
  </r>
  <r>
    <n v="98"/>
    <x v="8"/>
  </r>
  <r>
    <n v="11"/>
    <x v="8"/>
  </r>
  <r>
    <n v="58"/>
    <x v="8"/>
  </r>
  <r>
    <n v="17"/>
    <x v="8"/>
  </r>
  <r>
    <n v="143"/>
    <x v="8"/>
  </r>
  <r>
    <n v="108"/>
    <x v="8"/>
  </r>
  <r>
    <n v="424"/>
    <x v="8"/>
  </r>
  <r>
    <n v="9"/>
    <x v="8"/>
  </r>
  <r>
    <n v="135"/>
    <x v="8"/>
  </r>
  <r>
    <n v="202"/>
    <x v="8"/>
  </r>
  <r>
    <n v="459"/>
    <x v="8"/>
  </r>
  <r>
    <n v="107"/>
    <x v="8"/>
  </r>
  <r>
    <n v="37"/>
    <x v="8"/>
  </r>
  <r>
    <n v="43"/>
    <x v="8"/>
  </r>
  <r>
    <n v="352"/>
    <x v="8"/>
  </r>
  <r>
    <n v="94"/>
    <x v="8"/>
  </r>
  <r>
    <n v="112"/>
    <x v="8"/>
  </r>
  <r>
    <n v="136"/>
    <x v="8"/>
  </r>
  <r>
    <n v="56"/>
    <x v="8"/>
  </r>
  <r>
    <n v="286"/>
    <x v="8"/>
  </r>
  <r>
    <n v="296"/>
    <x v="8"/>
  </r>
  <r>
    <n v="81"/>
    <x v="8"/>
  </r>
  <r>
    <n v="231"/>
    <x v="8"/>
  </r>
  <r>
    <n v="149"/>
    <x v="8"/>
  </r>
  <r>
    <n v="3"/>
    <x v="8"/>
  </r>
  <r>
    <n v="311"/>
    <x v="8"/>
  </r>
  <r>
    <n v="121"/>
    <x v="8"/>
  </r>
  <r>
    <n v="15"/>
    <x v="8"/>
  </r>
  <r>
    <n v="14"/>
    <x v="8"/>
  </r>
  <r>
    <n v="240"/>
    <x v="8"/>
  </r>
  <r>
    <n v="12"/>
    <x v="8"/>
  </r>
  <r>
    <n v="1"/>
    <x v="8"/>
  </r>
  <r>
    <n v="12"/>
    <x v="8"/>
  </r>
  <r>
    <n v="190"/>
    <x v="8"/>
  </r>
  <r>
    <n v="179"/>
    <x v="8"/>
  </r>
  <r>
    <n v="106"/>
    <x v="8"/>
  </r>
  <r>
    <n v="267"/>
    <x v="8"/>
  </r>
  <r>
    <n v="66"/>
    <x v="8"/>
  </r>
  <r>
    <n v="471"/>
    <x v="8"/>
  </r>
  <r>
    <n v="5"/>
    <x v="8"/>
  </r>
  <r>
    <n v="11"/>
    <x v="8"/>
  </r>
  <r>
    <n v="103"/>
    <x v="8"/>
  </r>
  <r>
    <n v="92"/>
    <x v="8"/>
  </r>
  <r>
    <n v="115"/>
    <x v="8"/>
  </r>
  <r>
    <n v="62"/>
    <x v="8"/>
  </r>
  <r>
    <n v="420"/>
    <x v="8"/>
  </r>
  <r>
    <n v="81"/>
    <x v="8"/>
  </r>
  <r>
    <n v="412"/>
    <x v="8"/>
  </r>
  <r>
    <n v="377"/>
    <x v="8"/>
  </r>
  <r>
    <n v="461"/>
    <x v="8"/>
  </r>
  <r>
    <n v="138"/>
    <x v="8"/>
  </r>
  <r>
    <n v="17"/>
    <x v="8"/>
  </r>
  <r>
    <n v="8"/>
    <x v="8"/>
  </r>
  <r>
    <n v="448"/>
    <x v="8"/>
  </r>
  <r>
    <n v="240"/>
    <x v="8"/>
  </r>
  <r>
    <n v="388"/>
    <x v="8"/>
  </r>
  <r>
    <n v="455"/>
    <x v="8"/>
  </r>
  <r>
    <n v="269"/>
    <x v="8"/>
  </r>
  <r>
    <n v="81"/>
    <x v="8"/>
  </r>
  <r>
    <n v="99"/>
    <x v="8"/>
  </r>
  <r>
    <n v="12"/>
    <x v="8"/>
  </r>
  <r>
    <n v="4"/>
    <x v="8"/>
  </r>
  <r>
    <n v="132"/>
    <x v="8"/>
  </r>
  <r>
    <n v="83"/>
    <x v="8"/>
  </r>
  <r>
    <n v="7"/>
    <x v="8"/>
  </r>
  <r>
    <n v="9"/>
    <x v="8"/>
  </r>
  <r>
    <n v="20"/>
    <x v="8"/>
  </r>
  <r>
    <n v="98"/>
    <x v="8"/>
  </r>
  <r>
    <n v="9"/>
    <x v="8"/>
  </r>
  <r>
    <n v="13"/>
    <x v="8"/>
  </r>
  <r>
    <n v="424"/>
    <x v="8"/>
  </r>
  <r>
    <n v="31"/>
    <x v="8"/>
  </r>
  <r>
    <n v="18"/>
    <x v="8"/>
  </r>
  <r>
    <n v="172"/>
    <x v="8"/>
  </r>
  <r>
    <n v="373"/>
    <x v="8"/>
  </r>
  <r>
    <n v="299"/>
    <x v="8"/>
  </r>
  <r>
    <n v="20"/>
    <x v="8"/>
  </r>
  <r>
    <n v="89"/>
    <x v="8"/>
  </r>
  <r>
    <n v="60"/>
    <x v="8"/>
  </r>
  <r>
    <n v="5"/>
    <x v="8"/>
  </r>
  <r>
    <n v="125"/>
    <x v="8"/>
  </r>
  <r>
    <n v="177"/>
    <x v="8"/>
  </r>
  <r>
    <n v="58"/>
    <x v="8"/>
  </r>
  <r>
    <n v="174"/>
    <x v="8"/>
  </r>
  <r>
    <n v="485"/>
    <x v="8"/>
  </r>
  <r>
    <n v="7"/>
    <x v="8"/>
  </r>
  <r>
    <n v="109"/>
    <x v="8"/>
  </r>
  <r>
    <n v="116"/>
    <x v="8"/>
  </r>
  <r>
    <n v="125"/>
    <x v="8"/>
  </r>
  <r>
    <n v="15"/>
    <x v="8"/>
  </r>
  <r>
    <n v="4"/>
    <x v="8"/>
  </r>
  <r>
    <n v="13"/>
    <x v="8"/>
  </r>
  <r>
    <n v="338"/>
    <x v="8"/>
  </r>
  <r>
    <n v="2"/>
    <x v="8"/>
  </r>
  <r>
    <n v="108"/>
    <x v="8"/>
  </r>
  <r>
    <n v="119"/>
    <x v="8"/>
  </r>
  <r>
    <n v="385"/>
    <x v="8"/>
  </r>
  <r>
    <n v="239"/>
    <x v="8"/>
  </r>
  <r>
    <n v="8"/>
    <x v="8"/>
  </r>
  <r>
    <n v="219"/>
    <x v="8"/>
  </r>
  <r>
    <n v="40"/>
    <x v="8"/>
  </r>
  <r>
    <n v="166"/>
    <x v="8"/>
  </r>
  <r>
    <n v="168"/>
    <x v="8"/>
  </r>
  <r>
    <n v="96"/>
    <x v="8"/>
  </r>
  <r>
    <n v="23"/>
    <x v="8"/>
  </r>
  <r>
    <n v="8"/>
    <x v="8"/>
  </r>
  <r>
    <n v="1"/>
    <x v="8"/>
  </r>
  <r>
    <n v="4"/>
    <x v="8"/>
  </r>
  <r>
    <n v="170"/>
    <x v="8"/>
  </r>
  <r>
    <n v="193"/>
    <x v="8"/>
  </r>
  <r>
    <n v="5"/>
    <x v="8"/>
  </r>
  <r>
    <n v="5"/>
    <x v="8"/>
  </r>
  <r>
    <n v="15"/>
    <x v="8"/>
  </r>
  <r>
    <n v="14"/>
    <x v="8"/>
  </r>
  <r>
    <n v="96"/>
    <x v="8"/>
  </r>
  <r>
    <n v="1"/>
    <x v="8"/>
  </r>
  <r>
    <n v="164"/>
    <x v="8"/>
  </r>
  <r>
    <n v="105"/>
    <x v="8"/>
  </r>
  <r>
    <n v="17"/>
    <x v="8"/>
  </r>
  <r>
    <n v="5"/>
    <x v="8"/>
  </r>
  <r>
    <n v="212"/>
    <x v="8"/>
  </r>
  <r>
    <n v="128"/>
    <x v="8"/>
  </r>
  <r>
    <n v="147"/>
    <x v="8"/>
  </r>
  <r>
    <n v="436"/>
    <x v="8"/>
  </r>
  <r>
    <n v="4"/>
    <x v="8"/>
  </r>
  <r>
    <n v="4"/>
    <x v="8"/>
  </r>
  <r>
    <n v="78"/>
    <x v="8"/>
  </r>
  <r>
    <n v="159"/>
    <x v="8"/>
  </r>
  <r>
    <n v="103"/>
    <x v="8"/>
  </r>
  <r>
    <n v="57"/>
    <x v="8"/>
  </r>
  <r>
    <n v="121"/>
    <x v="8"/>
  </r>
  <r>
    <n v="14"/>
    <x v="8"/>
  </r>
  <r>
    <n v="2"/>
    <x v="8"/>
  </r>
  <r>
    <n v="19"/>
    <x v="8"/>
  </r>
  <r>
    <n v="20"/>
    <x v="8"/>
  </r>
  <r>
    <n v="367"/>
    <x v="8"/>
  </r>
  <r>
    <n v="458"/>
    <x v="8"/>
  </r>
  <r>
    <n v="100"/>
    <x v="8"/>
  </r>
  <r>
    <n v="62"/>
    <x v="8"/>
  </r>
  <r>
    <n v="184"/>
    <x v="8"/>
  </r>
  <r>
    <n v="156"/>
    <x v="8"/>
  </r>
  <r>
    <n v="142"/>
    <x v="8"/>
  </r>
  <r>
    <n v="97"/>
    <x v="8"/>
  </r>
  <r>
    <n v="136"/>
    <x v="8"/>
  </r>
  <r>
    <n v="108"/>
    <x v="8"/>
  </r>
  <r>
    <n v="51"/>
    <x v="8"/>
  </r>
  <r>
    <n v="7"/>
    <x v="8"/>
  </r>
  <r>
    <n v="19"/>
    <x v="8"/>
  </r>
  <r>
    <n v="4"/>
    <x v="8"/>
  </r>
  <r>
    <n v="163"/>
    <x v="8"/>
  </r>
  <r>
    <n v="165"/>
    <x v="8"/>
  </r>
  <r>
    <n v="14"/>
    <x v="8"/>
  </r>
  <r>
    <n v="177"/>
    <x v="8"/>
  </r>
  <r>
    <n v="1"/>
    <x v="8"/>
  </r>
  <r>
    <n v="193"/>
    <x v="8"/>
  </r>
  <r>
    <n v="8"/>
    <x v="8"/>
  </r>
  <r>
    <n v="11"/>
    <x v="8"/>
  </r>
  <r>
    <n v="249"/>
    <x v="8"/>
  </r>
  <r>
    <n v="360"/>
    <x v="8"/>
  </r>
  <r>
    <n v="186"/>
    <x v="8"/>
  </r>
  <r>
    <n v="29"/>
    <x v="8"/>
  </r>
  <r>
    <n v="174"/>
    <x v="8"/>
  </r>
  <r>
    <n v="131"/>
    <x v="8"/>
  </r>
  <r>
    <n v="157"/>
    <x v="8"/>
  </r>
  <r>
    <n v="284"/>
    <x v="8"/>
  </r>
  <r>
    <n v="292"/>
    <x v="8"/>
  </r>
  <r>
    <n v="13"/>
    <x v="8"/>
  </r>
  <r>
    <n v="16"/>
    <x v="8"/>
  </r>
  <r>
    <n v="364"/>
    <x v="8"/>
  </r>
  <r>
    <n v="16"/>
    <x v="8"/>
  </r>
  <r>
    <n v="3"/>
    <x v="8"/>
  </r>
  <r>
    <n v="9"/>
    <x v="8"/>
  </r>
  <r>
    <n v="6"/>
    <x v="8"/>
  </r>
  <r>
    <n v="117"/>
    <x v="8"/>
  </r>
  <r>
    <n v="6"/>
    <x v="8"/>
  </r>
  <r>
    <n v="186"/>
    <x v="8"/>
  </r>
  <r>
    <n v="16"/>
    <x v="8"/>
  </r>
  <r>
    <n v="100"/>
    <x v="8"/>
  </r>
  <r>
    <n v="20"/>
    <x v="8"/>
  </r>
  <r>
    <n v="192"/>
    <x v="8"/>
  </r>
  <r>
    <n v="92"/>
    <x v="8"/>
  </r>
  <r>
    <n v="11"/>
    <x v="8"/>
  </r>
  <r>
    <n v="10"/>
    <x v="8"/>
  </r>
  <r>
    <n v="180"/>
    <x v="8"/>
  </r>
  <r>
    <n v="12"/>
    <x v="8"/>
  </r>
  <r>
    <n v="12"/>
    <x v="8"/>
  </r>
  <r>
    <n v="8"/>
    <x v="8"/>
  </r>
  <r>
    <n v="56"/>
    <x v="9"/>
  </r>
  <r>
    <n v="18"/>
    <x v="9"/>
  </r>
  <r>
    <n v="164"/>
    <x v="9"/>
  </r>
  <r>
    <n v="111"/>
    <x v="9"/>
  </r>
  <r>
    <n v="14"/>
    <x v="9"/>
  </r>
  <r>
    <n v="143"/>
    <x v="9"/>
  </r>
  <r>
    <n v="64"/>
    <x v="9"/>
  </r>
  <r>
    <n v="3"/>
    <x v="9"/>
  </r>
  <r>
    <n v="152"/>
    <x v="9"/>
  </r>
  <r>
    <n v="152"/>
    <x v="9"/>
  </r>
  <r>
    <n v="15"/>
    <x v="9"/>
  </r>
  <r>
    <n v="117"/>
    <x v="9"/>
  </r>
  <r>
    <n v="14"/>
    <x v="9"/>
  </r>
  <r>
    <n v="431"/>
    <x v="9"/>
  </r>
  <r>
    <n v="390"/>
    <x v="9"/>
  </r>
  <r>
    <n v="1"/>
    <x v="9"/>
  </r>
  <r>
    <n v="392"/>
    <x v="9"/>
  </r>
  <r>
    <n v="175"/>
    <x v="9"/>
  </r>
  <r>
    <n v="118"/>
    <x v="9"/>
  </r>
  <r>
    <n v="297"/>
    <x v="9"/>
  </r>
  <r>
    <n v="89"/>
    <x v="9"/>
  </r>
  <r>
    <n v="182"/>
    <x v="9"/>
  </r>
  <r>
    <n v="130"/>
    <x v="9"/>
  </r>
  <r>
    <n v="187"/>
    <x v="9"/>
  </r>
  <r>
    <n v="166"/>
    <x v="9"/>
  </r>
  <r>
    <n v="58"/>
    <x v="9"/>
  </r>
  <r>
    <n v="187"/>
    <x v="9"/>
  </r>
  <r>
    <n v="58"/>
    <x v="9"/>
  </r>
  <r>
    <n v="19"/>
    <x v="9"/>
  </r>
  <r>
    <n v="388"/>
    <x v="9"/>
  </r>
  <r>
    <n v="20"/>
    <x v="9"/>
  </r>
  <r>
    <n v="185"/>
    <x v="9"/>
  </r>
  <r>
    <n v="191"/>
    <x v="9"/>
  </r>
  <r>
    <n v="1"/>
    <x v="9"/>
  </r>
  <r>
    <n v="90"/>
    <x v="9"/>
  </r>
  <r>
    <n v="234"/>
    <x v="9"/>
  </r>
  <r>
    <n v="212"/>
    <x v="9"/>
  </r>
  <r>
    <n v="372"/>
    <x v="9"/>
  </r>
  <r>
    <n v="102"/>
    <x v="9"/>
  </r>
  <r>
    <n v="69"/>
    <x v="9"/>
  </r>
  <r>
    <n v="5"/>
    <x v="9"/>
  </r>
  <r>
    <n v="146"/>
    <x v="9"/>
  </r>
  <r>
    <n v="114"/>
    <x v="9"/>
  </r>
  <r>
    <n v="265"/>
    <x v="9"/>
  </r>
  <r>
    <n v="1"/>
    <x v="9"/>
  </r>
  <r>
    <n v="16"/>
    <x v="9"/>
  </r>
  <r>
    <n v="11"/>
    <x v="9"/>
  </r>
  <r>
    <n v="118"/>
    <x v="9"/>
  </r>
  <r>
    <n v="213"/>
    <x v="9"/>
  </r>
  <r>
    <n v="146"/>
    <x v="9"/>
  </r>
  <r>
    <n v="6"/>
    <x v="9"/>
  </r>
  <r>
    <n v="392"/>
    <x v="9"/>
  </r>
  <r>
    <n v="422"/>
    <x v="9"/>
  </r>
  <r>
    <n v="474"/>
    <x v="9"/>
  </r>
  <r>
    <n v="166"/>
    <x v="9"/>
  </r>
  <r>
    <n v="121"/>
    <x v="9"/>
  </r>
  <r>
    <n v="406"/>
    <x v="9"/>
  </r>
  <r>
    <n v="41"/>
    <x v="9"/>
  </r>
  <r>
    <n v="254"/>
    <x v="9"/>
  </r>
  <r>
    <n v="246"/>
    <x v="9"/>
  </r>
  <r>
    <n v="148"/>
    <x v="9"/>
  </r>
  <r>
    <n v="365"/>
    <x v="9"/>
  </r>
  <r>
    <n v="20"/>
    <x v="9"/>
  </r>
  <r>
    <n v="4"/>
    <x v="9"/>
  </r>
  <r>
    <n v="215"/>
    <x v="9"/>
  </r>
  <r>
    <n v="138"/>
    <x v="9"/>
  </r>
  <r>
    <n v="496"/>
    <x v="9"/>
  </r>
  <r>
    <n v="155"/>
    <x v="9"/>
  </r>
  <r>
    <n v="386"/>
    <x v="9"/>
  </r>
  <r>
    <n v="124"/>
    <x v="9"/>
  </r>
  <r>
    <n v="173"/>
    <x v="9"/>
  </r>
  <r>
    <n v="161"/>
    <x v="9"/>
  </r>
  <r>
    <n v="147"/>
    <x v="9"/>
  </r>
  <r>
    <n v="401"/>
    <x v="9"/>
  </r>
  <r>
    <n v="101"/>
    <x v="9"/>
  </r>
  <r>
    <n v="169"/>
    <x v="9"/>
  </r>
  <r>
    <n v="324"/>
    <x v="9"/>
  </r>
  <r>
    <n v="16"/>
    <x v="9"/>
  </r>
  <r>
    <n v="194"/>
    <x v="9"/>
  </r>
  <r>
    <n v="197"/>
    <x v="9"/>
  </r>
  <r>
    <n v="23"/>
    <x v="9"/>
  </r>
  <r>
    <n v="138"/>
    <x v="9"/>
  </r>
  <r>
    <n v="121"/>
    <x v="9"/>
  </r>
  <r>
    <n v="10"/>
    <x v="9"/>
  </r>
  <r>
    <n v="9"/>
    <x v="9"/>
  </r>
  <r>
    <n v="35"/>
    <x v="9"/>
  </r>
  <r>
    <n v="154"/>
    <x v="9"/>
  </r>
  <r>
    <n v="1"/>
    <x v="9"/>
  </r>
  <r>
    <n v="249"/>
    <x v="9"/>
  </r>
  <r>
    <n v="27"/>
    <x v="9"/>
  </r>
  <r>
    <n v="167"/>
    <x v="9"/>
  </r>
  <r>
    <n v="71"/>
    <x v="9"/>
  </r>
  <r>
    <n v="13"/>
    <x v="9"/>
  </r>
  <r>
    <n v="90"/>
    <x v="9"/>
  </r>
  <r>
    <n v="106"/>
    <x v="9"/>
  </r>
  <r>
    <n v="57"/>
    <x v="9"/>
  </r>
  <r>
    <n v="59"/>
    <x v="9"/>
  </r>
  <r>
    <n v="11"/>
    <x v="9"/>
  </r>
  <r>
    <n v="361"/>
    <x v="9"/>
  </r>
  <r>
    <n v="153"/>
    <x v="9"/>
  </r>
  <r>
    <n v="7"/>
    <x v="9"/>
  </r>
  <r>
    <n v="65"/>
    <x v="9"/>
  </r>
  <r>
    <n v="409"/>
    <x v="9"/>
  </r>
  <r>
    <n v="63"/>
    <x v="9"/>
  </r>
  <r>
    <n v="441"/>
    <x v="9"/>
  </r>
  <r>
    <n v="91"/>
    <x v="9"/>
  </r>
  <r>
    <n v="73"/>
    <x v="9"/>
  </r>
  <r>
    <n v="184"/>
    <x v="9"/>
  </r>
  <r>
    <n v="191"/>
    <x v="9"/>
  </r>
  <r>
    <n v="371"/>
    <x v="9"/>
  </r>
  <r>
    <n v="485"/>
    <x v="9"/>
  </r>
  <r>
    <n v="92"/>
    <x v="9"/>
  </r>
  <r>
    <n v="442"/>
    <x v="9"/>
  </r>
  <r>
    <n v="44"/>
    <x v="9"/>
  </r>
  <r>
    <n v="39"/>
    <x v="9"/>
  </r>
  <r>
    <n v="288"/>
    <x v="9"/>
  </r>
  <r>
    <n v="4"/>
    <x v="9"/>
  </r>
  <r>
    <n v="6"/>
    <x v="9"/>
  </r>
  <r>
    <n v="9"/>
    <x v="9"/>
  </r>
  <r>
    <n v="178"/>
    <x v="9"/>
  </r>
  <r>
    <n v="455"/>
    <x v="9"/>
  </r>
  <r>
    <n v="56"/>
    <x v="9"/>
  </r>
  <r>
    <n v="46"/>
    <x v="9"/>
  </r>
  <r>
    <n v="15"/>
    <x v="9"/>
  </r>
  <r>
    <n v="130"/>
    <x v="9"/>
  </r>
  <r>
    <n v="154"/>
    <x v="9"/>
  </r>
  <r>
    <n v="137"/>
    <x v="9"/>
  </r>
  <r>
    <n v="119"/>
    <x v="9"/>
  </r>
  <r>
    <n v="138"/>
    <x v="9"/>
  </r>
  <r>
    <n v="303"/>
    <x v="9"/>
  </r>
  <r>
    <n v="73"/>
    <x v="9"/>
  </r>
  <r>
    <n v="35"/>
    <x v="9"/>
  </r>
  <r>
    <n v="435"/>
    <x v="9"/>
  </r>
  <r>
    <n v="476"/>
    <x v="9"/>
  </r>
  <r>
    <n v="386"/>
    <x v="9"/>
  </r>
  <r>
    <n v="147"/>
    <x v="9"/>
  </r>
  <r>
    <n v="112"/>
    <x v="9"/>
  </r>
  <r>
    <n v="156"/>
    <x v="9"/>
  </r>
  <r>
    <n v="106"/>
    <x v="9"/>
  </r>
  <r>
    <n v="2"/>
    <x v="9"/>
  </r>
  <r>
    <n v="19"/>
    <x v="9"/>
  </r>
  <r>
    <n v="18"/>
    <x v="9"/>
  </r>
  <r>
    <n v="332"/>
    <x v="9"/>
  </r>
  <r>
    <n v="1"/>
    <x v="9"/>
  </r>
  <r>
    <n v="438"/>
    <x v="9"/>
  </r>
  <r>
    <n v="25"/>
    <x v="9"/>
  </r>
  <r>
    <n v="220"/>
    <x v="9"/>
  </r>
  <r>
    <n v="47"/>
    <x v="9"/>
  </r>
  <r>
    <n v="1"/>
    <x v="9"/>
  </r>
  <r>
    <n v="14"/>
    <x v="9"/>
  </r>
  <r>
    <n v="132"/>
    <x v="9"/>
  </r>
  <r>
    <n v="18"/>
    <x v="9"/>
  </r>
  <r>
    <n v="266"/>
    <x v="9"/>
  </r>
  <r>
    <n v="30"/>
    <x v="9"/>
  </r>
  <r>
    <n v="452"/>
    <x v="9"/>
  </r>
  <r>
    <n v="306"/>
    <x v="9"/>
  </r>
  <r>
    <n v="98"/>
    <x v="9"/>
  </r>
  <r>
    <n v="110"/>
    <x v="9"/>
  </r>
  <r>
    <n v="57"/>
    <x v="9"/>
  </r>
  <r>
    <n v="16"/>
    <x v="9"/>
  </r>
  <r>
    <n v="5"/>
    <x v="9"/>
  </r>
  <r>
    <n v="433"/>
    <x v="9"/>
  </r>
  <r>
    <n v="180"/>
    <x v="9"/>
  </r>
  <r>
    <n v="381"/>
    <x v="9"/>
  </r>
  <r>
    <n v="16"/>
    <x v="9"/>
  </r>
  <r>
    <n v="85"/>
    <x v="9"/>
  </r>
  <r>
    <n v="37"/>
    <x v="9"/>
  </r>
  <r>
    <n v="69"/>
    <x v="9"/>
  </r>
  <r>
    <n v="304"/>
    <x v="9"/>
  </r>
  <r>
    <n v="491"/>
    <x v="9"/>
  </r>
  <r>
    <n v="106"/>
    <x v="9"/>
  </r>
  <r>
    <n v="188"/>
    <x v="9"/>
  </r>
  <r>
    <n v="131"/>
    <x v="9"/>
  </r>
  <r>
    <n v="9"/>
    <x v="9"/>
  </r>
  <r>
    <n v="245"/>
    <x v="9"/>
  </r>
  <r>
    <n v="166"/>
    <x v="9"/>
  </r>
  <r>
    <n v="171"/>
    <x v="9"/>
  </r>
  <r>
    <n v="11"/>
    <x v="9"/>
  </r>
  <r>
    <n v="52"/>
    <x v="9"/>
  </r>
  <r>
    <n v="56"/>
    <x v="9"/>
  </r>
  <r>
    <n v="6"/>
    <x v="9"/>
  </r>
  <r>
    <n v="179"/>
    <x v="9"/>
  </r>
  <r>
    <n v="398"/>
    <x v="9"/>
  </r>
  <r>
    <n v="68"/>
    <x v="9"/>
  </r>
  <r>
    <n v="160"/>
    <x v="9"/>
  </r>
  <r>
    <n v="183"/>
    <x v="9"/>
  </r>
  <r>
    <n v="178"/>
    <x v="9"/>
  </r>
  <r>
    <n v="381"/>
    <x v="9"/>
  </r>
  <r>
    <n v="12"/>
    <x v="9"/>
  </r>
  <r>
    <n v="116"/>
    <x v="9"/>
  </r>
  <r>
    <n v="117"/>
    <x v="9"/>
  </r>
  <r>
    <n v="31"/>
    <x v="9"/>
  </r>
  <r>
    <n v="131"/>
    <x v="9"/>
  </r>
  <r>
    <n v="21"/>
    <x v="9"/>
  </r>
  <r>
    <n v="300"/>
    <x v="9"/>
  </r>
  <r>
    <n v="32"/>
    <x v="9"/>
  </r>
  <r>
    <n v="4"/>
    <x v="9"/>
  </r>
  <r>
    <n v="230"/>
    <x v="9"/>
  </r>
  <r>
    <n v="164"/>
    <x v="9"/>
  </r>
  <r>
    <n v="4"/>
    <x v="9"/>
  </r>
  <r>
    <n v="96"/>
    <x v="9"/>
  </r>
  <r>
    <n v="94"/>
    <x v="9"/>
  </r>
  <r>
    <n v="21"/>
    <x v="9"/>
  </r>
  <r>
    <n v="129"/>
    <x v="9"/>
  </r>
  <r>
    <n v="197"/>
    <x v="9"/>
  </r>
  <r>
    <n v="16"/>
    <x v="9"/>
  </r>
  <r>
    <n v="332"/>
    <x v="9"/>
  </r>
  <r>
    <n v="75"/>
    <x v="9"/>
  </r>
  <r>
    <n v="10"/>
    <x v="9"/>
  </r>
  <r>
    <n v="93"/>
    <x v="9"/>
  </r>
  <r>
    <n v="146"/>
    <x v="9"/>
  </r>
  <r>
    <n v="197"/>
    <x v="9"/>
  </r>
  <r>
    <n v="482"/>
    <x v="9"/>
  </r>
  <r>
    <n v="43"/>
    <x v="9"/>
  </r>
  <r>
    <n v="367"/>
    <x v="9"/>
  </r>
  <r>
    <n v="274"/>
    <x v="9"/>
  </r>
  <r>
    <n v="283"/>
    <x v="9"/>
  </r>
  <r>
    <n v="98"/>
    <x v="9"/>
  </r>
  <r>
    <n v="485"/>
    <x v="9"/>
  </r>
  <r>
    <n v="3"/>
    <x v="9"/>
  </r>
  <r>
    <n v="331"/>
    <x v="9"/>
  </r>
  <r>
    <n v="150"/>
    <x v="9"/>
  </r>
  <r>
    <n v="463"/>
    <x v="9"/>
  </r>
  <r>
    <n v="8"/>
    <x v="9"/>
  </r>
  <r>
    <n v="178"/>
    <x v="9"/>
  </r>
  <r>
    <n v="166"/>
    <x v="9"/>
  </r>
  <r>
    <n v="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44" firstHeaderRow="1" firstDataRow="1" firstDataCol="1"/>
  <pivotFields count="2"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Ilość" fld="1" baseField="0" baseItem="0"/>
  </dataFields>
  <formats count="2">
    <format dxfId="1">
      <pivotArea collapsedLevelsAreSubtotals="1" fieldPosition="0">
        <references count="1">
          <reference field="0" count="3">
            <x v="64"/>
            <x v="110"/>
            <x v="197"/>
          </reference>
        </references>
      </pivotArea>
    </format>
    <format dxfId="0">
      <pivotArea dataOnly="0" labelOnly="1" fieldPosition="0">
        <references count="1">
          <reference field="0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4" firstHeaderRow="1" firstDataRow="1" firstDataCol="1"/>
  <pivotFields count="2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Przychó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2">
  <location ref="A3:B14" firstHeaderRow="1" firstDataRow="1" firstDataCol="1"/>
  <pivotFields count="2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ość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ukier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kier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enni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4"/>
  <sheetViews>
    <sheetView workbookViewId="0">
      <selection activeCell="C8" sqref="C8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2" x14ac:dyDescent="0.25">
      <c r="A3" s="2" t="s">
        <v>245</v>
      </c>
      <c r="B3" t="s">
        <v>247</v>
      </c>
    </row>
    <row r="4" spans="1:2" x14ac:dyDescent="0.25">
      <c r="A4" s="5" t="s">
        <v>7</v>
      </c>
      <c r="B4" s="6">
        <v>27505</v>
      </c>
    </row>
    <row r="5" spans="1:2" x14ac:dyDescent="0.25">
      <c r="A5" s="5" t="s">
        <v>9</v>
      </c>
      <c r="B5" s="6">
        <v>26955</v>
      </c>
    </row>
    <row r="6" spans="1:2" x14ac:dyDescent="0.25">
      <c r="A6" s="5" t="s">
        <v>45</v>
      </c>
      <c r="B6" s="6">
        <v>26451</v>
      </c>
    </row>
    <row r="7" spans="1:2" x14ac:dyDescent="0.25">
      <c r="A7" s="3" t="s">
        <v>22</v>
      </c>
      <c r="B7" s="4">
        <v>26025</v>
      </c>
    </row>
    <row r="8" spans="1:2" x14ac:dyDescent="0.25">
      <c r="A8" s="3" t="s">
        <v>14</v>
      </c>
      <c r="B8" s="4">
        <v>23660</v>
      </c>
    </row>
    <row r="9" spans="1:2" x14ac:dyDescent="0.25">
      <c r="A9" s="3" t="s">
        <v>50</v>
      </c>
      <c r="B9" s="4">
        <v>22352</v>
      </c>
    </row>
    <row r="10" spans="1:2" x14ac:dyDescent="0.25">
      <c r="A10" s="3" t="s">
        <v>17</v>
      </c>
      <c r="B10" s="4">
        <v>19896</v>
      </c>
    </row>
    <row r="11" spans="1:2" x14ac:dyDescent="0.25">
      <c r="A11" s="3" t="s">
        <v>5</v>
      </c>
      <c r="B11" s="4">
        <v>11402</v>
      </c>
    </row>
    <row r="12" spans="1:2" x14ac:dyDescent="0.25">
      <c r="A12" s="3" t="s">
        <v>102</v>
      </c>
      <c r="B12" s="4">
        <v>7904</v>
      </c>
    </row>
    <row r="13" spans="1:2" x14ac:dyDescent="0.25">
      <c r="A13" s="3" t="s">
        <v>24</v>
      </c>
      <c r="B13" s="4">
        <v>5797</v>
      </c>
    </row>
    <row r="14" spans="1:2" x14ac:dyDescent="0.25">
      <c r="A14" s="3" t="s">
        <v>12</v>
      </c>
      <c r="B14" s="4">
        <v>5492</v>
      </c>
    </row>
    <row r="15" spans="1:2" x14ac:dyDescent="0.25">
      <c r="A15" s="3" t="s">
        <v>52</v>
      </c>
      <c r="B15" s="4">
        <v>5460</v>
      </c>
    </row>
    <row r="16" spans="1:2" x14ac:dyDescent="0.25">
      <c r="A16" s="3" t="s">
        <v>37</v>
      </c>
      <c r="B16" s="4">
        <v>5232</v>
      </c>
    </row>
    <row r="17" spans="1:2" x14ac:dyDescent="0.25">
      <c r="A17" s="3" t="s">
        <v>18</v>
      </c>
      <c r="B17" s="4">
        <v>5156</v>
      </c>
    </row>
    <row r="18" spans="1:2" x14ac:dyDescent="0.25">
      <c r="A18" s="3" t="s">
        <v>30</v>
      </c>
      <c r="B18" s="4">
        <v>5120</v>
      </c>
    </row>
    <row r="19" spans="1:2" x14ac:dyDescent="0.25">
      <c r="A19" s="3" t="s">
        <v>55</v>
      </c>
      <c r="B19" s="4">
        <v>4926</v>
      </c>
    </row>
    <row r="20" spans="1:2" x14ac:dyDescent="0.25">
      <c r="A20" s="3" t="s">
        <v>10</v>
      </c>
      <c r="B20" s="4">
        <v>4831</v>
      </c>
    </row>
    <row r="21" spans="1:2" x14ac:dyDescent="0.25">
      <c r="A21" s="3" t="s">
        <v>19</v>
      </c>
      <c r="B21" s="4">
        <v>4784</v>
      </c>
    </row>
    <row r="22" spans="1:2" x14ac:dyDescent="0.25">
      <c r="A22" s="3" t="s">
        <v>28</v>
      </c>
      <c r="B22" s="4">
        <v>4440</v>
      </c>
    </row>
    <row r="23" spans="1:2" x14ac:dyDescent="0.25">
      <c r="A23" s="3" t="s">
        <v>35</v>
      </c>
      <c r="B23" s="4">
        <v>4407</v>
      </c>
    </row>
    <row r="24" spans="1:2" x14ac:dyDescent="0.25">
      <c r="A24" s="3" t="s">
        <v>6</v>
      </c>
      <c r="B24" s="4">
        <v>4309</v>
      </c>
    </row>
    <row r="25" spans="1:2" x14ac:dyDescent="0.25">
      <c r="A25" s="3" t="s">
        <v>23</v>
      </c>
      <c r="B25" s="4">
        <v>3905</v>
      </c>
    </row>
    <row r="26" spans="1:2" x14ac:dyDescent="0.25">
      <c r="A26" s="3" t="s">
        <v>8</v>
      </c>
      <c r="B26" s="4">
        <v>3835</v>
      </c>
    </row>
    <row r="27" spans="1:2" x14ac:dyDescent="0.25">
      <c r="A27" s="3" t="s">
        <v>69</v>
      </c>
      <c r="B27" s="4">
        <v>3803</v>
      </c>
    </row>
    <row r="28" spans="1:2" x14ac:dyDescent="0.25">
      <c r="A28" s="3" t="s">
        <v>66</v>
      </c>
      <c r="B28" s="4">
        <v>3795</v>
      </c>
    </row>
    <row r="29" spans="1:2" x14ac:dyDescent="0.25">
      <c r="A29" s="3" t="s">
        <v>61</v>
      </c>
      <c r="B29" s="4">
        <v>3705</v>
      </c>
    </row>
    <row r="30" spans="1:2" x14ac:dyDescent="0.25">
      <c r="A30" s="3" t="s">
        <v>71</v>
      </c>
      <c r="B30" s="4">
        <v>3185</v>
      </c>
    </row>
    <row r="31" spans="1:2" x14ac:dyDescent="0.25">
      <c r="A31" s="3" t="s">
        <v>25</v>
      </c>
      <c r="B31" s="4">
        <v>2717</v>
      </c>
    </row>
    <row r="32" spans="1:2" x14ac:dyDescent="0.25">
      <c r="A32" s="3" t="s">
        <v>26</v>
      </c>
      <c r="B32" s="4">
        <v>2286</v>
      </c>
    </row>
    <row r="33" spans="1:2" x14ac:dyDescent="0.25">
      <c r="A33" s="3" t="s">
        <v>78</v>
      </c>
      <c r="B33" s="4">
        <v>2123</v>
      </c>
    </row>
    <row r="34" spans="1:2" x14ac:dyDescent="0.25">
      <c r="A34" s="3" t="s">
        <v>39</v>
      </c>
      <c r="B34" s="4">
        <v>2042</v>
      </c>
    </row>
    <row r="35" spans="1:2" x14ac:dyDescent="0.25">
      <c r="A35" s="3" t="s">
        <v>20</v>
      </c>
      <c r="B35" s="4">
        <v>1822</v>
      </c>
    </row>
    <row r="36" spans="1:2" x14ac:dyDescent="0.25">
      <c r="A36" s="3" t="s">
        <v>31</v>
      </c>
      <c r="B36" s="4">
        <v>1737</v>
      </c>
    </row>
    <row r="37" spans="1:2" x14ac:dyDescent="0.25">
      <c r="A37" s="3" t="s">
        <v>131</v>
      </c>
      <c r="B37" s="4">
        <v>1503</v>
      </c>
    </row>
    <row r="38" spans="1:2" x14ac:dyDescent="0.25">
      <c r="A38" s="3" t="s">
        <v>58</v>
      </c>
      <c r="B38" s="4">
        <v>1404</v>
      </c>
    </row>
    <row r="39" spans="1:2" x14ac:dyDescent="0.25">
      <c r="A39" s="3" t="s">
        <v>63</v>
      </c>
      <c r="B39" s="4">
        <v>1002</v>
      </c>
    </row>
    <row r="40" spans="1:2" x14ac:dyDescent="0.25">
      <c r="A40" s="3" t="s">
        <v>80</v>
      </c>
      <c r="B40" s="4">
        <v>888</v>
      </c>
    </row>
    <row r="41" spans="1:2" x14ac:dyDescent="0.25">
      <c r="A41" s="3" t="s">
        <v>120</v>
      </c>
      <c r="B41" s="4">
        <v>815</v>
      </c>
    </row>
    <row r="42" spans="1:2" x14ac:dyDescent="0.25">
      <c r="A42" s="3" t="s">
        <v>123</v>
      </c>
      <c r="B42" s="4">
        <v>807</v>
      </c>
    </row>
    <row r="43" spans="1:2" x14ac:dyDescent="0.25">
      <c r="A43" s="3" t="s">
        <v>173</v>
      </c>
      <c r="B43" s="4">
        <v>641</v>
      </c>
    </row>
    <row r="44" spans="1:2" x14ac:dyDescent="0.25">
      <c r="A44" s="3" t="s">
        <v>105</v>
      </c>
      <c r="B44" s="4">
        <v>79</v>
      </c>
    </row>
    <row r="45" spans="1:2" x14ac:dyDescent="0.25">
      <c r="A45" s="3" t="s">
        <v>118</v>
      </c>
      <c r="B45" s="4">
        <v>69</v>
      </c>
    </row>
    <row r="46" spans="1:2" x14ac:dyDescent="0.25">
      <c r="A46" s="3" t="s">
        <v>1</v>
      </c>
      <c r="B46" s="4">
        <v>69</v>
      </c>
    </row>
    <row r="47" spans="1:2" x14ac:dyDescent="0.25">
      <c r="A47" s="3" t="s">
        <v>94</v>
      </c>
      <c r="B47" s="4">
        <v>69</v>
      </c>
    </row>
    <row r="48" spans="1:2" x14ac:dyDescent="0.25">
      <c r="A48" s="3" t="s">
        <v>112</v>
      </c>
      <c r="B48" s="4">
        <v>69</v>
      </c>
    </row>
    <row r="49" spans="1:2" x14ac:dyDescent="0.25">
      <c r="A49" s="3" t="s">
        <v>149</v>
      </c>
      <c r="B49" s="4">
        <v>67</v>
      </c>
    </row>
    <row r="50" spans="1:2" x14ac:dyDescent="0.25">
      <c r="A50" s="3" t="s">
        <v>27</v>
      </c>
      <c r="B50" s="4">
        <v>66</v>
      </c>
    </row>
    <row r="51" spans="1:2" x14ac:dyDescent="0.25">
      <c r="A51" s="3" t="s">
        <v>136</v>
      </c>
      <c r="B51" s="4">
        <v>64</v>
      </c>
    </row>
    <row r="52" spans="1:2" x14ac:dyDescent="0.25">
      <c r="A52" s="3" t="s">
        <v>42</v>
      </c>
      <c r="B52" s="4">
        <v>63</v>
      </c>
    </row>
    <row r="53" spans="1:2" x14ac:dyDescent="0.25">
      <c r="A53" s="3" t="s">
        <v>113</v>
      </c>
      <c r="B53" s="4">
        <v>63</v>
      </c>
    </row>
    <row r="54" spans="1:2" x14ac:dyDescent="0.25">
      <c r="A54" s="3" t="s">
        <v>72</v>
      </c>
      <c r="B54" s="4">
        <v>62</v>
      </c>
    </row>
    <row r="55" spans="1:2" x14ac:dyDescent="0.25">
      <c r="A55" s="3" t="s">
        <v>155</v>
      </c>
      <c r="B55" s="4">
        <v>60</v>
      </c>
    </row>
    <row r="56" spans="1:2" x14ac:dyDescent="0.25">
      <c r="A56" s="3" t="s">
        <v>56</v>
      </c>
      <c r="B56" s="4">
        <v>60</v>
      </c>
    </row>
    <row r="57" spans="1:2" x14ac:dyDescent="0.25">
      <c r="A57" s="3" t="s">
        <v>0</v>
      </c>
      <c r="B57" s="4">
        <v>60</v>
      </c>
    </row>
    <row r="58" spans="1:2" x14ac:dyDescent="0.25">
      <c r="A58" s="3" t="s">
        <v>90</v>
      </c>
      <c r="B58" s="4">
        <v>60</v>
      </c>
    </row>
    <row r="59" spans="1:2" x14ac:dyDescent="0.25">
      <c r="A59" s="3" t="s">
        <v>175</v>
      </c>
      <c r="B59" s="4">
        <v>59</v>
      </c>
    </row>
    <row r="60" spans="1:2" x14ac:dyDescent="0.25">
      <c r="A60" s="3" t="s">
        <v>170</v>
      </c>
      <c r="B60" s="4">
        <v>59</v>
      </c>
    </row>
    <row r="61" spans="1:2" x14ac:dyDescent="0.25">
      <c r="A61" s="3" t="s">
        <v>53</v>
      </c>
      <c r="B61" s="4">
        <v>59</v>
      </c>
    </row>
    <row r="62" spans="1:2" x14ac:dyDescent="0.25">
      <c r="A62" s="3" t="s">
        <v>81</v>
      </c>
      <c r="B62" s="4">
        <v>58</v>
      </c>
    </row>
    <row r="63" spans="1:2" x14ac:dyDescent="0.25">
      <c r="A63" s="3" t="s">
        <v>44</v>
      </c>
      <c r="B63" s="4">
        <v>58</v>
      </c>
    </row>
    <row r="64" spans="1:2" x14ac:dyDescent="0.25">
      <c r="A64" s="3" t="s">
        <v>86</v>
      </c>
      <c r="B64" s="4">
        <v>56</v>
      </c>
    </row>
    <row r="65" spans="1:2" x14ac:dyDescent="0.25">
      <c r="A65" s="3" t="s">
        <v>79</v>
      </c>
      <c r="B65" s="4">
        <v>56</v>
      </c>
    </row>
    <row r="66" spans="1:2" x14ac:dyDescent="0.25">
      <c r="A66" s="3" t="s">
        <v>87</v>
      </c>
      <c r="B66" s="4">
        <v>55</v>
      </c>
    </row>
    <row r="67" spans="1:2" x14ac:dyDescent="0.25">
      <c r="A67" s="3" t="s">
        <v>98</v>
      </c>
      <c r="B67" s="4">
        <v>55</v>
      </c>
    </row>
    <row r="68" spans="1:2" x14ac:dyDescent="0.25">
      <c r="A68" s="3" t="s">
        <v>70</v>
      </c>
      <c r="B68" s="4">
        <v>55</v>
      </c>
    </row>
    <row r="69" spans="1:2" x14ac:dyDescent="0.25">
      <c r="A69" s="3" t="s">
        <v>82</v>
      </c>
      <c r="B69" s="4">
        <v>52</v>
      </c>
    </row>
    <row r="70" spans="1:2" x14ac:dyDescent="0.25">
      <c r="A70" s="3" t="s">
        <v>109</v>
      </c>
      <c r="B70" s="4">
        <v>52</v>
      </c>
    </row>
    <row r="71" spans="1:2" x14ac:dyDescent="0.25">
      <c r="A71" s="3" t="s">
        <v>142</v>
      </c>
      <c r="B71" s="4">
        <v>50</v>
      </c>
    </row>
    <row r="72" spans="1:2" x14ac:dyDescent="0.25">
      <c r="A72" s="3" t="s">
        <v>47</v>
      </c>
      <c r="B72" s="4">
        <v>50</v>
      </c>
    </row>
    <row r="73" spans="1:2" x14ac:dyDescent="0.25">
      <c r="A73" s="3" t="s">
        <v>151</v>
      </c>
      <c r="B73" s="4">
        <v>50</v>
      </c>
    </row>
    <row r="74" spans="1:2" x14ac:dyDescent="0.25">
      <c r="A74" s="3" t="s">
        <v>40</v>
      </c>
      <c r="B74" s="4">
        <v>50</v>
      </c>
    </row>
    <row r="75" spans="1:2" x14ac:dyDescent="0.25">
      <c r="A75" s="3" t="s">
        <v>146</v>
      </c>
      <c r="B75" s="4">
        <v>50</v>
      </c>
    </row>
    <row r="76" spans="1:2" x14ac:dyDescent="0.25">
      <c r="A76" s="3" t="s">
        <v>126</v>
      </c>
      <c r="B76" s="4">
        <v>50</v>
      </c>
    </row>
    <row r="77" spans="1:2" x14ac:dyDescent="0.25">
      <c r="A77" s="3" t="s">
        <v>41</v>
      </c>
      <c r="B77" s="4">
        <v>49</v>
      </c>
    </row>
    <row r="78" spans="1:2" x14ac:dyDescent="0.25">
      <c r="A78" s="3" t="s">
        <v>221</v>
      </c>
      <c r="B78" s="4">
        <v>49</v>
      </c>
    </row>
    <row r="79" spans="1:2" x14ac:dyDescent="0.25">
      <c r="A79" s="3" t="s">
        <v>144</v>
      </c>
      <c r="B79" s="4">
        <v>49</v>
      </c>
    </row>
    <row r="80" spans="1:2" x14ac:dyDescent="0.25">
      <c r="A80" s="3" t="s">
        <v>36</v>
      </c>
      <c r="B80" s="4">
        <v>48</v>
      </c>
    </row>
    <row r="81" spans="1:2" x14ac:dyDescent="0.25">
      <c r="A81" s="3" t="s">
        <v>38</v>
      </c>
      <c r="B81" s="4">
        <v>48</v>
      </c>
    </row>
    <row r="82" spans="1:2" x14ac:dyDescent="0.25">
      <c r="A82" s="3" t="s">
        <v>57</v>
      </c>
      <c r="B82" s="4">
        <v>48</v>
      </c>
    </row>
    <row r="83" spans="1:2" x14ac:dyDescent="0.25">
      <c r="A83" s="3" t="s">
        <v>100</v>
      </c>
      <c r="B83" s="4">
        <v>48</v>
      </c>
    </row>
    <row r="84" spans="1:2" x14ac:dyDescent="0.25">
      <c r="A84" s="3" t="s">
        <v>222</v>
      </c>
      <c r="B84" s="4">
        <v>48</v>
      </c>
    </row>
    <row r="85" spans="1:2" x14ac:dyDescent="0.25">
      <c r="A85" s="3" t="s">
        <v>159</v>
      </c>
      <c r="B85" s="4">
        <v>46</v>
      </c>
    </row>
    <row r="86" spans="1:2" x14ac:dyDescent="0.25">
      <c r="A86" s="3" t="s">
        <v>60</v>
      </c>
      <c r="B86" s="4">
        <v>46</v>
      </c>
    </row>
    <row r="87" spans="1:2" x14ac:dyDescent="0.25">
      <c r="A87" s="3" t="s">
        <v>153</v>
      </c>
      <c r="B87" s="4">
        <v>44</v>
      </c>
    </row>
    <row r="88" spans="1:2" x14ac:dyDescent="0.25">
      <c r="A88" s="3" t="s">
        <v>13</v>
      </c>
      <c r="B88" s="4">
        <v>44</v>
      </c>
    </row>
    <row r="89" spans="1:2" x14ac:dyDescent="0.25">
      <c r="A89" s="3" t="s">
        <v>108</v>
      </c>
      <c r="B89" s="4">
        <v>44</v>
      </c>
    </row>
    <row r="90" spans="1:2" x14ac:dyDescent="0.25">
      <c r="A90" s="3" t="s">
        <v>172</v>
      </c>
      <c r="B90" s="4">
        <v>44</v>
      </c>
    </row>
    <row r="91" spans="1:2" x14ac:dyDescent="0.25">
      <c r="A91" s="3" t="s">
        <v>97</v>
      </c>
      <c r="B91" s="4">
        <v>42</v>
      </c>
    </row>
    <row r="92" spans="1:2" x14ac:dyDescent="0.25">
      <c r="A92" s="3" t="s">
        <v>130</v>
      </c>
      <c r="B92" s="4">
        <v>41</v>
      </c>
    </row>
    <row r="93" spans="1:2" x14ac:dyDescent="0.25">
      <c r="A93" s="3" t="s">
        <v>99</v>
      </c>
      <c r="B93" s="4">
        <v>41</v>
      </c>
    </row>
    <row r="94" spans="1:2" x14ac:dyDescent="0.25">
      <c r="A94" s="3" t="s">
        <v>140</v>
      </c>
      <c r="B94" s="4">
        <v>40</v>
      </c>
    </row>
    <row r="95" spans="1:2" x14ac:dyDescent="0.25">
      <c r="A95" s="3" t="s">
        <v>137</v>
      </c>
      <c r="B95" s="4">
        <v>39</v>
      </c>
    </row>
    <row r="96" spans="1:2" x14ac:dyDescent="0.25">
      <c r="A96" s="3" t="s">
        <v>15</v>
      </c>
      <c r="B96" s="4">
        <v>39</v>
      </c>
    </row>
    <row r="97" spans="1:2" x14ac:dyDescent="0.25">
      <c r="A97" s="3" t="s">
        <v>164</v>
      </c>
      <c r="B97" s="4">
        <v>39</v>
      </c>
    </row>
    <row r="98" spans="1:2" x14ac:dyDescent="0.25">
      <c r="A98" s="3" t="s">
        <v>16</v>
      </c>
      <c r="B98" s="4">
        <v>38</v>
      </c>
    </row>
    <row r="99" spans="1:2" x14ac:dyDescent="0.25">
      <c r="A99" s="3" t="s">
        <v>184</v>
      </c>
      <c r="B99" s="4">
        <v>38</v>
      </c>
    </row>
    <row r="100" spans="1:2" x14ac:dyDescent="0.25">
      <c r="A100" s="3" t="s">
        <v>74</v>
      </c>
      <c r="B100" s="4">
        <v>38</v>
      </c>
    </row>
    <row r="101" spans="1:2" x14ac:dyDescent="0.25">
      <c r="A101" s="3" t="s">
        <v>168</v>
      </c>
      <c r="B101" s="4">
        <v>38</v>
      </c>
    </row>
    <row r="102" spans="1:2" x14ac:dyDescent="0.25">
      <c r="A102" s="3" t="s">
        <v>176</v>
      </c>
      <c r="B102" s="4">
        <v>37</v>
      </c>
    </row>
    <row r="103" spans="1:2" x14ac:dyDescent="0.25">
      <c r="A103" s="3" t="s">
        <v>43</v>
      </c>
      <c r="B103" s="4">
        <v>37</v>
      </c>
    </row>
    <row r="104" spans="1:2" x14ac:dyDescent="0.25">
      <c r="A104" s="3" t="s">
        <v>4</v>
      </c>
      <c r="B104" s="4">
        <v>37</v>
      </c>
    </row>
    <row r="105" spans="1:2" x14ac:dyDescent="0.25">
      <c r="A105" s="3" t="s">
        <v>203</v>
      </c>
      <c r="B105" s="4">
        <v>37</v>
      </c>
    </row>
    <row r="106" spans="1:2" x14ac:dyDescent="0.25">
      <c r="A106" s="3" t="s">
        <v>68</v>
      </c>
      <c r="B106" s="4">
        <v>37</v>
      </c>
    </row>
    <row r="107" spans="1:2" x14ac:dyDescent="0.25">
      <c r="A107" s="3" t="s">
        <v>92</v>
      </c>
      <c r="B107" s="4">
        <v>37</v>
      </c>
    </row>
    <row r="108" spans="1:2" x14ac:dyDescent="0.25">
      <c r="A108" s="3" t="s">
        <v>48</v>
      </c>
      <c r="B108" s="4">
        <v>37</v>
      </c>
    </row>
    <row r="109" spans="1:2" x14ac:dyDescent="0.25">
      <c r="A109" s="3" t="s">
        <v>21</v>
      </c>
      <c r="B109" s="4">
        <v>36</v>
      </c>
    </row>
    <row r="110" spans="1:2" x14ac:dyDescent="0.25">
      <c r="A110" s="3" t="s">
        <v>119</v>
      </c>
      <c r="B110" s="4">
        <v>36</v>
      </c>
    </row>
    <row r="111" spans="1:2" x14ac:dyDescent="0.25">
      <c r="A111" s="3" t="s">
        <v>116</v>
      </c>
      <c r="B111" s="4">
        <v>36</v>
      </c>
    </row>
    <row r="112" spans="1:2" x14ac:dyDescent="0.25">
      <c r="A112" s="3" t="s">
        <v>54</v>
      </c>
      <c r="B112" s="4">
        <v>36</v>
      </c>
    </row>
    <row r="113" spans="1:2" x14ac:dyDescent="0.25">
      <c r="A113" s="3" t="s">
        <v>152</v>
      </c>
      <c r="B113" s="4">
        <v>36</v>
      </c>
    </row>
    <row r="114" spans="1:2" x14ac:dyDescent="0.25">
      <c r="A114" s="3" t="s">
        <v>62</v>
      </c>
      <c r="B114" s="4">
        <v>36</v>
      </c>
    </row>
    <row r="115" spans="1:2" x14ac:dyDescent="0.25">
      <c r="A115" s="3" t="s">
        <v>91</v>
      </c>
      <c r="B115" s="4">
        <v>36</v>
      </c>
    </row>
    <row r="116" spans="1:2" x14ac:dyDescent="0.25">
      <c r="A116" s="3" t="s">
        <v>101</v>
      </c>
      <c r="B116" s="4">
        <v>36</v>
      </c>
    </row>
    <row r="117" spans="1:2" x14ac:dyDescent="0.25">
      <c r="A117" s="3" t="s">
        <v>59</v>
      </c>
      <c r="B117" s="4">
        <v>36</v>
      </c>
    </row>
    <row r="118" spans="1:2" x14ac:dyDescent="0.25">
      <c r="A118" s="3" t="s">
        <v>147</v>
      </c>
      <c r="B118" s="4">
        <v>35</v>
      </c>
    </row>
    <row r="119" spans="1:2" x14ac:dyDescent="0.25">
      <c r="A119" s="3" t="s">
        <v>93</v>
      </c>
      <c r="B119" s="4">
        <v>35</v>
      </c>
    </row>
    <row r="120" spans="1:2" x14ac:dyDescent="0.25">
      <c r="A120" s="3" t="s">
        <v>111</v>
      </c>
      <c r="B120" s="4">
        <v>35</v>
      </c>
    </row>
    <row r="121" spans="1:2" x14ac:dyDescent="0.25">
      <c r="A121" s="3" t="s">
        <v>96</v>
      </c>
      <c r="B121" s="4">
        <v>34</v>
      </c>
    </row>
    <row r="122" spans="1:2" x14ac:dyDescent="0.25">
      <c r="A122" s="3" t="s">
        <v>67</v>
      </c>
      <c r="B122" s="4">
        <v>34</v>
      </c>
    </row>
    <row r="123" spans="1:2" x14ac:dyDescent="0.25">
      <c r="A123" s="3" t="s">
        <v>64</v>
      </c>
      <c r="B123" s="4">
        <v>34</v>
      </c>
    </row>
    <row r="124" spans="1:2" x14ac:dyDescent="0.25">
      <c r="A124" s="3" t="s">
        <v>232</v>
      </c>
      <c r="B124" s="4">
        <v>33</v>
      </c>
    </row>
    <row r="125" spans="1:2" x14ac:dyDescent="0.25">
      <c r="A125" s="3" t="s">
        <v>210</v>
      </c>
      <c r="B125" s="4">
        <v>33</v>
      </c>
    </row>
    <row r="126" spans="1:2" x14ac:dyDescent="0.25">
      <c r="A126" s="3" t="s">
        <v>183</v>
      </c>
      <c r="B126" s="4">
        <v>32</v>
      </c>
    </row>
    <row r="127" spans="1:2" x14ac:dyDescent="0.25">
      <c r="A127" s="3" t="s">
        <v>197</v>
      </c>
      <c r="B127" s="4">
        <v>32</v>
      </c>
    </row>
    <row r="128" spans="1:2" x14ac:dyDescent="0.25">
      <c r="A128" s="3" t="s">
        <v>3</v>
      </c>
      <c r="B128" s="4">
        <v>32</v>
      </c>
    </row>
    <row r="129" spans="1:2" x14ac:dyDescent="0.25">
      <c r="A129" s="3" t="s">
        <v>124</v>
      </c>
      <c r="B129" s="4">
        <v>32</v>
      </c>
    </row>
    <row r="130" spans="1:2" x14ac:dyDescent="0.25">
      <c r="A130" s="3" t="s">
        <v>89</v>
      </c>
      <c r="B130" s="4">
        <v>32</v>
      </c>
    </row>
    <row r="131" spans="1:2" x14ac:dyDescent="0.25">
      <c r="A131" s="3" t="s">
        <v>132</v>
      </c>
      <c r="B131" s="4">
        <v>31</v>
      </c>
    </row>
    <row r="132" spans="1:2" x14ac:dyDescent="0.25">
      <c r="A132" s="3" t="s">
        <v>162</v>
      </c>
      <c r="B132" s="4">
        <v>31</v>
      </c>
    </row>
    <row r="133" spans="1:2" x14ac:dyDescent="0.25">
      <c r="A133" s="3" t="s">
        <v>156</v>
      </c>
      <c r="B133" s="4">
        <v>31</v>
      </c>
    </row>
    <row r="134" spans="1:2" x14ac:dyDescent="0.25">
      <c r="A134" s="3" t="s">
        <v>154</v>
      </c>
      <c r="B134" s="4">
        <v>30</v>
      </c>
    </row>
    <row r="135" spans="1:2" x14ac:dyDescent="0.25">
      <c r="A135" s="3" t="s">
        <v>85</v>
      </c>
      <c r="B135" s="4">
        <v>30</v>
      </c>
    </row>
    <row r="136" spans="1:2" x14ac:dyDescent="0.25">
      <c r="A136" s="3" t="s">
        <v>186</v>
      </c>
      <c r="B136" s="4">
        <v>29</v>
      </c>
    </row>
    <row r="137" spans="1:2" x14ac:dyDescent="0.25">
      <c r="A137" s="3" t="s">
        <v>219</v>
      </c>
      <c r="B137" s="4">
        <v>29</v>
      </c>
    </row>
    <row r="138" spans="1:2" x14ac:dyDescent="0.25">
      <c r="A138" s="3" t="s">
        <v>201</v>
      </c>
      <c r="B138" s="4">
        <v>29</v>
      </c>
    </row>
    <row r="139" spans="1:2" x14ac:dyDescent="0.25">
      <c r="A139" s="3" t="s">
        <v>115</v>
      </c>
      <c r="B139" s="4">
        <v>29</v>
      </c>
    </row>
    <row r="140" spans="1:2" x14ac:dyDescent="0.25">
      <c r="A140" s="3" t="s">
        <v>141</v>
      </c>
      <c r="B140" s="4">
        <v>29</v>
      </c>
    </row>
    <row r="141" spans="1:2" x14ac:dyDescent="0.25">
      <c r="A141" s="3" t="s">
        <v>207</v>
      </c>
      <c r="B141" s="4">
        <v>29</v>
      </c>
    </row>
    <row r="142" spans="1:2" x14ac:dyDescent="0.25">
      <c r="A142" s="3" t="s">
        <v>177</v>
      </c>
      <c r="B142" s="4">
        <v>29</v>
      </c>
    </row>
    <row r="143" spans="1:2" x14ac:dyDescent="0.25">
      <c r="A143" s="3" t="s">
        <v>181</v>
      </c>
      <c r="B143" s="4">
        <v>29</v>
      </c>
    </row>
    <row r="144" spans="1:2" x14ac:dyDescent="0.25">
      <c r="A144" s="3" t="s">
        <v>211</v>
      </c>
      <c r="B144" s="4">
        <v>29</v>
      </c>
    </row>
    <row r="145" spans="1:2" x14ac:dyDescent="0.25">
      <c r="A145" s="3" t="s">
        <v>171</v>
      </c>
      <c r="B145" s="4">
        <v>29</v>
      </c>
    </row>
    <row r="146" spans="1:2" x14ac:dyDescent="0.25">
      <c r="A146" s="3" t="s">
        <v>104</v>
      </c>
      <c r="B146" s="4">
        <v>28</v>
      </c>
    </row>
    <row r="147" spans="1:2" x14ac:dyDescent="0.25">
      <c r="A147" s="3" t="s">
        <v>33</v>
      </c>
      <c r="B147" s="4">
        <v>28</v>
      </c>
    </row>
    <row r="148" spans="1:2" x14ac:dyDescent="0.25">
      <c r="A148" s="3" t="s">
        <v>200</v>
      </c>
      <c r="B148" s="4">
        <v>27</v>
      </c>
    </row>
    <row r="149" spans="1:2" x14ac:dyDescent="0.25">
      <c r="A149" s="3" t="s">
        <v>106</v>
      </c>
      <c r="B149" s="4">
        <v>27</v>
      </c>
    </row>
    <row r="150" spans="1:2" x14ac:dyDescent="0.25">
      <c r="A150" s="3" t="s">
        <v>182</v>
      </c>
      <c r="B150" s="4">
        <v>27</v>
      </c>
    </row>
    <row r="151" spans="1:2" x14ac:dyDescent="0.25">
      <c r="A151" s="3" t="s">
        <v>122</v>
      </c>
      <c r="B151" s="4">
        <v>26</v>
      </c>
    </row>
    <row r="152" spans="1:2" x14ac:dyDescent="0.25">
      <c r="A152" s="3" t="s">
        <v>75</v>
      </c>
      <c r="B152" s="4">
        <v>26</v>
      </c>
    </row>
    <row r="153" spans="1:2" x14ac:dyDescent="0.25">
      <c r="A153" s="3" t="s">
        <v>49</v>
      </c>
      <c r="B153" s="4">
        <v>26</v>
      </c>
    </row>
    <row r="154" spans="1:2" x14ac:dyDescent="0.25">
      <c r="A154" s="3" t="s">
        <v>148</v>
      </c>
      <c r="B154" s="4">
        <v>26</v>
      </c>
    </row>
    <row r="155" spans="1:2" x14ac:dyDescent="0.25">
      <c r="A155" s="3" t="s">
        <v>212</v>
      </c>
      <c r="B155" s="4">
        <v>26</v>
      </c>
    </row>
    <row r="156" spans="1:2" x14ac:dyDescent="0.25">
      <c r="A156" s="3" t="s">
        <v>127</v>
      </c>
      <c r="B156" s="4">
        <v>26</v>
      </c>
    </row>
    <row r="157" spans="1:2" x14ac:dyDescent="0.25">
      <c r="A157" s="3" t="s">
        <v>229</v>
      </c>
      <c r="B157" s="4">
        <v>25</v>
      </c>
    </row>
    <row r="158" spans="1:2" x14ac:dyDescent="0.25">
      <c r="A158" s="3" t="s">
        <v>163</v>
      </c>
      <c r="B158" s="4">
        <v>25</v>
      </c>
    </row>
    <row r="159" spans="1:2" x14ac:dyDescent="0.25">
      <c r="A159" s="3" t="s">
        <v>161</v>
      </c>
      <c r="B159" s="4">
        <v>25</v>
      </c>
    </row>
    <row r="160" spans="1:2" x14ac:dyDescent="0.25">
      <c r="A160" s="3" t="s">
        <v>166</v>
      </c>
      <c r="B160" s="4">
        <v>25</v>
      </c>
    </row>
    <row r="161" spans="1:2" x14ac:dyDescent="0.25">
      <c r="A161" s="3" t="s">
        <v>11</v>
      </c>
      <c r="B161" s="4">
        <v>25</v>
      </c>
    </row>
    <row r="162" spans="1:2" x14ac:dyDescent="0.25">
      <c r="A162" s="3" t="s">
        <v>51</v>
      </c>
      <c r="B162" s="4">
        <v>25</v>
      </c>
    </row>
    <row r="163" spans="1:2" x14ac:dyDescent="0.25">
      <c r="A163" s="3" t="s">
        <v>167</v>
      </c>
      <c r="B163" s="4">
        <v>24</v>
      </c>
    </row>
    <row r="164" spans="1:2" x14ac:dyDescent="0.25">
      <c r="A164" s="3" t="s">
        <v>215</v>
      </c>
      <c r="B164" s="4">
        <v>23</v>
      </c>
    </row>
    <row r="165" spans="1:2" x14ac:dyDescent="0.25">
      <c r="A165" s="3" t="s">
        <v>208</v>
      </c>
      <c r="B165" s="4">
        <v>23</v>
      </c>
    </row>
    <row r="166" spans="1:2" x14ac:dyDescent="0.25">
      <c r="A166" s="3" t="s">
        <v>65</v>
      </c>
      <c r="B166" s="4">
        <v>23</v>
      </c>
    </row>
    <row r="167" spans="1:2" x14ac:dyDescent="0.25">
      <c r="A167" s="3" t="s">
        <v>46</v>
      </c>
      <c r="B167" s="4">
        <v>22</v>
      </c>
    </row>
    <row r="168" spans="1:2" x14ac:dyDescent="0.25">
      <c r="A168" s="3" t="s">
        <v>88</v>
      </c>
      <c r="B168" s="4">
        <v>22</v>
      </c>
    </row>
    <row r="169" spans="1:2" x14ac:dyDescent="0.25">
      <c r="A169" s="3" t="s">
        <v>143</v>
      </c>
      <c r="B169" s="4">
        <v>22</v>
      </c>
    </row>
    <row r="170" spans="1:2" x14ac:dyDescent="0.25">
      <c r="A170" s="3" t="s">
        <v>77</v>
      </c>
      <c r="B170" s="4">
        <v>22</v>
      </c>
    </row>
    <row r="171" spans="1:2" x14ac:dyDescent="0.25">
      <c r="A171" s="3" t="s">
        <v>133</v>
      </c>
      <c r="B171" s="4">
        <v>22</v>
      </c>
    </row>
    <row r="172" spans="1:2" x14ac:dyDescent="0.25">
      <c r="A172" s="3" t="s">
        <v>190</v>
      </c>
      <c r="B172" s="4">
        <v>21</v>
      </c>
    </row>
    <row r="173" spans="1:2" x14ac:dyDescent="0.25">
      <c r="A173" s="3" t="s">
        <v>206</v>
      </c>
      <c r="B173" s="4">
        <v>21</v>
      </c>
    </row>
    <row r="174" spans="1:2" x14ac:dyDescent="0.25">
      <c r="A174" s="3" t="s">
        <v>160</v>
      </c>
      <c r="B174" s="4">
        <v>20</v>
      </c>
    </row>
    <row r="175" spans="1:2" x14ac:dyDescent="0.25">
      <c r="A175" s="3" t="s">
        <v>230</v>
      </c>
      <c r="B175" s="4">
        <v>20</v>
      </c>
    </row>
    <row r="176" spans="1:2" x14ac:dyDescent="0.25">
      <c r="A176" s="3" t="s">
        <v>157</v>
      </c>
      <c r="B176" s="4">
        <v>20</v>
      </c>
    </row>
    <row r="177" spans="1:2" x14ac:dyDescent="0.25">
      <c r="A177" s="3" t="s">
        <v>227</v>
      </c>
      <c r="B177" s="4">
        <v>20</v>
      </c>
    </row>
    <row r="178" spans="1:2" x14ac:dyDescent="0.25">
      <c r="A178" s="3" t="s">
        <v>236</v>
      </c>
      <c r="B178" s="4">
        <v>20</v>
      </c>
    </row>
    <row r="179" spans="1:2" x14ac:dyDescent="0.25">
      <c r="A179" s="3" t="s">
        <v>139</v>
      </c>
      <c r="B179" s="4">
        <v>20</v>
      </c>
    </row>
    <row r="180" spans="1:2" x14ac:dyDescent="0.25">
      <c r="A180" s="3" t="s">
        <v>107</v>
      </c>
      <c r="B180" s="4">
        <v>20</v>
      </c>
    </row>
    <row r="181" spans="1:2" x14ac:dyDescent="0.25">
      <c r="A181" s="3" t="s">
        <v>76</v>
      </c>
      <c r="B181" s="4">
        <v>19</v>
      </c>
    </row>
    <row r="182" spans="1:2" x14ac:dyDescent="0.25">
      <c r="A182" s="3" t="s">
        <v>194</v>
      </c>
      <c r="B182" s="4">
        <v>19</v>
      </c>
    </row>
    <row r="183" spans="1:2" x14ac:dyDescent="0.25">
      <c r="A183" s="3" t="s">
        <v>228</v>
      </c>
      <c r="B183" s="4">
        <v>19</v>
      </c>
    </row>
    <row r="184" spans="1:2" x14ac:dyDescent="0.25">
      <c r="A184" s="3" t="s">
        <v>84</v>
      </c>
      <c r="B184" s="4">
        <v>19</v>
      </c>
    </row>
    <row r="185" spans="1:2" x14ac:dyDescent="0.25">
      <c r="A185" s="3" t="s">
        <v>178</v>
      </c>
      <c r="B185" s="4">
        <v>19</v>
      </c>
    </row>
    <row r="186" spans="1:2" x14ac:dyDescent="0.25">
      <c r="A186" s="3" t="s">
        <v>191</v>
      </c>
      <c r="B186" s="4">
        <v>18</v>
      </c>
    </row>
    <row r="187" spans="1:2" x14ac:dyDescent="0.25">
      <c r="A187" s="3" t="s">
        <v>110</v>
      </c>
      <c r="B187" s="4">
        <v>18</v>
      </c>
    </row>
    <row r="188" spans="1:2" x14ac:dyDescent="0.25">
      <c r="A188" s="3" t="s">
        <v>216</v>
      </c>
      <c r="B188" s="4">
        <v>18</v>
      </c>
    </row>
    <row r="189" spans="1:2" x14ac:dyDescent="0.25">
      <c r="A189" s="3" t="s">
        <v>125</v>
      </c>
      <c r="B189" s="4">
        <v>18</v>
      </c>
    </row>
    <row r="190" spans="1:2" x14ac:dyDescent="0.25">
      <c r="A190" s="3" t="s">
        <v>224</v>
      </c>
      <c r="B190" s="4">
        <v>18</v>
      </c>
    </row>
    <row r="191" spans="1:2" x14ac:dyDescent="0.25">
      <c r="A191" s="3" t="s">
        <v>73</v>
      </c>
      <c r="B191" s="4">
        <v>18</v>
      </c>
    </row>
    <row r="192" spans="1:2" x14ac:dyDescent="0.25">
      <c r="A192" s="3" t="s">
        <v>192</v>
      </c>
      <c r="B192" s="4">
        <v>17</v>
      </c>
    </row>
    <row r="193" spans="1:2" x14ac:dyDescent="0.25">
      <c r="A193" s="3" t="s">
        <v>187</v>
      </c>
      <c r="B193" s="4">
        <v>16</v>
      </c>
    </row>
    <row r="194" spans="1:2" x14ac:dyDescent="0.25">
      <c r="A194" s="3" t="s">
        <v>226</v>
      </c>
      <c r="B194" s="4">
        <v>16</v>
      </c>
    </row>
    <row r="195" spans="1:2" x14ac:dyDescent="0.25">
      <c r="A195" s="3" t="s">
        <v>32</v>
      </c>
      <c r="B195" s="4">
        <v>16</v>
      </c>
    </row>
    <row r="196" spans="1:2" x14ac:dyDescent="0.25">
      <c r="A196" s="3" t="s">
        <v>129</v>
      </c>
      <c r="B196" s="4">
        <v>16</v>
      </c>
    </row>
    <row r="197" spans="1:2" x14ac:dyDescent="0.25">
      <c r="A197" s="3" t="s">
        <v>179</v>
      </c>
      <c r="B197" s="4">
        <v>16</v>
      </c>
    </row>
    <row r="198" spans="1:2" x14ac:dyDescent="0.25">
      <c r="A198" s="3" t="s">
        <v>214</v>
      </c>
      <c r="B198" s="4">
        <v>16</v>
      </c>
    </row>
    <row r="199" spans="1:2" x14ac:dyDescent="0.25">
      <c r="A199" s="3" t="s">
        <v>83</v>
      </c>
      <c r="B199" s="4">
        <v>16</v>
      </c>
    </row>
    <row r="200" spans="1:2" x14ac:dyDescent="0.25">
      <c r="A200" s="3" t="s">
        <v>199</v>
      </c>
      <c r="B200" s="4">
        <v>16</v>
      </c>
    </row>
    <row r="201" spans="1:2" x14ac:dyDescent="0.25">
      <c r="A201" s="3" t="s">
        <v>134</v>
      </c>
      <c r="B201" s="4">
        <v>16</v>
      </c>
    </row>
    <row r="202" spans="1:2" x14ac:dyDescent="0.25">
      <c r="A202" s="3" t="s">
        <v>204</v>
      </c>
      <c r="B202" s="4">
        <v>16</v>
      </c>
    </row>
    <row r="203" spans="1:2" x14ac:dyDescent="0.25">
      <c r="A203" s="3" t="s">
        <v>233</v>
      </c>
      <c r="B203" s="4">
        <v>15</v>
      </c>
    </row>
    <row r="204" spans="1:2" x14ac:dyDescent="0.25">
      <c r="A204" s="3" t="s">
        <v>198</v>
      </c>
      <c r="B204" s="4">
        <v>15</v>
      </c>
    </row>
    <row r="205" spans="1:2" x14ac:dyDescent="0.25">
      <c r="A205" s="3" t="s">
        <v>174</v>
      </c>
      <c r="B205" s="4">
        <v>15</v>
      </c>
    </row>
    <row r="206" spans="1:2" x14ac:dyDescent="0.25">
      <c r="A206" s="3" t="s">
        <v>29</v>
      </c>
      <c r="B206" s="4">
        <v>15</v>
      </c>
    </row>
    <row r="207" spans="1:2" x14ac:dyDescent="0.25">
      <c r="A207" s="3" t="s">
        <v>135</v>
      </c>
      <c r="B207" s="4">
        <v>15</v>
      </c>
    </row>
    <row r="208" spans="1:2" x14ac:dyDescent="0.25">
      <c r="A208" s="3" t="s">
        <v>185</v>
      </c>
      <c r="B208" s="4">
        <v>14</v>
      </c>
    </row>
    <row r="209" spans="1:2" x14ac:dyDescent="0.25">
      <c r="A209" s="3" t="s">
        <v>231</v>
      </c>
      <c r="B209" s="4">
        <v>14</v>
      </c>
    </row>
    <row r="210" spans="1:2" x14ac:dyDescent="0.25">
      <c r="A210" s="3" t="s">
        <v>145</v>
      </c>
      <c r="B210" s="4">
        <v>14</v>
      </c>
    </row>
    <row r="211" spans="1:2" x14ac:dyDescent="0.25">
      <c r="A211" s="3" t="s">
        <v>2</v>
      </c>
      <c r="B211" s="4">
        <v>14</v>
      </c>
    </row>
    <row r="212" spans="1:2" x14ac:dyDescent="0.25">
      <c r="A212" s="3" t="s">
        <v>169</v>
      </c>
      <c r="B212" s="4">
        <v>14</v>
      </c>
    </row>
    <row r="213" spans="1:2" x14ac:dyDescent="0.25">
      <c r="A213" s="3" t="s">
        <v>213</v>
      </c>
      <c r="B213" s="4">
        <v>13</v>
      </c>
    </row>
    <row r="214" spans="1:2" x14ac:dyDescent="0.25">
      <c r="A214" s="3" t="s">
        <v>220</v>
      </c>
      <c r="B214" s="4">
        <v>12</v>
      </c>
    </row>
    <row r="215" spans="1:2" x14ac:dyDescent="0.25">
      <c r="A215" s="3" t="s">
        <v>205</v>
      </c>
      <c r="B215" s="4">
        <v>12</v>
      </c>
    </row>
    <row r="216" spans="1:2" x14ac:dyDescent="0.25">
      <c r="A216" s="3" t="s">
        <v>158</v>
      </c>
      <c r="B216" s="4">
        <v>12</v>
      </c>
    </row>
    <row r="217" spans="1:2" x14ac:dyDescent="0.25">
      <c r="A217" s="3" t="s">
        <v>121</v>
      </c>
      <c r="B217" s="4">
        <v>12</v>
      </c>
    </row>
    <row r="218" spans="1:2" x14ac:dyDescent="0.25">
      <c r="A218" s="3" t="s">
        <v>209</v>
      </c>
      <c r="B218" s="4">
        <v>12</v>
      </c>
    </row>
    <row r="219" spans="1:2" x14ac:dyDescent="0.25">
      <c r="A219" s="3" t="s">
        <v>165</v>
      </c>
      <c r="B219" s="4">
        <v>12</v>
      </c>
    </row>
    <row r="220" spans="1:2" x14ac:dyDescent="0.25">
      <c r="A220" s="3" t="s">
        <v>202</v>
      </c>
      <c r="B220" s="4">
        <v>11</v>
      </c>
    </row>
    <row r="221" spans="1:2" x14ac:dyDescent="0.25">
      <c r="A221" s="3" t="s">
        <v>188</v>
      </c>
      <c r="B221" s="4">
        <v>11</v>
      </c>
    </row>
    <row r="222" spans="1:2" x14ac:dyDescent="0.25">
      <c r="A222" s="3" t="s">
        <v>195</v>
      </c>
      <c r="B222" s="4">
        <v>11</v>
      </c>
    </row>
    <row r="223" spans="1:2" x14ac:dyDescent="0.25">
      <c r="A223" s="3" t="s">
        <v>237</v>
      </c>
      <c r="B223" s="4">
        <v>10</v>
      </c>
    </row>
    <row r="224" spans="1:2" x14ac:dyDescent="0.25">
      <c r="A224" s="3" t="s">
        <v>196</v>
      </c>
      <c r="B224" s="4">
        <v>10</v>
      </c>
    </row>
    <row r="225" spans="1:2" x14ac:dyDescent="0.25">
      <c r="A225" s="3" t="s">
        <v>138</v>
      </c>
      <c r="B225" s="4">
        <v>10</v>
      </c>
    </row>
    <row r="226" spans="1:2" x14ac:dyDescent="0.25">
      <c r="A226" s="3" t="s">
        <v>189</v>
      </c>
      <c r="B226" s="4">
        <v>9</v>
      </c>
    </row>
    <row r="227" spans="1:2" x14ac:dyDescent="0.25">
      <c r="A227" s="3" t="s">
        <v>217</v>
      </c>
      <c r="B227" s="4">
        <v>9</v>
      </c>
    </row>
    <row r="228" spans="1:2" x14ac:dyDescent="0.25">
      <c r="A228" s="3" t="s">
        <v>34</v>
      </c>
      <c r="B228" s="4">
        <v>9</v>
      </c>
    </row>
    <row r="229" spans="1:2" x14ac:dyDescent="0.25">
      <c r="A229" s="3" t="s">
        <v>117</v>
      </c>
      <c r="B229" s="4">
        <v>9</v>
      </c>
    </row>
    <row r="230" spans="1:2" x14ac:dyDescent="0.25">
      <c r="A230" s="3" t="s">
        <v>95</v>
      </c>
      <c r="B230" s="4">
        <v>8</v>
      </c>
    </row>
    <row r="231" spans="1:2" x14ac:dyDescent="0.25">
      <c r="A231" s="3" t="s">
        <v>234</v>
      </c>
      <c r="B231" s="4">
        <v>8</v>
      </c>
    </row>
    <row r="232" spans="1:2" x14ac:dyDescent="0.25">
      <c r="A232" s="3" t="s">
        <v>114</v>
      </c>
      <c r="B232" s="4">
        <v>7</v>
      </c>
    </row>
    <row r="233" spans="1:2" x14ac:dyDescent="0.25">
      <c r="A233" s="3" t="s">
        <v>180</v>
      </c>
      <c r="B233" s="4">
        <v>7</v>
      </c>
    </row>
    <row r="234" spans="1:2" x14ac:dyDescent="0.25">
      <c r="A234" s="3" t="s">
        <v>218</v>
      </c>
      <c r="B234" s="4">
        <v>7</v>
      </c>
    </row>
    <row r="235" spans="1:2" x14ac:dyDescent="0.25">
      <c r="A235" s="3" t="s">
        <v>128</v>
      </c>
      <c r="B235" s="4">
        <v>7</v>
      </c>
    </row>
    <row r="236" spans="1:2" x14ac:dyDescent="0.25">
      <c r="A236" s="3" t="s">
        <v>193</v>
      </c>
      <c r="B236" s="4">
        <v>6</v>
      </c>
    </row>
    <row r="237" spans="1:2" x14ac:dyDescent="0.25">
      <c r="A237" s="3" t="s">
        <v>238</v>
      </c>
      <c r="B237" s="4">
        <v>6</v>
      </c>
    </row>
    <row r="238" spans="1:2" x14ac:dyDescent="0.25">
      <c r="A238" s="3" t="s">
        <v>150</v>
      </c>
      <c r="B238" s="4">
        <v>4</v>
      </c>
    </row>
    <row r="239" spans="1:2" x14ac:dyDescent="0.25">
      <c r="A239" s="3" t="s">
        <v>235</v>
      </c>
      <c r="B239" s="4">
        <v>4</v>
      </c>
    </row>
    <row r="240" spans="1:2" x14ac:dyDescent="0.25">
      <c r="A240" s="3" t="s">
        <v>225</v>
      </c>
      <c r="B240" s="4">
        <v>3</v>
      </c>
    </row>
    <row r="241" spans="1:2" x14ac:dyDescent="0.25">
      <c r="A241" s="3" t="s">
        <v>103</v>
      </c>
      <c r="B241" s="4">
        <v>1</v>
      </c>
    </row>
    <row r="242" spans="1:2" x14ac:dyDescent="0.25">
      <c r="A242" s="3" t="s">
        <v>223</v>
      </c>
      <c r="B242" s="4">
        <v>1</v>
      </c>
    </row>
    <row r="243" spans="1:2" x14ac:dyDescent="0.25">
      <c r="A243" s="3" t="s">
        <v>239</v>
      </c>
      <c r="B243" s="4">
        <v>1</v>
      </c>
    </row>
    <row r="244" spans="1:2" x14ac:dyDescent="0.25">
      <c r="A244" s="3" t="s">
        <v>246</v>
      </c>
      <c r="B244" s="4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C22" sqref="C22"/>
    </sheetView>
  </sheetViews>
  <sheetFormatPr defaultRowHeight="15" x14ac:dyDescent="0.25"/>
  <cols>
    <col min="1" max="1" width="17.7109375" bestFit="1" customWidth="1"/>
    <col min="2" max="2" width="15.7109375" bestFit="1" customWidth="1"/>
  </cols>
  <sheetData>
    <row r="3" spans="1:3" x14ac:dyDescent="0.25">
      <c r="A3" s="2" t="s">
        <v>245</v>
      </c>
      <c r="B3" t="s">
        <v>259</v>
      </c>
      <c r="C3" s="7"/>
    </row>
    <row r="4" spans="1:3" x14ac:dyDescent="0.25">
      <c r="A4" s="3" t="s">
        <v>249</v>
      </c>
      <c r="B4" s="4">
        <v>54032</v>
      </c>
    </row>
    <row r="5" spans="1:3" x14ac:dyDescent="0.25">
      <c r="A5" s="3" t="s">
        <v>250</v>
      </c>
      <c r="B5" s="4">
        <v>55813.3</v>
      </c>
    </row>
    <row r="6" spans="1:3" x14ac:dyDescent="0.25">
      <c r="A6" s="3" t="s">
        <v>251</v>
      </c>
      <c r="B6" s="4">
        <v>66294.799999999974</v>
      </c>
    </row>
    <row r="7" spans="1:3" x14ac:dyDescent="0.25">
      <c r="A7" s="3" t="s">
        <v>252</v>
      </c>
      <c r="B7" s="4">
        <v>78524.450000000012</v>
      </c>
    </row>
    <row r="8" spans="1:3" x14ac:dyDescent="0.25">
      <c r="A8" s="3" t="s">
        <v>253</v>
      </c>
      <c r="B8" s="4">
        <v>65527.319999999956</v>
      </c>
    </row>
    <row r="9" spans="1:3" x14ac:dyDescent="0.25">
      <c r="A9" s="3" t="s">
        <v>254</v>
      </c>
      <c r="B9" s="4">
        <v>68294.10000000002</v>
      </c>
    </row>
    <row r="10" spans="1:3" x14ac:dyDescent="0.25">
      <c r="A10" s="3" t="s">
        <v>255</v>
      </c>
      <c r="B10" s="4">
        <v>52311.599999999984</v>
      </c>
    </row>
    <row r="11" spans="1:3" x14ac:dyDescent="0.25">
      <c r="A11" s="3" t="s">
        <v>256</v>
      </c>
      <c r="B11" s="4">
        <v>60696</v>
      </c>
    </row>
    <row r="12" spans="1:3" x14ac:dyDescent="0.25">
      <c r="A12" s="3" t="s">
        <v>257</v>
      </c>
      <c r="B12" s="4">
        <v>63090.179999999993</v>
      </c>
    </row>
    <row r="13" spans="1:3" x14ac:dyDescent="0.25">
      <c r="A13" s="3" t="s">
        <v>258</v>
      </c>
      <c r="B13" s="4">
        <v>78683.320000000022</v>
      </c>
    </row>
    <row r="14" spans="1:3" x14ac:dyDescent="0.25">
      <c r="A14" s="3" t="s">
        <v>246</v>
      </c>
      <c r="B14" s="4">
        <v>643267.07000000007</v>
      </c>
      <c r="C14" s="7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4" sqref="A4:B13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2" x14ac:dyDescent="0.25">
      <c r="A3" s="2" t="s">
        <v>245</v>
      </c>
      <c r="B3" t="s">
        <v>247</v>
      </c>
    </row>
    <row r="4" spans="1:2" x14ac:dyDescent="0.25">
      <c r="A4" s="3" t="s">
        <v>249</v>
      </c>
      <c r="B4" s="4">
        <v>27016</v>
      </c>
    </row>
    <row r="5" spans="1:2" x14ac:dyDescent="0.25">
      <c r="A5" s="3" t="s">
        <v>250</v>
      </c>
      <c r="B5" s="4">
        <v>27226</v>
      </c>
    </row>
    <row r="6" spans="1:2" x14ac:dyDescent="0.25">
      <c r="A6" s="3" t="s">
        <v>251</v>
      </c>
      <c r="B6" s="4">
        <v>31720</v>
      </c>
    </row>
    <row r="7" spans="1:2" x14ac:dyDescent="0.25">
      <c r="A7" s="3" t="s">
        <v>252</v>
      </c>
      <c r="B7" s="4">
        <v>36523</v>
      </c>
    </row>
    <row r="8" spans="1:2" x14ac:dyDescent="0.25">
      <c r="A8" s="3" t="s">
        <v>253</v>
      </c>
      <c r="B8" s="4">
        <v>30764</v>
      </c>
    </row>
    <row r="9" spans="1:2" x14ac:dyDescent="0.25">
      <c r="A9" s="3" t="s">
        <v>254</v>
      </c>
      <c r="B9" s="4">
        <v>32521</v>
      </c>
    </row>
    <row r="10" spans="1:2" x14ac:dyDescent="0.25">
      <c r="A10" s="3" t="s">
        <v>255</v>
      </c>
      <c r="B10" s="4">
        <v>23778</v>
      </c>
    </row>
    <row r="11" spans="1:2" x14ac:dyDescent="0.25">
      <c r="A11" s="3" t="s">
        <v>256</v>
      </c>
      <c r="B11" s="4">
        <v>26976</v>
      </c>
    </row>
    <row r="12" spans="1:2" x14ac:dyDescent="0.25">
      <c r="A12" s="3" t="s">
        <v>257</v>
      </c>
      <c r="B12" s="4">
        <v>28419</v>
      </c>
    </row>
    <row r="13" spans="1:2" x14ac:dyDescent="0.25">
      <c r="A13" s="3" t="s">
        <v>258</v>
      </c>
      <c r="B13" s="4">
        <v>35284</v>
      </c>
    </row>
    <row r="14" spans="1:2" x14ac:dyDescent="0.25">
      <c r="A14" s="3" t="s">
        <v>246</v>
      </c>
      <c r="B14" s="4">
        <v>300227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3"/>
  <sheetViews>
    <sheetView tabSelected="1" workbookViewId="0">
      <selection activeCell="R2152" sqref="R215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5" bestFit="1" customWidth="1"/>
    <col min="5" max="5" width="5" customWidth="1"/>
    <col min="6" max="6" width="5.42578125" bestFit="1" customWidth="1"/>
    <col min="11" max="11" width="10.140625" bestFit="1" customWidth="1"/>
    <col min="12" max="12" width="13.28515625" bestFit="1" customWidth="1"/>
    <col min="17" max="17" width="14.28515625" bestFit="1" customWidth="1"/>
  </cols>
  <sheetData>
    <row r="1" spans="1:20" x14ac:dyDescent="0.25">
      <c r="A1" s="7" t="s">
        <v>240</v>
      </c>
      <c r="B1" s="7" t="s">
        <v>241</v>
      </c>
      <c r="C1" s="7" t="s">
        <v>242</v>
      </c>
      <c r="D1" s="7" t="s">
        <v>243</v>
      </c>
      <c r="E1" s="7" t="s">
        <v>243</v>
      </c>
      <c r="F1" s="7" t="s">
        <v>244</v>
      </c>
      <c r="H1" s="7" t="s">
        <v>248</v>
      </c>
      <c r="I1" s="7" t="s">
        <v>243</v>
      </c>
      <c r="K1" s="7" t="s">
        <v>240</v>
      </c>
      <c r="L1" s="7" t="s">
        <v>241</v>
      </c>
      <c r="M1" s="7" t="s">
        <v>242</v>
      </c>
      <c r="N1" s="7" t="s">
        <v>243</v>
      </c>
      <c r="O1" s="7" t="s">
        <v>260</v>
      </c>
      <c r="P1" s="7" t="s">
        <v>262</v>
      </c>
      <c r="Q1" s="7" t="s">
        <v>263</v>
      </c>
      <c r="R1">
        <v>5000</v>
      </c>
      <c r="T1" s="7" t="s">
        <v>264</v>
      </c>
    </row>
    <row r="2" spans="1:20" x14ac:dyDescent="0.25">
      <c r="A2" s="1">
        <v>38353</v>
      </c>
      <c r="B2" t="s">
        <v>0</v>
      </c>
      <c r="C2">
        <v>10</v>
      </c>
      <c r="D2" t="str">
        <f>TEXT(A2,"RRRR")</f>
        <v>2005</v>
      </c>
      <c r="E2">
        <v>2005</v>
      </c>
      <c r="F2">
        <v>2</v>
      </c>
      <c r="H2">
        <f>IF(D2="2005",C2*$F$2,IF(D2="2006",C2*$F$3,IF(D2="2007",C2*$F$4,IF(D2="2008",C2*$F$5,IF(D2="2009",C2*$F$6,IF(D2="2010",C2*$F$7,IF(D2="2011",C2*$F$8,IF(D2="2012",C2*$F$9,IF(D2="2013",C2*$F$10,C2*$F$11)))))))))</f>
        <v>20</v>
      </c>
      <c r="I2" t="str">
        <f>TEXT(A2,"RRRR")</f>
        <v>2005</v>
      </c>
      <c r="K2" s="1">
        <v>38353</v>
      </c>
      <c r="L2" t="s">
        <v>0</v>
      </c>
      <c r="M2">
        <v>10</v>
      </c>
      <c r="N2" t="str">
        <f>TEXT(K2,"RRRR")</f>
        <v>2005</v>
      </c>
      <c r="O2">
        <f>SUMIF(L$2:L2,L2,M$2:M2)</f>
        <v>10</v>
      </c>
      <c r="P2">
        <f>IF(AND(O2&gt;=100,O2&lt;1000),0.05*M2,IF(AND(O2&gt;=1000,O2&lt;10000),0.1*M2,IF(AND(O2&gt;=10000),0.2*M2,0)))</f>
        <v>0</v>
      </c>
      <c r="Q2">
        <f>SUM(P2:P2163)</f>
        <v>38126.349999999991</v>
      </c>
      <c r="R2">
        <f>IF(AND(DAY(A2)=1,DAY(A1&lt;&gt;1)),IF(R1&lt;1000,R1+5000,IF(R1&lt;2000,R1+4000,IF(R1&lt;3000,R1+3000,IF(R1&lt;4000,R1+2000,IF(R1&lt;5000,R1+1000,R1))))),R1-C2)</f>
        <v>5000</v>
      </c>
      <c r="S2">
        <f>IF(R2-R1&gt;=4000,1,0)</f>
        <v>0</v>
      </c>
      <c r="T2" s="8">
        <f>COUNTIF(S2:S2163,"=1")</f>
        <v>14</v>
      </c>
    </row>
    <row r="3" spans="1:20" x14ac:dyDescent="0.25">
      <c r="A3" s="1">
        <v>38356</v>
      </c>
      <c r="B3" t="s">
        <v>1</v>
      </c>
      <c r="C3">
        <v>2</v>
      </c>
      <c r="D3" t="str">
        <f t="shared" ref="D3:D66" si="0">TEXT(A3,"RRRR")</f>
        <v>2005</v>
      </c>
      <c r="E3">
        <v>2006</v>
      </c>
      <c r="F3">
        <v>2.0499999999999998</v>
      </c>
      <c r="H3">
        <f t="shared" ref="H3:H66" si="1">IF(D3="2005",C3*$F$2,IF(D3="2006",C3*$F$3,IF(D3="2007",C3*$F$4,IF(D3="2008",C3*$F$5,IF(D3="2009",C3*$F$6,IF(D3="2010",C3*$F$7,IF(D3="2011",C3*$F$8,IF(D3="2012",C3*$F$9,IF(D3="2013",C3*$F$10,C3*$F$11)))))))))</f>
        <v>4</v>
      </c>
      <c r="I3" t="str">
        <f t="shared" ref="I3:I66" si="2">TEXT(A3,"RRRR")</f>
        <v>2005</v>
      </c>
      <c r="K3" s="1">
        <v>38356</v>
      </c>
      <c r="L3" t="s">
        <v>1</v>
      </c>
      <c r="M3">
        <v>2</v>
      </c>
      <c r="N3" t="str">
        <f t="shared" ref="N3:N66" si="3">TEXT(K3,"RRRR")</f>
        <v>2005</v>
      </c>
      <c r="O3">
        <f>SUMIF(L$2:L3,L3,M$2:M3)</f>
        <v>2</v>
      </c>
      <c r="P3">
        <f t="shared" ref="P3:P66" si="4">IF(AND(O3&gt;=100,O3&lt;1000),0.05*M3,IF(AND(O3&gt;=1000,O3&lt;10000),0.1*M3,IF(AND(O3&gt;=10000),0.2*M3,0)))</f>
        <v>0</v>
      </c>
      <c r="R3">
        <f>IF(AND(DAY(A3)&lt;DAY(A2),DAY(A2)&lt;&gt;DAY(A3)),IF(R2&lt;1000,R2+5000-C3,IF(R2&lt;2000,R2+4000-C3,IF(R2&lt;3000,R2+3000-C3,IF(R2&lt;4000,R2+2000-C3,IF(R2&lt;5000,R2+1000-C3,R2))))),R2-C3)</f>
        <v>4998</v>
      </c>
      <c r="S3">
        <f t="shared" ref="S3:S66" si="5">IF(R3-R2&gt;=4000,1,0)</f>
        <v>0</v>
      </c>
    </row>
    <row r="4" spans="1:20" x14ac:dyDescent="0.25">
      <c r="A4" s="1">
        <v>38357</v>
      </c>
      <c r="B4" t="s">
        <v>2</v>
      </c>
      <c r="C4">
        <v>2</v>
      </c>
      <c r="D4" t="str">
        <f t="shared" si="0"/>
        <v>2005</v>
      </c>
      <c r="E4">
        <v>2007</v>
      </c>
      <c r="F4">
        <v>2.09</v>
      </c>
      <c r="H4">
        <f t="shared" si="1"/>
        <v>4</v>
      </c>
      <c r="I4" t="str">
        <f t="shared" si="2"/>
        <v>2005</v>
      </c>
      <c r="K4" s="1">
        <v>38357</v>
      </c>
      <c r="L4" t="s">
        <v>2</v>
      </c>
      <c r="M4">
        <v>2</v>
      </c>
      <c r="N4" t="str">
        <f t="shared" si="3"/>
        <v>2005</v>
      </c>
      <c r="O4">
        <f>SUMIF(L$2:L4,L4,M$2:M4)</f>
        <v>2</v>
      </c>
      <c r="P4">
        <f t="shared" si="4"/>
        <v>0</v>
      </c>
      <c r="R4">
        <f t="shared" ref="R4:R67" si="6">IF(AND(DAY(A4)&lt;DAY(A3),DAY(A3)&lt;&gt;DAY(A4)),IF(R3&lt;1000,R3+5000-C4,IF(R3&lt;2000,R3+4000-C4,IF(R3&lt;3000,R3+3000-C4,IF(R3&lt;4000,R3+2000-C4,IF(R3&lt;5000,R3+1000-C4,R3))))),R3-C4)</f>
        <v>4996</v>
      </c>
      <c r="S4">
        <f>IF(R4+C4-R3&gt;=4000,1,0)</f>
        <v>0</v>
      </c>
    </row>
    <row r="5" spans="1:20" x14ac:dyDescent="0.25">
      <c r="A5" s="1">
        <v>38362</v>
      </c>
      <c r="B5" t="s">
        <v>3</v>
      </c>
      <c r="C5">
        <v>5</v>
      </c>
      <c r="D5" t="str">
        <f t="shared" si="0"/>
        <v>2005</v>
      </c>
      <c r="E5">
        <v>2008</v>
      </c>
      <c r="F5">
        <v>2.15</v>
      </c>
      <c r="H5">
        <f t="shared" si="1"/>
        <v>10</v>
      </c>
      <c r="I5" t="str">
        <f t="shared" si="2"/>
        <v>2005</v>
      </c>
      <c r="K5" s="1">
        <v>38362</v>
      </c>
      <c r="L5" t="s">
        <v>3</v>
      </c>
      <c r="M5">
        <v>5</v>
      </c>
      <c r="N5" t="str">
        <f t="shared" si="3"/>
        <v>2005</v>
      </c>
      <c r="O5">
        <f>SUMIF(L$2:L5,L5,M$2:M5)</f>
        <v>5</v>
      </c>
      <c r="P5">
        <f t="shared" si="4"/>
        <v>0</v>
      </c>
      <c r="R5">
        <f t="shared" si="6"/>
        <v>4991</v>
      </c>
      <c r="S5">
        <f t="shared" ref="S5:S68" si="7">IF(R5+C5-R4&gt;=4000,1,0)</f>
        <v>0</v>
      </c>
    </row>
    <row r="6" spans="1:20" x14ac:dyDescent="0.25">
      <c r="A6" s="1">
        <v>38363</v>
      </c>
      <c r="B6" t="s">
        <v>4</v>
      </c>
      <c r="C6">
        <v>14</v>
      </c>
      <c r="D6" t="str">
        <f t="shared" si="0"/>
        <v>2005</v>
      </c>
      <c r="E6">
        <v>2009</v>
      </c>
      <c r="F6">
        <v>2.13</v>
      </c>
      <c r="H6">
        <f t="shared" si="1"/>
        <v>28</v>
      </c>
      <c r="I6" t="str">
        <f t="shared" si="2"/>
        <v>2005</v>
      </c>
      <c r="K6" s="1">
        <v>38363</v>
      </c>
      <c r="L6" t="s">
        <v>4</v>
      </c>
      <c r="M6">
        <v>14</v>
      </c>
      <c r="N6" t="str">
        <f t="shared" si="3"/>
        <v>2005</v>
      </c>
      <c r="O6">
        <f>SUMIF(L$2:L6,L6,M$2:M6)</f>
        <v>14</v>
      </c>
      <c r="P6">
        <f t="shared" si="4"/>
        <v>0</v>
      </c>
      <c r="R6">
        <f t="shared" si="6"/>
        <v>4977</v>
      </c>
      <c r="S6">
        <f t="shared" si="7"/>
        <v>0</v>
      </c>
    </row>
    <row r="7" spans="1:20" x14ac:dyDescent="0.25">
      <c r="A7" s="1">
        <v>38365</v>
      </c>
      <c r="B7" t="s">
        <v>5</v>
      </c>
      <c r="C7">
        <v>436</v>
      </c>
      <c r="D7" t="str">
        <f t="shared" si="0"/>
        <v>2005</v>
      </c>
      <c r="E7">
        <v>2010</v>
      </c>
      <c r="F7">
        <v>2.1</v>
      </c>
      <c r="H7">
        <f t="shared" si="1"/>
        <v>872</v>
      </c>
      <c r="I7" t="str">
        <f t="shared" si="2"/>
        <v>2005</v>
      </c>
      <c r="K7" s="1">
        <v>38365</v>
      </c>
      <c r="L7" t="s">
        <v>5</v>
      </c>
      <c r="M7">
        <v>436</v>
      </c>
      <c r="N7" t="str">
        <f t="shared" si="3"/>
        <v>2005</v>
      </c>
      <c r="O7">
        <f>SUMIF(L$2:L7,L7,M$2:M7)</f>
        <v>436</v>
      </c>
      <c r="P7">
        <f t="shared" si="4"/>
        <v>21.8</v>
      </c>
      <c r="R7">
        <f t="shared" si="6"/>
        <v>4541</v>
      </c>
      <c r="S7">
        <f t="shared" si="7"/>
        <v>0</v>
      </c>
    </row>
    <row r="8" spans="1:20" x14ac:dyDescent="0.25">
      <c r="A8" s="1">
        <v>38366</v>
      </c>
      <c r="B8" t="s">
        <v>6</v>
      </c>
      <c r="C8">
        <v>95</v>
      </c>
      <c r="D8" t="str">
        <f t="shared" si="0"/>
        <v>2005</v>
      </c>
      <c r="E8">
        <v>2011</v>
      </c>
      <c r="F8">
        <v>2.2000000000000002</v>
      </c>
      <c r="H8">
        <f t="shared" si="1"/>
        <v>190</v>
      </c>
      <c r="I8" t="str">
        <f t="shared" si="2"/>
        <v>2005</v>
      </c>
      <c r="K8" s="1">
        <v>38366</v>
      </c>
      <c r="L8" t="s">
        <v>6</v>
      </c>
      <c r="M8">
        <v>95</v>
      </c>
      <c r="N8" t="str">
        <f t="shared" si="3"/>
        <v>2005</v>
      </c>
      <c r="O8">
        <f>SUMIF(L$2:L8,L8,M$2:M8)</f>
        <v>95</v>
      </c>
      <c r="P8">
        <f t="shared" si="4"/>
        <v>0</v>
      </c>
      <c r="R8">
        <f t="shared" si="6"/>
        <v>4446</v>
      </c>
      <c r="S8">
        <f t="shared" si="7"/>
        <v>0</v>
      </c>
    </row>
    <row r="9" spans="1:20" x14ac:dyDescent="0.25">
      <c r="A9" s="1">
        <v>38370</v>
      </c>
      <c r="B9" t="s">
        <v>7</v>
      </c>
      <c r="C9">
        <v>350</v>
      </c>
      <c r="D9" t="str">
        <f t="shared" si="0"/>
        <v>2005</v>
      </c>
      <c r="E9">
        <v>2012</v>
      </c>
      <c r="F9">
        <v>2.25</v>
      </c>
      <c r="H9">
        <f t="shared" si="1"/>
        <v>700</v>
      </c>
      <c r="I9" t="str">
        <f t="shared" si="2"/>
        <v>2005</v>
      </c>
      <c r="K9" s="1">
        <v>38370</v>
      </c>
      <c r="L9" t="s">
        <v>7</v>
      </c>
      <c r="M9">
        <v>350</v>
      </c>
      <c r="N9" t="str">
        <f t="shared" si="3"/>
        <v>2005</v>
      </c>
      <c r="O9">
        <f>SUMIF(L$2:L9,L9,M$2:M9)</f>
        <v>350</v>
      </c>
      <c r="P9">
        <f t="shared" si="4"/>
        <v>17.5</v>
      </c>
      <c r="R9">
        <f t="shared" si="6"/>
        <v>4096</v>
      </c>
      <c r="S9">
        <f t="shared" si="7"/>
        <v>0</v>
      </c>
    </row>
    <row r="10" spans="1:20" x14ac:dyDescent="0.25">
      <c r="A10" s="1">
        <v>38371</v>
      </c>
      <c r="B10" t="s">
        <v>7</v>
      </c>
      <c r="C10">
        <v>231</v>
      </c>
      <c r="D10" t="str">
        <f t="shared" si="0"/>
        <v>2005</v>
      </c>
      <c r="E10">
        <v>2013</v>
      </c>
      <c r="F10">
        <v>2.2200000000000002</v>
      </c>
      <c r="H10">
        <f t="shared" si="1"/>
        <v>462</v>
      </c>
      <c r="I10" t="str">
        <f t="shared" si="2"/>
        <v>2005</v>
      </c>
      <c r="K10" s="1">
        <v>38371</v>
      </c>
      <c r="L10" t="s">
        <v>7</v>
      </c>
      <c r="M10">
        <v>231</v>
      </c>
      <c r="N10" t="str">
        <f t="shared" si="3"/>
        <v>2005</v>
      </c>
      <c r="O10">
        <f>SUMIF(L$2:L10,L10,M$2:M10)</f>
        <v>581</v>
      </c>
      <c r="P10">
        <f t="shared" si="4"/>
        <v>11.55</v>
      </c>
      <c r="R10">
        <f t="shared" si="6"/>
        <v>3865</v>
      </c>
      <c r="S10">
        <f t="shared" si="7"/>
        <v>0</v>
      </c>
    </row>
    <row r="11" spans="1:20" x14ac:dyDescent="0.25">
      <c r="A11" s="1">
        <v>38372</v>
      </c>
      <c r="B11" t="s">
        <v>8</v>
      </c>
      <c r="C11">
        <v>38</v>
      </c>
      <c r="D11" t="str">
        <f t="shared" si="0"/>
        <v>2005</v>
      </c>
      <c r="E11">
        <v>2014</v>
      </c>
      <c r="F11">
        <v>2.23</v>
      </c>
      <c r="H11">
        <f t="shared" si="1"/>
        <v>76</v>
      </c>
      <c r="I11" t="str">
        <f t="shared" si="2"/>
        <v>2005</v>
      </c>
      <c r="K11" s="1">
        <v>38372</v>
      </c>
      <c r="L11" t="s">
        <v>8</v>
      </c>
      <c r="M11">
        <v>38</v>
      </c>
      <c r="N11" t="str">
        <f t="shared" si="3"/>
        <v>2005</v>
      </c>
      <c r="O11">
        <f>SUMIF(L$2:L11,L11,M$2:M11)</f>
        <v>38</v>
      </c>
      <c r="P11">
        <f t="shared" si="4"/>
        <v>0</v>
      </c>
      <c r="R11">
        <f t="shared" si="6"/>
        <v>3827</v>
      </c>
      <c r="S11">
        <f t="shared" si="7"/>
        <v>0</v>
      </c>
    </row>
    <row r="12" spans="1:20" x14ac:dyDescent="0.25">
      <c r="A12" s="1">
        <v>38374</v>
      </c>
      <c r="B12" t="s">
        <v>9</v>
      </c>
      <c r="C12">
        <v>440</v>
      </c>
      <c r="D12" t="str">
        <f t="shared" si="0"/>
        <v>2005</v>
      </c>
      <c r="H12">
        <f t="shared" si="1"/>
        <v>880</v>
      </c>
      <c r="I12" t="str">
        <f t="shared" si="2"/>
        <v>2005</v>
      </c>
      <c r="K12" s="1">
        <v>38374</v>
      </c>
      <c r="L12" t="s">
        <v>9</v>
      </c>
      <c r="M12">
        <v>440</v>
      </c>
      <c r="N12" t="str">
        <f t="shared" si="3"/>
        <v>2005</v>
      </c>
      <c r="O12">
        <f>SUMIF(L$2:L12,L12,M$2:M12)</f>
        <v>440</v>
      </c>
      <c r="P12">
        <f t="shared" si="4"/>
        <v>22</v>
      </c>
      <c r="R12">
        <f t="shared" si="6"/>
        <v>3387</v>
      </c>
      <c r="S12">
        <f t="shared" si="7"/>
        <v>0</v>
      </c>
    </row>
    <row r="13" spans="1:20" x14ac:dyDescent="0.25">
      <c r="A13" s="1">
        <v>38376</v>
      </c>
      <c r="B13" t="s">
        <v>10</v>
      </c>
      <c r="C13">
        <v>120</v>
      </c>
      <c r="D13" t="str">
        <f t="shared" si="0"/>
        <v>2005</v>
      </c>
      <c r="H13">
        <f t="shared" si="1"/>
        <v>240</v>
      </c>
      <c r="I13" t="str">
        <f t="shared" si="2"/>
        <v>2005</v>
      </c>
      <c r="K13" s="1">
        <v>38376</v>
      </c>
      <c r="L13" t="s">
        <v>10</v>
      </c>
      <c r="M13">
        <v>120</v>
      </c>
      <c r="N13" t="str">
        <f t="shared" si="3"/>
        <v>2005</v>
      </c>
      <c r="O13">
        <f>SUMIF(L$2:L13,L13,M$2:M13)</f>
        <v>120</v>
      </c>
      <c r="P13">
        <f t="shared" si="4"/>
        <v>6</v>
      </c>
      <c r="R13">
        <f t="shared" si="6"/>
        <v>3267</v>
      </c>
      <c r="S13">
        <f t="shared" si="7"/>
        <v>0</v>
      </c>
    </row>
    <row r="14" spans="1:20" x14ac:dyDescent="0.25">
      <c r="A14" s="1">
        <v>38377</v>
      </c>
      <c r="B14" t="s">
        <v>11</v>
      </c>
      <c r="C14">
        <v>11</v>
      </c>
      <c r="D14" t="str">
        <f t="shared" si="0"/>
        <v>2005</v>
      </c>
      <c r="H14">
        <f t="shared" si="1"/>
        <v>22</v>
      </c>
      <c r="I14" t="str">
        <f t="shared" si="2"/>
        <v>2005</v>
      </c>
      <c r="K14" s="1">
        <v>38377</v>
      </c>
      <c r="L14" t="s">
        <v>11</v>
      </c>
      <c r="M14">
        <v>11</v>
      </c>
      <c r="N14" t="str">
        <f t="shared" si="3"/>
        <v>2005</v>
      </c>
      <c r="O14">
        <f>SUMIF(L$2:L14,L14,M$2:M14)</f>
        <v>11</v>
      </c>
      <c r="P14">
        <f t="shared" si="4"/>
        <v>0</v>
      </c>
      <c r="R14">
        <f t="shared" si="6"/>
        <v>3256</v>
      </c>
      <c r="S14">
        <f t="shared" si="7"/>
        <v>0</v>
      </c>
    </row>
    <row r="15" spans="1:20" x14ac:dyDescent="0.25">
      <c r="A15" s="1">
        <v>38378</v>
      </c>
      <c r="B15" t="s">
        <v>12</v>
      </c>
      <c r="C15">
        <v>36</v>
      </c>
      <c r="D15" t="str">
        <f t="shared" si="0"/>
        <v>2005</v>
      </c>
      <c r="H15">
        <f t="shared" si="1"/>
        <v>72</v>
      </c>
      <c r="I15" t="str">
        <f t="shared" si="2"/>
        <v>2005</v>
      </c>
      <c r="K15" s="1">
        <v>38378</v>
      </c>
      <c r="L15" t="s">
        <v>12</v>
      </c>
      <c r="M15">
        <v>36</v>
      </c>
      <c r="N15" t="str">
        <f t="shared" si="3"/>
        <v>2005</v>
      </c>
      <c r="O15">
        <f>SUMIF(L$2:L15,L15,M$2:M15)</f>
        <v>36</v>
      </c>
      <c r="P15">
        <f t="shared" si="4"/>
        <v>0</v>
      </c>
      <c r="R15">
        <f t="shared" si="6"/>
        <v>3220</v>
      </c>
      <c r="S15">
        <f t="shared" si="7"/>
        <v>0</v>
      </c>
    </row>
    <row r="16" spans="1:20" x14ac:dyDescent="0.25">
      <c r="A16" s="1">
        <v>38379</v>
      </c>
      <c r="B16" t="s">
        <v>10</v>
      </c>
      <c r="C16">
        <v>51</v>
      </c>
      <c r="D16" t="str">
        <f t="shared" si="0"/>
        <v>2005</v>
      </c>
      <c r="H16">
        <f t="shared" si="1"/>
        <v>102</v>
      </c>
      <c r="I16" t="str">
        <f t="shared" si="2"/>
        <v>2005</v>
      </c>
      <c r="K16" s="1">
        <v>38379</v>
      </c>
      <c r="L16" t="s">
        <v>10</v>
      </c>
      <c r="M16">
        <v>51</v>
      </c>
      <c r="N16" t="str">
        <f t="shared" si="3"/>
        <v>2005</v>
      </c>
      <c r="O16">
        <f>SUMIF(L$2:L16,L16,M$2:M16)</f>
        <v>171</v>
      </c>
      <c r="P16">
        <f t="shared" si="4"/>
        <v>2.5500000000000003</v>
      </c>
      <c r="R16">
        <f t="shared" si="6"/>
        <v>3169</v>
      </c>
      <c r="S16">
        <f t="shared" si="7"/>
        <v>0</v>
      </c>
    </row>
    <row r="17" spans="1:19" x14ac:dyDescent="0.25">
      <c r="A17" s="1">
        <v>38385</v>
      </c>
      <c r="B17" t="s">
        <v>7</v>
      </c>
      <c r="C17">
        <v>465</v>
      </c>
      <c r="D17" t="str">
        <f t="shared" si="0"/>
        <v>2005</v>
      </c>
      <c r="H17">
        <f t="shared" si="1"/>
        <v>930</v>
      </c>
      <c r="I17" t="str">
        <f t="shared" si="2"/>
        <v>2005</v>
      </c>
      <c r="K17" s="1">
        <v>38385</v>
      </c>
      <c r="L17" t="s">
        <v>7</v>
      </c>
      <c r="M17">
        <v>465</v>
      </c>
      <c r="N17" t="str">
        <f t="shared" si="3"/>
        <v>2005</v>
      </c>
      <c r="O17">
        <f>SUMIF(L$2:L17,L17,M$2:M17)</f>
        <v>1046</v>
      </c>
      <c r="P17">
        <f t="shared" si="4"/>
        <v>46.5</v>
      </c>
      <c r="R17">
        <f t="shared" si="6"/>
        <v>4704</v>
      </c>
      <c r="S17">
        <f t="shared" si="7"/>
        <v>0</v>
      </c>
    </row>
    <row r="18" spans="1:19" x14ac:dyDescent="0.25">
      <c r="A18" s="1">
        <v>38386</v>
      </c>
      <c r="B18" t="s">
        <v>13</v>
      </c>
      <c r="C18">
        <v>8</v>
      </c>
      <c r="D18" t="str">
        <f t="shared" si="0"/>
        <v>2005</v>
      </c>
      <c r="H18">
        <f t="shared" si="1"/>
        <v>16</v>
      </c>
      <c r="I18" t="str">
        <f t="shared" si="2"/>
        <v>2005</v>
      </c>
      <c r="K18" s="1">
        <v>38386</v>
      </c>
      <c r="L18" t="s">
        <v>13</v>
      </c>
      <c r="M18">
        <v>8</v>
      </c>
      <c r="N18" t="str">
        <f t="shared" si="3"/>
        <v>2005</v>
      </c>
      <c r="O18">
        <f>SUMIF(L$2:L18,L18,M$2:M18)</f>
        <v>8</v>
      </c>
      <c r="P18">
        <f t="shared" si="4"/>
        <v>0</v>
      </c>
      <c r="R18">
        <f t="shared" si="6"/>
        <v>4696</v>
      </c>
      <c r="S18">
        <f t="shared" si="7"/>
        <v>0</v>
      </c>
    </row>
    <row r="19" spans="1:19" x14ac:dyDescent="0.25">
      <c r="A19" s="1">
        <v>38388</v>
      </c>
      <c r="B19" t="s">
        <v>14</v>
      </c>
      <c r="C19">
        <v>287</v>
      </c>
      <c r="D19" t="str">
        <f t="shared" si="0"/>
        <v>2005</v>
      </c>
      <c r="H19">
        <f t="shared" si="1"/>
        <v>574</v>
      </c>
      <c r="I19" t="str">
        <f t="shared" si="2"/>
        <v>2005</v>
      </c>
      <c r="K19" s="1">
        <v>38388</v>
      </c>
      <c r="L19" t="s">
        <v>14</v>
      </c>
      <c r="M19">
        <v>287</v>
      </c>
      <c r="N19" t="str">
        <f t="shared" si="3"/>
        <v>2005</v>
      </c>
      <c r="O19">
        <f>SUMIF(L$2:L19,L19,M$2:M19)</f>
        <v>287</v>
      </c>
      <c r="P19">
        <f t="shared" si="4"/>
        <v>14.350000000000001</v>
      </c>
      <c r="R19">
        <f t="shared" si="6"/>
        <v>4409</v>
      </c>
      <c r="S19">
        <f t="shared" si="7"/>
        <v>0</v>
      </c>
    </row>
    <row r="20" spans="1:19" x14ac:dyDescent="0.25">
      <c r="A20" s="1">
        <v>38388</v>
      </c>
      <c r="B20" t="s">
        <v>15</v>
      </c>
      <c r="C20">
        <v>12</v>
      </c>
      <c r="D20" t="str">
        <f t="shared" si="0"/>
        <v>2005</v>
      </c>
      <c r="H20">
        <f t="shared" si="1"/>
        <v>24</v>
      </c>
      <c r="I20" t="str">
        <f t="shared" si="2"/>
        <v>2005</v>
      </c>
      <c r="K20" s="1">
        <v>38388</v>
      </c>
      <c r="L20" t="s">
        <v>15</v>
      </c>
      <c r="M20">
        <v>12</v>
      </c>
      <c r="N20" t="str">
        <f t="shared" si="3"/>
        <v>2005</v>
      </c>
      <c r="O20">
        <f>SUMIF(L$2:L20,L20,M$2:M20)</f>
        <v>12</v>
      </c>
      <c r="P20">
        <f t="shared" si="4"/>
        <v>0</v>
      </c>
      <c r="R20">
        <f t="shared" si="6"/>
        <v>4397</v>
      </c>
      <c r="S20">
        <f t="shared" si="7"/>
        <v>0</v>
      </c>
    </row>
    <row r="21" spans="1:19" x14ac:dyDescent="0.25">
      <c r="A21" s="1">
        <v>38393</v>
      </c>
      <c r="B21" t="s">
        <v>16</v>
      </c>
      <c r="C21">
        <v>6</v>
      </c>
      <c r="D21" t="str">
        <f t="shared" si="0"/>
        <v>2005</v>
      </c>
      <c r="H21">
        <f t="shared" si="1"/>
        <v>12</v>
      </c>
      <c r="I21" t="str">
        <f t="shared" si="2"/>
        <v>2005</v>
      </c>
      <c r="K21" s="1">
        <v>38393</v>
      </c>
      <c r="L21" t="s">
        <v>16</v>
      </c>
      <c r="M21">
        <v>6</v>
      </c>
      <c r="N21" t="str">
        <f t="shared" si="3"/>
        <v>2005</v>
      </c>
      <c r="O21">
        <f>SUMIF(L$2:L21,L21,M$2:M21)</f>
        <v>6</v>
      </c>
      <c r="P21">
        <f t="shared" si="4"/>
        <v>0</v>
      </c>
      <c r="R21">
        <f t="shared" si="6"/>
        <v>4391</v>
      </c>
      <c r="S21">
        <f t="shared" si="7"/>
        <v>0</v>
      </c>
    </row>
    <row r="22" spans="1:19" x14ac:dyDescent="0.25">
      <c r="A22" s="1">
        <v>38397</v>
      </c>
      <c r="B22" t="s">
        <v>17</v>
      </c>
      <c r="C22">
        <v>321</v>
      </c>
      <c r="D22" t="str">
        <f t="shared" si="0"/>
        <v>2005</v>
      </c>
      <c r="H22">
        <f t="shared" si="1"/>
        <v>642</v>
      </c>
      <c r="I22" t="str">
        <f t="shared" si="2"/>
        <v>2005</v>
      </c>
      <c r="K22" s="1">
        <v>38397</v>
      </c>
      <c r="L22" t="s">
        <v>17</v>
      </c>
      <c r="M22">
        <v>321</v>
      </c>
      <c r="N22" t="str">
        <f t="shared" si="3"/>
        <v>2005</v>
      </c>
      <c r="O22">
        <f>SUMIF(L$2:L22,L22,M$2:M22)</f>
        <v>321</v>
      </c>
      <c r="P22">
        <f t="shared" si="4"/>
        <v>16.05</v>
      </c>
      <c r="R22">
        <f t="shared" si="6"/>
        <v>4070</v>
      </c>
      <c r="S22">
        <f t="shared" si="7"/>
        <v>0</v>
      </c>
    </row>
    <row r="23" spans="1:19" x14ac:dyDescent="0.25">
      <c r="A23" s="1">
        <v>38401</v>
      </c>
      <c r="B23" t="s">
        <v>18</v>
      </c>
      <c r="C23">
        <v>99</v>
      </c>
      <c r="D23" t="str">
        <f t="shared" si="0"/>
        <v>2005</v>
      </c>
      <c r="H23">
        <f t="shared" si="1"/>
        <v>198</v>
      </c>
      <c r="I23" t="str">
        <f t="shared" si="2"/>
        <v>2005</v>
      </c>
      <c r="K23" s="1">
        <v>38401</v>
      </c>
      <c r="L23" t="s">
        <v>18</v>
      </c>
      <c r="M23">
        <v>99</v>
      </c>
      <c r="N23" t="str">
        <f t="shared" si="3"/>
        <v>2005</v>
      </c>
      <c r="O23">
        <f>SUMIF(L$2:L23,L23,M$2:M23)</f>
        <v>99</v>
      </c>
      <c r="P23">
        <f t="shared" si="4"/>
        <v>0</v>
      </c>
      <c r="R23">
        <f t="shared" si="6"/>
        <v>3971</v>
      </c>
      <c r="S23">
        <f t="shared" si="7"/>
        <v>0</v>
      </c>
    </row>
    <row r="24" spans="1:19" x14ac:dyDescent="0.25">
      <c r="A24" s="1">
        <v>38401</v>
      </c>
      <c r="B24" t="s">
        <v>19</v>
      </c>
      <c r="C24">
        <v>91</v>
      </c>
      <c r="D24" t="str">
        <f t="shared" si="0"/>
        <v>2005</v>
      </c>
      <c r="H24">
        <f t="shared" si="1"/>
        <v>182</v>
      </c>
      <c r="I24" t="str">
        <f t="shared" si="2"/>
        <v>2005</v>
      </c>
      <c r="K24" s="1">
        <v>38401</v>
      </c>
      <c r="L24" t="s">
        <v>19</v>
      </c>
      <c r="M24">
        <v>91</v>
      </c>
      <c r="N24" t="str">
        <f t="shared" si="3"/>
        <v>2005</v>
      </c>
      <c r="O24">
        <f>SUMIF(L$2:L24,L24,M$2:M24)</f>
        <v>91</v>
      </c>
      <c r="P24">
        <f t="shared" si="4"/>
        <v>0</v>
      </c>
      <c r="R24">
        <f t="shared" si="6"/>
        <v>3880</v>
      </c>
      <c r="S24">
        <f t="shared" si="7"/>
        <v>0</v>
      </c>
    </row>
    <row r="25" spans="1:19" x14ac:dyDescent="0.25">
      <c r="A25" s="1">
        <v>38407</v>
      </c>
      <c r="B25" t="s">
        <v>14</v>
      </c>
      <c r="C25">
        <v>118</v>
      </c>
      <c r="D25" t="str">
        <f t="shared" si="0"/>
        <v>2005</v>
      </c>
      <c r="H25">
        <f t="shared" si="1"/>
        <v>236</v>
      </c>
      <c r="I25" t="str">
        <f t="shared" si="2"/>
        <v>2005</v>
      </c>
      <c r="K25" s="1">
        <v>38407</v>
      </c>
      <c r="L25" t="s">
        <v>14</v>
      </c>
      <c r="M25">
        <v>118</v>
      </c>
      <c r="N25" t="str">
        <f t="shared" si="3"/>
        <v>2005</v>
      </c>
      <c r="O25">
        <f>SUMIF(L$2:L25,L25,M$2:M25)</f>
        <v>405</v>
      </c>
      <c r="P25">
        <f t="shared" si="4"/>
        <v>5.9</v>
      </c>
      <c r="R25">
        <f t="shared" si="6"/>
        <v>3762</v>
      </c>
      <c r="S25">
        <f t="shared" si="7"/>
        <v>0</v>
      </c>
    </row>
    <row r="26" spans="1:19" x14ac:dyDescent="0.25">
      <c r="A26" s="1">
        <v>38408</v>
      </c>
      <c r="B26" t="s">
        <v>20</v>
      </c>
      <c r="C26">
        <v>58</v>
      </c>
      <c r="D26" t="str">
        <f t="shared" si="0"/>
        <v>2005</v>
      </c>
      <c r="H26">
        <f t="shared" si="1"/>
        <v>116</v>
      </c>
      <c r="I26" t="str">
        <f t="shared" si="2"/>
        <v>2005</v>
      </c>
      <c r="K26" s="1">
        <v>38408</v>
      </c>
      <c r="L26" t="s">
        <v>20</v>
      </c>
      <c r="M26">
        <v>58</v>
      </c>
      <c r="N26" t="str">
        <f t="shared" si="3"/>
        <v>2005</v>
      </c>
      <c r="O26">
        <f>SUMIF(L$2:L26,L26,M$2:M26)</f>
        <v>58</v>
      </c>
      <c r="P26">
        <f t="shared" si="4"/>
        <v>0</v>
      </c>
      <c r="R26">
        <f t="shared" si="6"/>
        <v>3704</v>
      </c>
      <c r="S26">
        <f t="shared" si="7"/>
        <v>0</v>
      </c>
    </row>
    <row r="27" spans="1:19" x14ac:dyDescent="0.25">
      <c r="A27" s="1">
        <v>38409</v>
      </c>
      <c r="B27" t="s">
        <v>21</v>
      </c>
      <c r="C27">
        <v>16</v>
      </c>
      <c r="D27" t="str">
        <f t="shared" si="0"/>
        <v>2005</v>
      </c>
      <c r="H27">
        <f t="shared" si="1"/>
        <v>32</v>
      </c>
      <c r="I27" t="str">
        <f t="shared" si="2"/>
        <v>2005</v>
      </c>
      <c r="K27" s="1">
        <v>38409</v>
      </c>
      <c r="L27" t="s">
        <v>21</v>
      </c>
      <c r="M27">
        <v>16</v>
      </c>
      <c r="N27" t="str">
        <f t="shared" si="3"/>
        <v>2005</v>
      </c>
      <c r="O27">
        <f>SUMIF(L$2:L27,L27,M$2:M27)</f>
        <v>16</v>
      </c>
      <c r="P27">
        <f t="shared" si="4"/>
        <v>0</v>
      </c>
      <c r="R27">
        <f t="shared" si="6"/>
        <v>3688</v>
      </c>
      <c r="S27">
        <f t="shared" si="7"/>
        <v>0</v>
      </c>
    </row>
    <row r="28" spans="1:19" x14ac:dyDescent="0.25">
      <c r="A28" s="1">
        <v>38409</v>
      </c>
      <c r="B28" t="s">
        <v>22</v>
      </c>
      <c r="C28">
        <v>348</v>
      </c>
      <c r="D28" t="str">
        <f t="shared" si="0"/>
        <v>2005</v>
      </c>
      <c r="H28">
        <f t="shared" si="1"/>
        <v>696</v>
      </c>
      <c r="I28" t="str">
        <f t="shared" si="2"/>
        <v>2005</v>
      </c>
      <c r="K28" s="1">
        <v>38409</v>
      </c>
      <c r="L28" t="s">
        <v>22</v>
      </c>
      <c r="M28">
        <v>348</v>
      </c>
      <c r="N28" t="str">
        <f t="shared" si="3"/>
        <v>2005</v>
      </c>
      <c r="O28">
        <f>SUMIF(L$2:L28,L28,M$2:M28)</f>
        <v>348</v>
      </c>
      <c r="P28">
        <f t="shared" si="4"/>
        <v>17.400000000000002</v>
      </c>
      <c r="R28">
        <f t="shared" si="6"/>
        <v>3340</v>
      </c>
      <c r="S28">
        <f t="shared" si="7"/>
        <v>0</v>
      </c>
    </row>
    <row r="29" spans="1:19" x14ac:dyDescent="0.25">
      <c r="A29" s="1">
        <v>38410</v>
      </c>
      <c r="B29" t="s">
        <v>5</v>
      </c>
      <c r="C29">
        <v>336</v>
      </c>
      <c r="D29" t="str">
        <f t="shared" si="0"/>
        <v>2005</v>
      </c>
      <c r="H29">
        <f t="shared" si="1"/>
        <v>672</v>
      </c>
      <c r="I29" t="str">
        <f t="shared" si="2"/>
        <v>2005</v>
      </c>
      <c r="K29" s="1">
        <v>38410</v>
      </c>
      <c r="L29" t="s">
        <v>5</v>
      </c>
      <c r="M29">
        <v>336</v>
      </c>
      <c r="N29" t="str">
        <f t="shared" si="3"/>
        <v>2005</v>
      </c>
      <c r="O29">
        <f>SUMIF(L$2:L29,L29,M$2:M29)</f>
        <v>772</v>
      </c>
      <c r="P29">
        <f t="shared" si="4"/>
        <v>16.8</v>
      </c>
      <c r="R29">
        <f t="shared" si="6"/>
        <v>3004</v>
      </c>
      <c r="S29">
        <f t="shared" si="7"/>
        <v>0</v>
      </c>
    </row>
    <row r="30" spans="1:19" x14ac:dyDescent="0.25">
      <c r="A30" s="1">
        <v>38410</v>
      </c>
      <c r="B30" t="s">
        <v>22</v>
      </c>
      <c r="C30">
        <v>435</v>
      </c>
      <c r="D30" t="str">
        <f t="shared" si="0"/>
        <v>2005</v>
      </c>
      <c r="H30">
        <f t="shared" si="1"/>
        <v>870</v>
      </c>
      <c r="I30" t="str">
        <f t="shared" si="2"/>
        <v>2005</v>
      </c>
      <c r="K30" s="1">
        <v>38410</v>
      </c>
      <c r="L30" t="s">
        <v>22</v>
      </c>
      <c r="M30">
        <v>435</v>
      </c>
      <c r="N30" t="str">
        <f t="shared" si="3"/>
        <v>2005</v>
      </c>
      <c r="O30">
        <f>SUMIF(L$2:L30,L30,M$2:M30)</f>
        <v>783</v>
      </c>
      <c r="P30">
        <f t="shared" si="4"/>
        <v>21.75</v>
      </c>
      <c r="R30">
        <f t="shared" si="6"/>
        <v>2569</v>
      </c>
      <c r="S30">
        <f t="shared" si="7"/>
        <v>0</v>
      </c>
    </row>
    <row r="31" spans="1:19" x14ac:dyDescent="0.25">
      <c r="A31" s="1">
        <v>38410</v>
      </c>
      <c r="B31" t="s">
        <v>23</v>
      </c>
      <c r="C31">
        <v>110</v>
      </c>
      <c r="D31" t="str">
        <f t="shared" si="0"/>
        <v>2005</v>
      </c>
      <c r="H31">
        <f t="shared" si="1"/>
        <v>220</v>
      </c>
      <c r="I31" t="str">
        <f t="shared" si="2"/>
        <v>2005</v>
      </c>
      <c r="K31" s="1">
        <v>38410</v>
      </c>
      <c r="L31" t="s">
        <v>23</v>
      </c>
      <c r="M31">
        <v>110</v>
      </c>
      <c r="N31" t="str">
        <f t="shared" si="3"/>
        <v>2005</v>
      </c>
      <c r="O31">
        <f>SUMIF(L$2:L31,L31,M$2:M31)</f>
        <v>110</v>
      </c>
      <c r="P31">
        <f t="shared" si="4"/>
        <v>5.5</v>
      </c>
      <c r="R31">
        <f t="shared" si="6"/>
        <v>2459</v>
      </c>
      <c r="S31">
        <f t="shared" si="7"/>
        <v>0</v>
      </c>
    </row>
    <row r="32" spans="1:19" x14ac:dyDescent="0.25">
      <c r="A32" s="1">
        <v>38412</v>
      </c>
      <c r="B32" t="s">
        <v>24</v>
      </c>
      <c r="C32">
        <v>204</v>
      </c>
      <c r="D32" t="str">
        <f t="shared" si="0"/>
        <v>2005</v>
      </c>
      <c r="H32">
        <f t="shared" si="1"/>
        <v>408</v>
      </c>
      <c r="I32" t="str">
        <f t="shared" si="2"/>
        <v>2005</v>
      </c>
      <c r="K32" s="1">
        <v>38412</v>
      </c>
      <c r="L32" t="s">
        <v>24</v>
      </c>
      <c r="M32">
        <v>204</v>
      </c>
      <c r="N32" t="str">
        <f t="shared" si="3"/>
        <v>2005</v>
      </c>
      <c r="O32">
        <f>SUMIF(L$2:L32,L32,M$2:M32)</f>
        <v>204</v>
      </c>
      <c r="P32">
        <f t="shared" si="4"/>
        <v>10.200000000000001</v>
      </c>
      <c r="R32">
        <f t="shared" si="6"/>
        <v>5255</v>
      </c>
      <c r="S32">
        <f t="shared" si="7"/>
        <v>0</v>
      </c>
    </row>
    <row r="33" spans="1:19" x14ac:dyDescent="0.25">
      <c r="A33" s="1">
        <v>38412</v>
      </c>
      <c r="B33" t="s">
        <v>18</v>
      </c>
      <c r="C33">
        <v>20</v>
      </c>
      <c r="D33" t="str">
        <f t="shared" si="0"/>
        <v>2005</v>
      </c>
      <c r="H33">
        <f t="shared" si="1"/>
        <v>40</v>
      </c>
      <c r="I33" t="str">
        <f t="shared" si="2"/>
        <v>2005</v>
      </c>
      <c r="K33" s="1">
        <v>38412</v>
      </c>
      <c r="L33" t="s">
        <v>18</v>
      </c>
      <c r="M33">
        <v>20</v>
      </c>
      <c r="N33" t="str">
        <f t="shared" si="3"/>
        <v>2005</v>
      </c>
      <c r="O33">
        <f>SUMIF(L$2:L33,L33,M$2:M33)</f>
        <v>119</v>
      </c>
      <c r="P33">
        <f t="shared" si="4"/>
        <v>1</v>
      </c>
      <c r="R33">
        <f t="shared" si="6"/>
        <v>5235</v>
      </c>
      <c r="S33">
        <f t="shared" si="7"/>
        <v>0</v>
      </c>
    </row>
    <row r="34" spans="1:19" x14ac:dyDescent="0.25">
      <c r="A34" s="1">
        <v>38414</v>
      </c>
      <c r="B34" t="s">
        <v>25</v>
      </c>
      <c r="C34">
        <v>102</v>
      </c>
      <c r="D34" t="str">
        <f t="shared" si="0"/>
        <v>2005</v>
      </c>
      <c r="H34">
        <f t="shared" si="1"/>
        <v>204</v>
      </c>
      <c r="I34" t="str">
        <f t="shared" si="2"/>
        <v>2005</v>
      </c>
      <c r="K34" s="1">
        <v>38414</v>
      </c>
      <c r="L34" t="s">
        <v>25</v>
      </c>
      <c r="M34">
        <v>102</v>
      </c>
      <c r="N34" t="str">
        <f t="shared" si="3"/>
        <v>2005</v>
      </c>
      <c r="O34">
        <f>SUMIF(L$2:L34,L34,M$2:M34)</f>
        <v>102</v>
      </c>
      <c r="P34">
        <f t="shared" si="4"/>
        <v>5.1000000000000005</v>
      </c>
      <c r="R34">
        <f t="shared" si="6"/>
        <v>5133</v>
      </c>
      <c r="S34">
        <f t="shared" si="7"/>
        <v>0</v>
      </c>
    </row>
    <row r="35" spans="1:19" x14ac:dyDescent="0.25">
      <c r="A35" s="1">
        <v>38416</v>
      </c>
      <c r="B35" t="s">
        <v>26</v>
      </c>
      <c r="C35">
        <v>48</v>
      </c>
      <c r="D35" t="str">
        <f t="shared" si="0"/>
        <v>2005</v>
      </c>
      <c r="H35">
        <f t="shared" si="1"/>
        <v>96</v>
      </c>
      <c r="I35" t="str">
        <f t="shared" si="2"/>
        <v>2005</v>
      </c>
      <c r="K35" s="1">
        <v>38416</v>
      </c>
      <c r="L35" t="s">
        <v>26</v>
      </c>
      <c r="M35">
        <v>48</v>
      </c>
      <c r="N35" t="str">
        <f t="shared" si="3"/>
        <v>2005</v>
      </c>
      <c r="O35">
        <f>SUMIF(L$2:L35,L35,M$2:M35)</f>
        <v>48</v>
      </c>
      <c r="P35">
        <f t="shared" si="4"/>
        <v>0</v>
      </c>
      <c r="R35">
        <f t="shared" si="6"/>
        <v>5085</v>
      </c>
      <c r="S35">
        <f t="shared" si="7"/>
        <v>0</v>
      </c>
    </row>
    <row r="36" spans="1:19" x14ac:dyDescent="0.25">
      <c r="A36" s="1">
        <v>38418</v>
      </c>
      <c r="B36" t="s">
        <v>22</v>
      </c>
      <c r="C36">
        <v>329</v>
      </c>
      <c r="D36" t="str">
        <f t="shared" si="0"/>
        <v>2005</v>
      </c>
      <c r="H36">
        <f t="shared" si="1"/>
        <v>658</v>
      </c>
      <c r="I36" t="str">
        <f t="shared" si="2"/>
        <v>2005</v>
      </c>
      <c r="K36" s="1">
        <v>38418</v>
      </c>
      <c r="L36" t="s">
        <v>22</v>
      </c>
      <c r="M36">
        <v>329</v>
      </c>
      <c r="N36" t="str">
        <f t="shared" si="3"/>
        <v>2005</v>
      </c>
      <c r="O36">
        <f>SUMIF(L$2:L36,L36,M$2:M36)</f>
        <v>1112</v>
      </c>
      <c r="P36">
        <f t="shared" si="4"/>
        <v>32.9</v>
      </c>
      <c r="R36">
        <f t="shared" si="6"/>
        <v>4756</v>
      </c>
      <c r="S36">
        <f t="shared" si="7"/>
        <v>0</v>
      </c>
    </row>
    <row r="37" spans="1:19" x14ac:dyDescent="0.25">
      <c r="A37" s="1">
        <v>38420</v>
      </c>
      <c r="B37" t="s">
        <v>27</v>
      </c>
      <c r="C37">
        <v>16</v>
      </c>
      <c r="D37" t="str">
        <f t="shared" si="0"/>
        <v>2005</v>
      </c>
      <c r="H37">
        <f t="shared" si="1"/>
        <v>32</v>
      </c>
      <c r="I37" t="str">
        <f t="shared" si="2"/>
        <v>2005</v>
      </c>
      <c r="K37" s="1">
        <v>38420</v>
      </c>
      <c r="L37" t="s">
        <v>27</v>
      </c>
      <c r="M37">
        <v>16</v>
      </c>
      <c r="N37" t="str">
        <f t="shared" si="3"/>
        <v>2005</v>
      </c>
      <c r="O37">
        <f>SUMIF(L$2:L37,L37,M$2:M37)</f>
        <v>16</v>
      </c>
      <c r="P37">
        <f t="shared" si="4"/>
        <v>0</v>
      </c>
      <c r="R37">
        <f t="shared" si="6"/>
        <v>4740</v>
      </c>
      <c r="S37">
        <f t="shared" si="7"/>
        <v>0</v>
      </c>
    </row>
    <row r="38" spans="1:19" x14ac:dyDescent="0.25">
      <c r="A38" s="1">
        <v>38421</v>
      </c>
      <c r="B38" t="s">
        <v>28</v>
      </c>
      <c r="C38">
        <v>102</v>
      </c>
      <c r="D38" t="str">
        <f t="shared" si="0"/>
        <v>2005</v>
      </c>
      <c r="H38">
        <f t="shared" si="1"/>
        <v>204</v>
      </c>
      <c r="I38" t="str">
        <f t="shared" si="2"/>
        <v>2005</v>
      </c>
      <c r="K38" s="1">
        <v>38421</v>
      </c>
      <c r="L38" t="s">
        <v>28</v>
      </c>
      <c r="M38">
        <v>102</v>
      </c>
      <c r="N38" t="str">
        <f t="shared" si="3"/>
        <v>2005</v>
      </c>
      <c r="O38">
        <f>SUMIF(L$2:L38,L38,M$2:M38)</f>
        <v>102</v>
      </c>
      <c r="P38">
        <f t="shared" si="4"/>
        <v>5.1000000000000005</v>
      </c>
      <c r="R38">
        <f t="shared" si="6"/>
        <v>4638</v>
      </c>
      <c r="S38">
        <f t="shared" si="7"/>
        <v>0</v>
      </c>
    </row>
    <row r="39" spans="1:19" x14ac:dyDescent="0.25">
      <c r="A39" s="1">
        <v>38421</v>
      </c>
      <c r="B39" t="s">
        <v>14</v>
      </c>
      <c r="C39">
        <v>309</v>
      </c>
      <c r="D39" t="str">
        <f t="shared" si="0"/>
        <v>2005</v>
      </c>
      <c r="H39">
        <f t="shared" si="1"/>
        <v>618</v>
      </c>
      <c r="I39" t="str">
        <f t="shared" si="2"/>
        <v>2005</v>
      </c>
      <c r="K39" s="1">
        <v>38421</v>
      </c>
      <c r="L39" t="s">
        <v>14</v>
      </c>
      <c r="M39">
        <v>309</v>
      </c>
      <c r="N39" t="str">
        <f t="shared" si="3"/>
        <v>2005</v>
      </c>
      <c r="O39">
        <f>SUMIF(L$2:L39,L39,M$2:M39)</f>
        <v>714</v>
      </c>
      <c r="P39">
        <f t="shared" si="4"/>
        <v>15.450000000000001</v>
      </c>
      <c r="R39">
        <f t="shared" si="6"/>
        <v>4329</v>
      </c>
      <c r="S39">
        <f t="shared" si="7"/>
        <v>0</v>
      </c>
    </row>
    <row r="40" spans="1:19" x14ac:dyDescent="0.25">
      <c r="A40" s="1">
        <v>38423</v>
      </c>
      <c r="B40" t="s">
        <v>5</v>
      </c>
      <c r="C40">
        <v>331</v>
      </c>
      <c r="D40" t="str">
        <f t="shared" si="0"/>
        <v>2005</v>
      </c>
      <c r="H40">
        <f t="shared" si="1"/>
        <v>662</v>
      </c>
      <c r="I40" t="str">
        <f t="shared" si="2"/>
        <v>2005</v>
      </c>
      <c r="K40" s="1">
        <v>38423</v>
      </c>
      <c r="L40" t="s">
        <v>5</v>
      </c>
      <c r="M40">
        <v>331</v>
      </c>
      <c r="N40" t="str">
        <f t="shared" si="3"/>
        <v>2005</v>
      </c>
      <c r="O40">
        <f>SUMIF(L$2:L40,L40,M$2:M40)</f>
        <v>1103</v>
      </c>
      <c r="P40">
        <f t="shared" si="4"/>
        <v>33.1</v>
      </c>
      <c r="R40">
        <f t="shared" si="6"/>
        <v>3998</v>
      </c>
      <c r="S40">
        <f t="shared" si="7"/>
        <v>0</v>
      </c>
    </row>
    <row r="41" spans="1:19" x14ac:dyDescent="0.25">
      <c r="A41" s="1">
        <v>38428</v>
      </c>
      <c r="B41" t="s">
        <v>29</v>
      </c>
      <c r="C41">
        <v>3</v>
      </c>
      <c r="D41" t="str">
        <f t="shared" si="0"/>
        <v>2005</v>
      </c>
      <c r="H41">
        <f t="shared" si="1"/>
        <v>6</v>
      </c>
      <c r="I41" t="str">
        <f t="shared" si="2"/>
        <v>2005</v>
      </c>
      <c r="K41" s="1">
        <v>38428</v>
      </c>
      <c r="L41" t="s">
        <v>29</v>
      </c>
      <c r="M41">
        <v>3</v>
      </c>
      <c r="N41" t="str">
        <f t="shared" si="3"/>
        <v>2005</v>
      </c>
      <c r="O41">
        <f>SUMIF(L$2:L41,L41,M$2:M41)</f>
        <v>3</v>
      </c>
      <c r="P41">
        <f t="shared" si="4"/>
        <v>0</v>
      </c>
      <c r="R41">
        <f t="shared" si="6"/>
        <v>3995</v>
      </c>
      <c r="S41">
        <f t="shared" si="7"/>
        <v>0</v>
      </c>
    </row>
    <row r="42" spans="1:19" x14ac:dyDescent="0.25">
      <c r="A42" s="1">
        <v>38429</v>
      </c>
      <c r="B42" t="s">
        <v>30</v>
      </c>
      <c r="C42">
        <v>76</v>
      </c>
      <c r="D42" t="str">
        <f t="shared" si="0"/>
        <v>2005</v>
      </c>
      <c r="H42">
        <f t="shared" si="1"/>
        <v>152</v>
      </c>
      <c r="I42" t="str">
        <f t="shared" si="2"/>
        <v>2005</v>
      </c>
      <c r="K42" s="1">
        <v>38429</v>
      </c>
      <c r="L42" t="s">
        <v>30</v>
      </c>
      <c r="M42">
        <v>76</v>
      </c>
      <c r="N42" t="str">
        <f t="shared" si="3"/>
        <v>2005</v>
      </c>
      <c r="O42">
        <f>SUMIF(L$2:L42,L42,M$2:M42)</f>
        <v>76</v>
      </c>
      <c r="P42">
        <f t="shared" si="4"/>
        <v>0</v>
      </c>
      <c r="R42">
        <f t="shared" si="6"/>
        <v>3919</v>
      </c>
      <c r="S42">
        <f t="shared" si="7"/>
        <v>0</v>
      </c>
    </row>
    <row r="43" spans="1:19" x14ac:dyDescent="0.25">
      <c r="A43" s="1">
        <v>38429</v>
      </c>
      <c r="B43" t="s">
        <v>31</v>
      </c>
      <c r="C43">
        <v>196</v>
      </c>
      <c r="D43" t="str">
        <f t="shared" si="0"/>
        <v>2005</v>
      </c>
      <c r="H43">
        <f t="shared" si="1"/>
        <v>392</v>
      </c>
      <c r="I43" t="str">
        <f t="shared" si="2"/>
        <v>2005</v>
      </c>
      <c r="K43" s="1">
        <v>38429</v>
      </c>
      <c r="L43" t="s">
        <v>31</v>
      </c>
      <c r="M43">
        <v>196</v>
      </c>
      <c r="N43" t="str">
        <f t="shared" si="3"/>
        <v>2005</v>
      </c>
      <c r="O43">
        <f>SUMIF(L$2:L43,L43,M$2:M43)</f>
        <v>196</v>
      </c>
      <c r="P43">
        <f t="shared" si="4"/>
        <v>9.8000000000000007</v>
      </c>
      <c r="R43">
        <f t="shared" si="6"/>
        <v>3723</v>
      </c>
      <c r="S43">
        <f t="shared" si="7"/>
        <v>0</v>
      </c>
    </row>
    <row r="44" spans="1:19" x14ac:dyDescent="0.25">
      <c r="A44" s="1">
        <v>38431</v>
      </c>
      <c r="B44" t="s">
        <v>18</v>
      </c>
      <c r="C44">
        <v>54</v>
      </c>
      <c r="D44" t="str">
        <f t="shared" si="0"/>
        <v>2005</v>
      </c>
      <c r="H44">
        <f t="shared" si="1"/>
        <v>108</v>
      </c>
      <c r="I44" t="str">
        <f t="shared" si="2"/>
        <v>2005</v>
      </c>
      <c r="K44" s="1">
        <v>38431</v>
      </c>
      <c r="L44" t="s">
        <v>18</v>
      </c>
      <c r="M44">
        <v>54</v>
      </c>
      <c r="N44" t="str">
        <f t="shared" si="3"/>
        <v>2005</v>
      </c>
      <c r="O44">
        <f>SUMIF(L$2:L44,L44,M$2:M44)</f>
        <v>173</v>
      </c>
      <c r="P44">
        <f t="shared" si="4"/>
        <v>2.7</v>
      </c>
      <c r="R44">
        <f t="shared" si="6"/>
        <v>3669</v>
      </c>
      <c r="S44">
        <f t="shared" si="7"/>
        <v>0</v>
      </c>
    </row>
    <row r="45" spans="1:19" x14ac:dyDescent="0.25">
      <c r="A45" s="1">
        <v>38435</v>
      </c>
      <c r="B45" t="s">
        <v>9</v>
      </c>
      <c r="C45">
        <v>277</v>
      </c>
      <c r="D45" t="str">
        <f t="shared" si="0"/>
        <v>2005</v>
      </c>
      <c r="H45">
        <f t="shared" si="1"/>
        <v>554</v>
      </c>
      <c r="I45" t="str">
        <f t="shared" si="2"/>
        <v>2005</v>
      </c>
      <c r="K45" s="1">
        <v>38435</v>
      </c>
      <c r="L45" t="s">
        <v>9</v>
      </c>
      <c r="M45">
        <v>277</v>
      </c>
      <c r="N45" t="str">
        <f t="shared" si="3"/>
        <v>2005</v>
      </c>
      <c r="O45">
        <f>SUMIF(L$2:L45,L45,M$2:M45)</f>
        <v>717</v>
      </c>
      <c r="P45">
        <f t="shared" si="4"/>
        <v>13.850000000000001</v>
      </c>
      <c r="R45">
        <f t="shared" si="6"/>
        <v>3392</v>
      </c>
      <c r="S45">
        <f t="shared" si="7"/>
        <v>0</v>
      </c>
    </row>
    <row r="46" spans="1:19" x14ac:dyDescent="0.25">
      <c r="A46" s="1">
        <v>38437</v>
      </c>
      <c r="B46" t="s">
        <v>32</v>
      </c>
      <c r="C46">
        <v>7</v>
      </c>
      <c r="D46" t="str">
        <f t="shared" si="0"/>
        <v>2005</v>
      </c>
      <c r="H46">
        <f t="shared" si="1"/>
        <v>14</v>
      </c>
      <c r="I46" t="str">
        <f t="shared" si="2"/>
        <v>2005</v>
      </c>
      <c r="K46" s="1">
        <v>38437</v>
      </c>
      <c r="L46" t="s">
        <v>32</v>
      </c>
      <c r="M46">
        <v>7</v>
      </c>
      <c r="N46" t="str">
        <f t="shared" si="3"/>
        <v>2005</v>
      </c>
      <c r="O46">
        <f>SUMIF(L$2:L46,L46,M$2:M46)</f>
        <v>7</v>
      </c>
      <c r="P46">
        <f t="shared" si="4"/>
        <v>0</v>
      </c>
      <c r="R46">
        <f t="shared" si="6"/>
        <v>3385</v>
      </c>
      <c r="S46">
        <f t="shared" si="7"/>
        <v>0</v>
      </c>
    </row>
    <row r="47" spans="1:19" x14ac:dyDescent="0.25">
      <c r="A47" s="1">
        <v>38439</v>
      </c>
      <c r="B47" t="s">
        <v>33</v>
      </c>
      <c r="C47">
        <v>12</v>
      </c>
      <c r="D47" t="str">
        <f t="shared" si="0"/>
        <v>2005</v>
      </c>
      <c r="H47">
        <f t="shared" si="1"/>
        <v>24</v>
      </c>
      <c r="I47" t="str">
        <f t="shared" si="2"/>
        <v>2005</v>
      </c>
      <c r="K47" s="1">
        <v>38439</v>
      </c>
      <c r="L47" t="s">
        <v>33</v>
      </c>
      <c r="M47">
        <v>12</v>
      </c>
      <c r="N47" t="str">
        <f t="shared" si="3"/>
        <v>2005</v>
      </c>
      <c r="O47">
        <f>SUMIF(L$2:L47,L47,M$2:M47)</f>
        <v>12</v>
      </c>
      <c r="P47">
        <f t="shared" si="4"/>
        <v>0</v>
      </c>
      <c r="R47">
        <f t="shared" si="6"/>
        <v>3373</v>
      </c>
      <c r="S47">
        <f t="shared" si="7"/>
        <v>0</v>
      </c>
    </row>
    <row r="48" spans="1:19" x14ac:dyDescent="0.25">
      <c r="A48" s="1">
        <v>38440</v>
      </c>
      <c r="B48" t="s">
        <v>34</v>
      </c>
      <c r="C48">
        <v>7</v>
      </c>
      <c r="D48" t="str">
        <f t="shared" si="0"/>
        <v>2005</v>
      </c>
      <c r="H48">
        <f t="shared" si="1"/>
        <v>14</v>
      </c>
      <c r="I48" t="str">
        <f t="shared" si="2"/>
        <v>2005</v>
      </c>
      <c r="K48" s="1">
        <v>38440</v>
      </c>
      <c r="L48" t="s">
        <v>34</v>
      </c>
      <c r="M48">
        <v>7</v>
      </c>
      <c r="N48" t="str">
        <f t="shared" si="3"/>
        <v>2005</v>
      </c>
      <c r="O48">
        <f>SUMIF(L$2:L48,L48,M$2:M48)</f>
        <v>7</v>
      </c>
      <c r="P48">
        <f t="shared" si="4"/>
        <v>0</v>
      </c>
      <c r="R48">
        <f t="shared" si="6"/>
        <v>3366</v>
      </c>
      <c r="S48">
        <f t="shared" si="7"/>
        <v>0</v>
      </c>
    </row>
    <row r="49" spans="1:19" x14ac:dyDescent="0.25">
      <c r="A49" s="1">
        <v>38442</v>
      </c>
      <c r="B49" t="s">
        <v>7</v>
      </c>
      <c r="C49">
        <v>416</v>
      </c>
      <c r="D49" t="str">
        <f t="shared" si="0"/>
        <v>2005</v>
      </c>
      <c r="H49">
        <f t="shared" si="1"/>
        <v>832</v>
      </c>
      <c r="I49" t="str">
        <f t="shared" si="2"/>
        <v>2005</v>
      </c>
      <c r="K49" s="1">
        <v>38442</v>
      </c>
      <c r="L49" t="s">
        <v>7</v>
      </c>
      <c r="M49">
        <v>416</v>
      </c>
      <c r="N49" t="str">
        <f t="shared" si="3"/>
        <v>2005</v>
      </c>
      <c r="O49">
        <f>SUMIF(L$2:L49,L49,M$2:M49)</f>
        <v>1462</v>
      </c>
      <c r="P49">
        <f t="shared" si="4"/>
        <v>41.6</v>
      </c>
      <c r="R49">
        <f t="shared" si="6"/>
        <v>2950</v>
      </c>
      <c r="S49">
        <f t="shared" si="7"/>
        <v>0</v>
      </c>
    </row>
    <row r="50" spans="1:19" x14ac:dyDescent="0.25">
      <c r="A50" s="1">
        <v>38445</v>
      </c>
      <c r="B50" t="s">
        <v>7</v>
      </c>
      <c r="C50">
        <v>263</v>
      </c>
      <c r="D50" t="str">
        <f t="shared" si="0"/>
        <v>2005</v>
      </c>
      <c r="H50">
        <f t="shared" si="1"/>
        <v>526</v>
      </c>
      <c r="I50" t="str">
        <f t="shared" si="2"/>
        <v>2005</v>
      </c>
      <c r="K50" s="1">
        <v>38445</v>
      </c>
      <c r="L50" t="s">
        <v>7</v>
      </c>
      <c r="M50">
        <v>263</v>
      </c>
      <c r="N50" t="str">
        <f t="shared" si="3"/>
        <v>2005</v>
      </c>
      <c r="O50">
        <f>SUMIF(L$2:L50,L50,M$2:M50)</f>
        <v>1725</v>
      </c>
      <c r="P50">
        <f t="shared" si="4"/>
        <v>26.3</v>
      </c>
      <c r="R50">
        <f t="shared" si="6"/>
        <v>5687</v>
      </c>
      <c r="S50">
        <f t="shared" si="7"/>
        <v>0</v>
      </c>
    </row>
    <row r="51" spans="1:19" x14ac:dyDescent="0.25">
      <c r="A51" s="1">
        <v>38448</v>
      </c>
      <c r="B51" t="s">
        <v>1</v>
      </c>
      <c r="C51">
        <v>15</v>
      </c>
      <c r="D51" t="str">
        <f t="shared" si="0"/>
        <v>2005</v>
      </c>
      <c r="H51">
        <f t="shared" si="1"/>
        <v>30</v>
      </c>
      <c r="I51" t="str">
        <f t="shared" si="2"/>
        <v>2005</v>
      </c>
      <c r="K51" s="1">
        <v>38448</v>
      </c>
      <c r="L51" t="s">
        <v>1</v>
      </c>
      <c r="M51">
        <v>15</v>
      </c>
      <c r="N51" t="str">
        <f t="shared" si="3"/>
        <v>2005</v>
      </c>
      <c r="O51">
        <f>SUMIF(L$2:L51,L51,M$2:M51)</f>
        <v>17</v>
      </c>
      <c r="P51">
        <f t="shared" si="4"/>
        <v>0</v>
      </c>
      <c r="R51">
        <f t="shared" si="6"/>
        <v>5672</v>
      </c>
      <c r="S51">
        <f t="shared" si="7"/>
        <v>0</v>
      </c>
    </row>
    <row r="52" spans="1:19" x14ac:dyDescent="0.25">
      <c r="A52" s="1">
        <v>38452</v>
      </c>
      <c r="B52" t="s">
        <v>25</v>
      </c>
      <c r="C52">
        <v>194</v>
      </c>
      <c r="D52" t="str">
        <f t="shared" si="0"/>
        <v>2005</v>
      </c>
      <c r="H52">
        <f t="shared" si="1"/>
        <v>388</v>
      </c>
      <c r="I52" t="str">
        <f t="shared" si="2"/>
        <v>2005</v>
      </c>
      <c r="K52" s="1">
        <v>38452</v>
      </c>
      <c r="L52" t="s">
        <v>25</v>
      </c>
      <c r="M52">
        <v>194</v>
      </c>
      <c r="N52" t="str">
        <f t="shared" si="3"/>
        <v>2005</v>
      </c>
      <c r="O52">
        <f>SUMIF(L$2:L52,L52,M$2:M52)</f>
        <v>296</v>
      </c>
      <c r="P52">
        <f t="shared" si="4"/>
        <v>9.7000000000000011</v>
      </c>
      <c r="R52">
        <f t="shared" si="6"/>
        <v>5478</v>
      </c>
      <c r="S52">
        <f t="shared" si="7"/>
        <v>0</v>
      </c>
    </row>
    <row r="53" spans="1:19" x14ac:dyDescent="0.25">
      <c r="A53" s="1">
        <v>38453</v>
      </c>
      <c r="B53" t="s">
        <v>35</v>
      </c>
      <c r="C53">
        <v>120</v>
      </c>
      <c r="D53" t="str">
        <f t="shared" si="0"/>
        <v>2005</v>
      </c>
      <c r="H53">
        <f t="shared" si="1"/>
        <v>240</v>
      </c>
      <c r="I53" t="str">
        <f t="shared" si="2"/>
        <v>2005</v>
      </c>
      <c r="K53" s="1">
        <v>38453</v>
      </c>
      <c r="L53" t="s">
        <v>35</v>
      </c>
      <c r="M53">
        <v>120</v>
      </c>
      <c r="N53" t="str">
        <f t="shared" si="3"/>
        <v>2005</v>
      </c>
      <c r="O53">
        <f>SUMIF(L$2:L53,L53,M$2:M53)</f>
        <v>120</v>
      </c>
      <c r="P53">
        <f t="shared" si="4"/>
        <v>6</v>
      </c>
      <c r="R53">
        <f t="shared" si="6"/>
        <v>5358</v>
      </c>
      <c r="S53">
        <f t="shared" si="7"/>
        <v>0</v>
      </c>
    </row>
    <row r="54" spans="1:19" x14ac:dyDescent="0.25">
      <c r="A54" s="1">
        <v>38454</v>
      </c>
      <c r="B54" t="s">
        <v>7</v>
      </c>
      <c r="C54">
        <v>175</v>
      </c>
      <c r="D54" t="str">
        <f t="shared" si="0"/>
        <v>2005</v>
      </c>
      <c r="H54">
        <f t="shared" si="1"/>
        <v>350</v>
      </c>
      <c r="I54" t="str">
        <f t="shared" si="2"/>
        <v>2005</v>
      </c>
      <c r="K54" s="1">
        <v>38454</v>
      </c>
      <c r="L54" t="s">
        <v>7</v>
      </c>
      <c r="M54">
        <v>175</v>
      </c>
      <c r="N54" t="str">
        <f t="shared" si="3"/>
        <v>2005</v>
      </c>
      <c r="O54">
        <f>SUMIF(L$2:L54,L54,M$2:M54)</f>
        <v>1900</v>
      </c>
      <c r="P54">
        <f t="shared" si="4"/>
        <v>17.5</v>
      </c>
      <c r="R54">
        <f t="shared" si="6"/>
        <v>5183</v>
      </c>
      <c r="S54">
        <f t="shared" si="7"/>
        <v>0</v>
      </c>
    </row>
    <row r="55" spans="1:19" x14ac:dyDescent="0.25">
      <c r="A55" s="1">
        <v>38456</v>
      </c>
      <c r="B55" t="s">
        <v>36</v>
      </c>
      <c r="C55">
        <v>12</v>
      </c>
      <c r="D55" t="str">
        <f t="shared" si="0"/>
        <v>2005</v>
      </c>
      <c r="H55">
        <f t="shared" si="1"/>
        <v>24</v>
      </c>
      <c r="I55" t="str">
        <f t="shared" si="2"/>
        <v>2005</v>
      </c>
      <c r="K55" s="1">
        <v>38456</v>
      </c>
      <c r="L55" t="s">
        <v>36</v>
      </c>
      <c r="M55">
        <v>12</v>
      </c>
      <c r="N55" t="str">
        <f t="shared" si="3"/>
        <v>2005</v>
      </c>
      <c r="O55">
        <f>SUMIF(L$2:L55,L55,M$2:M55)</f>
        <v>12</v>
      </c>
      <c r="P55">
        <f t="shared" si="4"/>
        <v>0</v>
      </c>
      <c r="R55">
        <f t="shared" si="6"/>
        <v>5171</v>
      </c>
      <c r="S55">
        <f t="shared" si="7"/>
        <v>0</v>
      </c>
    </row>
    <row r="56" spans="1:19" x14ac:dyDescent="0.25">
      <c r="A56" s="1">
        <v>38457</v>
      </c>
      <c r="B56" t="s">
        <v>37</v>
      </c>
      <c r="C56">
        <v>174</v>
      </c>
      <c r="D56" t="str">
        <f t="shared" si="0"/>
        <v>2005</v>
      </c>
      <c r="H56">
        <f t="shared" si="1"/>
        <v>348</v>
      </c>
      <c r="I56" t="str">
        <f t="shared" si="2"/>
        <v>2005</v>
      </c>
      <c r="K56" s="1">
        <v>38457</v>
      </c>
      <c r="L56" t="s">
        <v>37</v>
      </c>
      <c r="M56">
        <v>174</v>
      </c>
      <c r="N56" t="str">
        <f t="shared" si="3"/>
        <v>2005</v>
      </c>
      <c r="O56">
        <f>SUMIF(L$2:L56,L56,M$2:M56)</f>
        <v>174</v>
      </c>
      <c r="P56">
        <f t="shared" si="4"/>
        <v>8.7000000000000011</v>
      </c>
      <c r="R56">
        <f t="shared" si="6"/>
        <v>4997</v>
      </c>
      <c r="S56">
        <f t="shared" si="7"/>
        <v>0</v>
      </c>
    </row>
    <row r="57" spans="1:19" x14ac:dyDescent="0.25">
      <c r="A57" s="1">
        <v>38458</v>
      </c>
      <c r="B57" t="s">
        <v>38</v>
      </c>
      <c r="C57">
        <v>3</v>
      </c>
      <c r="D57" t="str">
        <f t="shared" si="0"/>
        <v>2005</v>
      </c>
      <c r="H57">
        <f t="shared" si="1"/>
        <v>6</v>
      </c>
      <c r="I57" t="str">
        <f t="shared" si="2"/>
        <v>2005</v>
      </c>
      <c r="K57" s="1">
        <v>38458</v>
      </c>
      <c r="L57" t="s">
        <v>38</v>
      </c>
      <c r="M57">
        <v>3</v>
      </c>
      <c r="N57" t="str">
        <f t="shared" si="3"/>
        <v>2005</v>
      </c>
      <c r="O57">
        <f>SUMIF(L$2:L57,L57,M$2:M57)</f>
        <v>3</v>
      </c>
      <c r="P57">
        <f t="shared" si="4"/>
        <v>0</v>
      </c>
      <c r="R57">
        <f t="shared" si="6"/>
        <v>4994</v>
      </c>
      <c r="S57">
        <f t="shared" si="7"/>
        <v>0</v>
      </c>
    </row>
    <row r="58" spans="1:19" x14ac:dyDescent="0.25">
      <c r="A58" s="1">
        <v>38459</v>
      </c>
      <c r="B58" t="s">
        <v>39</v>
      </c>
      <c r="C58">
        <v>149</v>
      </c>
      <c r="D58" t="str">
        <f t="shared" si="0"/>
        <v>2005</v>
      </c>
      <c r="H58">
        <f t="shared" si="1"/>
        <v>298</v>
      </c>
      <c r="I58" t="str">
        <f t="shared" si="2"/>
        <v>2005</v>
      </c>
      <c r="K58" s="1">
        <v>38459</v>
      </c>
      <c r="L58" t="s">
        <v>39</v>
      </c>
      <c r="M58">
        <v>149</v>
      </c>
      <c r="N58" t="str">
        <f t="shared" si="3"/>
        <v>2005</v>
      </c>
      <c r="O58">
        <f>SUMIF(L$2:L58,L58,M$2:M58)</f>
        <v>149</v>
      </c>
      <c r="P58">
        <f t="shared" si="4"/>
        <v>7.45</v>
      </c>
      <c r="R58">
        <f t="shared" si="6"/>
        <v>4845</v>
      </c>
      <c r="S58">
        <f t="shared" si="7"/>
        <v>0</v>
      </c>
    </row>
    <row r="59" spans="1:19" x14ac:dyDescent="0.25">
      <c r="A59" s="1">
        <v>38460</v>
      </c>
      <c r="B59" t="s">
        <v>17</v>
      </c>
      <c r="C59">
        <v>492</v>
      </c>
      <c r="D59" t="str">
        <f t="shared" si="0"/>
        <v>2005</v>
      </c>
      <c r="H59">
        <f t="shared" si="1"/>
        <v>984</v>
      </c>
      <c r="I59" t="str">
        <f t="shared" si="2"/>
        <v>2005</v>
      </c>
      <c r="K59" s="1">
        <v>38460</v>
      </c>
      <c r="L59" t="s">
        <v>17</v>
      </c>
      <c r="M59">
        <v>492</v>
      </c>
      <c r="N59" t="str">
        <f t="shared" si="3"/>
        <v>2005</v>
      </c>
      <c r="O59">
        <f>SUMIF(L$2:L59,L59,M$2:M59)</f>
        <v>813</v>
      </c>
      <c r="P59">
        <f t="shared" si="4"/>
        <v>24.6</v>
      </c>
      <c r="R59">
        <f t="shared" si="6"/>
        <v>4353</v>
      </c>
      <c r="S59">
        <f t="shared" si="7"/>
        <v>0</v>
      </c>
    </row>
    <row r="60" spans="1:19" x14ac:dyDescent="0.25">
      <c r="A60" s="1">
        <v>38460</v>
      </c>
      <c r="B60" t="s">
        <v>40</v>
      </c>
      <c r="C60">
        <v>2</v>
      </c>
      <c r="D60" t="str">
        <f t="shared" si="0"/>
        <v>2005</v>
      </c>
      <c r="H60">
        <f t="shared" si="1"/>
        <v>4</v>
      </c>
      <c r="I60" t="str">
        <f t="shared" si="2"/>
        <v>2005</v>
      </c>
      <c r="K60" s="1">
        <v>38460</v>
      </c>
      <c r="L60" t="s">
        <v>40</v>
      </c>
      <c r="M60">
        <v>2</v>
      </c>
      <c r="N60" t="str">
        <f t="shared" si="3"/>
        <v>2005</v>
      </c>
      <c r="O60">
        <f>SUMIF(L$2:L60,L60,M$2:M60)</f>
        <v>2</v>
      </c>
      <c r="P60">
        <f t="shared" si="4"/>
        <v>0</v>
      </c>
      <c r="R60">
        <f t="shared" si="6"/>
        <v>4351</v>
      </c>
      <c r="S60">
        <f t="shared" si="7"/>
        <v>0</v>
      </c>
    </row>
    <row r="61" spans="1:19" x14ac:dyDescent="0.25">
      <c r="A61" s="1">
        <v>38461</v>
      </c>
      <c r="B61" t="s">
        <v>14</v>
      </c>
      <c r="C61">
        <v>298</v>
      </c>
      <c r="D61" t="str">
        <f t="shared" si="0"/>
        <v>2005</v>
      </c>
      <c r="H61">
        <f t="shared" si="1"/>
        <v>596</v>
      </c>
      <c r="I61" t="str">
        <f t="shared" si="2"/>
        <v>2005</v>
      </c>
      <c r="K61" s="1">
        <v>38461</v>
      </c>
      <c r="L61" t="s">
        <v>14</v>
      </c>
      <c r="M61">
        <v>298</v>
      </c>
      <c r="N61" t="str">
        <f t="shared" si="3"/>
        <v>2005</v>
      </c>
      <c r="O61">
        <f>SUMIF(L$2:L61,L61,M$2:M61)</f>
        <v>1012</v>
      </c>
      <c r="P61">
        <f t="shared" si="4"/>
        <v>29.8</v>
      </c>
      <c r="R61">
        <f t="shared" si="6"/>
        <v>4053</v>
      </c>
      <c r="S61">
        <f t="shared" si="7"/>
        <v>0</v>
      </c>
    </row>
    <row r="62" spans="1:19" x14ac:dyDescent="0.25">
      <c r="A62" s="1">
        <v>38472</v>
      </c>
      <c r="B62" t="s">
        <v>17</v>
      </c>
      <c r="C62">
        <v>201</v>
      </c>
      <c r="D62" t="str">
        <f t="shared" si="0"/>
        <v>2005</v>
      </c>
      <c r="H62">
        <f t="shared" si="1"/>
        <v>402</v>
      </c>
      <c r="I62" t="str">
        <f t="shared" si="2"/>
        <v>2005</v>
      </c>
      <c r="K62" s="1">
        <v>38472</v>
      </c>
      <c r="L62" t="s">
        <v>17</v>
      </c>
      <c r="M62">
        <v>201</v>
      </c>
      <c r="N62" t="str">
        <f t="shared" si="3"/>
        <v>2005</v>
      </c>
      <c r="O62">
        <f>SUMIF(L$2:L62,L62,M$2:M62)</f>
        <v>1014</v>
      </c>
      <c r="P62">
        <f t="shared" si="4"/>
        <v>20.100000000000001</v>
      </c>
      <c r="R62">
        <f t="shared" si="6"/>
        <v>3852</v>
      </c>
      <c r="S62">
        <f t="shared" si="7"/>
        <v>0</v>
      </c>
    </row>
    <row r="63" spans="1:19" x14ac:dyDescent="0.25">
      <c r="A63" s="1">
        <v>38473</v>
      </c>
      <c r="B63" t="s">
        <v>41</v>
      </c>
      <c r="C63">
        <v>15</v>
      </c>
      <c r="D63" t="str">
        <f t="shared" si="0"/>
        <v>2005</v>
      </c>
      <c r="H63">
        <f t="shared" si="1"/>
        <v>30</v>
      </c>
      <c r="I63" t="str">
        <f t="shared" si="2"/>
        <v>2005</v>
      </c>
      <c r="K63" s="1">
        <v>38473</v>
      </c>
      <c r="L63" t="s">
        <v>41</v>
      </c>
      <c r="M63">
        <v>15</v>
      </c>
      <c r="N63" t="str">
        <f t="shared" si="3"/>
        <v>2005</v>
      </c>
      <c r="O63">
        <f>SUMIF(L$2:L63,L63,M$2:M63)</f>
        <v>15</v>
      </c>
      <c r="P63">
        <f t="shared" si="4"/>
        <v>0</v>
      </c>
      <c r="R63">
        <f t="shared" si="6"/>
        <v>5837</v>
      </c>
      <c r="S63">
        <f t="shared" si="7"/>
        <v>0</v>
      </c>
    </row>
    <row r="64" spans="1:19" x14ac:dyDescent="0.25">
      <c r="A64" s="1">
        <v>38473</v>
      </c>
      <c r="B64" t="s">
        <v>14</v>
      </c>
      <c r="C64">
        <v>319</v>
      </c>
      <c r="D64" t="str">
        <f t="shared" si="0"/>
        <v>2005</v>
      </c>
      <c r="H64">
        <f t="shared" si="1"/>
        <v>638</v>
      </c>
      <c r="I64" t="str">
        <f t="shared" si="2"/>
        <v>2005</v>
      </c>
      <c r="K64" s="1">
        <v>38473</v>
      </c>
      <c r="L64" t="s">
        <v>14</v>
      </c>
      <c r="M64">
        <v>319</v>
      </c>
      <c r="N64" t="str">
        <f t="shared" si="3"/>
        <v>2005</v>
      </c>
      <c r="O64">
        <f>SUMIF(L$2:L64,L64,M$2:M64)</f>
        <v>1331</v>
      </c>
      <c r="P64">
        <f t="shared" si="4"/>
        <v>31.900000000000002</v>
      </c>
      <c r="R64">
        <f t="shared" si="6"/>
        <v>5518</v>
      </c>
      <c r="S64">
        <f t="shared" si="7"/>
        <v>0</v>
      </c>
    </row>
    <row r="65" spans="1:19" x14ac:dyDescent="0.25">
      <c r="A65" s="1">
        <v>38474</v>
      </c>
      <c r="B65" t="s">
        <v>42</v>
      </c>
      <c r="C65">
        <v>9</v>
      </c>
      <c r="D65" t="str">
        <f t="shared" si="0"/>
        <v>2005</v>
      </c>
      <c r="H65">
        <f t="shared" si="1"/>
        <v>18</v>
      </c>
      <c r="I65" t="str">
        <f t="shared" si="2"/>
        <v>2005</v>
      </c>
      <c r="K65" s="1">
        <v>38474</v>
      </c>
      <c r="L65" t="s">
        <v>42</v>
      </c>
      <c r="M65">
        <v>9</v>
      </c>
      <c r="N65" t="str">
        <f t="shared" si="3"/>
        <v>2005</v>
      </c>
      <c r="O65">
        <f>SUMIF(L$2:L65,L65,M$2:M65)</f>
        <v>9</v>
      </c>
      <c r="P65">
        <f t="shared" si="4"/>
        <v>0</v>
      </c>
      <c r="R65">
        <f t="shared" si="6"/>
        <v>5509</v>
      </c>
      <c r="S65">
        <f t="shared" si="7"/>
        <v>0</v>
      </c>
    </row>
    <row r="66" spans="1:19" x14ac:dyDescent="0.25">
      <c r="A66" s="1">
        <v>38476</v>
      </c>
      <c r="B66" t="s">
        <v>43</v>
      </c>
      <c r="C66">
        <v>15</v>
      </c>
      <c r="D66" t="str">
        <f t="shared" si="0"/>
        <v>2005</v>
      </c>
      <c r="H66">
        <f t="shared" si="1"/>
        <v>30</v>
      </c>
      <c r="I66" t="str">
        <f t="shared" si="2"/>
        <v>2005</v>
      </c>
      <c r="K66" s="1">
        <v>38476</v>
      </c>
      <c r="L66" t="s">
        <v>43</v>
      </c>
      <c r="M66">
        <v>15</v>
      </c>
      <c r="N66" t="str">
        <f t="shared" si="3"/>
        <v>2005</v>
      </c>
      <c r="O66">
        <f>SUMIF(L$2:L66,L66,M$2:M66)</f>
        <v>15</v>
      </c>
      <c r="P66">
        <f t="shared" si="4"/>
        <v>0</v>
      </c>
      <c r="R66">
        <f t="shared" si="6"/>
        <v>5494</v>
      </c>
      <c r="S66">
        <f t="shared" si="7"/>
        <v>0</v>
      </c>
    </row>
    <row r="67" spans="1:19" x14ac:dyDescent="0.25">
      <c r="A67" s="1">
        <v>38479</v>
      </c>
      <c r="B67" t="s">
        <v>22</v>
      </c>
      <c r="C67">
        <v>444</v>
      </c>
      <c r="D67" t="str">
        <f t="shared" ref="D67:D130" si="8">TEXT(A67,"RRRR")</f>
        <v>2005</v>
      </c>
      <c r="H67">
        <f t="shared" ref="H67:H130" si="9">IF(D67="2005",C67*$F$2,IF(D67="2006",C67*$F$3,IF(D67="2007",C67*$F$4,IF(D67="2008",C67*$F$5,IF(D67="2009",C67*$F$6,IF(D67="2010",C67*$F$7,IF(D67="2011",C67*$F$8,IF(D67="2012",C67*$F$9,IF(D67="2013",C67*$F$10,C67*$F$11)))))))))</f>
        <v>888</v>
      </c>
      <c r="I67" t="str">
        <f t="shared" ref="I67:I130" si="10">TEXT(A67,"RRRR")</f>
        <v>2005</v>
      </c>
      <c r="K67" s="1">
        <v>38479</v>
      </c>
      <c r="L67" t="s">
        <v>22</v>
      </c>
      <c r="M67">
        <v>444</v>
      </c>
      <c r="N67" t="str">
        <f t="shared" ref="N67:N130" si="11">TEXT(K67,"RRRR")</f>
        <v>2005</v>
      </c>
      <c r="O67">
        <f>SUMIF(L$2:L67,L67,M$2:M67)</f>
        <v>1556</v>
      </c>
      <c r="P67">
        <f t="shared" ref="P67:P130" si="12">IF(AND(O67&gt;=100,O67&lt;1000),0.05*M67,IF(AND(O67&gt;=1000,O67&lt;10000),0.1*M67,IF(AND(O67&gt;=10000),0.2*M67,0)))</f>
        <v>44.400000000000006</v>
      </c>
      <c r="R67">
        <f t="shared" si="6"/>
        <v>5050</v>
      </c>
      <c r="S67">
        <f t="shared" si="7"/>
        <v>0</v>
      </c>
    </row>
    <row r="68" spans="1:19" x14ac:dyDescent="0.25">
      <c r="A68" s="1">
        <v>38479</v>
      </c>
      <c r="B68" t="s">
        <v>44</v>
      </c>
      <c r="C68">
        <v>13</v>
      </c>
      <c r="D68" t="str">
        <f t="shared" si="8"/>
        <v>2005</v>
      </c>
      <c r="H68">
        <f t="shared" si="9"/>
        <v>26</v>
      </c>
      <c r="I68" t="str">
        <f t="shared" si="10"/>
        <v>2005</v>
      </c>
      <c r="K68" s="1">
        <v>38479</v>
      </c>
      <c r="L68" t="s">
        <v>44</v>
      </c>
      <c r="M68">
        <v>13</v>
      </c>
      <c r="N68" t="str">
        <f t="shared" si="11"/>
        <v>2005</v>
      </c>
      <c r="O68">
        <f>SUMIF(L$2:L68,L68,M$2:M68)</f>
        <v>13</v>
      </c>
      <c r="P68">
        <f t="shared" si="12"/>
        <v>0</v>
      </c>
      <c r="R68">
        <f t="shared" ref="R68:R131" si="13">IF(AND(DAY(A68)&lt;DAY(A67),DAY(A67)&lt;&gt;DAY(A68)),IF(R67&lt;1000,R67+5000-C68,IF(R67&lt;2000,R67+4000-C68,IF(R67&lt;3000,R67+3000-C68,IF(R67&lt;4000,R67+2000-C68,IF(R67&lt;5000,R67+1000-C68,R67))))),R67-C68)</f>
        <v>5037</v>
      </c>
      <c r="S68">
        <f t="shared" si="7"/>
        <v>0</v>
      </c>
    </row>
    <row r="69" spans="1:19" x14ac:dyDescent="0.25">
      <c r="A69" s="1">
        <v>38481</v>
      </c>
      <c r="B69" t="s">
        <v>45</v>
      </c>
      <c r="C69">
        <v>366</v>
      </c>
      <c r="D69" t="str">
        <f t="shared" si="8"/>
        <v>2005</v>
      </c>
      <c r="H69">
        <f t="shared" si="9"/>
        <v>732</v>
      </c>
      <c r="I69" t="str">
        <f t="shared" si="10"/>
        <v>2005</v>
      </c>
      <c r="K69" s="1">
        <v>38481</v>
      </c>
      <c r="L69" t="s">
        <v>45</v>
      </c>
      <c r="M69">
        <v>366</v>
      </c>
      <c r="N69" t="str">
        <f t="shared" si="11"/>
        <v>2005</v>
      </c>
      <c r="O69">
        <f>SUMIF(L$2:L69,L69,M$2:M69)</f>
        <v>366</v>
      </c>
      <c r="P69">
        <f t="shared" si="12"/>
        <v>18.3</v>
      </c>
      <c r="R69">
        <f t="shared" si="13"/>
        <v>4671</v>
      </c>
      <c r="S69">
        <f t="shared" ref="S69:S132" si="14">IF(R69+C69-R68&gt;=4000,1,0)</f>
        <v>0</v>
      </c>
    </row>
    <row r="70" spans="1:19" x14ac:dyDescent="0.25">
      <c r="A70" s="1">
        <v>38492</v>
      </c>
      <c r="B70" t="s">
        <v>9</v>
      </c>
      <c r="C70">
        <v>259</v>
      </c>
      <c r="D70" t="str">
        <f t="shared" si="8"/>
        <v>2005</v>
      </c>
      <c r="H70">
        <f t="shared" si="9"/>
        <v>518</v>
      </c>
      <c r="I70" t="str">
        <f t="shared" si="10"/>
        <v>2005</v>
      </c>
      <c r="K70" s="1">
        <v>38492</v>
      </c>
      <c r="L70" t="s">
        <v>9</v>
      </c>
      <c r="M70">
        <v>259</v>
      </c>
      <c r="N70" t="str">
        <f t="shared" si="11"/>
        <v>2005</v>
      </c>
      <c r="O70">
        <f>SUMIF(L$2:L70,L70,M$2:M70)</f>
        <v>976</v>
      </c>
      <c r="P70">
        <f t="shared" si="12"/>
        <v>12.950000000000001</v>
      </c>
      <c r="R70">
        <f t="shared" si="13"/>
        <v>4412</v>
      </c>
      <c r="S70">
        <f t="shared" si="14"/>
        <v>0</v>
      </c>
    </row>
    <row r="71" spans="1:19" x14ac:dyDescent="0.25">
      <c r="A71" s="1">
        <v>38493</v>
      </c>
      <c r="B71" t="s">
        <v>46</v>
      </c>
      <c r="C71">
        <v>16</v>
      </c>
      <c r="D71" t="str">
        <f t="shared" si="8"/>
        <v>2005</v>
      </c>
      <c r="H71">
        <f t="shared" si="9"/>
        <v>32</v>
      </c>
      <c r="I71" t="str">
        <f t="shared" si="10"/>
        <v>2005</v>
      </c>
      <c r="K71" s="1">
        <v>38493</v>
      </c>
      <c r="L71" t="s">
        <v>46</v>
      </c>
      <c r="M71">
        <v>16</v>
      </c>
      <c r="N71" t="str">
        <f t="shared" si="11"/>
        <v>2005</v>
      </c>
      <c r="O71">
        <f>SUMIF(L$2:L71,L71,M$2:M71)</f>
        <v>16</v>
      </c>
      <c r="P71">
        <f t="shared" si="12"/>
        <v>0</v>
      </c>
      <c r="R71">
        <f t="shared" si="13"/>
        <v>4396</v>
      </c>
      <c r="S71">
        <f t="shared" si="14"/>
        <v>0</v>
      </c>
    </row>
    <row r="72" spans="1:19" x14ac:dyDescent="0.25">
      <c r="A72" s="1">
        <v>38496</v>
      </c>
      <c r="B72" t="s">
        <v>28</v>
      </c>
      <c r="C72">
        <v>49</v>
      </c>
      <c r="D72" t="str">
        <f t="shared" si="8"/>
        <v>2005</v>
      </c>
      <c r="H72">
        <f t="shared" si="9"/>
        <v>98</v>
      </c>
      <c r="I72" t="str">
        <f t="shared" si="10"/>
        <v>2005</v>
      </c>
      <c r="K72" s="1">
        <v>38496</v>
      </c>
      <c r="L72" t="s">
        <v>28</v>
      </c>
      <c r="M72">
        <v>49</v>
      </c>
      <c r="N72" t="str">
        <f t="shared" si="11"/>
        <v>2005</v>
      </c>
      <c r="O72">
        <f>SUMIF(L$2:L72,L72,M$2:M72)</f>
        <v>151</v>
      </c>
      <c r="P72">
        <f t="shared" si="12"/>
        <v>2.4500000000000002</v>
      </c>
      <c r="R72">
        <f t="shared" si="13"/>
        <v>4347</v>
      </c>
      <c r="S72">
        <f t="shared" si="14"/>
        <v>0</v>
      </c>
    </row>
    <row r="73" spans="1:19" x14ac:dyDescent="0.25">
      <c r="A73" s="1">
        <v>38497</v>
      </c>
      <c r="B73" t="s">
        <v>47</v>
      </c>
      <c r="C73">
        <v>3</v>
      </c>
      <c r="D73" t="str">
        <f t="shared" si="8"/>
        <v>2005</v>
      </c>
      <c r="H73">
        <f t="shared" si="9"/>
        <v>6</v>
      </c>
      <c r="I73" t="str">
        <f t="shared" si="10"/>
        <v>2005</v>
      </c>
      <c r="K73" s="1">
        <v>38497</v>
      </c>
      <c r="L73" t="s">
        <v>47</v>
      </c>
      <c r="M73">
        <v>3</v>
      </c>
      <c r="N73" t="str">
        <f t="shared" si="11"/>
        <v>2005</v>
      </c>
      <c r="O73">
        <f>SUMIF(L$2:L73,L73,M$2:M73)</f>
        <v>3</v>
      </c>
      <c r="P73">
        <f t="shared" si="12"/>
        <v>0</v>
      </c>
      <c r="R73">
        <f t="shared" si="13"/>
        <v>4344</v>
      </c>
      <c r="S73">
        <f t="shared" si="14"/>
        <v>0</v>
      </c>
    </row>
    <row r="74" spans="1:19" x14ac:dyDescent="0.25">
      <c r="A74" s="1">
        <v>38497</v>
      </c>
      <c r="B74" t="s">
        <v>22</v>
      </c>
      <c r="C74">
        <v>251</v>
      </c>
      <c r="D74" t="str">
        <f t="shared" si="8"/>
        <v>2005</v>
      </c>
      <c r="H74">
        <f t="shared" si="9"/>
        <v>502</v>
      </c>
      <c r="I74" t="str">
        <f t="shared" si="10"/>
        <v>2005</v>
      </c>
      <c r="K74" s="1">
        <v>38497</v>
      </c>
      <c r="L74" t="s">
        <v>22</v>
      </c>
      <c r="M74">
        <v>251</v>
      </c>
      <c r="N74" t="str">
        <f t="shared" si="11"/>
        <v>2005</v>
      </c>
      <c r="O74">
        <f>SUMIF(L$2:L74,L74,M$2:M74)</f>
        <v>1807</v>
      </c>
      <c r="P74">
        <f t="shared" si="12"/>
        <v>25.1</v>
      </c>
      <c r="R74">
        <f t="shared" si="13"/>
        <v>4093</v>
      </c>
      <c r="S74">
        <f t="shared" si="14"/>
        <v>0</v>
      </c>
    </row>
    <row r="75" spans="1:19" x14ac:dyDescent="0.25">
      <c r="A75" s="1">
        <v>38499</v>
      </c>
      <c r="B75" t="s">
        <v>30</v>
      </c>
      <c r="C75">
        <v>179</v>
      </c>
      <c r="D75" t="str">
        <f t="shared" si="8"/>
        <v>2005</v>
      </c>
      <c r="H75">
        <f t="shared" si="9"/>
        <v>358</v>
      </c>
      <c r="I75" t="str">
        <f t="shared" si="10"/>
        <v>2005</v>
      </c>
      <c r="K75" s="1">
        <v>38499</v>
      </c>
      <c r="L75" t="s">
        <v>30</v>
      </c>
      <c r="M75">
        <v>179</v>
      </c>
      <c r="N75" t="str">
        <f t="shared" si="11"/>
        <v>2005</v>
      </c>
      <c r="O75">
        <f>SUMIF(L$2:L75,L75,M$2:M75)</f>
        <v>255</v>
      </c>
      <c r="P75">
        <f t="shared" si="12"/>
        <v>8.9500000000000011</v>
      </c>
      <c r="R75">
        <f t="shared" si="13"/>
        <v>3914</v>
      </c>
      <c r="S75">
        <f t="shared" si="14"/>
        <v>0</v>
      </c>
    </row>
    <row r="76" spans="1:19" x14ac:dyDescent="0.25">
      <c r="A76" s="1">
        <v>38501</v>
      </c>
      <c r="B76" t="s">
        <v>10</v>
      </c>
      <c r="C76">
        <v>116</v>
      </c>
      <c r="D76" t="str">
        <f t="shared" si="8"/>
        <v>2005</v>
      </c>
      <c r="H76">
        <f t="shared" si="9"/>
        <v>232</v>
      </c>
      <c r="I76" t="str">
        <f t="shared" si="10"/>
        <v>2005</v>
      </c>
      <c r="K76" s="1">
        <v>38501</v>
      </c>
      <c r="L76" t="s">
        <v>10</v>
      </c>
      <c r="M76">
        <v>116</v>
      </c>
      <c r="N76" t="str">
        <f t="shared" si="11"/>
        <v>2005</v>
      </c>
      <c r="O76">
        <f>SUMIF(L$2:L76,L76,M$2:M76)</f>
        <v>287</v>
      </c>
      <c r="P76">
        <f t="shared" si="12"/>
        <v>5.8000000000000007</v>
      </c>
      <c r="R76">
        <f t="shared" si="13"/>
        <v>3798</v>
      </c>
      <c r="S76">
        <f t="shared" si="14"/>
        <v>0</v>
      </c>
    </row>
    <row r="77" spans="1:19" x14ac:dyDescent="0.25">
      <c r="A77" s="1">
        <v>38501</v>
      </c>
      <c r="B77" t="s">
        <v>48</v>
      </c>
      <c r="C77">
        <v>13</v>
      </c>
      <c r="D77" t="str">
        <f t="shared" si="8"/>
        <v>2005</v>
      </c>
      <c r="H77">
        <f t="shared" si="9"/>
        <v>26</v>
      </c>
      <c r="I77" t="str">
        <f t="shared" si="10"/>
        <v>2005</v>
      </c>
      <c r="K77" s="1">
        <v>38501</v>
      </c>
      <c r="L77" t="s">
        <v>48</v>
      </c>
      <c r="M77">
        <v>13</v>
      </c>
      <c r="N77" t="str">
        <f t="shared" si="11"/>
        <v>2005</v>
      </c>
      <c r="O77">
        <f>SUMIF(L$2:L77,L77,M$2:M77)</f>
        <v>13</v>
      </c>
      <c r="P77">
        <f t="shared" si="12"/>
        <v>0</v>
      </c>
      <c r="R77">
        <f t="shared" si="13"/>
        <v>3785</v>
      </c>
      <c r="S77">
        <f t="shared" si="14"/>
        <v>0</v>
      </c>
    </row>
    <row r="78" spans="1:19" x14ac:dyDescent="0.25">
      <c r="A78" s="1">
        <v>38503</v>
      </c>
      <c r="B78" t="s">
        <v>49</v>
      </c>
      <c r="C78">
        <v>3</v>
      </c>
      <c r="D78" t="str">
        <f t="shared" si="8"/>
        <v>2005</v>
      </c>
      <c r="H78">
        <f t="shared" si="9"/>
        <v>6</v>
      </c>
      <c r="I78" t="str">
        <f t="shared" si="10"/>
        <v>2005</v>
      </c>
      <c r="K78" s="1">
        <v>38503</v>
      </c>
      <c r="L78" t="s">
        <v>49</v>
      </c>
      <c r="M78">
        <v>3</v>
      </c>
      <c r="N78" t="str">
        <f t="shared" si="11"/>
        <v>2005</v>
      </c>
      <c r="O78">
        <f>SUMIF(L$2:L78,L78,M$2:M78)</f>
        <v>3</v>
      </c>
      <c r="P78">
        <f t="shared" si="12"/>
        <v>0</v>
      </c>
      <c r="R78">
        <f t="shared" si="13"/>
        <v>3782</v>
      </c>
      <c r="S78">
        <f t="shared" si="14"/>
        <v>0</v>
      </c>
    </row>
    <row r="79" spans="1:19" x14ac:dyDescent="0.25">
      <c r="A79" s="1">
        <v>38503</v>
      </c>
      <c r="B79" t="s">
        <v>50</v>
      </c>
      <c r="C79">
        <v>253</v>
      </c>
      <c r="D79" t="str">
        <f t="shared" si="8"/>
        <v>2005</v>
      </c>
      <c r="H79">
        <f t="shared" si="9"/>
        <v>506</v>
      </c>
      <c r="I79" t="str">
        <f t="shared" si="10"/>
        <v>2005</v>
      </c>
      <c r="K79" s="1">
        <v>38503</v>
      </c>
      <c r="L79" t="s">
        <v>50</v>
      </c>
      <c r="M79">
        <v>253</v>
      </c>
      <c r="N79" t="str">
        <f t="shared" si="11"/>
        <v>2005</v>
      </c>
      <c r="O79">
        <f>SUMIF(L$2:L79,L79,M$2:M79)</f>
        <v>253</v>
      </c>
      <c r="P79">
        <f t="shared" si="12"/>
        <v>12.65</v>
      </c>
      <c r="R79">
        <f t="shared" si="13"/>
        <v>3529</v>
      </c>
      <c r="S79">
        <f t="shared" si="14"/>
        <v>0</v>
      </c>
    </row>
    <row r="80" spans="1:19" x14ac:dyDescent="0.25">
      <c r="A80" s="1">
        <v>38510</v>
      </c>
      <c r="B80" t="s">
        <v>23</v>
      </c>
      <c r="C80">
        <v>83</v>
      </c>
      <c r="D80" t="str">
        <f t="shared" si="8"/>
        <v>2005</v>
      </c>
      <c r="H80">
        <f t="shared" si="9"/>
        <v>166</v>
      </c>
      <c r="I80" t="str">
        <f t="shared" si="10"/>
        <v>2005</v>
      </c>
      <c r="K80" s="1">
        <v>38510</v>
      </c>
      <c r="L80" t="s">
        <v>23</v>
      </c>
      <c r="M80">
        <v>83</v>
      </c>
      <c r="N80" t="str">
        <f t="shared" si="11"/>
        <v>2005</v>
      </c>
      <c r="O80">
        <f>SUMIF(L$2:L80,L80,M$2:M80)</f>
        <v>193</v>
      </c>
      <c r="P80">
        <f t="shared" si="12"/>
        <v>4.1500000000000004</v>
      </c>
      <c r="R80">
        <f t="shared" si="13"/>
        <v>5446</v>
      </c>
      <c r="S80">
        <f t="shared" si="14"/>
        <v>0</v>
      </c>
    </row>
    <row r="81" spans="1:19" x14ac:dyDescent="0.25">
      <c r="A81" s="1">
        <v>38512</v>
      </c>
      <c r="B81" t="s">
        <v>18</v>
      </c>
      <c r="C81">
        <v>177</v>
      </c>
      <c r="D81" t="str">
        <f t="shared" si="8"/>
        <v>2005</v>
      </c>
      <c r="H81">
        <f t="shared" si="9"/>
        <v>354</v>
      </c>
      <c r="I81" t="str">
        <f t="shared" si="10"/>
        <v>2005</v>
      </c>
      <c r="K81" s="1">
        <v>38512</v>
      </c>
      <c r="L81" t="s">
        <v>18</v>
      </c>
      <c r="M81">
        <v>177</v>
      </c>
      <c r="N81" t="str">
        <f t="shared" si="11"/>
        <v>2005</v>
      </c>
      <c r="O81">
        <f>SUMIF(L$2:L81,L81,M$2:M81)</f>
        <v>350</v>
      </c>
      <c r="P81">
        <f t="shared" si="12"/>
        <v>8.85</v>
      </c>
      <c r="R81">
        <f t="shared" si="13"/>
        <v>5269</v>
      </c>
      <c r="S81">
        <f t="shared" si="14"/>
        <v>0</v>
      </c>
    </row>
    <row r="82" spans="1:19" x14ac:dyDescent="0.25">
      <c r="A82" s="1">
        <v>38512</v>
      </c>
      <c r="B82" t="s">
        <v>51</v>
      </c>
      <c r="C82">
        <v>7</v>
      </c>
      <c r="D82" t="str">
        <f t="shared" si="8"/>
        <v>2005</v>
      </c>
      <c r="H82">
        <f t="shared" si="9"/>
        <v>14</v>
      </c>
      <c r="I82" t="str">
        <f t="shared" si="10"/>
        <v>2005</v>
      </c>
      <c r="K82" s="1">
        <v>38512</v>
      </c>
      <c r="L82" t="s">
        <v>51</v>
      </c>
      <c r="M82">
        <v>7</v>
      </c>
      <c r="N82" t="str">
        <f t="shared" si="11"/>
        <v>2005</v>
      </c>
      <c r="O82">
        <f>SUMIF(L$2:L82,L82,M$2:M82)</f>
        <v>7</v>
      </c>
      <c r="P82">
        <f t="shared" si="12"/>
        <v>0</v>
      </c>
      <c r="R82">
        <f t="shared" si="13"/>
        <v>5262</v>
      </c>
      <c r="S82">
        <f t="shared" si="14"/>
        <v>0</v>
      </c>
    </row>
    <row r="83" spans="1:19" x14ac:dyDescent="0.25">
      <c r="A83" s="1">
        <v>38513</v>
      </c>
      <c r="B83" t="s">
        <v>52</v>
      </c>
      <c r="C83">
        <v>46</v>
      </c>
      <c r="D83" t="str">
        <f t="shared" si="8"/>
        <v>2005</v>
      </c>
      <c r="H83">
        <f t="shared" si="9"/>
        <v>92</v>
      </c>
      <c r="I83" t="str">
        <f t="shared" si="10"/>
        <v>2005</v>
      </c>
      <c r="K83" s="1">
        <v>38513</v>
      </c>
      <c r="L83" t="s">
        <v>52</v>
      </c>
      <c r="M83">
        <v>46</v>
      </c>
      <c r="N83" t="str">
        <f t="shared" si="11"/>
        <v>2005</v>
      </c>
      <c r="O83">
        <f>SUMIF(L$2:L83,L83,M$2:M83)</f>
        <v>46</v>
      </c>
      <c r="P83">
        <f t="shared" si="12"/>
        <v>0</v>
      </c>
      <c r="R83">
        <f t="shared" si="13"/>
        <v>5216</v>
      </c>
      <c r="S83">
        <f t="shared" si="14"/>
        <v>0</v>
      </c>
    </row>
    <row r="84" spans="1:19" x14ac:dyDescent="0.25">
      <c r="A84" s="1">
        <v>38514</v>
      </c>
      <c r="B84" t="s">
        <v>53</v>
      </c>
      <c r="C84">
        <v>2</v>
      </c>
      <c r="D84" t="str">
        <f t="shared" si="8"/>
        <v>2005</v>
      </c>
      <c r="H84">
        <f t="shared" si="9"/>
        <v>4</v>
      </c>
      <c r="I84" t="str">
        <f t="shared" si="10"/>
        <v>2005</v>
      </c>
      <c r="K84" s="1">
        <v>38514</v>
      </c>
      <c r="L84" t="s">
        <v>53</v>
      </c>
      <c r="M84">
        <v>2</v>
      </c>
      <c r="N84" t="str">
        <f t="shared" si="11"/>
        <v>2005</v>
      </c>
      <c r="O84">
        <f>SUMIF(L$2:L84,L84,M$2:M84)</f>
        <v>2</v>
      </c>
      <c r="P84">
        <f t="shared" si="12"/>
        <v>0</v>
      </c>
      <c r="R84">
        <f t="shared" si="13"/>
        <v>5214</v>
      </c>
      <c r="S84">
        <f t="shared" si="14"/>
        <v>0</v>
      </c>
    </row>
    <row r="85" spans="1:19" x14ac:dyDescent="0.25">
      <c r="A85" s="1">
        <v>38515</v>
      </c>
      <c r="B85" t="s">
        <v>3</v>
      </c>
      <c r="C85">
        <v>9</v>
      </c>
      <c r="D85" t="str">
        <f t="shared" si="8"/>
        <v>2005</v>
      </c>
      <c r="H85">
        <f t="shared" si="9"/>
        <v>18</v>
      </c>
      <c r="I85" t="str">
        <f t="shared" si="10"/>
        <v>2005</v>
      </c>
      <c r="K85" s="1">
        <v>38515</v>
      </c>
      <c r="L85" t="s">
        <v>3</v>
      </c>
      <c r="M85">
        <v>9</v>
      </c>
      <c r="N85" t="str">
        <f t="shared" si="11"/>
        <v>2005</v>
      </c>
      <c r="O85">
        <f>SUMIF(L$2:L85,L85,M$2:M85)</f>
        <v>14</v>
      </c>
      <c r="P85">
        <f t="shared" si="12"/>
        <v>0</v>
      </c>
      <c r="R85">
        <f t="shared" si="13"/>
        <v>5205</v>
      </c>
      <c r="S85">
        <f t="shared" si="14"/>
        <v>0</v>
      </c>
    </row>
    <row r="86" spans="1:19" x14ac:dyDescent="0.25">
      <c r="A86" s="1">
        <v>38517</v>
      </c>
      <c r="B86" t="s">
        <v>54</v>
      </c>
      <c r="C86">
        <v>3</v>
      </c>
      <c r="D86" t="str">
        <f t="shared" si="8"/>
        <v>2005</v>
      </c>
      <c r="H86">
        <f t="shared" si="9"/>
        <v>6</v>
      </c>
      <c r="I86" t="str">
        <f t="shared" si="10"/>
        <v>2005</v>
      </c>
      <c r="K86" s="1">
        <v>38517</v>
      </c>
      <c r="L86" t="s">
        <v>54</v>
      </c>
      <c r="M86">
        <v>3</v>
      </c>
      <c r="N86" t="str">
        <f t="shared" si="11"/>
        <v>2005</v>
      </c>
      <c r="O86">
        <f>SUMIF(L$2:L86,L86,M$2:M86)</f>
        <v>3</v>
      </c>
      <c r="P86">
        <f t="shared" si="12"/>
        <v>0</v>
      </c>
      <c r="R86">
        <f t="shared" si="13"/>
        <v>5202</v>
      </c>
      <c r="S86">
        <f t="shared" si="14"/>
        <v>0</v>
      </c>
    </row>
    <row r="87" spans="1:19" x14ac:dyDescent="0.25">
      <c r="A87" s="1">
        <v>38517</v>
      </c>
      <c r="B87" t="s">
        <v>55</v>
      </c>
      <c r="C87">
        <v>67</v>
      </c>
      <c r="D87" t="str">
        <f t="shared" si="8"/>
        <v>2005</v>
      </c>
      <c r="H87">
        <f t="shared" si="9"/>
        <v>134</v>
      </c>
      <c r="I87" t="str">
        <f t="shared" si="10"/>
        <v>2005</v>
      </c>
      <c r="K87" s="1">
        <v>38517</v>
      </c>
      <c r="L87" t="s">
        <v>55</v>
      </c>
      <c r="M87">
        <v>67</v>
      </c>
      <c r="N87" t="str">
        <f t="shared" si="11"/>
        <v>2005</v>
      </c>
      <c r="O87">
        <f>SUMIF(L$2:L87,L87,M$2:M87)</f>
        <v>67</v>
      </c>
      <c r="P87">
        <f t="shared" si="12"/>
        <v>0</v>
      </c>
      <c r="R87">
        <f t="shared" si="13"/>
        <v>5135</v>
      </c>
      <c r="S87">
        <f t="shared" si="14"/>
        <v>0</v>
      </c>
    </row>
    <row r="88" spans="1:19" x14ac:dyDescent="0.25">
      <c r="A88" s="1">
        <v>38517</v>
      </c>
      <c r="B88" t="s">
        <v>45</v>
      </c>
      <c r="C88">
        <v>425</v>
      </c>
      <c r="D88" t="str">
        <f t="shared" si="8"/>
        <v>2005</v>
      </c>
      <c r="H88">
        <f t="shared" si="9"/>
        <v>850</v>
      </c>
      <c r="I88" t="str">
        <f t="shared" si="10"/>
        <v>2005</v>
      </c>
      <c r="K88" s="1">
        <v>38517</v>
      </c>
      <c r="L88" t="s">
        <v>45</v>
      </c>
      <c r="M88">
        <v>425</v>
      </c>
      <c r="N88" t="str">
        <f t="shared" si="11"/>
        <v>2005</v>
      </c>
      <c r="O88">
        <f>SUMIF(L$2:L88,L88,M$2:M88)</f>
        <v>791</v>
      </c>
      <c r="P88">
        <f t="shared" si="12"/>
        <v>21.25</v>
      </c>
      <c r="R88">
        <f t="shared" si="13"/>
        <v>4710</v>
      </c>
      <c r="S88">
        <f t="shared" si="14"/>
        <v>0</v>
      </c>
    </row>
    <row r="89" spans="1:19" x14ac:dyDescent="0.25">
      <c r="A89" s="1">
        <v>38518</v>
      </c>
      <c r="B89" t="s">
        <v>5</v>
      </c>
      <c r="C89">
        <v>453</v>
      </c>
      <c r="D89" t="str">
        <f t="shared" si="8"/>
        <v>2005</v>
      </c>
      <c r="H89">
        <f t="shared" si="9"/>
        <v>906</v>
      </c>
      <c r="I89" t="str">
        <f t="shared" si="10"/>
        <v>2005</v>
      </c>
      <c r="K89" s="1">
        <v>38518</v>
      </c>
      <c r="L89" t="s">
        <v>5</v>
      </c>
      <c r="M89">
        <v>453</v>
      </c>
      <c r="N89" t="str">
        <f t="shared" si="11"/>
        <v>2005</v>
      </c>
      <c r="O89">
        <f>SUMIF(L$2:L89,L89,M$2:M89)</f>
        <v>1556</v>
      </c>
      <c r="P89">
        <f t="shared" si="12"/>
        <v>45.300000000000004</v>
      </c>
      <c r="R89">
        <f t="shared" si="13"/>
        <v>4257</v>
      </c>
      <c r="S89">
        <f t="shared" si="14"/>
        <v>0</v>
      </c>
    </row>
    <row r="90" spans="1:19" x14ac:dyDescent="0.25">
      <c r="A90" s="1">
        <v>38523</v>
      </c>
      <c r="B90" t="s">
        <v>22</v>
      </c>
      <c r="C90">
        <v>212</v>
      </c>
      <c r="D90" t="str">
        <f t="shared" si="8"/>
        <v>2005</v>
      </c>
      <c r="H90">
        <f t="shared" si="9"/>
        <v>424</v>
      </c>
      <c r="I90" t="str">
        <f t="shared" si="10"/>
        <v>2005</v>
      </c>
      <c r="K90" s="1">
        <v>38523</v>
      </c>
      <c r="L90" t="s">
        <v>22</v>
      </c>
      <c r="M90">
        <v>212</v>
      </c>
      <c r="N90" t="str">
        <f t="shared" si="11"/>
        <v>2005</v>
      </c>
      <c r="O90">
        <f>SUMIF(L$2:L90,L90,M$2:M90)</f>
        <v>2019</v>
      </c>
      <c r="P90">
        <f t="shared" si="12"/>
        <v>21.200000000000003</v>
      </c>
      <c r="R90">
        <f t="shared" si="13"/>
        <v>4045</v>
      </c>
      <c r="S90">
        <f t="shared" si="14"/>
        <v>0</v>
      </c>
    </row>
    <row r="91" spans="1:19" x14ac:dyDescent="0.25">
      <c r="A91" s="1">
        <v>38525</v>
      </c>
      <c r="B91" t="s">
        <v>56</v>
      </c>
      <c r="C91">
        <v>19</v>
      </c>
      <c r="D91" t="str">
        <f t="shared" si="8"/>
        <v>2005</v>
      </c>
      <c r="H91">
        <f t="shared" si="9"/>
        <v>38</v>
      </c>
      <c r="I91" t="str">
        <f t="shared" si="10"/>
        <v>2005</v>
      </c>
      <c r="K91" s="1">
        <v>38525</v>
      </c>
      <c r="L91" t="s">
        <v>56</v>
      </c>
      <c r="M91">
        <v>19</v>
      </c>
      <c r="N91" t="str">
        <f t="shared" si="11"/>
        <v>2005</v>
      </c>
      <c r="O91">
        <f>SUMIF(L$2:L91,L91,M$2:M91)</f>
        <v>19</v>
      </c>
      <c r="P91">
        <f t="shared" si="12"/>
        <v>0</v>
      </c>
      <c r="R91">
        <f t="shared" si="13"/>
        <v>4026</v>
      </c>
      <c r="S91">
        <f t="shared" si="14"/>
        <v>0</v>
      </c>
    </row>
    <row r="92" spans="1:19" x14ac:dyDescent="0.25">
      <c r="A92" s="1">
        <v>38526</v>
      </c>
      <c r="B92" t="s">
        <v>6</v>
      </c>
      <c r="C92">
        <v>81</v>
      </c>
      <c r="D92" t="str">
        <f t="shared" si="8"/>
        <v>2005</v>
      </c>
      <c r="H92">
        <f t="shared" si="9"/>
        <v>162</v>
      </c>
      <c r="I92" t="str">
        <f t="shared" si="10"/>
        <v>2005</v>
      </c>
      <c r="K92" s="1">
        <v>38526</v>
      </c>
      <c r="L92" t="s">
        <v>6</v>
      </c>
      <c r="M92">
        <v>81</v>
      </c>
      <c r="N92" t="str">
        <f t="shared" si="11"/>
        <v>2005</v>
      </c>
      <c r="O92">
        <f>SUMIF(L$2:L92,L92,M$2:M92)</f>
        <v>176</v>
      </c>
      <c r="P92">
        <f t="shared" si="12"/>
        <v>4.05</v>
      </c>
      <c r="R92">
        <f t="shared" si="13"/>
        <v>3945</v>
      </c>
      <c r="S92">
        <f t="shared" si="14"/>
        <v>0</v>
      </c>
    </row>
    <row r="93" spans="1:19" x14ac:dyDescent="0.25">
      <c r="A93" s="1">
        <v>38528</v>
      </c>
      <c r="B93" t="s">
        <v>57</v>
      </c>
      <c r="C93">
        <v>7</v>
      </c>
      <c r="D93" t="str">
        <f t="shared" si="8"/>
        <v>2005</v>
      </c>
      <c r="H93">
        <f t="shared" si="9"/>
        <v>14</v>
      </c>
      <c r="I93" t="str">
        <f t="shared" si="10"/>
        <v>2005</v>
      </c>
      <c r="K93" s="1">
        <v>38528</v>
      </c>
      <c r="L93" t="s">
        <v>57</v>
      </c>
      <c r="M93">
        <v>7</v>
      </c>
      <c r="N93" t="str">
        <f t="shared" si="11"/>
        <v>2005</v>
      </c>
      <c r="O93">
        <f>SUMIF(L$2:L93,L93,M$2:M93)</f>
        <v>7</v>
      </c>
      <c r="P93">
        <f t="shared" si="12"/>
        <v>0</v>
      </c>
      <c r="R93">
        <f t="shared" si="13"/>
        <v>3938</v>
      </c>
      <c r="S93">
        <f t="shared" si="14"/>
        <v>0</v>
      </c>
    </row>
    <row r="94" spans="1:19" x14ac:dyDescent="0.25">
      <c r="A94" s="1">
        <v>38529</v>
      </c>
      <c r="B94" t="s">
        <v>58</v>
      </c>
      <c r="C94">
        <v>179</v>
      </c>
      <c r="D94" t="str">
        <f t="shared" si="8"/>
        <v>2005</v>
      </c>
      <c r="H94">
        <f t="shared" si="9"/>
        <v>358</v>
      </c>
      <c r="I94" t="str">
        <f t="shared" si="10"/>
        <v>2005</v>
      </c>
      <c r="K94" s="1">
        <v>38529</v>
      </c>
      <c r="L94" t="s">
        <v>58</v>
      </c>
      <c r="M94">
        <v>179</v>
      </c>
      <c r="N94" t="str">
        <f t="shared" si="11"/>
        <v>2005</v>
      </c>
      <c r="O94">
        <f>SUMIF(L$2:L94,L94,M$2:M94)</f>
        <v>179</v>
      </c>
      <c r="P94">
        <f t="shared" si="12"/>
        <v>8.9500000000000011</v>
      </c>
      <c r="R94">
        <f t="shared" si="13"/>
        <v>3759</v>
      </c>
      <c r="S94">
        <f t="shared" si="14"/>
        <v>0</v>
      </c>
    </row>
    <row r="95" spans="1:19" x14ac:dyDescent="0.25">
      <c r="A95" s="1">
        <v>38531</v>
      </c>
      <c r="B95" t="s">
        <v>14</v>
      </c>
      <c r="C95">
        <v>222</v>
      </c>
      <c r="D95" t="str">
        <f t="shared" si="8"/>
        <v>2005</v>
      </c>
      <c r="H95">
        <f t="shared" si="9"/>
        <v>444</v>
      </c>
      <c r="I95" t="str">
        <f t="shared" si="10"/>
        <v>2005</v>
      </c>
      <c r="K95" s="1">
        <v>38531</v>
      </c>
      <c r="L95" t="s">
        <v>14</v>
      </c>
      <c r="M95">
        <v>222</v>
      </c>
      <c r="N95" t="str">
        <f t="shared" si="11"/>
        <v>2005</v>
      </c>
      <c r="O95">
        <f>SUMIF(L$2:L95,L95,M$2:M95)</f>
        <v>1553</v>
      </c>
      <c r="P95">
        <f t="shared" si="12"/>
        <v>22.200000000000003</v>
      </c>
      <c r="R95">
        <f t="shared" si="13"/>
        <v>3537</v>
      </c>
      <c r="S95">
        <f t="shared" si="14"/>
        <v>0</v>
      </c>
    </row>
    <row r="96" spans="1:19" x14ac:dyDescent="0.25">
      <c r="A96" s="1">
        <v>38532</v>
      </c>
      <c r="B96" t="s">
        <v>59</v>
      </c>
      <c r="C96">
        <v>14</v>
      </c>
      <c r="D96" t="str">
        <f t="shared" si="8"/>
        <v>2005</v>
      </c>
      <c r="H96">
        <f t="shared" si="9"/>
        <v>28</v>
      </c>
      <c r="I96" t="str">
        <f t="shared" si="10"/>
        <v>2005</v>
      </c>
      <c r="K96" s="1">
        <v>38532</v>
      </c>
      <c r="L96" t="s">
        <v>59</v>
      </c>
      <c r="M96">
        <v>14</v>
      </c>
      <c r="N96" t="str">
        <f t="shared" si="11"/>
        <v>2005</v>
      </c>
      <c r="O96">
        <f>SUMIF(L$2:L96,L96,M$2:M96)</f>
        <v>14</v>
      </c>
      <c r="P96">
        <f t="shared" si="12"/>
        <v>0</v>
      </c>
      <c r="R96">
        <f t="shared" si="13"/>
        <v>3523</v>
      </c>
      <c r="S96">
        <f t="shared" si="14"/>
        <v>0</v>
      </c>
    </row>
    <row r="97" spans="1:19" x14ac:dyDescent="0.25">
      <c r="A97" s="1">
        <v>38534</v>
      </c>
      <c r="B97" t="s">
        <v>60</v>
      </c>
      <c r="C97">
        <v>15</v>
      </c>
      <c r="D97" t="str">
        <f t="shared" si="8"/>
        <v>2005</v>
      </c>
      <c r="H97">
        <f t="shared" si="9"/>
        <v>30</v>
      </c>
      <c r="I97" t="str">
        <f t="shared" si="10"/>
        <v>2005</v>
      </c>
      <c r="K97" s="1">
        <v>38534</v>
      </c>
      <c r="L97" t="s">
        <v>60</v>
      </c>
      <c r="M97">
        <v>15</v>
      </c>
      <c r="N97" t="str">
        <f t="shared" si="11"/>
        <v>2005</v>
      </c>
      <c r="O97">
        <f>SUMIF(L$2:L97,L97,M$2:M97)</f>
        <v>15</v>
      </c>
      <c r="P97">
        <f t="shared" si="12"/>
        <v>0</v>
      </c>
      <c r="R97">
        <f t="shared" si="13"/>
        <v>5508</v>
      </c>
      <c r="S97">
        <f t="shared" si="14"/>
        <v>0</v>
      </c>
    </row>
    <row r="98" spans="1:19" x14ac:dyDescent="0.25">
      <c r="A98" s="1">
        <v>38536</v>
      </c>
      <c r="B98" t="s">
        <v>61</v>
      </c>
      <c r="C98">
        <v>97</v>
      </c>
      <c r="D98" t="str">
        <f t="shared" si="8"/>
        <v>2005</v>
      </c>
      <c r="H98">
        <f t="shared" si="9"/>
        <v>194</v>
      </c>
      <c r="I98" t="str">
        <f t="shared" si="10"/>
        <v>2005</v>
      </c>
      <c r="K98" s="1">
        <v>38536</v>
      </c>
      <c r="L98" t="s">
        <v>61</v>
      </c>
      <c r="M98">
        <v>97</v>
      </c>
      <c r="N98" t="str">
        <f t="shared" si="11"/>
        <v>2005</v>
      </c>
      <c r="O98">
        <f>SUMIF(L$2:L98,L98,M$2:M98)</f>
        <v>97</v>
      </c>
      <c r="P98">
        <f t="shared" si="12"/>
        <v>0</v>
      </c>
      <c r="R98">
        <f t="shared" si="13"/>
        <v>5411</v>
      </c>
      <c r="S98">
        <f t="shared" si="14"/>
        <v>0</v>
      </c>
    </row>
    <row r="99" spans="1:19" x14ac:dyDescent="0.25">
      <c r="A99" s="1">
        <v>38542</v>
      </c>
      <c r="B99" t="s">
        <v>20</v>
      </c>
      <c r="C99">
        <v>142</v>
      </c>
      <c r="D99" t="str">
        <f t="shared" si="8"/>
        <v>2005</v>
      </c>
      <c r="H99">
        <f t="shared" si="9"/>
        <v>284</v>
      </c>
      <c r="I99" t="str">
        <f t="shared" si="10"/>
        <v>2005</v>
      </c>
      <c r="K99" s="1">
        <v>38542</v>
      </c>
      <c r="L99" t="s">
        <v>20</v>
      </c>
      <c r="M99">
        <v>142</v>
      </c>
      <c r="N99" t="str">
        <f t="shared" si="11"/>
        <v>2005</v>
      </c>
      <c r="O99">
        <f>SUMIF(L$2:L99,L99,M$2:M99)</f>
        <v>200</v>
      </c>
      <c r="P99">
        <f t="shared" si="12"/>
        <v>7.1000000000000005</v>
      </c>
      <c r="R99">
        <f t="shared" si="13"/>
        <v>5269</v>
      </c>
      <c r="S99">
        <f t="shared" si="14"/>
        <v>0</v>
      </c>
    </row>
    <row r="100" spans="1:19" x14ac:dyDescent="0.25">
      <c r="A100" s="1">
        <v>38546</v>
      </c>
      <c r="B100" t="s">
        <v>45</v>
      </c>
      <c r="C100">
        <v>214</v>
      </c>
      <c r="D100" t="str">
        <f t="shared" si="8"/>
        <v>2005</v>
      </c>
      <c r="H100">
        <f t="shared" si="9"/>
        <v>428</v>
      </c>
      <c r="I100" t="str">
        <f t="shared" si="10"/>
        <v>2005</v>
      </c>
      <c r="K100" s="1">
        <v>38546</v>
      </c>
      <c r="L100" t="s">
        <v>45</v>
      </c>
      <c r="M100">
        <v>214</v>
      </c>
      <c r="N100" t="str">
        <f t="shared" si="11"/>
        <v>2005</v>
      </c>
      <c r="O100">
        <f>SUMIF(L$2:L100,L100,M$2:M100)</f>
        <v>1005</v>
      </c>
      <c r="P100">
        <f t="shared" si="12"/>
        <v>21.400000000000002</v>
      </c>
      <c r="R100">
        <f t="shared" si="13"/>
        <v>5055</v>
      </c>
      <c r="S100">
        <f t="shared" si="14"/>
        <v>0</v>
      </c>
    </row>
    <row r="101" spans="1:19" x14ac:dyDescent="0.25">
      <c r="A101" s="1">
        <v>38546</v>
      </c>
      <c r="B101" t="s">
        <v>14</v>
      </c>
      <c r="C101">
        <v>408</v>
      </c>
      <c r="D101" t="str">
        <f t="shared" si="8"/>
        <v>2005</v>
      </c>
      <c r="H101">
        <f t="shared" si="9"/>
        <v>816</v>
      </c>
      <c r="I101" t="str">
        <f t="shared" si="10"/>
        <v>2005</v>
      </c>
      <c r="K101" s="1">
        <v>38546</v>
      </c>
      <c r="L101" t="s">
        <v>14</v>
      </c>
      <c r="M101">
        <v>408</v>
      </c>
      <c r="N101" t="str">
        <f t="shared" si="11"/>
        <v>2005</v>
      </c>
      <c r="O101">
        <f>SUMIF(L$2:L101,L101,M$2:M101)</f>
        <v>1961</v>
      </c>
      <c r="P101">
        <f t="shared" si="12"/>
        <v>40.800000000000004</v>
      </c>
      <c r="R101">
        <f t="shared" si="13"/>
        <v>4647</v>
      </c>
      <c r="S101">
        <f t="shared" si="14"/>
        <v>0</v>
      </c>
    </row>
    <row r="102" spans="1:19" x14ac:dyDescent="0.25">
      <c r="A102" s="1">
        <v>38547</v>
      </c>
      <c r="B102" t="s">
        <v>12</v>
      </c>
      <c r="C102">
        <v>144</v>
      </c>
      <c r="D102" t="str">
        <f t="shared" si="8"/>
        <v>2005</v>
      </c>
      <c r="H102">
        <f t="shared" si="9"/>
        <v>288</v>
      </c>
      <c r="I102" t="str">
        <f t="shared" si="10"/>
        <v>2005</v>
      </c>
      <c r="K102" s="1">
        <v>38547</v>
      </c>
      <c r="L102" t="s">
        <v>12</v>
      </c>
      <c r="M102">
        <v>144</v>
      </c>
      <c r="N102" t="str">
        <f t="shared" si="11"/>
        <v>2005</v>
      </c>
      <c r="O102">
        <f>SUMIF(L$2:L102,L102,M$2:M102)</f>
        <v>180</v>
      </c>
      <c r="P102">
        <f t="shared" si="12"/>
        <v>7.2</v>
      </c>
      <c r="R102">
        <f t="shared" si="13"/>
        <v>4503</v>
      </c>
      <c r="S102">
        <f t="shared" si="14"/>
        <v>0</v>
      </c>
    </row>
    <row r="103" spans="1:19" x14ac:dyDescent="0.25">
      <c r="A103" s="1">
        <v>38547</v>
      </c>
      <c r="B103" t="s">
        <v>6</v>
      </c>
      <c r="C103">
        <v>173</v>
      </c>
      <c r="D103" t="str">
        <f t="shared" si="8"/>
        <v>2005</v>
      </c>
      <c r="H103">
        <f t="shared" si="9"/>
        <v>346</v>
      </c>
      <c r="I103" t="str">
        <f t="shared" si="10"/>
        <v>2005</v>
      </c>
      <c r="K103" s="1">
        <v>38547</v>
      </c>
      <c r="L103" t="s">
        <v>6</v>
      </c>
      <c r="M103">
        <v>173</v>
      </c>
      <c r="N103" t="str">
        <f t="shared" si="11"/>
        <v>2005</v>
      </c>
      <c r="O103">
        <f>SUMIF(L$2:L103,L103,M$2:M103)</f>
        <v>349</v>
      </c>
      <c r="P103">
        <f t="shared" si="12"/>
        <v>8.65</v>
      </c>
      <c r="R103">
        <f t="shared" si="13"/>
        <v>4330</v>
      </c>
      <c r="S103">
        <f t="shared" si="14"/>
        <v>0</v>
      </c>
    </row>
    <row r="104" spans="1:19" x14ac:dyDescent="0.25">
      <c r="A104" s="1">
        <v>38549</v>
      </c>
      <c r="B104" t="s">
        <v>62</v>
      </c>
      <c r="C104">
        <v>15</v>
      </c>
      <c r="D104" t="str">
        <f t="shared" si="8"/>
        <v>2005</v>
      </c>
      <c r="H104">
        <f t="shared" si="9"/>
        <v>30</v>
      </c>
      <c r="I104" t="str">
        <f t="shared" si="10"/>
        <v>2005</v>
      </c>
      <c r="K104" s="1">
        <v>38549</v>
      </c>
      <c r="L104" t="s">
        <v>62</v>
      </c>
      <c r="M104">
        <v>15</v>
      </c>
      <c r="N104" t="str">
        <f t="shared" si="11"/>
        <v>2005</v>
      </c>
      <c r="O104">
        <f>SUMIF(L$2:L104,L104,M$2:M104)</f>
        <v>15</v>
      </c>
      <c r="P104">
        <f t="shared" si="12"/>
        <v>0</v>
      </c>
      <c r="R104">
        <f t="shared" si="13"/>
        <v>4315</v>
      </c>
      <c r="S104">
        <f t="shared" si="14"/>
        <v>0</v>
      </c>
    </row>
    <row r="105" spans="1:19" x14ac:dyDescent="0.25">
      <c r="A105" s="1">
        <v>38551</v>
      </c>
      <c r="B105" t="s">
        <v>50</v>
      </c>
      <c r="C105">
        <v>433</v>
      </c>
      <c r="D105" t="str">
        <f t="shared" si="8"/>
        <v>2005</v>
      </c>
      <c r="H105">
        <f t="shared" si="9"/>
        <v>866</v>
      </c>
      <c r="I105" t="str">
        <f t="shared" si="10"/>
        <v>2005</v>
      </c>
      <c r="K105" s="1">
        <v>38551</v>
      </c>
      <c r="L105" t="s">
        <v>50</v>
      </c>
      <c r="M105">
        <v>433</v>
      </c>
      <c r="N105" t="str">
        <f t="shared" si="11"/>
        <v>2005</v>
      </c>
      <c r="O105">
        <f>SUMIF(L$2:L105,L105,M$2:M105)</f>
        <v>686</v>
      </c>
      <c r="P105">
        <f t="shared" si="12"/>
        <v>21.650000000000002</v>
      </c>
      <c r="R105">
        <f t="shared" si="13"/>
        <v>3882</v>
      </c>
      <c r="S105">
        <f t="shared" si="14"/>
        <v>0</v>
      </c>
    </row>
    <row r="106" spans="1:19" x14ac:dyDescent="0.25">
      <c r="A106" s="1">
        <v>38555</v>
      </c>
      <c r="B106" t="s">
        <v>63</v>
      </c>
      <c r="C106">
        <v>137</v>
      </c>
      <c r="D106" t="str">
        <f t="shared" si="8"/>
        <v>2005</v>
      </c>
      <c r="H106">
        <f t="shared" si="9"/>
        <v>274</v>
      </c>
      <c r="I106" t="str">
        <f t="shared" si="10"/>
        <v>2005</v>
      </c>
      <c r="K106" s="1">
        <v>38555</v>
      </c>
      <c r="L106" t="s">
        <v>63</v>
      </c>
      <c r="M106">
        <v>137</v>
      </c>
      <c r="N106" t="str">
        <f t="shared" si="11"/>
        <v>2005</v>
      </c>
      <c r="O106">
        <f>SUMIF(L$2:L106,L106,M$2:M106)</f>
        <v>137</v>
      </c>
      <c r="P106">
        <f t="shared" si="12"/>
        <v>6.8500000000000005</v>
      </c>
      <c r="R106">
        <f t="shared" si="13"/>
        <v>3745</v>
      </c>
      <c r="S106">
        <f t="shared" si="14"/>
        <v>0</v>
      </c>
    </row>
    <row r="107" spans="1:19" x14ac:dyDescent="0.25">
      <c r="A107" s="1">
        <v>38558</v>
      </c>
      <c r="B107" t="s">
        <v>50</v>
      </c>
      <c r="C107">
        <v>118</v>
      </c>
      <c r="D107" t="str">
        <f t="shared" si="8"/>
        <v>2005</v>
      </c>
      <c r="H107">
        <f t="shared" si="9"/>
        <v>236</v>
      </c>
      <c r="I107" t="str">
        <f t="shared" si="10"/>
        <v>2005</v>
      </c>
      <c r="K107" s="1">
        <v>38558</v>
      </c>
      <c r="L107" t="s">
        <v>50</v>
      </c>
      <c r="M107">
        <v>118</v>
      </c>
      <c r="N107" t="str">
        <f t="shared" si="11"/>
        <v>2005</v>
      </c>
      <c r="O107">
        <f>SUMIF(L$2:L107,L107,M$2:M107)</f>
        <v>804</v>
      </c>
      <c r="P107">
        <f t="shared" si="12"/>
        <v>5.9</v>
      </c>
      <c r="R107">
        <f t="shared" si="13"/>
        <v>3627</v>
      </c>
      <c r="S107">
        <f t="shared" si="14"/>
        <v>0</v>
      </c>
    </row>
    <row r="108" spans="1:19" x14ac:dyDescent="0.25">
      <c r="A108" s="1">
        <v>38558</v>
      </c>
      <c r="B108" t="s">
        <v>9</v>
      </c>
      <c r="C108">
        <v>158</v>
      </c>
      <c r="D108" t="str">
        <f t="shared" si="8"/>
        <v>2005</v>
      </c>
      <c r="H108">
        <f t="shared" si="9"/>
        <v>316</v>
      </c>
      <c r="I108" t="str">
        <f t="shared" si="10"/>
        <v>2005</v>
      </c>
      <c r="K108" s="1">
        <v>38558</v>
      </c>
      <c r="L108" t="s">
        <v>9</v>
      </c>
      <c r="M108">
        <v>158</v>
      </c>
      <c r="N108" t="str">
        <f t="shared" si="11"/>
        <v>2005</v>
      </c>
      <c r="O108">
        <f>SUMIF(L$2:L108,L108,M$2:M108)</f>
        <v>1134</v>
      </c>
      <c r="P108">
        <f t="shared" si="12"/>
        <v>15.8</v>
      </c>
      <c r="R108">
        <f t="shared" si="13"/>
        <v>3469</v>
      </c>
      <c r="S108">
        <f t="shared" si="14"/>
        <v>0</v>
      </c>
    </row>
    <row r="109" spans="1:19" x14ac:dyDescent="0.25">
      <c r="A109" s="1">
        <v>38559</v>
      </c>
      <c r="B109" t="s">
        <v>44</v>
      </c>
      <c r="C109">
        <v>13</v>
      </c>
      <c r="D109" t="str">
        <f t="shared" si="8"/>
        <v>2005</v>
      </c>
      <c r="H109">
        <f t="shared" si="9"/>
        <v>26</v>
      </c>
      <c r="I109" t="str">
        <f t="shared" si="10"/>
        <v>2005</v>
      </c>
      <c r="K109" s="1">
        <v>38559</v>
      </c>
      <c r="L109" t="s">
        <v>44</v>
      </c>
      <c r="M109">
        <v>13</v>
      </c>
      <c r="N109" t="str">
        <f t="shared" si="11"/>
        <v>2005</v>
      </c>
      <c r="O109">
        <f>SUMIF(L$2:L109,L109,M$2:M109)</f>
        <v>26</v>
      </c>
      <c r="P109">
        <f t="shared" si="12"/>
        <v>0</v>
      </c>
      <c r="R109">
        <f t="shared" si="13"/>
        <v>3456</v>
      </c>
      <c r="S109">
        <f t="shared" si="14"/>
        <v>0</v>
      </c>
    </row>
    <row r="110" spans="1:19" x14ac:dyDescent="0.25">
      <c r="A110" s="1">
        <v>38560</v>
      </c>
      <c r="B110" t="s">
        <v>64</v>
      </c>
      <c r="C110">
        <v>2</v>
      </c>
      <c r="D110" t="str">
        <f t="shared" si="8"/>
        <v>2005</v>
      </c>
      <c r="H110">
        <f t="shared" si="9"/>
        <v>4</v>
      </c>
      <c r="I110" t="str">
        <f t="shared" si="10"/>
        <v>2005</v>
      </c>
      <c r="K110" s="1">
        <v>38560</v>
      </c>
      <c r="L110" t="s">
        <v>64</v>
      </c>
      <c r="M110">
        <v>2</v>
      </c>
      <c r="N110" t="str">
        <f t="shared" si="11"/>
        <v>2005</v>
      </c>
      <c r="O110">
        <f>SUMIF(L$2:L110,L110,M$2:M110)</f>
        <v>2</v>
      </c>
      <c r="P110">
        <f t="shared" si="12"/>
        <v>0</v>
      </c>
      <c r="R110">
        <f t="shared" si="13"/>
        <v>3454</v>
      </c>
      <c r="S110">
        <f t="shared" si="14"/>
        <v>0</v>
      </c>
    </row>
    <row r="111" spans="1:19" x14ac:dyDescent="0.25">
      <c r="A111" s="1">
        <v>38562</v>
      </c>
      <c r="B111" t="s">
        <v>50</v>
      </c>
      <c r="C111">
        <v>467</v>
      </c>
      <c r="D111" t="str">
        <f t="shared" si="8"/>
        <v>2005</v>
      </c>
      <c r="H111">
        <f t="shared" si="9"/>
        <v>934</v>
      </c>
      <c r="I111" t="str">
        <f t="shared" si="10"/>
        <v>2005</v>
      </c>
      <c r="K111" s="1">
        <v>38562</v>
      </c>
      <c r="L111" t="s">
        <v>50</v>
      </c>
      <c r="M111">
        <v>467</v>
      </c>
      <c r="N111" t="str">
        <f t="shared" si="11"/>
        <v>2005</v>
      </c>
      <c r="O111">
        <f>SUMIF(L$2:L111,L111,M$2:M111)</f>
        <v>1271</v>
      </c>
      <c r="P111">
        <f t="shared" si="12"/>
        <v>46.7</v>
      </c>
      <c r="R111">
        <f t="shared" si="13"/>
        <v>2987</v>
      </c>
      <c r="S111">
        <f t="shared" si="14"/>
        <v>0</v>
      </c>
    </row>
    <row r="112" spans="1:19" x14ac:dyDescent="0.25">
      <c r="A112" s="1">
        <v>38563</v>
      </c>
      <c r="B112" t="s">
        <v>65</v>
      </c>
      <c r="C112">
        <v>9</v>
      </c>
      <c r="D112" t="str">
        <f t="shared" si="8"/>
        <v>2005</v>
      </c>
      <c r="H112">
        <f t="shared" si="9"/>
        <v>18</v>
      </c>
      <c r="I112" t="str">
        <f t="shared" si="10"/>
        <v>2005</v>
      </c>
      <c r="K112" s="1">
        <v>38563</v>
      </c>
      <c r="L112" t="s">
        <v>65</v>
      </c>
      <c r="M112">
        <v>9</v>
      </c>
      <c r="N112" t="str">
        <f t="shared" si="11"/>
        <v>2005</v>
      </c>
      <c r="O112">
        <f>SUMIF(L$2:L112,L112,M$2:M112)</f>
        <v>9</v>
      </c>
      <c r="P112">
        <f t="shared" si="12"/>
        <v>0</v>
      </c>
      <c r="R112">
        <f t="shared" si="13"/>
        <v>2978</v>
      </c>
      <c r="S112">
        <f t="shared" si="14"/>
        <v>0</v>
      </c>
    </row>
    <row r="113" spans="1:19" x14ac:dyDescent="0.25">
      <c r="A113" s="1">
        <v>38567</v>
      </c>
      <c r="B113" t="s">
        <v>66</v>
      </c>
      <c r="C113">
        <v>189</v>
      </c>
      <c r="D113" t="str">
        <f t="shared" si="8"/>
        <v>2005</v>
      </c>
      <c r="H113">
        <f t="shared" si="9"/>
        <v>378</v>
      </c>
      <c r="I113" t="str">
        <f t="shared" si="10"/>
        <v>2005</v>
      </c>
      <c r="K113" s="1">
        <v>38567</v>
      </c>
      <c r="L113" t="s">
        <v>66</v>
      </c>
      <c r="M113">
        <v>189</v>
      </c>
      <c r="N113" t="str">
        <f t="shared" si="11"/>
        <v>2005</v>
      </c>
      <c r="O113">
        <f>SUMIF(L$2:L113,L113,M$2:M113)</f>
        <v>189</v>
      </c>
      <c r="P113">
        <f t="shared" si="12"/>
        <v>9.4500000000000011</v>
      </c>
      <c r="R113">
        <f t="shared" si="13"/>
        <v>5789</v>
      </c>
      <c r="S113">
        <f t="shared" si="14"/>
        <v>0</v>
      </c>
    </row>
    <row r="114" spans="1:19" x14ac:dyDescent="0.25">
      <c r="A114" s="1">
        <v>38568</v>
      </c>
      <c r="B114" t="s">
        <v>67</v>
      </c>
      <c r="C114">
        <v>19</v>
      </c>
      <c r="D114" t="str">
        <f t="shared" si="8"/>
        <v>2005</v>
      </c>
      <c r="H114">
        <f t="shared" si="9"/>
        <v>38</v>
      </c>
      <c r="I114" t="str">
        <f t="shared" si="10"/>
        <v>2005</v>
      </c>
      <c r="K114" s="1">
        <v>38568</v>
      </c>
      <c r="L114" t="s">
        <v>67</v>
      </c>
      <c r="M114">
        <v>19</v>
      </c>
      <c r="N114" t="str">
        <f t="shared" si="11"/>
        <v>2005</v>
      </c>
      <c r="O114">
        <f>SUMIF(L$2:L114,L114,M$2:M114)</f>
        <v>19</v>
      </c>
      <c r="P114">
        <f t="shared" si="12"/>
        <v>0</v>
      </c>
      <c r="R114">
        <f t="shared" si="13"/>
        <v>5770</v>
      </c>
      <c r="S114">
        <f t="shared" si="14"/>
        <v>0</v>
      </c>
    </row>
    <row r="115" spans="1:19" x14ac:dyDescent="0.25">
      <c r="A115" s="1">
        <v>38569</v>
      </c>
      <c r="B115" t="s">
        <v>9</v>
      </c>
      <c r="C115">
        <v>172</v>
      </c>
      <c r="D115" t="str">
        <f t="shared" si="8"/>
        <v>2005</v>
      </c>
      <c r="H115">
        <f t="shared" si="9"/>
        <v>344</v>
      </c>
      <c r="I115" t="str">
        <f t="shared" si="10"/>
        <v>2005</v>
      </c>
      <c r="K115" s="1">
        <v>38569</v>
      </c>
      <c r="L115" t="s">
        <v>9</v>
      </c>
      <c r="M115">
        <v>172</v>
      </c>
      <c r="N115" t="str">
        <f t="shared" si="11"/>
        <v>2005</v>
      </c>
      <c r="O115">
        <f>SUMIF(L$2:L115,L115,M$2:M115)</f>
        <v>1306</v>
      </c>
      <c r="P115">
        <f t="shared" si="12"/>
        <v>17.2</v>
      </c>
      <c r="R115">
        <f t="shared" si="13"/>
        <v>5598</v>
      </c>
      <c r="S115">
        <f t="shared" si="14"/>
        <v>0</v>
      </c>
    </row>
    <row r="116" spans="1:19" x14ac:dyDescent="0.25">
      <c r="A116" s="1">
        <v>38570</v>
      </c>
      <c r="B116" t="s">
        <v>55</v>
      </c>
      <c r="C116">
        <v>84</v>
      </c>
      <c r="D116" t="str">
        <f t="shared" si="8"/>
        <v>2005</v>
      </c>
      <c r="H116">
        <f t="shared" si="9"/>
        <v>168</v>
      </c>
      <c r="I116" t="str">
        <f t="shared" si="10"/>
        <v>2005</v>
      </c>
      <c r="K116" s="1">
        <v>38570</v>
      </c>
      <c r="L116" t="s">
        <v>55</v>
      </c>
      <c r="M116">
        <v>84</v>
      </c>
      <c r="N116" t="str">
        <f t="shared" si="11"/>
        <v>2005</v>
      </c>
      <c r="O116">
        <f>SUMIF(L$2:L116,L116,M$2:M116)</f>
        <v>151</v>
      </c>
      <c r="P116">
        <f t="shared" si="12"/>
        <v>4.2</v>
      </c>
      <c r="R116">
        <f t="shared" si="13"/>
        <v>5514</v>
      </c>
      <c r="S116">
        <f t="shared" si="14"/>
        <v>0</v>
      </c>
    </row>
    <row r="117" spans="1:19" x14ac:dyDescent="0.25">
      <c r="A117" s="1">
        <v>38570</v>
      </c>
      <c r="B117" t="s">
        <v>68</v>
      </c>
      <c r="C117">
        <v>8</v>
      </c>
      <c r="D117" t="str">
        <f t="shared" si="8"/>
        <v>2005</v>
      </c>
      <c r="H117">
        <f t="shared" si="9"/>
        <v>16</v>
      </c>
      <c r="I117" t="str">
        <f t="shared" si="10"/>
        <v>2005</v>
      </c>
      <c r="K117" s="1">
        <v>38570</v>
      </c>
      <c r="L117" t="s">
        <v>68</v>
      </c>
      <c r="M117">
        <v>8</v>
      </c>
      <c r="N117" t="str">
        <f t="shared" si="11"/>
        <v>2005</v>
      </c>
      <c r="O117">
        <f>SUMIF(L$2:L117,L117,M$2:M117)</f>
        <v>8</v>
      </c>
      <c r="P117">
        <f t="shared" si="12"/>
        <v>0</v>
      </c>
      <c r="R117">
        <f t="shared" si="13"/>
        <v>5506</v>
      </c>
      <c r="S117">
        <f t="shared" si="14"/>
        <v>0</v>
      </c>
    </row>
    <row r="118" spans="1:19" x14ac:dyDescent="0.25">
      <c r="A118" s="1">
        <v>38570</v>
      </c>
      <c r="B118" t="s">
        <v>69</v>
      </c>
      <c r="C118">
        <v>66</v>
      </c>
      <c r="D118" t="str">
        <f t="shared" si="8"/>
        <v>2005</v>
      </c>
      <c r="H118">
        <f t="shared" si="9"/>
        <v>132</v>
      </c>
      <c r="I118" t="str">
        <f t="shared" si="10"/>
        <v>2005</v>
      </c>
      <c r="K118" s="1">
        <v>38570</v>
      </c>
      <c r="L118" t="s">
        <v>69</v>
      </c>
      <c r="M118">
        <v>66</v>
      </c>
      <c r="N118" t="str">
        <f t="shared" si="11"/>
        <v>2005</v>
      </c>
      <c r="O118">
        <f>SUMIF(L$2:L118,L118,M$2:M118)</f>
        <v>66</v>
      </c>
      <c r="P118">
        <f t="shared" si="12"/>
        <v>0</v>
      </c>
      <c r="R118">
        <f t="shared" si="13"/>
        <v>5440</v>
      </c>
      <c r="S118">
        <f t="shared" si="14"/>
        <v>0</v>
      </c>
    </row>
    <row r="119" spans="1:19" x14ac:dyDescent="0.25">
      <c r="A119" s="1">
        <v>38571</v>
      </c>
      <c r="B119" t="s">
        <v>37</v>
      </c>
      <c r="C119">
        <v>35</v>
      </c>
      <c r="D119" t="str">
        <f t="shared" si="8"/>
        <v>2005</v>
      </c>
      <c r="H119">
        <f t="shared" si="9"/>
        <v>70</v>
      </c>
      <c r="I119" t="str">
        <f t="shared" si="10"/>
        <v>2005</v>
      </c>
      <c r="K119" s="1">
        <v>38571</v>
      </c>
      <c r="L119" t="s">
        <v>37</v>
      </c>
      <c r="M119">
        <v>35</v>
      </c>
      <c r="N119" t="str">
        <f t="shared" si="11"/>
        <v>2005</v>
      </c>
      <c r="O119">
        <f>SUMIF(L$2:L119,L119,M$2:M119)</f>
        <v>209</v>
      </c>
      <c r="P119">
        <f t="shared" si="12"/>
        <v>1.75</v>
      </c>
      <c r="R119">
        <f t="shared" si="13"/>
        <v>5405</v>
      </c>
      <c r="S119">
        <f t="shared" si="14"/>
        <v>0</v>
      </c>
    </row>
    <row r="120" spans="1:19" x14ac:dyDescent="0.25">
      <c r="A120" s="1">
        <v>38572</v>
      </c>
      <c r="B120" t="s">
        <v>30</v>
      </c>
      <c r="C120">
        <v>91</v>
      </c>
      <c r="D120" t="str">
        <f t="shared" si="8"/>
        <v>2005</v>
      </c>
      <c r="H120">
        <f t="shared" si="9"/>
        <v>182</v>
      </c>
      <c r="I120" t="str">
        <f t="shared" si="10"/>
        <v>2005</v>
      </c>
      <c r="K120" s="1">
        <v>38572</v>
      </c>
      <c r="L120" t="s">
        <v>30</v>
      </c>
      <c r="M120">
        <v>91</v>
      </c>
      <c r="N120" t="str">
        <f t="shared" si="11"/>
        <v>2005</v>
      </c>
      <c r="O120">
        <f>SUMIF(L$2:L120,L120,M$2:M120)</f>
        <v>346</v>
      </c>
      <c r="P120">
        <f t="shared" si="12"/>
        <v>4.55</v>
      </c>
      <c r="R120">
        <f t="shared" si="13"/>
        <v>5314</v>
      </c>
      <c r="S120">
        <f t="shared" si="14"/>
        <v>0</v>
      </c>
    </row>
    <row r="121" spans="1:19" x14ac:dyDescent="0.25">
      <c r="A121" s="1">
        <v>38577</v>
      </c>
      <c r="B121" t="s">
        <v>7</v>
      </c>
      <c r="C121">
        <v>396</v>
      </c>
      <c r="D121" t="str">
        <f t="shared" si="8"/>
        <v>2005</v>
      </c>
      <c r="H121">
        <f t="shared" si="9"/>
        <v>792</v>
      </c>
      <c r="I121" t="str">
        <f t="shared" si="10"/>
        <v>2005</v>
      </c>
      <c r="K121" s="1">
        <v>38577</v>
      </c>
      <c r="L121" t="s">
        <v>7</v>
      </c>
      <c r="M121">
        <v>396</v>
      </c>
      <c r="N121" t="str">
        <f t="shared" si="11"/>
        <v>2005</v>
      </c>
      <c r="O121">
        <f>SUMIF(L$2:L121,L121,M$2:M121)</f>
        <v>2296</v>
      </c>
      <c r="P121">
        <f t="shared" si="12"/>
        <v>39.6</v>
      </c>
      <c r="R121">
        <f t="shared" si="13"/>
        <v>4918</v>
      </c>
      <c r="S121">
        <f t="shared" si="14"/>
        <v>0</v>
      </c>
    </row>
    <row r="122" spans="1:19" x14ac:dyDescent="0.25">
      <c r="A122" s="1">
        <v>38577</v>
      </c>
      <c r="B122" t="s">
        <v>70</v>
      </c>
      <c r="C122">
        <v>6</v>
      </c>
      <c r="D122" t="str">
        <f t="shared" si="8"/>
        <v>2005</v>
      </c>
      <c r="H122">
        <f t="shared" si="9"/>
        <v>12</v>
      </c>
      <c r="I122" t="str">
        <f t="shared" si="10"/>
        <v>2005</v>
      </c>
      <c r="K122" s="1">
        <v>38577</v>
      </c>
      <c r="L122" t="s">
        <v>70</v>
      </c>
      <c r="M122">
        <v>6</v>
      </c>
      <c r="N122" t="str">
        <f t="shared" si="11"/>
        <v>2005</v>
      </c>
      <c r="O122">
        <f>SUMIF(L$2:L122,L122,M$2:M122)</f>
        <v>6</v>
      </c>
      <c r="P122">
        <f t="shared" si="12"/>
        <v>0</v>
      </c>
      <c r="R122">
        <f t="shared" si="13"/>
        <v>4912</v>
      </c>
      <c r="S122">
        <f t="shared" si="14"/>
        <v>0</v>
      </c>
    </row>
    <row r="123" spans="1:19" x14ac:dyDescent="0.25">
      <c r="A123" s="1">
        <v>38579</v>
      </c>
      <c r="B123" t="s">
        <v>28</v>
      </c>
      <c r="C123">
        <v>47</v>
      </c>
      <c r="D123" t="str">
        <f t="shared" si="8"/>
        <v>2005</v>
      </c>
      <c r="H123">
        <f t="shared" si="9"/>
        <v>94</v>
      </c>
      <c r="I123" t="str">
        <f t="shared" si="10"/>
        <v>2005</v>
      </c>
      <c r="K123" s="1">
        <v>38579</v>
      </c>
      <c r="L123" t="s">
        <v>28</v>
      </c>
      <c r="M123">
        <v>47</v>
      </c>
      <c r="N123" t="str">
        <f t="shared" si="11"/>
        <v>2005</v>
      </c>
      <c r="O123">
        <f>SUMIF(L$2:L123,L123,M$2:M123)</f>
        <v>198</v>
      </c>
      <c r="P123">
        <f t="shared" si="12"/>
        <v>2.35</v>
      </c>
      <c r="R123">
        <f t="shared" si="13"/>
        <v>4865</v>
      </c>
      <c r="S123">
        <f t="shared" si="14"/>
        <v>0</v>
      </c>
    </row>
    <row r="124" spans="1:19" x14ac:dyDescent="0.25">
      <c r="A124" s="1">
        <v>38581</v>
      </c>
      <c r="B124" t="s">
        <v>19</v>
      </c>
      <c r="C124">
        <v>41</v>
      </c>
      <c r="D124" t="str">
        <f t="shared" si="8"/>
        <v>2005</v>
      </c>
      <c r="H124">
        <f t="shared" si="9"/>
        <v>82</v>
      </c>
      <c r="I124" t="str">
        <f t="shared" si="10"/>
        <v>2005</v>
      </c>
      <c r="K124" s="1">
        <v>38581</v>
      </c>
      <c r="L124" t="s">
        <v>19</v>
      </c>
      <c r="M124">
        <v>41</v>
      </c>
      <c r="N124" t="str">
        <f t="shared" si="11"/>
        <v>2005</v>
      </c>
      <c r="O124">
        <f>SUMIF(L$2:L124,L124,M$2:M124)</f>
        <v>132</v>
      </c>
      <c r="P124">
        <f t="shared" si="12"/>
        <v>2.0500000000000003</v>
      </c>
      <c r="R124">
        <f t="shared" si="13"/>
        <v>4824</v>
      </c>
      <c r="S124">
        <f t="shared" si="14"/>
        <v>0</v>
      </c>
    </row>
    <row r="125" spans="1:19" x14ac:dyDescent="0.25">
      <c r="A125" s="1">
        <v>38582</v>
      </c>
      <c r="B125" t="s">
        <v>71</v>
      </c>
      <c r="C125">
        <v>136</v>
      </c>
      <c r="D125" t="str">
        <f t="shared" si="8"/>
        <v>2005</v>
      </c>
      <c r="H125">
        <f t="shared" si="9"/>
        <v>272</v>
      </c>
      <c r="I125" t="str">
        <f t="shared" si="10"/>
        <v>2005</v>
      </c>
      <c r="K125" s="1">
        <v>38582</v>
      </c>
      <c r="L125" t="s">
        <v>71</v>
      </c>
      <c r="M125">
        <v>136</v>
      </c>
      <c r="N125" t="str">
        <f t="shared" si="11"/>
        <v>2005</v>
      </c>
      <c r="O125">
        <f>SUMIF(L$2:L125,L125,M$2:M125)</f>
        <v>136</v>
      </c>
      <c r="P125">
        <f t="shared" si="12"/>
        <v>6.8000000000000007</v>
      </c>
      <c r="R125">
        <f t="shared" si="13"/>
        <v>4688</v>
      </c>
      <c r="S125">
        <f t="shared" si="14"/>
        <v>0</v>
      </c>
    </row>
    <row r="126" spans="1:19" x14ac:dyDescent="0.25">
      <c r="A126" s="1">
        <v>38583</v>
      </c>
      <c r="B126" t="s">
        <v>72</v>
      </c>
      <c r="C126">
        <v>16</v>
      </c>
      <c r="D126" t="str">
        <f t="shared" si="8"/>
        <v>2005</v>
      </c>
      <c r="H126">
        <f t="shared" si="9"/>
        <v>32</v>
      </c>
      <c r="I126" t="str">
        <f t="shared" si="10"/>
        <v>2005</v>
      </c>
      <c r="K126" s="1">
        <v>38583</v>
      </c>
      <c r="L126" t="s">
        <v>72</v>
      </c>
      <c r="M126">
        <v>16</v>
      </c>
      <c r="N126" t="str">
        <f t="shared" si="11"/>
        <v>2005</v>
      </c>
      <c r="O126">
        <f>SUMIF(L$2:L126,L126,M$2:M126)</f>
        <v>16</v>
      </c>
      <c r="P126">
        <f t="shared" si="12"/>
        <v>0</v>
      </c>
      <c r="R126">
        <f t="shared" si="13"/>
        <v>4672</v>
      </c>
      <c r="S126">
        <f t="shared" si="14"/>
        <v>0</v>
      </c>
    </row>
    <row r="127" spans="1:19" x14ac:dyDescent="0.25">
      <c r="A127" s="1">
        <v>38585</v>
      </c>
      <c r="B127" t="s">
        <v>73</v>
      </c>
      <c r="C127">
        <v>18</v>
      </c>
      <c r="D127" t="str">
        <f t="shared" si="8"/>
        <v>2005</v>
      </c>
      <c r="H127">
        <f t="shared" si="9"/>
        <v>36</v>
      </c>
      <c r="I127" t="str">
        <f t="shared" si="10"/>
        <v>2005</v>
      </c>
      <c r="K127" s="1">
        <v>38585</v>
      </c>
      <c r="L127" t="s">
        <v>73</v>
      </c>
      <c r="M127">
        <v>18</v>
      </c>
      <c r="N127" t="str">
        <f t="shared" si="11"/>
        <v>2005</v>
      </c>
      <c r="O127">
        <f>SUMIF(L$2:L127,L127,M$2:M127)</f>
        <v>18</v>
      </c>
      <c r="P127">
        <f t="shared" si="12"/>
        <v>0</v>
      </c>
      <c r="R127">
        <f t="shared" si="13"/>
        <v>4654</v>
      </c>
      <c r="S127">
        <f t="shared" si="14"/>
        <v>0</v>
      </c>
    </row>
    <row r="128" spans="1:19" x14ac:dyDescent="0.25">
      <c r="A128" s="1">
        <v>38589</v>
      </c>
      <c r="B128" t="s">
        <v>74</v>
      </c>
      <c r="C128">
        <v>11</v>
      </c>
      <c r="D128" t="str">
        <f t="shared" si="8"/>
        <v>2005</v>
      </c>
      <c r="H128">
        <f t="shared" si="9"/>
        <v>22</v>
      </c>
      <c r="I128" t="str">
        <f t="shared" si="10"/>
        <v>2005</v>
      </c>
      <c r="K128" s="1">
        <v>38589</v>
      </c>
      <c r="L128" t="s">
        <v>74</v>
      </c>
      <c r="M128">
        <v>11</v>
      </c>
      <c r="N128" t="str">
        <f t="shared" si="11"/>
        <v>2005</v>
      </c>
      <c r="O128">
        <f>SUMIF(L$2:L128,L128,M$2:M128)</f>
        <v>11</v>
      </c>
      <c r="P128">
        <f t="shared" si="12"/>
        <v>0</v>
      </c>
      <c r="R128">
        <f t="shared" si="13"/>
        <v>4643</v>
      </c>
      <c r="S128">
        <f t="shared" si="14"/>
        <v>0</v>
      </c>
    </row>
    <row r="129" spans="1:19" x14ac:dyDescent="0.25">
      <c r="A129" s="1">
        <v>38589</v>
      </c>
      <c r="B129" t="s">
        <v>75</v>
      </c>
      <c r="C129">
        <v>8</v>
      </c>
      <c r="D129" t="str">
        <f t="shared" si="8"/>
        <v>2005</v>
      </c>
      <c r="H129">
        <f t="shared" si="9"/>
        <v>16</v>
      </c>
      <c r="I129" t="str">
        <f t="shared" si="10"/>
        <v>2005</v>
      </c>
      <c r="K129" s="1">
        <v>38589</v>
      </c>
      <c r="L129" t="s">
        <v>75</v>
      </c>
      <c r="M129">
        <v>8</v>
      </c>
      <c r="N129" t="str">
        <f t="shared" si="11"/>
        <v>2005</v>
      </c>
      <c r="O129">
        <f>SUMIF(L$2:L129,L129,M$2:M129)</f>
        <v>8</v>
      </c>
      <c r="P129">
        <f t="shared" si="12"/>
        <v>0</v>
      </c>
      <c r="R129">
        <f t="shared" si="13"/>
        <v>4635</v>
      </c>
      <c r="S129">
        <f t="shared" si="14"/>
        <v>0</v>
      </c>
    </row>
    <row r="130" spans="1:19" x14ac:dyDescent="0.25">
      <c r="A130" s="1">
        <v>38589</v>
      </c>
      <c r="B130" t="s">
        <v>76</v>
      </c>
      <c r="C130">
        <v>16</v>
      </c>
      <c r="D130" t="str">
        <f t="shared" si="8"/>
        <v>2005</v>
      </c>
      <c r="H130">
        <f t="shared" si="9"/>
        <v>32</v>
      </c>
      <c r="I130" t="str">
        <f t="shared" si="10"/>
        <v>2005</v>
      </c>
      <c r="K130" s="1">
        <v>38589</v>
      </c>
      <c r="L130" t="s">
        <v>76</v>
      </c>
      <c r="M130">
        <v>16</v>
      </c>
      <c r="N130" t="str">
        <f t="shared" si="11"/>
        <v>2005</v>
      </c>
      <c r="O130">
        <f>SUMIF(L$2:L130,L130,M$2:M130)</f>
        <v>16</v>
      </c>
      <c r="P130">
        <f t="shared" si="12"/>
        <v>0</v>
      </c>
      <c r="R130">
        <f t="shared" si="13"/>
        <v>4619</v>
      </c>
      <c r="S130">
        <f t="shared" si="14"/>
        <v>0</v>
      </c>
    </row>
    <row r="131" spans="1:19" x14ac:dyDescent="0.25">
      <c r="A131" s="1">
        <v>38589</v>
      </c>
      <c r="B131" t="s">
        <v>28</v>
      </c>
      <c r="C131">
        <v>54</v>
      </c>
      <c r="D131" t="str">
        <f t="shared" ref="D131:D194" si="15">TEXT(A131,"RRRR")</f>
        <v>2005</v>
      </c>
      <c r="H131">
        <f t="shared" ref="H131:H194" si="16">IF(D131="2005",C131*$F$2,IF(D131="2006",C131*$F$3,IF(D131="2007",C131*$F$4,IF(D131="2008",C131*$F$5,IF(D131="2009",C131*$F$6,IF(D131="2010",C131*$F$7,IF(D131="2011",C131*$F$8,IF(D131="2012",C131*$F$9,IF(D131="2013",C131*$F$10,C131*$F$11)))))))))</f>
        <v>108</v>
      </c>
      <c r="I131" t="str">
        <f t="shared" ref="I131:I194" si="17">TEXT(A131,"RRRR")</f>
        <v>2005</v>
      </c>
      <c r="K131" s="1">
        <v>38589</v>
      </c>
      <c r="L131" t="s">
        <v>28</v>
      </c>
      <c r="M131">
        <v>54</v>
      </c>
      <c r="N131" t="str">
        <f t="shared" ref="N131:N194" si="18">TEXT(K131,"RRRR")</f>
        <v>2005</v>
      </c>
      <c r="O131">
        <f>SUMIF(L$2:L131,L131,M$2:M131)</f>
        <v>252</v>
      </c>
      <c r="P131">
        <f t="shared" ref="P131:P194" si="19">IF(AND(O131&gt;=100,O131&lt;1000),0.05*M131,IF(AND(O131&gt;=1000,O131&lt;10000),0.1*M131,IF(AND(O131&gt;=10000),0.2*M131,0)))</f>
        <v>2.7</v>
      </c>
      <c r="R131">
        <f t="shared" si="13"/>
        <v>4565</v>
      </c>
      <c r="S131">
        <f t="shared" si="14"/>
        <v>0</v>
      </c>
    </row>
    <row r="132" spans="1:19" x14ac:dyDescent="0.25">
      <c r="A132" s="1">
        <v>38590</v>
      </c>
      <c r="B132" t="s">
        <v>50</v>
      </c>
      <c r="C132">
        <v>299</v>
      </c>
      <c r="D132" t="str">
        <f t="shared" si="15"/>
        <v>2005</v>
      </c>
      <c r="H132">
        <f t="shared" si="16"/>
        <v>598</v>
      </c>
      <c r="I132" t="str">
        <f t="shared" si="17"/>
        <v>2005</v>
      </c>
      <c r="K132" s="1">
        <v>38590</v>
      </c>
      <c r="L132" t="s">
        <v>50</v>
      </c>
      <c r="M132">
        <v>299</v>
      </c>
      <c r="N132" t="str">
        <f t="shared" si="18"/>
        <v>2005</v>
      </c>
      <c r="O132">
        <f>SUMIF(L$2:L132,L132,M$2:M132)</f>
        <v>1570</v>
      </c>
      <c r="P132">
        <f t="shared" si="19"/>
        <v>29.900000000000002</v>
      </c>
      <c r="R132">
        <f t="shared" ref="R132:R195" si="20">IF(AND(DAY(A132)&lt;DAY(A131),DAY(A131)&lt;&gt;DAY(A132)),IF(R131&lt;1000,R131+5000-C132,IF(R131&lt;2000,R131+4000-C132,IF(R131&lt;3000,R131+3000-C132,IF(R131&lt;4000,R131+2000-C132,IF(R131&lt;5000,R131+1000-C132,R131))))),R131-C132)</f>
        <v>4266</v>
      </c>
      <c r="S132">
        <f t="shared" si="14"/>
        <v>0</v>
      </c>
    </row>
    <row r="133" spans="1:19" x14ac:dyDescent="0.25">
      <c r="A133" s="1">
        <v>38592</v>
      </c>
      <c r="B133" t="s">
        <v>69</v>
      </c>
      <c r="C133">
        <v>168</v>
      </c>
      <c r="D133" t="str">
        <f t="shared" si="15"/>
        <v>2005</v>
      </c>
      <c r="H133">
        <f t="shared" si="16"/>
        <v>336</v>
      </c>
      <c r="I133" t="str">
        <f t="shared" si="17"/>
        <v>2005</v>
      </c>
      <c r="K133" s="1">
        <v>38592</v>
      </c>
      <c r="L133" t="s">
        <v>69</v>
      </c>
      <c r="M133">
        <v>168</v>
      </c>
      <c r="N133" t="str">
        <f t="shared" si="18"/>
        <v>2005</v>
      </c>
      <c r="O133">
        <f>SUMIF(L$2:L133,L133,M$2:M133)</f>
        <v>234</v>
      </c>
      <c r="P133">
        <f t="shared" si="19"/>
        <v>8.4</v>
      </c>
      <c r="R133">
        <f t="shared" si="20"/>
        <v>4098</v>
      </c>
      <c r="S133">
        <f t="shared" ref="S133:S196" si="21">IF(R133+C133-R132&gt;=4000,1,0)</f>
        <v>0</v>
      </c>
    </row>
    <row r="134" spans="1:19" x14ac:dyDescent="0.25">
      <c r="A134" s="1">
        <v>38593</v>
      </c>
      <c r="B134" t="s">
        <v>9</v>
      </c>
      <c r="C134">
        <v>106</v>
      </c>
      <c r="D134" t="str">
        <f t="shared" si="15"/>
        <v>2005</v>
      </c>
      <c r="H134">
        <f t="shared" si="16"/>
        <v>212</v>
      </c>
      <c r="I134" t="str">
        <f t="shared" si="17"/>
        <v>2005</v>
      </c>
      <c r="K134" s="1">
        <v>38593</v>
      </c>
      <c r="L134" t="s">
        <v>9</v>
      </c>
      <c r="M134">
        <v>106</v>
      </c>
      <c r="N134" t="str">
        <f t="shared" si="18"/>
        <v>2005</v>
      </c>
      <c r="O134">
        <f>SUMIF(L$2:L134,L134,M$2:M134)</f>
        <v>1412</v>
      </c>
      <c r="P134">
        <f t="shared" si="19"/>
        <v>10.600000000000001</v>
      </c>
      <c r="R134">
        <f t="shared" si="20"/>
        <v>3992</v>
      </c>
      <c r="S134">
        <f t="shared" si="21"/>
        <v>0</v>
      </c>
    </row>
    <row r="135" spans="1:19" x14ac:dyDescent="0.25">
      <c r="A135" s="1">
        <v>38594</v>
      </c>
      <c r="B135" t="s">
        <v>12</v>
      </c>
      <c r="C135">
        <v>41</v>
      </c>
      <c r="D135" t="str">
        <f t="shared" si="15"/>
        <v>2005</v>
      </c>
      <c r="H135">
        <f t="shared" si="16"/>
        <v>82</v>
      </c>
      <c r="I135" t="str">
        <f t="shared" si="17"/>
        <v>2005</v>
      </c>
      <c r="K135" s="1">
        <v>38594</v>
      </c>
      <c r="L135" t="s">
        <v>12</v>
      </c>
      <c r="M135">
        <v>41</v>
      </c>
      <c r="N135" t="str">
        <f t="shared" si="18"/>
        <v>2005</v>
      </c>
      <c r="O135">
        <f>SUMIF(L$2:L135,L135,M$2:M135)</f>
        <v>221</v>
      </c>
      <c r="P135">
        <f t="shared" si="19"/>
        <v>2.0500000000000003</v>
      </c>
      <c r="R135">
        <f t="shared" si="20"/>
        <v>3951</v>
      </c>
      <c r="S135">
        <f t="shared" si="21"/>
        <v>0</v>
      </c>
    </row>
    <row r="136" spans="1:19" x14ac:dyDescent="0.25">
      <c r="A136" s="1">
        <v>38594</v>
      </c>
      <c r="B136" t="s">
        <v>39</v>
      </c>
      <c r="C136">
        <v>31</v>
      </c>
      <c r="D136" t="str">
        <f t="shared" si="15"/>
        <v>2005</v>
      </c>
      <c r="H136">
        <f t="shared" si="16"/>
        <v>62</v>
      </c>
      <c r="I136" t="str">
        <f t="shared" si="17"/>
        <v>2005</v>
      </c>
      <c r="K136" s="1">
        <v>38594</v>
      </c>
      <c r="L136" t="s">
        <v>39</v>
      </c>
      <c r="M136">
        <v>31</v>
      </c>
      <c r="N136" t="str">
        <f t="shared" si="18"/>
        <v>2005</v>
      </c>
      <c r="O136">
        <f>SUMIF(L$2:L136,L136,M$2:M136)</f>
        <v>180</v>
      </c>
      <c r="P136">
        <f t="shared" si="19"/>
        <v>1.55</v>
      </c>
      <c r="R136">
        <f t="shared" si="20"/>
        <v>3920</v>
      </c>
      <c r="S136">
        <f t="shared" si="21"/>
        <v>0</v>
      </c>
    </row>
    <row r="137" spans="1:19" x14ac:dyDescent="0.25">
      <c r="A137" s="1">
        <v>38596</v>
      </c>
      <c r="B137" t="s">
        <v>77</v>
      </c>
      <c r="C137">
        <v>8</v>
      </c>
      <c r="D137" t="str">
        <f t="shared" si="15"/>
        <v>2005</v>
      </c>
      <c r="H137">
        <f t="shared" si="16"/>
        <v>16</v>
      </c>
      <c r="I137" t="str">
        <f t="shared" si="17"/>
        <v>2005</v>
      </c>
      <c r="K137" s="1">
        <v>38596</v>
      </c>
      <c r="L137" t="s">
        <v>77</v>
      </c>
      <c r="M137">
        <v>8</v>
      </c>
      <c r="N137" t="str">
        <f t="shared" si="18"/>
        <v>2005</v>
      </c>
      <c r="O137">
        <f>SUMIF(L$2:L137,L137,M$2:M137)</f>
        <v>8</v>
      </c>
      <c r="P137">
        <f t="shared" si="19"/>
        <v>0</v>
      </c>
      <c r="R137">
        <f t="shared" si="20"/>
        <v>5912</v>
      </c>
      <c r="S137">
        <f t="shared" si="21"/>
        <v>0</v>
      </c>
    </row>
    <row r="138" spans="1:19" x14ac:dyDescent="0.25">
      <c r="A138" s="1">
        <v>38599</v>
      </c>
      <c r="B138" t="s">
        <v>19</v>
      </c>
      <c r="C138">
        <v>63</v>
      </c>
      <c r="D138" t="str">
        <f t="shared" si="15"/>
        <v>2005</v>
      </c>
      <c r="H138">
        <f t="shared" si="16"/>
        <v>126</v>
      </c>
      <c r="I138" t="str">
        <f t="shared" si="17"/>
        <v>2005</v>
      </c>
      <c r="K138" s="1">
        <v>38599</v>
      </c>
      <c r="L138" t="s">
        <v>19</v>
      </c>
      <c r="M138">
        <v>63</v>
      </c>
      <c r="N138" t="str">
        <f t="shared" si="18"/>
        <v>2005</v>
      </c>
      <c r="O138">
        <f>SUMIF(L$2:L138,L138,M$2:M138)</f>
        <v>195</v>
      </c>
      <c r="P138">
        <f t="shared" si="19"/>
        <v>3.1500000000000004</v>
      </c>
      <c r="R138">
        <f t="shared" si="20"/>
        <v>5849</v>
      </c>
      <c r="S138">
        <f t="shared" si="21"/>
        <v>0</v>
      </c>
    </row>
    <row r="139" spans="1:19" x14ac:dyDescent="0.25">
      <c r="A139" s="1">
        <v>38602</v>
      </c>
      <c r="B139" t="s">
        <v>5</v>
      </c>
      <c r="C139">
        <v>368</v>
      </c>
      <c r="D139" t="str">
        <f t="shared" si="15"/>
        <v>2005</v>
      </c>
      <c r="H139">
        <f t="shared" si="16"/>
        <v>736</v>
      </c>
      <c r="I139" t="str">
        <f t="shared" si="17"/>
        <v>2005</v>
      </c>
      <c r="K139" s="1">
        <v>38602</v>
      </c>
      <c r="L139" t="s">
        <v>5</v>
      </c>
      <c r="M139">
        <v>368</v>
      </c>
      <c r="N139" t="str">
        <f t="shared" si="18"/>
        <v>2005</v>
      </c>
      <c r="O139">
        <f>SUMIF(L$2:L139,L139,M$2:M139)</f>
        <v>1924</v>
      </c>
      <c r="P139">
        <f t="shared" si="19"/>
        <v>36.800000000000004</v>
      </c>
      <c r="R139">
        <f t="shared" si="20"/>
        <v>5481</v>
      </c>
      <c r="S139">
        <f t="shared" si="21"/>
        <v>0</v>
      </c>
    </row>
    <row r="140" spans="1:19" x14ac:dyDescent="0.25">
      <c r="A140" s="1">
        <v>38603</v>
      </c>
      <c r="B140" t="s">
        <v>78</v>
      </c>
      <c r="C140">
        <v>106</v>
      </c>
      <c r="D140" t="str">
        <f t="shared" si="15"/>
        <v>2005</v>
      </c>
      <c r="H140">
        <f t="shared" si="16"/>
        <v>212</v>
      </c>
      <c r="I140" t="str">
        <f t="shared" si="17"/>
        <v>2005</v>
      </c>
      <c r="K140" s="1">
        <v>38603</v>
      </c>
      <c r="L140" t="s">
        <v>78</v>
      </c>
      <c r="M140">
        <v>106</v>
      </c>
      <c r="N140" t="str">
        <f t="shared" si="18"/>
        <v>2005</v>
      </c>
      <c r="O140">
        <f>SUMIF(L$2:L140,L140,M$2:M140)</f>
        <v>106</v>
      </c>
      <c r="P140">
        <f t="shared" si="19"/>
        <v>5.3000000000000007</v>
      </c>
      <c r="R140">
        <f t="shared" si="20"/>
        <v>5375</v>
      </c>
      <c r="S140">
        <f t="shared" si="21"/>
        <v>0</v>
      </c>
    </row>
    <row r="141" spans="1:19" x14ac:dyDescent="0.25">
      <c r="A141" s="1">
        <v>38604</v>
      </c>
      <c r="B141" t="s">
        <v>8</v>
      </c>
      <c r="C141">
        <v>47</v>
      </c>
      <c r="D141" t="str">
        <f t="shared" si="15"/>
        <v>2005</v>
      </c>
      <c r="H141">
        <f t="shared" si="16"/>
        <v>94</v>
      </c>
      <c r="I141" t="str">
        <f t="shared" si="17"/>
        <v>2005</v>
      </c>
      <c r="K141" s="1">
        <v>38604</v>
      </c>
      <c r="L141" t="s">
        <v>8</v>
      </c>
      <c r="M141">
        <v>47</v>
      </c>
      <c r="N141" t="str">
        <f t="shared" si="18"/>
        <v>2005</v>
      </c>
      <c r="O141">
        <f>SUMIF(L$2:L141,L141,M$2:M141)</f>
        <v>85</v>
      </c>
      <c r="P141">
        <f t="shared" si="19"/>
        <v>0</v>
      </c>
      <c r="R141">
        <f t="shared" si="20"/>
        <v>5328</v>
      </c>
      <c r="S141">
        <f t="shared" si="21"/>
        <v>0</v>
      </c>
    </row>
    <row r="142" spans="1:19" x14ac:dyDescent="0.25">
      <c r="A142" s="1">
        <v>38604</v>
      </c>
      <c r="B142" t="s">
        <v>50</v>
      </c>
      <c r="C142">
        <v>447</v>
      </c>
      <c r="D142" t="str">
        <f t="shared" si="15"/>
        <v>2005</v>
      </c>
      <c r="H142">
        <f t="shared" si="16"/>
        <v>894</v>
      </c>
      <c r="I142" t="str">
        <f t="shared" si="17"/>
        <v>2005</v>
      </c>
      <c r="K142" s="1">
        <v>38604</v>
      </c>
      <c r="L142" t="s">
        <v>50</v>
      </c>
      <c r="M142">
        <v>447</v>
      </c>
      <c r="N142" t="str">
        <f t="shared" si="18"/>
        <v>2005</v>
      </c>
      <c r="O142">
        <f>SUMIF(L$2:L142,L142,M$2:M142)</f>
        <v>2017</v>
      </c>
      <c r="P142">
        <f t="shared" si="19"/>
        <v>44.7</v>
      </c>
      <c r="R142">
        <f t="shared" si="20"/>
        <v>4881</v>
      </c>
      <c r="S142">
        <f t="shared" si="21"/>
        <v>0</v>
      </c>
    </row>
    <row r="143" spans="1:19" x14ac:dyDescent="0.25">
      <c r="A143" s="1">
        <v>38605</v>
      </c>
      <c r="B143" t="s">
        <v>69</v>
      </c>
      <c r="C143">
        <v>106</v>
      </c>
      <c r="D143" t="str">
        <f t="shared" si="15"/>
        <v>2005</v>
      </c>
      <c r="H143">
        <f t="shared" si="16"/>
        <v>212</v>
      </c>
      <c r="I143" t="str">
        <f t="shared" si="17"/>
        <v>2005</v>
      </c>
      <c r="K143" s="1">
        <v>38605</v>
      </c>
      <c r="L143" t="s">
        <v>69</v>
      </c>
      <c r="M143">
        <v>106</v>
      </c>
      <c r="N143" t="str">
        <f t="shared" si="18"/>
        <v>2005</v>
      </c>
      <c r="O143">
        <f>SUMIF(L$2:L143,L143,M$2:M143)</f>
        <v>340</v>
      </c>
      <c r="P143">
        <f t="shared" si="19"/>
        <v>5.3000000000000007</v>
      </c>
      <c r="R143">
        <f t="shared" si="20"/>
        <v>4775</v>
      </c>
      <c r="S143">
        <f t="shared" si="21"/>
        <v>0</v>
      </c>
    </row>
    <row r="144" spans="1:19" x14ac:dyDescent="0.25">
      <c r="A144" s="1">
        <v>38606</v>
      </c>
      <c r="B144" t="s">
        <v>79</v>
      </c>
      <c r="C144">
        <v>13</v>
      </c>
      <c r="D144" t="str">
        <f t="shared" si="15"/>
        <v>2005</v>
      </c>
      <c r="H144">
        <f t="shared" si="16"/>
        <v>26</v>
      </c>
      <c r="I144" t="str">
        <f t="shared" si="17"/>
        <v>2005</v>
      </c>
      <c r="K144" s="1">
        <v>38606</v>
      </c>
      <c r="L144" t="s">
        <v>79</v>
      </c>
      <c r="M144">
        <v>13</v>
      </c>
      <c r="N144" t="str">
        <f t="shared" si="18"/>
        <v>2005</v>
      </c>
      <c r="O144">
        <f>SUMIF(L$2:L144,L144,M$2:M144)</f>
        <v>13</v>
      </c>
      <c r="P144">
        <f t="shared" si="19"/>
        <v>0</v>
      </c>
      <c r="R144">
        <f t="shared" si="20"/>
        <v>4762</v>
      </c>
      <c r="S144">
        <f t="shared" si="21"/>
        <v>0</v>
      </c>
    </row>
    <row r="145" spans="1:19" x14ac:dyDescent="0.25">
      <c r="A145" s="1">
        <v>38606</v>
      </c>
      <c r="B145" t="s">
        <v>52</v>
      </c>
      <c r="C145">
        <v>89</v>
      </c>
      <c r="D145" t="str">
        <f t="shared" si="15"/>
        <v>2005</v>
      </c>
      <c r="H145">
        <f t="shared" si="16"/>
        <v>178</v>
      </c>
      <c r="I145" t="str">
        <f t="shared" si="17"/>
        <v>2005</v>
      </c>
      <c r="K145" s="1">
        <v>38606</v>
      </c>
      <c r="L145" t="s">
        <v>52</v>
      </c>
      <c r="M145">
        <v>89</v>
      </c>
      <c r="N145" t="str">
        <f t="shared" si="18"/>
        <v>2005</v>
      </c>
      <c r="O145">
        <f>SUMIF(L$2:L145,L145,M$2:M145)</f>
        <v>135</v>
      </c>
      <c r="P145">
        <f t="shared" si="19"/>
        <v>4.45</v>
      </c>
      <c r="R145">
        <f t="shared" si="20"/>
        <v>4673</v>
      </c>
      <c r="S145">
        <f t="shared" si="21"/>
        <v>0</v>
      </c>
    </row>
    <row r="146" spans="1:19" x14ac:dyDescent="0.25">
      <c r="A146" s="1">
        <v>38606</v>
      </c>
      <c r="B146" t="s">
        <v>31</v>
      </c>
      <c r="C146">
        <v>105</v>
      </c>
      <c r="D146" t="str">
        <f t="shared" si="15"/>
        <v>2005</v>
      </c>
      <c r="H146">
        <f t="shared" si="16"/>
        <v>210</v>
      </c>
      <c r="I146" t="str">
        <f t="shared" si="17"/>
        <v>2005</v>
      </c>
      <c r="K146" s="1">
        <v>38606</v>
      </c>
      <c r="L146" t="s">
        <v>31</v>
      </c>
      <c r="M146">
        <v>105</v>
      </c>
      <c r="N146" t="str">
        <f t="shared" si="18"/>
        <v>2005</v>
      </c>
      <c r="O146">
        <f>SUMIF(L$2:L146,L146,M$2:M146)</f>
        <v>301</v>
      </c>
      <c r="P146">
        <f t="shared" si="19"/>
        <v>5.25</v>
      </c>
      <c r="R146">
        <f t="shared" si="20"/>
        <v>4568</v>
      </c>
      <c r="S146">
        <f t="shared" si="21"/>
        <v>0</v>
      </c>
    </row>
    <row r="147" spans="1:19" x14ac:dyDescent="0.25">
      <c r="A147" s="1">
        <v>38606</v>
      </c>
      <c r="B147" t="s">
        <v>7</v>
      </c>
      <c r="C147">
        <v>147</v>
      </c>
      <c r="D147" t="str">
        <f t="shared" si="15"/>
        <v>2005</v>
      </c>
      <c r="H147">
        <f t="shared" si="16"/>
        <v>294</v>
      </c>
      <c r="I147" t="str">
        <f t="shared" si="17"/>
        <v>2005</v>
      </c>
      <c r="K147" s="1">
        <v>38606</v>
      </c>
      <c r="L147" t="s">
        <v>7</v>
      </c>
      <c r="M147">
        <v>147</v>
      </c>
      <c r="N147" t="str">
        <f t="shared" si="18"/>
        <v>2005</v>
      </c>
      <c r="O147">
        <f>SUMIF(L$2:L147,L147,M$2:M147)</f>
        <v>2443</v>
      </c>
      <c r="P147">
        <f t="shared" si="19"/>
        <v>14.700000000000001</v>
      </c>
      <c r="R147">
        <f t="shared" si="20"/>
        <v>4421</v>
      </c>
      <c r="S147">
        <f t="shared" si="21"/>
        <v>0</v>
      </c>
    </row>
    <row r="148" spans="1:19" x14ac:dyDescent="0.25">
      <c r="A148" s="1">
        <v>38608</v>
      </c>
      <c r="B148" t="s">
        <v>9</v>
      </c>
      <c r="C148">
        <v>309</v>
      </c>
      <c r="D148" t="str">
        <f t="shared" si="15"/>
        <v>2005</v>
      </c>
      <c r="H148">
        <f t="shared" si="16"/>
        <v>618</v>
      </c>
      <c r="I148" t="str">
        <f t="shared" si="17"/>
        <v>2005</v>
      </c>
      <c r="K148" s="1">
        <v>38608</v>
      </c>
      <c r="L148" t="s">
        <v>9</v>
      </c>
      <c r="M148">
        <v>309</v>
      </c>
      <c r="N148" t="str">
        <f t="shared" si="18"/>
        <v>2005</v>
      </c>
      <c r="O148">
        <f>SUMIF(L$2:L148,L148,M$2:M148)</f>
        <v>1721</v>
      </c>
      <c r="P148">
        <f t="shared" si="19"/>
        <v>30.900000000000002</v>
      </c>
      <c r="R148">
        <f t="shared" si="20"/>
        <v>4112</v>
      </c>
      <c r="S148">
        <f t="shared" si="21"/>
        <v>0</v>
      </c>
    </row>
    <row r="149" spans="1:19" x14ac:dyDescent="0.25">
      <c r="A149" s="1">
        <v>38610</v>
      </c>
      <c r="B149" t="s">
        <v>28</v>
      </c>
      <c r="C149">
        <v>47</v>
      </c>
      <c r="D149" t="str">
        <f t="shared" si="15"/>
        <v>2005</v>
      </c>
      <c r="H149">
        <f t="shared" si="16"/>
        <v>94</v>
      </c>
      <c r="I149" t="str">
        <f t="shared" si="17"/>
        <v>2005</v>
      </c>
      <c r="K149" s="1">
        <v>38610</v>
      </c>
      <c r="L149" t="s">
        <v>28</v>
      </c>
      <c r="M149">
        <v>47</v>
      </c>
      <c r="N149" t="str">
        <f t="shared" si="18"/>
        <v>2005</v>
      </c>
      <c r="O149">
        <f>SUMIF(L$2:L149,L149,M$2:M149)</f>
        <v>299</v>
      </c>
      <c r="P149">
        <f t="shared" si="19"/>
        <v>2.35</v>
      </c>
      <c r="R149">
        <f t="shared" si="20"/>
        <v>4065</v>
      </c>
      <c r="S149">
        <f t="shared" si="21"/>
        <v>0</v>
      </c>
    </row>
    <row r="150" spans="1:19" x14ac:dyDescent="0.25">
      <c r="A150" s="1">
        <v>38612</v>
      </c>
      <c r="B150" t="s">
        <v>50</v>
      </c>
      <c r="C150">
        <v>404</v>
      </c>
      <c r="D150" t="str">
        <f t="shared" si="15"/>
        <v>2005</v>
      </c>
      <c r="H150">
        <f t="shared" si="16"/>
        <v>808</v>
      </c>
      <c r="I150" t="str">
        <f t="shared" si="17"/>
        <v>2005</v>
      </c>
      <c r="K150" s="1">
        <v>38612</v>
      </c>
      <c r="L150" t="s">
        <v>50</v>
      </c>
      <c r="M150">
        <v>404</v>
      </c>
      <c r="N150" t="str">
        <f t="shared" si="18"/>
        <v>2005</v>
      </c>
      <c r="O150">
        <f>SUMIF(L$2:L150,L150,M$2:M150)</f>
        <v>2421</v>
      </c>
      <c r="P150">
        <f t="shared" si="19"/>
        <v>40.400000000000006</v>
      </c>
      <c r="R150">
        <f t="shared" si="20"/>
        <v>3661</v>
      </c>
      <c r="S150">
        <f t="shared" si="21"/>
        <v>0</v>
      </c>
    </row>
    <row r="151" spans="1:19" x14ac:dyDescent="0.25">
      <c r="A151" s="1">
        <v>38612</v>
      </c>
      <c r="B151" t="s">
        <v>80</v>
      </c>
      <c r="C151">
        <v>39</v>
      </c>
      <c r="D151" t="str">
        <f t="shared" si="15"/>
        <v>2005</v>
      </c>
      <c r="H151">
        <f t="shared" si="16"/>
        <v>78</v>
      </c>
      <c r="I151" t="str">
        <f t="shared" si="17"/>
        <v>2005</v>
      </c>
      <c r="K151" s="1">
        <v>38612</v>
      </c>
      <c r="L151" t="s">
        <v>80</v>
      </c>
      <c r="M151">
        <v>39</v>
      </c>
      <c r="N151" t="str">
        <f t="shared" si="18"/>
        <v>2005</v>
      </c>
      <c r="O151">
        <f>SUMIF(L$2:L151,L151,M$2:M151)</f>
        <v>39</v>
      </c>
      <c r="P151">
        <f t="shared" si="19"/>
        <v>0</v>
      </c>
      <c r="R151">
        <f t="shared" si="20"/>
        <v>3622</v>
      </c>
      <c r="S151">
        <f t="shared" si="21"/>
        <v>0</v>
      </c>
    </row>
    <row r="152" spans="1:19" x14ac:dyDescent="0.25">
      <c r="A152" s="1">
        <v>38612</v>
      </c>
      <c r="B152" t="s">
        <v>12</v>
      </c>
      <c r="C152">
        <v>61</v>
      </c>
      <c r="D152" t="str">
        <f t="shared" si="15"/>
        <v>2005</v>
      </c>
      <c r="H152">
        <f t="shared" si="16"/>
        <v>122</v>
      </c>
      <c r="I152" t="str">
        <f t="shared" si="17"/>
        <v>2005</v>
      </c>
      <c r="K152" s="1">
        <v>38612</v>
      </c>
      <c r="L152" t="s">
        <v>12</v>
      </c>
      <c r="M152">
        <v>61</v>
      </c>
      <c r="N152" t="str">
        <f t="shared" si="18"/>
        <v>2005</v>
      </c>
      <c r="O152">
        <f>SUMIF(L$2:L152,L152,M$2:M152)</f>
        <v>282</v>
      </c>
      <c r="P152">
        <f t="shared" si="19"/>
        <v>3.0500000000000003</v>
      </c>
      <c r="R152">
        <f t="shared" si="20"/>
        <v>3561</v>
      </c>
      <c r="S152">
        <f t="shared" si="21"/>
        <v>0</v>
      </c>
    </row>
    <row r="153" spans="1:19" x14ac:dyDescent="0.25">
      <c r="A153" s="1">
        <v>38615</v>
      </c>
      <c r="B153" t="s">
        <v>66</v>
      </c>
      <c r="C153">
        <v>89</v>
      </c>
      <c r="D153" t="str">
        <f t="shared" si="15"/>
        <v>2005</v>
      </c>
      <c r="H153">
        <f t="shared" si="16"/>
        <v>178</v>
      </c>
      <c r="I153" t="str">
        <f t="shared" si="17"/>
        <v>2005</v>
      </c>
      <c r="K153" s="1">
        <v>38615</v>
      </c>
      <c r="L153" t="s">
        <v>66</v>
      </c>
      <c r="M153">
        <v>89</v>
      </c>
      <c r="N153" t="str">
        <f t="shared" si="18"/>
        <v>2005</v>
      </c>
      <c r="O153">
        <f>SUMIF(L$2:L153,L153,M$2:M153)</f>
        <v>278</v>
      </c>
      <c r="P153">
        <f t="shared" si="19"/>
        <v>4.45</v>
      </c>
      <c r="R153">
        <f t="shared" si="20"/>
        <v>3472</v>
      </c>
      <c r="S153">
        <f t="shared" si="21"/>
        <v>0</v>
      </c>
    </row>
    <row r="154" spans="1:19" x14ac:dyDescent="0.25">
      <c r="A154" s="1">
        <v>38617</v>
      </c>
      <c r="B154" t="s">
        <v>23</v>
      </c>
      <c r="C154">
        <v>127</v>
      </c>
      <c r="D154" t="str">
        <f t="shared" si="15"/>
        <v>2005</v>
      </c>
      <c r="H154">
        <f t="shared" si="16"/>
        <v>254</v>
      </c>
      <c r="I154" t="str">
        <f t="shared" si="17"/>
        <v>2005</v>
      </c>
      <c r="K154" s="1">
        <v>38617</v>
      </c>
      <c r="L154" t="s">
        <v>23</v>
      </c>
      <c r="M154">
        <v>127</v>
      </c>
      <c r="N154" t="str">
        <f t="shared" si="18"/>
        <v>2005</v>
      </c>
      <c r="O154">
        <f>SUMIF(L$2:L154,L154,M$2:M154)</f>
        <v>320</v>
      </c>
      <c r="P154">
        <f t="shared" si="19"/>
        <v>6.3500000000000005</v>
      </c>
      <c r="R154">
        <f t="shared" si="20"/>
        <v>3345</v>
      </c>
      <c r="S154">
        <f t="shared" si="21"/>
        <v>0</v>
      </c>
    </row>
    <row r="155" spans="1:19" x14ac:dyDescent="0.25">
      <c r="A155" s="1">
        <v>38620</v>
      </c>
      <c r="B155" t="s">
        <v>18</v>
      </c>
      <c r="C155">
        <v>81</v>
      </c>
      <c r="D155" t="str">
        <f t="shared" si="15"/>
        <v>2005</v>
      </c>
      <c r="H155">
        <f t="shared" si="16"/>
        <v>162</v>
      </c>
      <c r="I155" t="str">
        <f t="shared" si="17"/>
        <v>2005</v>
      </c>
      <c r="K155" s="1">
        <v>38620</v>
      </c>
      <c r="L155" t="s">
        <v>18</v>
      </c>
      <c r="M155">
        <v>81</v>
      </c>
      <c r="N155" t="str">
        <f t="shared" si="18"/>
        <v>2005</v>
      </c>
      <c r="O155">
        <f>SUMIF(L$2:L155,L155,M$2:M155)</f>
        <v>431</v>
      </c>
      <c r="P155">
        <f t="shared" si="19"/>
        <v>4.05</v>
      </c>
      <c r="R155">
        <f t="shared" si="20"/>
        <v>3264</v>
      </c>
      <c r="S155">
        <f t="shared" si="21"/>
        <v>0</v>
      </c>
    </row>
    <row r="156" spans="1:19" x14ac:dyDescent="0.25">
      <c r="A156" s="1">
        <v>38623</v>
      </c>
      <c r="B156" t="s">
        <v>45</v>
      </c>
      <c r="C156">
        <v>433</v>
      </c>
      <c r="D156" t="str">
        <f t="shared" si="15"/>
        <v>2005</v>
      </c>
      <c r="H156">
        <f t="shared" si="16"/>
        <v>866</v>
      </c>
      <c r="I156" t="str">
        <f t="shared" si="17"/>
        <v>2005</v>
      </c>
      <c r="K156" s="1">
        <v>38623</v>
      </c>
      <c r="L156" t="s">
        <v>45</v>
      </c>
      <c r="M156">
        <v>433</v>
      </c>
      <c r="N156" t="str">
        <f t="shared" si="18"/>
        <v>2005</v>
      </c>
      <c r="O156">
        <f>SUMIF(L$2:L156,L156,M$2:M156)</f>
        <v>1438</v>
      </c>
      <c r="P156">
        <f t="shared" si="19"/>
        <v>43.300000000000004</v>
      </c>
      <c r="R156">
        <f t="shared" si="20"/>
        <v>2831</v>
      </c>
      <c r="S156">
        <f t="shared" si="21"/>
        <v>0</v>
      </c>
    </row>
    <row r="157" spans="1:19" x14ac:dyDescent="0.25">
      <c r="A157" s="1">
        <v>38623</v>
      </c>
      <c r="B157" t="s">
        <v>9</v>
      </c>
      <c r="C157">
        <v>284</v>
      </c>
      <c r="D157" t="str">
        <f t="shared" si="15"/>
        <v>2005</v>
      </c>
      <c r="H157">
        <f t="shared" si="16"/>
        <v>568</v>
      </c>
      <c r="I157" t="str">
        <f t="shared" si="17"/>
        <v>2005</v>
      </c>
      <c r="K157" s="1">
        <v>38623</v>
      </c>
      <c r="L157" t="s">
        <v>9</v>
      </c>
      <c r="M157">
        <v>284</v>
      </c>
      <c r="N157" t="str">
        <f t="shared" si="18"/>
        <v>2005</v>
      </c>
      <c r="O157">
        <f>SUMIF(L$2:L157,L157,M$2:M157)</f>
        <v>2005</v>
      </c>
      <c r="P157">
        <f t="shared" si="19"/>
        <v>28.400000000000002</v>
      </c>
      <c r="R157">
        <f t="shared" si="20"/>
        <v>2547</v>
      </c>
      <c r="S157">
        <f t="shared" si="21"/>
        <v>0</v>
      </c>
    </row>
    <row r="158" spans="1:19" x14ac:dyDescent="0.25">
      <c r="A158" s="1">
        <v>38624</v>
      </c>
      <c r="B158" t="s">
        <v>6</v>
      </c>
      <c r="C158">
        <v>122</v>
      </c>
      <c r="D158" t="str">
        <f t="shared" si="15"/>
        <v>2005</v>
      </c>
      <c r="H158">
        <f t="shared" si="16"/>
        <v>244</v>
      </c>
      <c r="I158" t="str">
        <f t="shared" si="17"/>
        <v>2005</v>
      </c>
      <c r="K158" s="1">
        <v>38624</v>
      </c>
      <c r="L158" t="s">
        <v>6</v>
      </c>
      <c r="M158">
        <v>122</v>
      </c>
      <c r="N158" t="str">
        <f t="shared" si="18"/>
        <v>2005</v>
      </c>
      <c r="O158">
        <f>SUMIF(L$2:L158,L158,M$2:M158)</f>
        <v>471</v>
      </c>
      <c r="P158">
        <f t="shared" si="19"/>
        <v>6.1000000000000005</v>
      </c>
      <c r="R158">
        <f t="shared" si="20"/>
        <v>2425</v>
      </c>
      <c r="S158">
        <f t="shared" si="21"/>
        <v>0</v>
      </c>
    </row>
    <row r="159" spans="1:19" x14ac:dyDescent="0.25">
      <c r="A159" s="1">
        <v>38626</v>
      </c>
      <c r="B159" t="s">
        <v>80</v>
      </c>
      <c r="C159">
        <v>193</v>
      </c>
      <c r="D159" t="str">
        <f t="shared" si="15"/>
        <v>2005</v>
      </c>
      <c r="H159">
        <f t="shared" si="16"/>
        <v>386</v>
      </c>
      <c r="I159" t="str">
        <f t="shared" si="17"/>
        <v>2005</v>
      </c>
      <c r="K159" s="1">
        <v>38626</v>
      </c>
      <c r="L159" t="s">
        <v>80</v>
      </c>
      <c r="M159">
        <v>193</v>
      </c>
      <c r="N159" t="str">
        <f t="shared" si="18"/>
        <v>2005</v>
      </c>
      <c r="O159">
        <f>SUMIF(L$2:L159,L159,M$2:M159)</f>
        <v>232</v>
      </c>
      <c r="P159">
        <f t="shared" si="19"/>
        <v>9.65</v>
      </c>
      <c r="R159">
        <f t="shared" si="20"/>
        <v>5232</v>
      </c>
      <c r="S159">
        <f t="shared" si="21"/>
        <v>0</v>
      </c>
    </row>
    <row r="160" spans="1:19" x14ac:dyDescent="0.25">
      <c r="A160" s="1">
        <v>38628</v>
      </c>
      <c r="B160" t="s">
        <v>28</v>
      </c>
      <c r="C160">
        <v>118</v>
      </c>
      <c r="D160" t="str">
        <f t="shared" si="15"/>
        <v>2005</v>
      </c>
      <c r="H160">
        <f t="shared" si="16"/>
        <v>236</v>
      </c>
      <c r="I160" t="str">
        <f t="shared" si="17"/>
        <v>2005</v>
      </c>
      <c r="K160" s="1">
        <v>38628</v>
      </c>
      <c r="L160" t="s">
        <v>28</v>
      </c>
      <c r="M160">
        <v>118</v>
      </c>
      <c r="N160" t="str">
        <f t="shared" si="18"/>
        <v>2005</v>
      </c>
      <c r="O160">
        <f>SUMIF(L$2:L160,L160,M$2:M160)</f>
        <v>417</v>
      </c>
      <c r="P160">
        <f t="shared" si="19"/>
        <v>5.9</v>
      </c>
      <c r="R160">
        <f t="shared" si="20"/>
        <v>5114</v>
      </c>
      <c r="S160">
        <f t="shared" si="21"/>
        <v>0</v>
      </c>
    </row>
    <row r="161" spans="1:19" x14ac:dyDescent="0.25">
      <c r="A161" s="1">
        <v>38629</v>
      </c>
      <c r="B161" t="s">
        <v>5</v>
      </c>
      <c r="C161">
        <v>173</v>
      </c>
      <c r="D161" t="str">
        <f t="shared" si="15"/>
        <v>2005</v>
      </c>
      <c r="H161">
        <f t="shared" si="16"/>
        <v>346</v>
      </c>
      <c r="I161" t="str">
        <f t="shared" si="17"/>
        <v>2005</v>
      </c>
      <c r="K161" s="1">
        <v>38629</v>
      </c>
      <c r="L161" t="s">
        <v>5</v>
      </c>
      <c r="M161">
        <v>173</v>
      </c>
      <c r="N161" t="str">
        <f t="shared" si="18"/>
        <v>2005</v>
      </c>
      <c r="O161">
        <f>SUMIF(L$2:L161,L161,M$2:M161)</f>
        <v>2097</v>
      </c>
      <c r="P161">
        <f t="shared" si="19"/>
        <v>17.3</v>
      </c>
      <c r="R161">
        <f t="shared" si="20"/>
        <v>4941</v>
      </c>
      <c r="S161">
        <f t="shared" si="21"/>
        <v>0</v>
      </c>
    </row>
    <row r="162" spans="1:19" x14ac:dyDescent="0.25">
      <c r="A162" s="1">
        <v>38632</v>
      </c>
      <c r="B162" t="s">
        <v>22</v>
      </c>
      <c r="C162">
        <v>392</v>
      </c>
      <c r="D162" t="str">
        <f t="shared" si="15"/>
        <v>2005</v>
      </c>
      <c r="H162">
        <f t="shared" si="16"/>
        <v>784</v>
      </c>
      <c r="I162" t="str">
        <f t="shared" si="17"/>
        <v>2005</v>
      </c>
      <c r="K162" s="1">
        <v>38632</v>
      </c>
      <c r="L162" t="s">
        <v>22</v>
      </c>
      <c r="M162">
        <v>392</v>
      </c>
      <c r="N162" t="str">
        <f t="shared" si="18"/>
        <v>2005</v>
      </c>
      <c r="O162">
        <f>SUMIF(L$2:L162,L162,M$2:M162)</f>
        <v>2411</v>
      </c>
      <c r="P162">
        <f t="shared" si="19"/>
        <v>39.200000000000003</v>
      </c>
      <c r="R162">
        <f t="shared" si="20"/>
        <v>4549</v>
      </c>
      <c r="S162">
        <f t="shared" si="21"/>
        <v>0</v>
      </c>
    </row>
    <row r="163" spans="1:19" x14ac:dyDescent="0.25">
      <c r="A163" s="1">
        <v>38633</v>
      </c>
      <c r="B163" t="s">
        <v>16</v>
      </c>
      <c r="C163">
        <v>8</v>
      </c>
      <c r="D163" t="str">
        <f t="shared" si="15"/>
        <v>2005</v>
      </c>
      <c r="H163">
        <f t="shared" si="16"/>
        <v>16</v>
      </c>
      <c r="I163" t="str">
        <f t="shared" si="17"/>
        <v>2005</v>
      </c>
      <c r="K163" s="1">
        <v>38633</v>
      </c>
      <c r="L163" t="s">
        <v>16</v>
      </c>
      <c r="M163">
        <v>8</v>
      </c>
      <c r="N163" t="str">
        <f t="shared" si="18"/>
        <v>2005</v>
      </c>
      <c r="O163">
        <f>SUMIF(L$2:L163,L163,M$2:M163)</f>
        <v>14</v>
      </c>
      <c r="P163">
        <f t="shared" si="19"/>
        <v>0</v>
      </c>
      <c r="R163">
        <f t="shared" si="20"/>
        <v>4541</v>
      </c>
      <c r="S163">
        <f t="shared" si="21"/>
        <v>0</v>
      </c>
    </row>
    <row r="164" spans="1:19" x14ac:dyDescent="0.25">
      <c r="A164" s="1">
        <v>38638</v>
      </c>
      <c r="B164" t="s">
        <v>28</v>
      </c>
      <c r="C164">
        <v>132</v>
      </c>
      <c r="D164" t="str">
        <f t="shared" si="15"/>
        <v>2005</v>
      </c>
      <c r="H164">
        <f t="shared" si="16"/>
        <v>264</v>
      </c>
      <c r="I164" t="str">
        <f t="shared" si="17"/>
        <v>2005</v>
      </c>
      <c r="K164" s="1">
        <v>38638</v>
      </c>
      <c r="L164" t="s">
        <v>28</v>
      </c>
      <c r="M164">
        <v>132</v>
      </c>
      <c r="N164" t="str">
        <f t="shared" si="18"/>
        <v>2005</v>
      </c>
      <c r="O164">
        <f>SUMIF(L$2:L164,L164,M$2:M164)</f>
        <v>549</v>
      </c>
      <c r="P164">
        <f t="shared" si="19"/>
        <v>6.6000000000000005</v>
      </c>
      <c r="R164">
        <f t="shared" si="20"/>
        <v>4409</v>
      </c>
      <c r="S164">
        <f t="shared" si="21"/>
        <v>0</v>
      </c>
    </row>
    <row r="165" spans="1:19" x14ac:dyDescent="0.25">
      <c r="A165" s="1">
        <v>38638</v>
      </c>
      <c r="B165" t="s">
        <v>8</v>
      </c>
      <c r="C165">
        <v>76</v>
      </c>
      <c r="D165" t="str">
        <f t="shared" si="15"/>
        <v>2005</v>
      </c>
      <c r="H165">
        <f t="shared" si="16"/>
        <v>152</v>
      </c>
      <c r="I165" t="str">
        <f t="shared" si="17"/>
        <v>2005</v>
      </c>
      <c r="K165" s="1">
        <v>38638</v>
      </c>
      <c r="L165" t="s">
        <v>8</v>
      </c>
      <c r="M165">
        <v>76</v>
      </c>
      <c r="N165" t="str">
        <f t="shared" si="18"/>
        <v>2005</v>
      </c>
      <c r="O165">
        <f>SUMIF(L$2:L165,L165,M$2:M165)</f>
        <v>161</v>
      </c>
      <c r="P165">
        <f t="shared" si="19"/>
        <v>3.8000000000000003</v>
      </c>
      <c r="R165">
        <f t="shared" si="20"/>
        <v>4333</v>
      </c>
      <c r="S165">
        <f t="shared" si="21"/>
        <v>0</v>
      </c>
    </row>
    <row r="166" spans="1:19" x14ac:dyDescent="0.25">
      <c r="A166" s="1">
        <v>38639</v>
      </c>
      <c r="B166" t="s">
        <v>81</v>
      </c>
      <c r="C166">
        <v>17</v>
      </c>
      <c r="D166" t="str">
        <f t="shared" si="15"/>
        <v>2005</v>
      </c>
      <c r="H166">
        <f t="shared" si="16"/>
        <v>34</v>
      </c>
      <c r="I166" t="str">
        <f t="shared" si="17"/>
        <v>2005</v>
      </c>
      <c r="K166" s="1">
        <v>38639</v>
      </c>
      <c r="L166" t="s">
        <v>81</v>
      </c>
      <c r="M166">
        <v>17</v>
      </c>
      <c r="N166" t="str">
        <f t="shared" si="18"/>
        <v>2005</v>
      </c>
      <c r="O166">
        <f>SUMIF(L$2:L166,L166,M$2:M166)</f>
        <v>17</v>
      </c>
      <c r="P166">
        <f t="shared" si="19"/>
        <v>0</v>
      </c>
      <c r="R166">
        <f t="shared" si="20"/>
        <v>4316</v>
      </c>
      <c r="S166">
        <f t="shared" si="21"/>
        <v>0</v>
      </c>
    </row>
    <row r="167" spans="1:19" x14ac:dyDescent="0.25">
      <c r="A167" s="1">
        <v>38640</v>
      </c>
      <c r="B167" t="s">
        <v>82</v>
      </c>
      <c r="C167">
        <v>17</v>
      </c>
      <c r="D167" t="str">
        <f t="shared" si="15"/>
        <v>2005</v>
      </c>
      <c r="H167">
        <f t="shared" si="16"/>
        <v>34</v>
      </c>
      <c r="I167" t="str">
        <f t="shared" si="17"/>
        <v>2005</v>
      </c>
      <c r="K167" s="1">
        <v>38640</v>
      </c>
      <c r="L167" t="s">
        <v>82</v>
      </c>
      <c r="M167">
        <v>17</v>
      </c>
      <c r="N167" t="str">
        <f t="shared" si="18"/>
        <v>2005</v>
      </c>
      <c r="O167">
        <f>SUMIF(L$2:L167,L167,M$2:M167)</f>
        <v>17</v>
      </c>
      <c r="P167">
        <f t="shared" si="19"/>
        <v>0</v>
      </c>
      <c r="R167">
        <f t="shared" si="20"/>
        <v>4299</v>
      </c>
      <c r="S167">
        <f t="shared" si="21"/>
        <v>0</v>
      </c>
    </row>
    <row r="168" spans="1:19" x14ac:dyDescent="0.25">
      <c r="A168" s="1">
        <v>38643</v>
      </c>
      <c r="B168" t="s">
        <v>83</v>
      </c>
      <c r="C168">
        <v>2</v>
      </c>
      <c r="D168" t="str">
        <f t="shared" si="15"/>
        <v>2005</v>
      </c>
      <c r="H168">
        <f t="shared" si="16"/>
        <v>4</v>
      </c>
      <c r="I168" t="str">
        <f t="shared" si="17"/>
        <v>2005</v>
      </c>
      <c r="K168" s="1">
        <v>38643</v>
      </c>
      <c r="L168" t="s">
        <v>83</v>
      </c>
      <c r="M168">
        <v>2</v>
      </c>
      <c r="N168" t="str">
        <f t="shared" si="18"/>
        <v>2005</v>
      </c>
      <c r="O168">
        <f>SUMIF(L$2:L168,L168,M$2:M168)</f>
        <v>2</v>
      </c>
      <c r="P168">
        <f t="shared" si="19"/>
        <v>0</v>
      </c>
      <c r="R168">
        <f t="shared" si="20"/>
        <v>4297</v>
      </c>
      <c r="S168">
        <f t="shared" si="21"/>
        <v>0</v>
      </c>
    </row>
    <row r="169" spans="1:19" x14ac:dyDescent="0.25">
      <c r="A169" s="1">
        <v>38645</v>
      </c>
      <c r="B169" t="s">
        <v>19</v>
      </c>
      <c r="C169">
        <v>125</v>
      </c>
      <c r="D169" t="str">
        <f t="shared" si="15"/>
        <v>2005</v>
      </c>
      <c r="H169">
        <f t="shared" si="16"/>
        <v>250</v>
      </c>
      <c r="I169" t="str">
        <f t="shared" si="17"/>
        <v>2005</v>
      </c>
      <c r="K169" s="1">
        <v>38645</v>
      </c>
      <c r="L169" t="s">
        <v>19</v>
      </c>
      <c r="M169">
        <v>125</v>
      </c>
      <c r="N169" t="str">
        <f t="shared" si="18"/>
        <v>2005</v>
      </c>
      <c r="O169">
        <f>SUMIF(L$2:L169,L169,M$2:M169)</f>
        <v>320</v>
      </c>
      <c r="P169">
        <f t="shared" si="19"/>
        <v>6.25</v>
      </c>
      <c r="R169">
        <f t="shared" si="20"/>
        <v>4172</v>
      </c>
      <c r="S169">
        <f t="shared" si="21"/>
        <v>0</v>
      </c>
    </row>
    <row r="170" spans="1:19" x14ac:dyDescent="0.25">
      <c r="A170" s="1">
        <v>38646</v>
      </c>
      <c r="B170" t="s">
        <v>50</v>
      </c>
      <c r="C170">
        <v>234</v>
      </c>
      <c r="D170" t="str">
        <f t="shared" si="15"/>
        <v>2005</v>
      </c>
      <c r="H170">
        <f t="shared" si="16"/>
        <v>468</v>
      </c>
      <c r="I170" t="str">
        <f t="shared" si="17"/>
        <v>2005</v>
      </c>
      <c r="K170" s="1">
        <v>38646</v>
      </c>
      <c r="L170" t="s">
        <v>50</v>
      </c>
      <c r="M170">
        <v>234</v>
      </c>
      <c r="N170" t="str">
        <f t="shared" si="18"/>
        <v>2005</v>
      </c>
      <c r="O170">
        <f>SUMIF(L$2:L170,L170,M$2:M170)</f>
        <v>2655</v>
      </c>
      <c r="P170">
        <f t="shared" si="19"/>
        <v>23.400000000000002</v>
      </c>
      <c r="R170">
        <f t="shared" si="20"/>
        <v>3938</v>
      </c>
      <c r="S170">
        <f t="shared" si="21"/>
        <v>0</v>
      </c>
    </row>
    <row r="171" spans="1:19" x14ac:dyDescent="0.25">
      <c r="A171" s="1">
        <v>38652</v>
      </c>
      <c r="B171" t="s">
        <v>69</v>
      </c>
      <c r="C171">
        <v>53</v>
      </c>
      <c r="D171" t="str">
        <f t="shared" si="15"/>
        <v>2005</v>
      </c>
      <c r="H171">
        <f t="shared" si="16"/>
        <v>106</v>
      </c>
      <c r="I171" t="str">
        <f t="shared" si="17"/>
        <v>2005</v>
      </c>
      <c r="K171" s="1">
        <v>38652</v>
      </c>
      <c r="L171" t="s">
        <v>69</v>
      </c>
      <c r="M171">
        <v>53</v>
      </c>
      <c r="N171" t="str">
        <f t="shared" si="18"/>
        <v>2005</v>
      </c>
      <c r="O171">
        <f>SUMIF(L$2:L171,L171,M$2:M171)</f>
        <v>393</v>
      </c>
      <c r="P171">
        <f t="shared" si="19"/>
        <v>2.6500000000000004</v>
      </c>
      <c r="R171">
        <f t="shared" si="20"/>
        <v>3885</v>
      </c>
      <c r="S171">
        <f t="shared" si="21"/>
        <v>0</v>
      </c>
    </row>
    <row r="172" spans="1:19" x14ac:dyDescent="0.25">
      <c r="A172" s="1">
        <v>38653</v>
      </c>
      <c r="B172" t="s">
        <v>37</v>
      </c>
      <c r="C172">
        <v>165</v>
      </c>
      <c r="D172" t="str">
        <f t="shared" si="15"/>
        <v>2005</v>
      </c>
      <c r="H172">
        <f t="shared" si="16"/>
        <v>330</v>
      </c>
      <c r="I172" t="str">
        <f t="shared" si="17"/>
        <v>2005</v>
      </c>
      <c r="K172" s="1">
        <v>38653</v>
      </c>
      <c r="L172" t="s">
        <v>37</v>
      </c>
      <c r="M172">
        <v>165</v>
      </c>
      <c r="N172" t="str">
        <f t="shared" si="18"/>
        <v>2005</v>
      </c>
      <c r="O172">
        <f>SUMIF(L$2:L172,L172,M$2:M172)</f>
        <v>374</v>
      </c>
      <c r="P172">
        <f t="shared" si="19"/>
        <v>8.25</v>
      </c>
      <c r="R172">
        <f t="shared" si="20"/>
        <v>3720</v>
      </c>
      <c r="S172">
        <f t="shared" si="21"/>
        <v>0</v>
      </c>
    </row>
    <row r="173" spans="1:19" x14ac:dyDescent="0.25">
      <c r="A173" s="1">
        <v>38653</v>
      </c>
      <c r="B173" t="s">
        <v>10</v>
      </c>
      <c r="C173">
        <v>177</v>
      </c>
      <c r="D173" t="str">
        <f t="shared" si="15"/>
        <v>2005</v>
      </c>
      <c r="H173">
        <f t="shared" si="16"/>
        <v>354</v>
      </c>
      <c r="I173" t="str">
        <f t="shared" si="17"/>
        <v>2005</v>
      </c>
      <c r="K173" s="1">
        <v>38653</v>
      </c>
      <c r="L173" t="s">
        <v>10</v>
      </c>
      <c r="M173">
        <v>177</v>
      </c>
      <c r="N173" t="str">
        <f t="shared" si="18"/>
        <v>2005</v>
      </c>
      <c r="O173">
        <f>SUMIF(L$2:L173,L173,M$2:M173)</f>
        <v>464</v>
      </c>
      <c r="P173">
        <f t="shared" si="19"/>
        <v>8.85</v>
      </c>
      <c r="R173">
        <f t="shared" si="20"/>
        <v>3543</v>
      </c>
      <c r="S173">
        <f t="shared" si="21"/>
        <v>0</v>
      </c>
    </row>
    <row r="174" spans="1:19" x14ac:dyDescent="0.25">
      <c r="A174" s="1">
        <v>38655</v>
      </c>
      <c r="B174" t="s">
        <v>18</v>
      </c>
      <c r="C174">
        <v>103</v>
      </c>
      <c r="D174" t="str">
        <f t="shared" si="15"/>
        <v>2005</v>
      </c>
      <c r="H174">
        <f t="shared" si="16"/>
        <v>206</v>
      </c>
      <c r="I174" t="str">
        <f t="shared" si="17"/>
        <v>2005</v>
      </c>
      <c r="K174" s="1">
        <v>38655</v>
      </c>
      <c r="L174" t="s">
        <v>18</v>
      </c>
      <c r="M174">
        <v>103</v>
      </c>
      <c r="N174" t="str">
        <f t="shared" si="18"/>
        <v>2005</v>
      </c>
      <c r="O174">
        <f>SUMIF(L$2:L174,L174,M$2:M174)</f>
        <v>534</v>
      </c>
      <c r="P174">
        <f t="shared" si="19"/>
        <v>5.15</v>
      </c>
      <c r="R174">
        <f t="shared" si="20"/>
        <v>3440</v>
      </c>
      <c r="S174">
        <f t="shared" si="21"/>
        <v>0</v>
      </c>
    </row>
    <row r="175" spans="1:19" x14ac:dyDescent="0.25">
      <c r="A175" s="1">
        <v>38657</v>
      </c>
      <c r="B175" t="s">
        <v>84</v>
      </c>
      <c r="C175">
        <v>2</v>
      </c>
      <c r="D175" t="str">
        <f t="shared" si="15"/>
        <v>2005</v>
      </c>
      <c r="H175">
        <f t="shared" si="16"/>
        <v>4</v>
      </c>
      <c r="I175" t="str">
        <f t="shared" si="17"/>
        <v>2005</v>
      </c>
      <c r="K175" s="1">
        <v>38657</v>
      </c>
      <c r="L175" t="s">
        <v>84</v>
      </c>
      <c r="M175">
        <v>2</v>
      </c>
      <c r="N175" t="str">
        <f t="shared" si="18"/>
        <v>2005</v>
      </c>
      <c r="O175">
        <f>SUMIF(L$2:L175,L175,M$2:M175)</f>
        <v>2</v>
      </c>
      <c r="P175">
        <f t="shared" si="19"/>
        <v>0</v>
      </c>
      <c r="R175">
        <f t="shared" si="20"/>
        <v>5438</v>
      </c>
      <c r="S175">
        <f t="shared" si="21"/>
        <v>0</v>
      </c>
    </row>
    <row r="176" spans="1:19" x14ac:dyDescent="0.25">
      <c r="A176" s="1">
        <v>38657</v>
      </c>
      <c r="B176" t="s">
        <v>9</v>
      </c>
      <c r="C176">
        <v>279</v>
      </c>
      <c r="D176" t="str">
        <f t="shared" si="15"/>
        <v>2005</v>
      </c>
      <c r="H176">
        <f t="shared" si="16"/>
        <v>558</v>
      </c>
      <c r="I176" t="str">
        <f t="shared" si="17"/>
        <v>2005</v>
      </c>
      <c r="K176" s="1">
        <v>38657</v>
      </c>
      <c r="L176" t="s">
        <v>9</v>
      </c>
      <c r="M176">
        <v>279</v>
      </c>
      <c r="N176" t="str">
        <f t="shared" si="18"/>
        <v>2005</v>
      </c>
      <c r="O176">
        <f>SUMIF(L$2:L176,L176,M$2:M176)</f>
        <v>2284</v>
      </c>
      <c r="P176">
        <f t="shared" si="19"/>
        <v>27.900000000000002</v>
      </c>
      <c r="R176">
        <f t="shared" si="20"/>
        <v>5159</v>
      </c>
      <c r="S176">
        <f t="shared" si="21"/>
        <v>0</v>
      </c>
    </row>
    <row r="177" spans="1:19" x14ac:dyDescent="0.25">
      <c r="A177" s="1">
        <v>38662</v>
      </c>
      <c r="B177" t="s">
        <v>30</v>
      </c>
      <c r="C177">
        <v>185</v>
      </c>
      <c r="D177" t="str">
        <f t="shared" si="15"/>
        <v>2005</v>
      </c>
      <c r="H177">
        <f t="shared" si="16"/>
        <v>370</v>
      </c>
      <c r="I177" t="str">
        <f t="shared" si="17"/>
        <v>2005</v>
      </c>
      <c r="K177" s="1">
        <v>38662</v>
      </c>
      <c r="L177" t="s">
        <v>30</v>
      </c>
      <c r="M177">
        <v>185</v>
      </c>
      <c r="N177" t="str">
        <f t="shared" si="18"/>
        <v>2005</v>
      </c>
      <c r="O177">
        <f>SUMIF(L$2:L177,L177,M$2:M177)</f>
        <v>531</v>
      </c>
      <c r="P177">
        <f t="shared" si="19"/>
        <v>9.25</v>
      </c>
      <c r="R177">
        <f t="shared" si="20"/>
        <v>4974</v>
      </c>
      <c r="S177">
        <f t="shared" si="21"/>
        <v>0</v>
      </c>
    </row>
    <row r="178" spans="1:19" x14ac:dyDescent="0.25">
      <c r="A178" s="1">
        <v>38663</v>
      </c>
      <c r="B178" t="s">
        <v>7</v>
      </c>
      <c r="C178">
        <v>434</v>
      </c>
      <c r="D178" t="str">
        <f t="shared" si="15"/>
        <v>2005</v>
      </c>
      <c r="H178">
        <f t="shared" si="16"/>
        <v>868</v>
      </c>
      <c r="I178" t="str">
        <f t="shared" si="17"/>
        <v>2005</v>
      </c>
      <c r="K178" s="1">
        <v>38663</v>
      </c>
      <c r="L178" t="s">
        <v>7</v>
      </c>
      <c r="M178">
        <v>434</v>
      </c>
      <c r="N178" t="str">
        <f t="shared" si="18"/>
        <v>2005</v>
      </c>
      <c r="O178">
        <f>SUMIF(L$2:L178,L178,M$2:M178)</f>
        <v>2877</v>
      </c>
      <c r="P178">
        <f t="shared" si="19"/>
        <v>43.400000000000006</v>
      </c>
      <c r="R178">
        <f t="shared" si="20"/>
        <v>4540</v>
      </c>
      <c r="S178">
        <f t="shared" si="21"/>
        <v>0</v>
      </c>
    </row>
    <row r="179" spans="1:19" x14ac:dyDescent="0.25">
      <c r="A179" s="1">
        <v>38667</v>
      </c>
      <c r="B179" t="s">
        <v>85</v>
      </c>
      <c r="C179">
        <v>10</v>
      </c>
      <c r="D179" t="str">
        <f t="shared" si="15"/>
        <v>2005</v>
      </c>
      <c r="H179">
        <f t="shared" si="16"/>
        <v>20</v>
      </c>
      <c r="I179" t="str">
        <f t="shared" si="17"/>
        <v>2005</v>
      </c>
      <c r="K179" s="1">
        <v>38667</v>
      </c>
      <c r="L179" t="s">
        <v>85</v>
      </c>
      <c r="M179">
        <v>10</v>
      </c>
      <c r="N179" t="str">
        <f t="shared" si="18"/>
        <v>2005</v>
      </c>
      <c r="O179">
        <f>SUMIF(L$2:L179,L179,M$2:M179)</f>
        <v>10</v>
      </c>
      <c r="P179">
        <f t="shared" si="19"/>
        <v>0</v>
      </c>
      <c r="R179">
        <f t="shared" si="20"/>
        <v>4530</v>
      </c>
      <c r="S179">
        <f t="shared" si="21"/>
        <v>0</v>
      </c>
    </row>
    <row r="180" spans="1:19" x14ac:dyDescent="0.25">
      <c r="A180" s="1">
        <v>38669</v>
      </c>
      <c r="B180" t="s">
        <v>86</v>
      </c>
      <c r="C180">
        <v>9</v>
      </c>
      <c r="D180" t="str">
        <f t="shared" si="15"/>
        <v>2005</v>
      </c>
      <c r="H180">
        <f t="shared" si="16"/>
        <v>18</v>
      </c>
      <c r="I180" t="str">
        <f t="shared" si="17"/>
        <v>2005</v>
      </c>
      <c r="K180" s="1">
        <v>38669</v>
      </c>
      <c r="L180" t="s">
        <v>86</v>
      </c>
      <c r="M180">
        <v>9</v>
      </c>
      <c r="N180" t="str">
        <f t="shared" si="18"/>
        <v>2005</v>
      </c>
      <c r="O180">
        <f>SUMIF(L$2:L180,L180,M$2:M180)</f>
        <v>9</v>
      </c>
      <c r="P180">
        <f t="shared" si="19"/>
        <v>0</v>
      </c>
      <c r="R180">
        <f t="shared" si="20"/>
        <v>4521</v>
      </c>
      <c r="S180">
        <f t="shared" si="21"/>
        <v>0</v>
      </c>
    </row>
    <row r="181" spans="1:19" x14ac:dyDescent="0.25">
      <c r="A181" s="1">
        <v>38670</v>
      </c>
      <c r="B181" t="s">
        <v>24</v>
      </c>
      <c r="C181">
        <v>383</v>
      </c>
      <c r="D181" t="str">
        <f t="shared" si="15"/>
        <v>2005</v>
      </c>
      <c r="H181">
        <f t="shared" si="16"/>
        <v>766</v>
      </c>
      <c r="I181" t="str">
        <f t="shared" si="17"/>
        <v>2005</v>
      </c>
      <c r="K181" s="1">
        <v>38670</v>
      </c>
      <c r="L181" t="s">
        <v>24</v>
      </c>
      <c r="M181">
        <v>383</v>
      </c>
      <c r="N181" t="str">
        <f t="shared" si="18"/>
        <v>2005</v>
      </c>
      <c r="O181">
        <f>SUMIF(L$2:L181,L181,M$2:M181)</f>
        <v>587</v>
      </c>
      <c r="P181">
        <f t="shared" si="19"/>
        <v>19.150000000000002</v>
      </c>
      <c r="R181">
        <f t="shared" si="20"/>
        <v>4138</v>
      </c>
      <c r="S181">
        <f t="shared" si="21"/>
        <v>0</v>
      </c>
    </row>
    <row r="182" spans="1:19" x14ac:dyDescent="0.25">
      <c r="A182" s="1">
        <v>38670</v>
      </c>
      <c r="B182" t="s">
        <v>30</v>
      </c>
      <c r="C182">
        <v>189</v>
      </c>
      <c r="D182" t="str">
        <f t="shared" si="15"/>
        <v>2005</v>
      </c>
      <c r="H182">
        <f t="shared" si="16"/>
        <v>378</v>
      </c>
      <c r="I182" t="str">
        <f t="shared" si="17"/>
        <v>2005</v>
      </c>
      <c r="K182" s="1">
        <v>38670</v>
      </c>
      <c r="L182" t="s">
        <v>30</v>
      </c>
      <c r="M182">
        <v>189</v>
      </c>
      <c r="N182" t="str">
        <f t="shared" si="18"/>
        <v>2005</v>
      </c>
      <c r="O182">
        <f>SUMIF(L$2:L182,L182,M$2:M182)</f>
        <v>720</v>
      </c>
      <c r="P182">
        <f t="shared" si="19"/>
        <v>9.4500000000000011</v>
      </c>
      <c r="R182">
        <f t="shared" si="20"/>
        <v>3949</v>
      </c>
      <c r="S182">
        <f t="shared" si="21"/>
        <v>0</v>
      </c>
    </row>
    <row r="183" spans="1:19" x14ac:dyDescent="0.25">
      <c r="A183" s="1">
        <v>38672</v>
      </c>
      <c r="B183" t="s">
        <v>12</v>
      </c>
      <c r="C183">
        <v>161</v>
      </c>
      <c r="D183" t="str">
        <f t="shared" si="15"/>
        <v>2005</v>
      </c>
      <c r="H183">
        <f t="shared" si="16"/>
        <v>322</v>
      </c>
      <c r="I183" t="str">
        <f t="shared" si="17"/>
        <v>2005</v>
      </c>
      <c r="K183" s="1">
        <v>38672</v>
      </c>
      <c r="L183" t="s">
        <v>12</v>
      </c>
      <c r="M183">
        <v>161</v>
      </c>
      <c r="N183" t="str">
        <f t="shared" si="18"/>
        <v>2005</v>
      </c>
      <c r="O183">
        <f>SUMIF(L$2:L183,L183,M$2:M183)</f>
        <v>443</v>
      </c>
      <c r="P183">
        <f t="shared" si="19"/>
        <v>8.0500000000000007</v>
      </c>
      <c r="R183">
        <f t="shared" si="20"/>
        <v>3788</v>
      </c>
      <c r="S183">
        <f t="shared" si="21"/>
        <v>0</v>
      </c>
    </row>
    <row r="184" spans="1:19" x14ac:dyDescent="0.25">
      <c r="A184" s="1">
        <v>38672</v>
      </c>
      <c r="B184" t="s">
        <v>63</v>
      </c>
      <c r="C184">
        <v>115</v>
      </c>
      <c r="D184" t="str">
        <f t="shared" si="15"/>
        <v>2005</v>
      </c>
      <c r="H184">
        <f t="shared" si="16"/>
        <v>230</v>
      </c>
      <c r="I184" t="str">
        <f t="shared" si="17"/>
        <v>2005</v>
      </c>
      <c r="K184" s="1">
        <v>38672</v>
      </c>
      <c r="L184" t="s">
        <v>63</v>
      </c>
      <c r="M184">
        <v>115</v>
      </c>
      <c r="N184" t="str">
        <f t="shared" si="18"/>
        <v>2005</v>
      </c>
      <c r="O184">
        <f>SUMIF(L$2:L184,L184,M$2:M184)</f>
        <v>252</v>
      </c>
      <c r="P184">
        <f t="shared" si="19"/>
        <v>5.75</v>
      </c>
      <c r="R184">
        <f t="shared" si="20"/>
        <v>3673</v>
      </c>
      <c r="S184">
        <f t="shared" si="21"/>
        <v>0</v>
      </c>
    </row>
    <row r="185" spans="1:19" x14ac:dyDescent="0.25">
      <c r="A185" s="1">
        <v>38674</v>
      </c>
      <c r="B185" t="s">
        <v>69</v>
      </c>
      <c r="C185">
        <v>58</v>
      </c>
      <c r="D185" t="str">
        <f t="shared" si="15"/>
        <v>2005</v>
      </c>
      <c r="H185">
        <f t="shared" si="16"/>
        <v>116</v>
      </c>
      <c r="I185" t="str">
        <f t="shared" si="17"/>
        <v>2005</v>
      </c>
      <c r="K185" s="1">
        <v>38674</v>
      </c>
      <c r="L185" t="s">
        <v>69</v>
      </c>
      <c r="M185">
        <v>58</v>
      </c>
      <c r="N185" t="str">
        <f t="shared" si="18"/>
        <v>2005</v>
      </c>
      <c r="O185">
        <f>SUMIF(L$2:L185,L185,M$2:M185)</f>
        <v>451</v>
      </c>
      <c r="P185">
        <f t="shared" si="19"/>
        <v>2.9000000000000004</v>
      </c>
      <c r="R185">
        <f t="shared" si="20"/>
        <v>3615</v>
      </c>
      <c r="S185">
        <f t="shared" si="21"/>
        <v>0</v>
      </c>
    </row>
    <row r="186" spans="1:19" x14ac:dyDescent="0.25">
      <c r="A186" s="1">
        <v>38674</v>
      </c>
      <c r="B186" t="s">
        <v>87</v>
      </c>
      <c r="C186">
        <v>16</v>
      </c>
      <c r="D186" t="str">
        <f t="shared" si="15"/>
        <v>2005</v>
      </c>
      <c r="H186">
        <f t="shared" si="16"/>
        <v>32</v>
      </c>
      <c r="I186" t="str">
        <f t="shared" si="17"/>
        <v>2005</v>
      </c>
      <c r="K186" s="1">
        <v>38674</v>
      </c>
      <c r="L186" t="s">
        <v>87</v>
      </c>
      <c r="M186">
        <v>16</v>
      </c>
      <c r="N186" t="str">
        <f t="shared" si="18"/>
        <v>2005</v>
      </c>
      <c r="O186">
        <f>SUMIF(L$2:L186,L186,M$2:M186)</f>
        <v>16</v>
      </c>
      <c r="P186">
        <f t="shared" si="19"/>
        <v>0</v>
      </c>
      <c r="R186">
        <f t="shared" si="20"/>
        <v>3599</v>
      </c>
      <c r="S186">
        <f t="shared" si="21"/>
        <v>0</v>
      </c>
    </row>
    <row r="187" spans="1:19" x14ac:dyDescent="0.25">
      <c r="A187" s="1">
        <v>38675</v>
      </c>
      <c r="B187" t="s">
        <v>53</v>
      </c>
      <c r="C187">
        <v>17</v>
      </c>
      <c r="D187" t="str">
        <f t="shared" si="15"/>
        <v>2005</v>
      </c>
      <c r="H187">
        <f t="shared" si="16"/>
        <v>34</v>
      </c>
      <c r="I187" t="str">
        <f t="shared" si="17"/>
        <v>2005</v>
      </c>
      <c r="K187" s="1">
        <v>38675</v>
      </c>
      <c r="L187" t="s">
        <v>53</v>
      </c>
      <c r="M187">
        <v>17</v>
      </c>
      <c r="N187" t="str">
        <f t="shared" si="18"/>
        <v>2005</v>
      </c>
      <c r="O187">
        <f>SUMIF(L$2:L187,L187,M$2:M187)</f>
        <v>19</v>
      </c>
      <c r="P187">
        <f t="shared" si="19"/>
        <v>0</v>
      </c>
      <c r="R187">
        <f t="shared" si="20"/>
        <v>3582</v>
      </c>
      <c r="S187">
        <f t="shared" si="21"/>
        <v>0</v>
      </c>
    </row>
    <row r="188" spans="1:19" x14ac:dyDescent="0.25">
      <c r="A188" s="1">
        <v>38676</v>
      </c>
      <c r="B188" t="s">
        <v>5</v>
      </c>
      <c r="C188">
        <v>177</v>
      </c>
      <c r="D188" t="str">
        <f t="shared" si="15"/>
        <v>2005</v>
      </c>
      <c r="H188">
        <f t="shared" si="16"/>
        <v>354</v>
      </c>
      <c r="I188" t="str">
        <f t="shared" si="17"/>
        <v>2005</v>
      </c>
      <c r="K188" s="1">
        <v>38676</v>
      </c>
      <c r="L188" t="s">
        <v>5</v>
      </c>
      <c r="M188">
        <v>177</v>
      </c>
      <c r="N188" t="str">
        <f t="shared" si="18"/>
        <v>2005</v>
      </c>
      <c r="O188">
        <f>SUMIF(L$2:L188,L188,M$2:M188)</f>
        <v>2274</v>
      </c>
      <c r="P188">
        <f t="shared" si="19"/>
        <v>17.7</v>
      </c>
      <c r="R188">
        <f t="shared" si="20"/>
        <v>3405</v>
      </c>
      <c r="S188">
        <f t="shared" si="21"/>
        <v>0</v>
      </c>
    </row>
    <row r="189" spans="1:19" x14ac:dyDescent="0.25">
      <c r="A189" s="1">
        <v>38677</v>
      </c>
      <c r="B189" t="s">
        <v>78</v>
      </c>
      <c r="C189">
        <v>33</v>
      </c>
      <c r="D189" t="str">
        <f t="shared" si="15"/>
        <v>2005</v>
      </c>
      <c r="H189">
        <f t="shared" si="16"/>
        <v>66</v>
      </c>
      <c r="I189" t="str">
        <f t="shared" si="17"/>
        <v>2005</v>
      </c>
      <c r="K189" s="1">
        <v>38677</v>
      </c>
      <c r="L189" t="s">
        <v>78</v>
      </c>
      <c r="M189">
        <v>33</v>
      </c>
      <c r="N189" t="str">
        <f t="shared" si="18"/>
        <v>2005</v>
      </c>
      <c r="O189">
        <f>SUMIF(L$2:L189,L189,M$2:M189)</f>
        <v>139</v>
      </c>
      <c r="P189">
        <f t="shared" si="19"/>
        <v>1.6500000000000001</v>
      </c>
      <c r="R189">
        <f t="shared" si="20"/>
        <v>3372</v>
      </c>
      <c r="S189">
        <f t="shared" si="21"/>
        <v>0</v>
      </c>
    </row>
    <row r="190" spans="1:19" x14ac:dyDescent="0.25">
      <c r="A190" s="1">
        <v>38680</v>
      </c>
      <c r="B190" t="s">
        <v>18</v>
      </c>
      <c r="C190">
        <v>60</v>
      </c>
      <c r="D190" t="str">
        <f t="shared" si="15"/>
        <v>2005</v>
      </c>
      <c r="H190">
        <f t="shared" si="16"/>
        <v>120</v>
      </c>
      <c r="I190" t="str">
        <f t="shared" si="17"/>
        <v>2005</v>
      </c>
      <c r="K190" s="1">
        <v>38680</v>
      </c>
      <c r="L190" t="s">
        <v>18</v>
      </c>
      <c r="M190">
        <v>60</v>
      </c>
      <c r="N190" t="str">
        <f t="shared" si="18"/>
        <v>2005</v>
      </c>
      <c r="O190">
        <f>SUMIF(L$2:L190,L190,M$2:M190)</f>
        <v>594</v>
      </c>
      <c r="P190">
        <f t="shared" si="19"/>
        <v>3</v>
      </c>
      <c r="R190">
        <f t="shared" si="20"/>
        <v>3312</v>
      </c>
      <c r="S190">
        <f t="shared" si="21"/>
        <v>0</v>
      </c>
    </row>
    <row r="191" spans="1:19" x14ac:dyDescent="0.25">
      <c r="A191" s="1">
        <v>38682</v>
      </c>
      <c r="B191" t="s">
        <v>88</v>
      </c>
      <c r="C191">
        <v>8</v>
      </c>
      <c r="D191" t="str">
        <f t="shared" si="15"/>
        <v>2005</v>
      </c>
      <c r="H191">
        <f t="shared" si="16"/>
        <v>16</v>
      </c>
      <c r="I191" t="str">
        <f t="shared" si="17"/>
        <v>2005</v>
      </c>
      <c r="K191" s="1">
        <v>38682</v>
      </c>
      <c r="L191" t="s">
        <v>88</v>
      </c>
      <c r="M191">
        <v>8</v>
      </c>
      <c r="N191" t="str">
        <f t="shared" si="18"/>
        <v>2005</v>
      </c>
      <c r="O191">
        <f>SUMIF(L$2:L191,L191,M$2:M191)</f>
        <v>8</v>
      </c>
      <c r="P191">
        <f t="shared" si="19"/>
        <v>0</v>
      </c>
      <c r="R191">
        <f t="shared" si="20"/>
        <v>3304</v>
      </c>
      <c r="S191">
        <f t="shared" si="21"/>
        <v>0</v>
      </c>
    </row>
    <row r="192" spans="1:19" x14ac:dyDescent="0.25">
      <c r="A192" s="1">
        <v>38687</v>
      </c>
      <c r="B192" t="s">
        <v>9</v>
      </c>
      <c r="C192">
        <v>317</v>
      </c>
      <c r="D192" t="str">
        <f t="shared" si="15"/>
        <v>2005</v>
      </c>
      <c r="H192">
        <f t="shared" si="16"/>
        <v>634</v>
      </c>
      <c r="I192" t="str">
        <f t="shared" si="17"/>
        <v>2005</v>
      </c>
      <c r="K192" s="1">
        <v>38687</v>
      </c>
      <c r="L192" t="s">
        <v>9</v>
      </c>
      <c r="M192">
        <v>317</v>
      </c>
      <c r="N192" t="str">
        <f t="shared" si="18"/>
        <v>2005</v>
      </c>
      <c r="O192">
        <f>SUMIF(L$2:L192,L192,M$2:M192)</f>
        <v>2601</v>
      </c>
      <c r="P192">
        <f t="shared" si="19"/>
        <v>31.700000000000003</v>
      </c>
      <c r="R192">
        <f t="shared" si="20"/>
        <v>4987</v>
      </c>
      <c r="S192">
        <f t="shared" si="21"/>
        <v>0</v>
      </c>
    </row>
    <row r="193" spans="1:19" x14ac:dyDescent="0.25">
      <c r="A193" s="1">
        <v>38689</v>
      </c>
      <c r="B193" t="s">
        <v>89</v>
      </c>
      <c r="C193">
        <v>3</v>
      </c>
      <c r="D193" t="str">
        <f t="shared" si="15"/>
        <v>2005</v>
      </c>
      <c r="H193">
        <f t="shared" si="16"/>
        <v>6</v>
      </c>
      <c r="I193" t="str">
        <f t="shared" si="17"/>
        <v>2005</v>
      </c>
      <c r="K193" s="1">
        <v>38689</v>
      </c>
      <c r="L193" t="s">
        <v>89</v>
      </c>
      <c r="M193">
        <v>3</v>
      </c>
      <c r="N193" t="str">
        <f t="shared" si="18"/>
        <v>2005</v>
      </c>
      <c r="O193">
        <f>SUMIF(L$2:L193,L193,M$2:M193)</f>
        <v>3</v>
      </c>
      <c r="P193">
        <f t="shared" si="19"/>
        <v>0</v>
      </c>
      <c r="R193">
        <f t="shared" si="20"/>
        <v>4984</v>
      </c>
      <c r="S193">
        <f t="shared" si="21"/>
        <v>0</v>
      </c>
    </row>
    <row r="194" spans="1:19" x14ac:dyDescent="0.25">
      <c r="A194" s="1">
        <v>38691</v>
      </c>
      <c r="B194" t="s">
        <v>90</v>
      </c>
      <c r="C194">
        <v>16</v>
      </c>
      <c r="D194" t="str">
        <f t="shared" si="15"/>
        <v>2005</v>
      </c>
      <c r="H194">
        <f t="shared" si="16"/>
        <v>32</v>
      </c>
      <c r="I194" t="str">
        <f t="shared" si="17"/>
        <v>2005</v>
      </c>
      <c r="K194" s="1">
        <v>38691</v>
      </c>
      <c r="L194" t="s">
        <v>90</v>
      </c>
      <c r="M194">
        <v>16</v>
      </c>
      <c r="N194" t="str">
        <f t="shared" si="18"/>
        <v>2005</v>
      </c>
      <c r="O194">
        <f>SUMIF(L$2:L194,L194,M$2:M194)</f>
        <v>16</v>
      </c>
      <c r="P194">
        <f t="shared" si="19"/>
        <v>0</v>
      </c>
      <c r="R194">
        <f t="shared" si="20"/>
        <v>4968</v>
      </c>
      <c r="S194">
        <f t="shared" si="21"/>
        <v>0</v>
      </c>
    </row>
    <row r="195" spans="1:19" x14ac:dyDescent="0.25">
      <c r="A195" s="1">
        <v>38700</v>
      </c>
      <c r="B195" t="s">
        <v>65</v>
      </c>
      <c r="C195">
        <v>2</v>
      </c>
      <c r="D195" t="str">
        <f t="shared" ref="D195:D258" si="22">TEXT(A195,"RRRR")</f>
        <v>2005</v>
      </c>
      <c r="H195">
        <f t="shared" ref="H195:H258" si="23">IF(D195="2005",C195*$F$2,IF(D195="2006",C195*$F$3,IF(D195="2007",C195*$F$4,IF(D195="2008",C195*$F$5,IF(D195="2009",C195*$F$6,IF(D195="2010",C195*$F$7,IF(D195="2011",C195*$F$8,IF(D195="2012",C195*$F$9,IF(D195="2013",C195*$F$10,C195*$F$11)))))))))</f>
        <v>4</v>
      </c>
      <c r="I195" t="str">
        <f t="shared" ref="I195:I258" si="24">TEXT(A195,"RRRR")</f>
        <v>2005</v>
      </c>
      <c r="K195" s="1">
        <v>38700</v>
      </c>
      <c r="L195" t="s">
        <v>65</v>
      </c>
      <c r="M195">
        <v>2</v>
      </c>
      <c r="N195" t="str">
        <f t="shared" ref="N195:N258" si="25">TEXT(K195,"RRRR")</f>
        <v>2005</v>
      </c>
      <c r="O195">
        <f>SUMIF(L$2:L195,L195,M$2:M195)</f>
        <v>11</v>
      </c>
      <c r="P195">
        <f t="shared" ref="P195:P258" si="26">IF(AND(O195&gt;=100,O195&lt;1000),0.05*M195,IF(AND(O195&gt;=1000,O195&lt;10000),0.1*M195,IF(AND(O195&gt;=10000),0.2*M195,0)))</f>
        <v>0</v>
      </c>
      <c r="R195">
        <f t="shared" si="20"/>
        <v>4966</v>
      </c>
      <c r="S195">
        <f t="shared" si="21"/>
        <v>0</v>
      </c>
    </row>
    <row r="196" spans="1:19" x14ac:dyDescent="0.25">
      <c r="A196" s="1">
        <v>38705</v>
      </c>
      <c r="B196" t="s">
        <v>10</v>
      </c>
      <c r="C196">
        <v>161</v>
      </c>
      <c r="D196" t="str">
        <f t="shared" si="22"/>
        <v>2005</v>
      </c>
      <c r="H196">
        <f t="shared" si="23"/>
        <v>322</v>
      </c>
      <c r="I196" t="str">
        <f t="shared" si="24"/>
        <v>2005</v>
      </c>
      <c r="K196" s="1">
        <v>38705</v>
      </c>
      <c r="L196" t="s">
        <v>10</v>
      </c>
      <c r="M196">
        <v>161</v>
      </c>
      <c r="N196" t="str">
        <f t="shared" si="25"/>
        <v>2005</v>
      </c>
      <c r="O196">
        <f>SUMIF(L$2:L196,L196,M$2:M196)</f>
        <v>625</v>
      </c>
      <c r="P196">
        <f t="shared" si="26"/>
        <v>8.0500000000000007</v>
      </c>
      <c r="R196">
        <f t="shared" ref="R196:R259" si="27">IF(AND(DAY(A196)&lt;DAY(A195),DAY(A195)&lt;&gt;DAY(A196)),IF(R195&lt;1000,R195+5000-C196,IF(R195&lt;2000,R195+4000-C196,IF(R195&lt;3000,R195+3000-C196,IF(R195&lt;4000,R195+2000-C196,IF(R195&lt;5000,R195+1000-C196,R195))))),R195-C196)</f>
        <v>4805</v>
      </c>
      <c r="S196">
        <f t="shared" si="21"/>
        <v>0</v>
      </c>
    </row>
    <row r="197" spans="1:19" x14ac:dyDescent="0.25">
      <c r="A197" s="1">
        <v>38708</v>
      </c>
      <c r="B197" t="s">
        <v>37</v>
      </c>
      <c r="C197">
        <v>187</v>
      </c>
      <c r="D197" t="str">
        <f t="shared" si="22"/>
        <v>2005</v>
      </c>
      <c r="H197">
        <f t="shared" si="23"/>
        <v>374</v>
      </c>
      <c r="I197" t="str">
        <f t="shared" si="24"/>
        <v>2005</v>
      </c>
      <c r="K197" s="1">
        <v>38708</v>
      </c>
      <c r="L197" t="s">
        <v>37</v>
      </c>
      <c r="M197">
        <v>187</v>
      </c>
      <c r="N197" t="str">
        <f t="shared" si="25"/>
        <v>2005</v>
      </c>
      <c r="O197">
        <f>SUMIF(L$2:L197,L197,M$2:M197)</f>
        <v>561</v>
      </c>
      <c r="P197">
        <f t="shared" si="26"/>
        <v>9.35</v>
      </c>
      <c r="R197">
        <f t="shared" si="27"/>
        <v>4618</v>
      </c>
      <c r="S197">
        <f t="shared" ref="S197:S260" si="28">IF(R197+C197-R196&gt;=4000,1,0)</f>
        <v>0</v>
      </c>
    </row>
    <row r="198" spans="1:19" x14ac:dyDescent="0.25">
      <c r="A198" s="1">
        <v>38708</v>
      </c>
      <c r="B198" t="s">
        <v>91</v>
      </c>
      <c r="C198">
        <v>17</v>
      </c>
      <c r="D198" t="str">
        <f t="shared" si="22"/>
        <v>2005</v>
      </c>
      <c r="H198">
        <f t="shared" si="23"/>
        <v>34</v>
      </c>
      <c r="I198" t="str">
        <f t="shared" si="24"/>
        <v>2005</v>
      </c>
      <c r="K198" s="1">
        <v>38708</v>
      </c>
      <c r="L198" t="s">
        <v>91</v>
      </c>
      <c r="M198">
        <v>17</v>
      </c>
      <c r="N198" t="str">
        <f t="shared" si="25"/>
        <v>2005</v>
      </c>
      <c r="O198">
        <f>SUMIF(L$2:L198,L198,M$2:M198)</f>
        <v>17</v>
      </c>
      <c r="P198">
        <f t="shared" si="26"/>
        <v>0</v>
      </c>
      <c r="R198">
        <f t="shared" si="27"/>
        <v>4601</v>
      </c>
      <c r="S198">
        <f t="shared" si="28"/>
        <v>0</v>
      </c>
    </row>
    <row r="199" spans="1:19" x14ac:dyDescent="0.25">
      <c r="A199" s="1">
        <v>38709</v>
      </c>
      <c r="B199" t="s">
        <v>92</v>
      </c>
      <c r="C199">
        <v>5</v>
      </c>
      <c r="D199" t="str">
        <f t="shared" si="22"/>
        <v>2005</v>
      </c>
      <c r="H199">
        <f t="shared" si="23"/>
        <v>10</v>
      </c>
      <c r="I199" t="str">
        <f t="shared" si="24"/>
        <v>2005</v>
      </c>
      <c r="K199" s="1">
        <v>38709</v>
      </c>
      <c r="L199" t="s">
        <v>92</v>
      </c>
      <c r="M199">
        <v>5</v>
      </c>
      <c r="N199" t="str">
        <f t="shared" si="25"/>
        <v>2005</v>
      </c>
      <c r="O199">
        <f>SUMIF(L$2:L199,L199,M$2:M199)</f>
        <v>5</v>
      </c>
      <c r="P199">
        <f t="shared" si="26"/>
        <v>0</v>
      </c>
      <c r="R199">
        <f t="shared" si="27"/>
        <v>4596</v>
      </c>
      <c r="S199">
        <f t="shared" si="28"/>
        <v>0</v>
      </c>
    </row>
    <row r="200" spans="1:19" x14ac:dyDescent="0.25">
      <c r="A200" s="1">
        <v>38711</v>
      </c>
      <c r="B200" t="s">
        <v>53</v>
      </c>
      <c r="C200">
        <v>10</v>
      </c>
      <c r="D200" t="str">
        <f t="shared" si="22"/>
        <v>2005</v>
      </c>
      <c r="H200">
        <f t="shared" si="23"/>
        <v>20</v>
      </c>
      <c r="I200" t="str">
        <f t="shared" si="24"/>
        <v>2005</v>
      </c>
      <c r="K200" s="1">
        <v>38711</v>
      </c>
      <c r="L200" t="s">
        <v>53</v>
      </c>
      <c r="M200">
        <v>10</v>
      </c>
      <c r="N200" t="str">
        <f t="shared" si="25"/>
        <v>2005</v>
      </c>
      <c r="O200">
        <f>SUMIF(L$2:L200,L200,M$2:M200)</f>
        <v>29</v>
      </c>
      <c r="P200">
        <f t="shared" si="26"/>
        <v>0</v>
      </c>
      <c r="R200">
        <f t="shared" si="27"/>
        <v>4586</v>
      </c>
      <c r="S200">
        <f t="shared" si="28"/>
        <v>0</v>
      </c>
    </row>
    <row r="201" spans="1:19" x14ac:dyDescent="0.25">
      <c r="A201" s="1">
        <v>38711</v>
      </c>
      <c r="B201" t="s">
        <v>14</v>
      </c>
      <c r="C201">
        <v>225</v>
      </c>
      <c r="D201" t="str">
        <f t="shared" si="22"/>
        <v>2005</v>
      </c>
      <c r="H201">
        <f t="shared" si="23"/>
        <v>450</v>
      </c>
      <c r="I201" t="str">
        <f t="shared" si="24"/>
        <v>2005</v>
      </c>
      <c r="K201" s="1">
        <v>38711</v>
      </c>
      <c r="L201" t="s">
        <v>14</v>
      </c>
      <c r="M201">
        <v>225</v>
      </c>
      <c r="N201" t="str">
        <f t="shared" si="25"/>
        <v>2005</v>
      </c>
      <c r="O201">
        <f>SUMIF(L$2:L201,L201,M$2:M201)</f>
        <v>2186</v>
      </c>
      <c r="P201">
        <f t="shared" si="26"/>
        <v>22.5</v>
      </c>
      <c r="R201">
        <f t="shared" si="27"/>
        <v>4361</v>
      </c>
      <c r="S201">
        <f t="shared" si="28"/>
        <v>0</v>
      </c>
    </row>
    <row r="202" spans="1:19" x14ac:dyDescent="0.25">
      <c r="A202" s="1">
        <v>38716</v>
      </c>
      <c r="B202" t="s">
        <v>17</v>
      </c>
      <c r="C202">
        <v>367</v>
      </c>
      <c r="D202" t="str">
        <f t="shared" si="22"/>
        <v>2005</v>
      </c>
      <c r="H202">
        <f t="shared" si="23"/>
        <v>734</v>
      </c>
      <c r="I202" t="str">
        <f t="shared" si="24"/>
        <v>2005</v>
      </c>
      <c r="K202" s="1">
        <v>38716</v>
      </c>
      <c r="L202" t="s">
        <v>17</v>
      </c>
      <c r="M202">
        <v>367</v>
      </c>
      <c r="N202" t="str">
        <f t="shared" si="25"/>
        <v>2005</v>
      </c>
      <c r="O202">
        <f>SUMIF(L$2:L202,L202,M$2:M202)</f>
        <v>1381</v>
      </c>
      <c r="P202">
        <f t="shared" si="26"/>
        <v>36.700000000000003</v>
      </c>
      <c r="R202">
        <f t="shared" si="27"/>
        <v>3994</v>
      </c>
      <c r="S202">
        <f t="shared" si="28"/>
        <v>0</v>
      </c>
    </row>
    <row r="203" spans="1:19" x14ac:dyDescent="0.25">
      <c r="A203" s="1">
        <v>38721</v>
      </c>
      <c r="B203" t="s">
        <v>14</v>
      </c>
      <c r="C203">
        <v>295</v>
      </c>
      <c r="D203" t="str">
        <f t="shared" si="22"/>
        <v>2006</v>
      </c>
      <c r="H203">
        <f t="shared" si="23"/>
        <v>604.75</v>
      </c>
      <c r="I203" t="str">
        <f t="shared" si="24"/>
        <v>2006</v>
      </c>
      <c r="K203" s="1">
        <v>38721</v>
      </c>
      <c r="L203" t="s">
        <v>14</v>
      </c>
      <c r="M203">
        <v>295</v>
      </c>
      <c r="N203" t="str">
        <f t="shared" si="25"/>
        <v>2006</v>
      </c>
      <c r="O203">
        <f>SUMIF(L$2:L203,L203,M$2:M203)</f>
        <v>2481</v>
      </c>
      <c r="P203">
        <f t="shared" si="26"/>
        <v>29.5</v>
      </c>
      <c r="R203">
        <f t="shared" si="27"/>
        <v>5699</v>
      </c>
      <c r="S203">
        <f t="shared" si="28"/>
        <v>0</v>
      </c>
    </row>
    <row r="204" spans="1:19" x14ac:dyDescent="0.25">
      <c r="A204" s="1">
        <v>38725</v>
      </c>
      <c r="B204" t="s">
        <v>55</v>
      </c>
      <c r="C204">
        <v>26</v>
      </c>
      <c r="D204" t="str">
        <f t="shared" si="22"/>
        <v>2006</v>
      </c>
      <c r="H204">
        <f t="shared" si="23"/>
        <v>53.3</v>
      </c>
      <c r="I204" t="str">
        <f t="shared" si="24"/>
        <v>2006</v>
      </c>
      <c r="K204" s="1">
        <v>38725</v>
      </c>
      <c r="L204" t="s">
        <v>55</v>
      </c>
      <c r="M204">
        <v>26</v>
      </c>
      <c r="N204" t="str">
        <f t="shared" si="25"/>
        <v>2006</v>
      </c>
      <c r="O204">
        <f>SUMIF(L$2:L204,L204,M$2:M204)</f>
        <v>177</v>
      </c>
      <c r="P204">
        <f t="shared" si="26"/>
        <v>1.3</v>
      </c>
      <c r="R204">
        <f t="shared" si="27"/>
        <v>5673</v>
      </c>
      <c r="S204">
        <f t="shared" si="28"/>
        <v>0</v>
      </c>
    </row>
    <row r="205" spans="1:19" x14ac:dyDescent="0.25">
      <c r="A205" s="1">
        <v>38725</v>
      </c>
      <c r="B205" t="s">
        <v>93</v>
      </c>
      <c r="C205">
        <v>16</v>
      </c>
      <c r="D205" t="str">
        <f t="shared" si="22"/>
        <v>2006</v>
      </c>
      <c r="H205">
        <f t="shared" si="23"/>
        <v>32.799999999999997</v>
      </c>
      <c r="I205" t="str">
        <f t="shared" si="24"/>
        <v>2006</v>
      </c>
      <c r="K205" s="1">
        <v>38725</v>
      </c>
      <c r="L205" t="s">
        <v>93</v>
      </c>
      <c r="M205">
        <v>16</v>
      </c>
      <c r="N205" t="str">
        <f t="shared" si="25"/>
        <v>2006</v>
      </c>
      <c r="O205">
        <f>SUMIF(L$2:L205,L205,M$2:M205)</f>
        <v>16</v>
      </c>
      <c r="P205">
        <f t="shared" si="26"/>
        <v>0</v>
      </c>
      <c r="R205">
        <f t="shared" si="27"/>
        <v>5657</v>
      </c>
      <c r="S205">
        <f t="shared" si="28"/>
        <v>0</v>
      </c>
    </row>
    <row r="206" spans="1:19" x14ac:dyDescent="0.25">
      <c r="A206" s="1">
        <v>38729</v>
      </c>
      <c r="B206" t="s">
        <v>9</v>
      </c>
      <c r="C206">
        <v>165</v>
      </c>
      <c r="D206" t="str">
        <f t="shared" si="22"/>
        <v>2006</v>
      </c>
      <c r="H206">
        <f t="shared" si="23"/>
        <v>338.24999999999994</v>
      </c>
      <c r="I206" t="str">
        <f t="shared" si="24"/>
        <v>2006</v>
      </c>
      <c r="K206" s="1">
        <v>38729</v>
      </c>
      <c r="L206" t="s">
        <v>9</v>
      </c>
      <c r="M206">
        <v>165</v>
      </c>
      <c r="N206" t="str">
        <f t="shared" si="25"/>
        <v>2006</v>
      </c>
      <c r="O206">
        <f>SUMIF(L$2:L206,L206,M$2:M206)</f>
        <v>2766</v>
      </c>
      <c r="P206">
        <f t="shared" si="26"/>
        <v>16.5</v>
      </c>
      <c r="R206">
        <f t="shared" si="27"/>
        <v>5492</v>
      </c>
      <c r="S206">
        <f t="shared" si="28"/>
        <v>0</v>
      </c>
    </row>
    <row r="207" spans="1:19" x14ac:dyDescent="0.25">
      <c r="A207" s="1">
        <v>38729</v>
      </c>
      <c r="B207" t="s">
        <v>94</v>
      </c>
      <c r="C207">
        <v>20</v>
      </c>
      <c r="D207" t="str">
        <f t="shared" si="22"/>
        <v>2006</v>
      </c>
      <c r="H207">
        <f t="shared" si="23"/>
        <v>41</v>
      </c>
      <c r="I207" t="str">
        <f t="shared" si="24"/>
        <v>2006</v>
      </c>
      <c r="K207" s="1">
        <v>38729</v>
      </c>
      <c r="L207" t="s">
        <v>94</v>
      </c>
      <c r="M207">
        <v>20</v>
      </c>
      <c r="N207" t="str">
        <f t="shared" si="25"/>
        <v>2006</v>
      </c>
      <c r="O207">
        <f>SUMIF(L$2:L207,L207,M$2:M207)</f>
        <v>20</v>
      </c>
      <c r="P207">
        <f t="shared" si="26"/>
        <v>0</v>
      </c>
      <c r="R207">
        <f t="shared" si="27"/>
        <v>5472</v>
      </c>
      <c r="S207">
        <f t="shared" si="28"/>
        <v>0</v>
      </c>
    </row>
    <row r="208" spans="1:19" x14ac:dyDescent="0.25">
      <c r="A208" s="1">
        <v>38734</v>
      </c>
      <c r="B208" t="s">
        <v>95</v>
      </c>
      <c r="C208">
        <v>2</v>
      </c>
      <c r="D208" t="str">
        <f t="shared" si="22"/>
        <v>2006</v>
      </c>
      <c r="H208">
        <f t="shared" si="23"/>
        <v>4.0999999999999996</v>
      </c>
      <c r="I208" t="str">
        <f t="shared" si="24"/>
        <v>2006</v>
      </c>
      <c r="K208" s="1">
        <v>38734</v>
      </c>
      <c r="L208" t="s">
        <v>95</v>
      </c>
      <c r="M208">
        <v>2</v>
      </c>
      <c r="N208" t="str">
        <f t="shared" si="25"/>
        <v>2006</v>
      </c>
      <c r="O208">
        <f>SUMIF(L$2:L208,L208,M$2:M208)</f>
        <v>2</v>
      </c>
      <c r="P208">
        <f t="shared" si="26"/>
        <v>0</v>
      </c>
      <c r="R208">
        <f t="shared" si="27"/>
        <v>5470</v>
      </c>
      <c r="S208">
        <f t="shared" si="28"/>
        <v>0</v>
      </c>
    </row>
    <row r="209" spans="1:19" x14ac:dyDescent="0.25">
      <c r="A209" s="1">
        <v>38734</v>
      </c>
      <c r="B209" t="s">
        <v>96</v>
      </c>
      <c r="C209">
        <v>7</v>
      </c>
      <c r="D209" t="str">
        <f t="shared" si="22"/>
        <v>2006</v>
      </c>
      <c r="H209">
        <f t="shared" si="23"/>
        <v>14.349999999999998</v>
      </c>
      <c r="I209" t="str">
        <f t="shared" si="24"/>
        <v>2006</v>
      </c>
      <c r="K209" s="1">
        <v>38734</v>
      </c>
      <c r="L209" t="s">
        <v>96</v>
      </c>
      <c r="M209">
        <v>7</v>
      </c>
      <c r="N209" t="str">
        <f t="shared" si="25"/>
        <v>2006</v>
      </c>
      <c r="O209">
        <f>SUMIF(L$2:L209,L209,M$2:M209)</f>
        <v>7</v>
      </c>
      <c r="P209">
        <f t="shared" si="26"/>
        <v>0</v>
      </c>
      <c r="R209">
        <f t="shared" si="27"/>
        <v>5463</v>
      </c>
      <c r="S209">
        <f t="shared" si="28"/>
        <v>0</v>
      </c>
    </row>
    <row r="210" spans="1:19" x14ac:dyDescent="0.25">
      <c r="A210" s="1">
        <v>38734</v>
      </c>
      <c r="B210" t="s">
        <v>29</v>
      </c>
      <c r="C210">
        <v>7</v>
      </c>
      <c r="D210" t="str">
        <f t="shared" si="22"/>
        <v>2006</v>
      </c>
      <c r="H210">
        <f t="shared" si="23"/>
        <v>14.349999999999998</v>
      </c>
      <c r="I210" t="str">
        <f t="shared" si="24"/>
        <v>2006</v>
      </c>
      <c r="K210" s="1">
        <v>38734</v>
      </c>
      <c r="L210" t="s">
        <v>29</v>
      </c>
      <c r="M210">
        <v>7</v>
      </c>
      <c r="N210" t="str">
        <f t="shared" si="25"/>
        <v>2006</v>
      </c>
      <c r="O210">
        <f>SUMIF(L$2:L210,L210,M$2:M210)</f>
        <v>10</v>
      </c>
      <c r="P210">
        <f t="shared" si="26"/>
        <v>0</v>
      </c>
      <c r="R210">
        <f t="shared" si="27"/>
        <v>5456</v>
      </c>
      <c r="S210">
        <f t="shared" si="28"/>
        <v>0</v>
      </c>
    </row>
    <row r="211" spans="1:19" x14ac:dyDescent="0.25">
      <c r="A211" s="1">
        <v>38734</v>
      </c>
      <c r="B211" t="s">
        <v>78</v>
      </c>
      <c r="C211">
        <v>72</v>
      </c>
      <c r="D211" t="str">
        <f t="shared" si="22"/>
        <v>2006</v>
      </c>
      <c r="H211">
        <f t="shared" si="23"/>
        <v>147.6</v>
      </c>
      <c r="I211" t="str">
        <f t="shared" si="24"/>
        <v>2006</v>
      </c>
      <c r="K211" s="1">
        <v>38734</v>
      </c>
      <c r="L211" t="s">
        <v>78</v>
      </c>
      <c r="M211">
        <v>72</v>
      </c>
      <c r="N211" t="str">
        <f t="shared" si="25"/>
        <v>2006</v>
      </c>
      <c r="O211">
        <f>SUMIF(L$2:L211,L211,M$2:M211)</f>
        <v>211</v>
      </c>
      <c r="P211">
        <f t="shared" si="26"/>
        <v>3.6</v>
      </c>
      <c r="R211">
        <f t="shared" si="27"/>
        <v>5384</v>
      </c>
      <c r="S211">
        <f t="shared" si="28"/>
        <v>0</v>
      </c>
    </row>
    <row r="212" spans="1:19" x14ac:dyDescent="0.25">
      <c r="A212" s="1">
        <v>38735</v>
      </c>
      <c r="B212" t="s">
        <v>71</v>
      </c>
      <c r="C212">
        <v>59</v>
      </c>
      <c r="D212" t="str">
        <f t="shared" si="22"/>
        <v>2006</v>
      </c>
      <c r="H212">
        <f t="shared" si="23"/>
        <v>120.94999999999999</v>
      </c>
      <c r="I212" t="str">
        <f t="shared" si="24"/>
        <v>2006</v>
      </c>
      <c r="K212" s="1">
        <v>38735</v>
      </c>
      <c r="L212" t="s">
        <v>71</v>
      </c>
      <c r="M212">
        <v>59</v>
      </c>
      <c r="N212" t="str">
        <f t="shared" si="25"/>
        <v>2006</v>
      </c>
      <c r="O212">
        <f>SUMIF(L$2:L212,L212,M$2:M212)</f>
        <v>195</v>
      </c>
      <c r="P212">
        <f t="shared" si="26"/>
        <v>2.95</v>
      </c>
      <c r="R212">
        <f t="shared" si="27"/>
        <v>5325</v>
      </c>
      <c r="S212">
        <f t="shared" si="28"/>
        <v>0</v>
      </c>
    </row>
    <row r="213" spans="1:19" x14ac:dyDescent="0.25">
      <c r="A213" s="1">
        <v>38736</v>
      </c>
      <c r="B213" t="s">
        <v>45</v>
      </c>
      <c r="C213">
        <v>212</v>
      </c>
      <c r="D213" t="str">
        <f t="shared" si="22"/>
        <v>2006</v>
      </c>
      <c r="H213">
        <f t="shared" si="23"/>
        <v>434.59999999999997</v>
      </c>
      <c r="I213" t="str">
        <f t="shared" si="24"/>
        <v>2006</v>
      </c>
      <c r="K213" s="1">
        <v>38736</v>
      </c>
      <c r="L213" t="s">
        <v>45</v>
      </c>
      <c r="M213">
        <v>212</v>
      </c>
      <c r="N213" t="str">
        <f t="shared" si="25"/>
        <v>2006</v>
      </c>
      <c r="O213">
        <f>SUMIF(L$2:L213,L213,M$2:M213)</f>
        <v>1650</v>
      </c>
      <c r="P213">
        <f t="shared" si="26"/>
        <v>21.200000000000003</v>
      </c>
      <c r="R213">
        <f t="shared" si="27"/>
        <v>5113</v>
      </c>
      <c r="S213">
        <f t="shared" si="28"/>
        <v>0</v>
      </c>
    </row>
    <row r="214" spans="1:19" x14ac:dyDescent="0.25">
      <c r="A214" s="1">
        <v>38741</v>
      </c>
      <c r="B214" t="s">
        <v>17</v>
      </c>
      <c r="C214">
        <v>195</v>
      </c>
      <c r="D214" t="str">
        <f t="shared" si="22"/>
        <v>2006</v>
      </c>
      <c r="H214">
        <f t="shared" si="23"/>
        <v>399.74999999999994</v>
      </c>
      <c r="I214" t="str">
        <f t="shared" si="24"/>
        <v>2006</v>
      </c>
      <c r="K214" s="1">
        <v>38741</v>
      </c>
      <c r="L214" t="s">
        <v>17</v>
      </c>
      <c r="M214">
        <v>195</v>
      </c>
      <c r="N214" t="str">
        <f t="shared" si="25"/>
        <v>2006</v>
      </c>
      <c r="O214">
        <f>SUMIF(L$2:L214,L214,M$2:M214)</f>
        <v>1576</v>
      </c>
      <c r="P214">
        <f t="shared" si="26"/>
        <v>19.5</v>
      </c>
      <c r="R214">
        <f t="shared" si="27"/>
        <v>4918</v>
      </c>
      <c r="S214">
        <f t="shared" si="28"/>
        <v>0</v>
      </c>
    </row>
    <row r="215" spans="1:19" x14ac:dyDescent="0.25">
      <c r="A215" s="1">
        <v>38741</v>
      </c>
      <c r="B215" t="s">
        <v>57</v>
      </c>
      <c r="C215">
        <v>16</v>
      </c>
      <c r="D215" t="str">
        <f t="shared" si="22"/>
        <v>2006</v>
      </c>
      <c r="H215">
        <f t="shared" si="23"/>
        <v>32.799999999999997</v>
      </c>
      <c r="I215" t="str">
        <f t="shared" si="24"/>
        <v>2006</v>
      </c>
      <c r="K215" s="1">
        <v>38741</v>
      </c>
      <c r="L215" t="s">
        <v>57</v>
      </c>
      <c r="M215">
        <v>16</v>
      </c>
      <c r="N215" t="str">
        <f t="shared" si="25"/>
        <v>2006</v>
      </c>
      <c r="O215">
        <f>SUMIF(L$2:L215,L215,M$2:M215)</f>
        <v>23</v>
      </c>
      <c r="P215">
        <f t="shared" si="26"/>
        <v>0</v>
      </c>
      <c r="R215">
        <f t="shared" si="27"/>
        <v>4902</v>
      </c>
      <c r="S215">
        <f t="shared" si="28"/>
        <v>0</v>
      </c>
    </row>
    <row r="216" spans="1:19" x14ac:dyDescent="0.25">
      <c r="A216" s="1">
        <v>38745</v>
      </c>
      <c r="B216" t="s">
        <v>12</v>
      </c>
      <c r="C216">
        <v>187</v>
      </c>
      <c r="D216" t="str">
        <f t="shared" si="22"/>
        <v>2006</v>
      </c>
      <c r="H216">
        <f t="shared" si="23"/>
        <v>383.34999999999997</v>
      </c>
      <c r="I216" t="str">
        <f t="shared" si="24"/>
        <v>2006</v>
      </c>
      <c r="K216" s="1">
        <v>38745</v>
      </c>
      <c r="L216" t="s">
        <v>12</v>
      </c>
      <c r="M216">
        <v>187</v>
      </c>
      <c r="N216" t="str">
        <f t="shared" si="25"/>
        <v>2006</v>
      </c>
      <c r="O216">
        <f>SUMIF(L$2:L216,L216,M$2:M216)</f>
        <v>630</v>
      </c>
      <c r="P216">
        <f t="shared" si="26"/>
        <v>9.35</v>
      </c>
      <c r="R216">
        <f t="shared" si="27"/>
        <v>4715</v>
      </c>
      <c r="S216">
        <f t="shared" si="28"/>
        <v>0</v>
      </c>
    </row>
    <row r="217" spans="1:19" x14ac:dyDescent="0.25">
      <c r="A217" s="1">
        <v>38751</v>
      </c>
      <c r="B217" t="s">
        <v>17</v>
      </c>
      <c r="C217">
        <v>369</v>
      </c>
      <c r="D217" t="str">
        <f t="shared" si="22"/>
        <v>2006</v>
      </c>
      <c r="H217">
        <f t="shared" si="23"/>
        <v>756.44999999999993</v>
      </c>
      <c r="I217" t="str">
        <f t="shared" si="24"/>
        <v>2006</v>
      </c>
      <c r="K217" s="1">
        <v>38751</v>
      </c>
      <c r="L217" t="s">
        <v>17</v>
      </c>
      <c r="M217">
        <v>369</v>
      </c>
      <c r="N217" t="str">
        <f t="shared" si="25"/>
        <v>2006</v>
      </c>
      <c r="O217">
        <f>SUMIF(L$2:L217,L217,M$2:M217)</f>
        <v>1945</v>
      </c>
      <c r="P217">
        <f t="shared" si="26"/>
        <v>36.9</v>
      </c>
      <c r="R217">
        <f t="shared" si="27"/>
        <v>5346</v>
      </c>
      <c r="S217">
        <f t="shared" si="28"/>
        <v>0</v>
      </c>
    </row>
    <row r="218" spans="1:19" x14ac:dyDescent="0.25">
      <c r="A218" s="1">
        <v>38754</v>
      </c>
      <c r="B218" t="s">
        <v>35</v>
      </c>
      <c r="C218">
        <v>190</v>
      </c>
      <c r="D218" t="str">
        <f t="shared" si="22"/>
        <v>2006</v>
      </c>
      <c r="H218">
        <f t="shared" si="23"/>
        <v>389.49999999999994</v>
      </c>
      <c r="I218" t="str">
        <f t="shared" si="24"/>
        <v>2006</v>
      </c>
      <c r="K218" s="1">
        <v>38754</v>
      </c>
      <c r="L218" t="s">
        <v>35</v>
      </c>
      <c r="M218">
        <v>190</v>
      </c>
      <c r="N218" t="str">
        <f t="shared" si="25"/>
        <v>2006</v>
      </c>
      <c r="O218">
        <f>SUMIF(L$2:L218,L218,M$2:M218)</f>
        <v>310</v>
      </c>
      <c r="P218">
        <f t="shared" si="26"/>
        <v>9.5</v>
      </c>
      <c r="R218">
        <f t="shared" si="27"/>
        <v>5156</v>
      </c>
      <c r="S218">
        <f t="shared" si="28"/>
        <v>0</v>
      </c>
    </row>
    <row r="219" spans="1:19" x14ac:dyDescent="0.25">
      <c r="A219" s="1">
        <v>38754</v>
      </c>
      <c r="B219" t="s">
        <v>14</v>
      </c>
      <c r="C219">
        <v>453</v>
      </c>
      <c r="D219" t="str">
        <f t="shared" si="22"/>
        <v>2006</v>
      </c>
      <c r="H219">
        <f t="shared" si="23"/>
        <v>928.64999999999986</v>
      </c>
      <c r="I219" t="str">
        <f t="shared" si="24"/>
        <v>2006</v>
      </c>
      <c r="K219" s="1">
        <v>38754</v>
      </c>
      <c r="L219" t="s">
        <v>14</v>
      </c>
      <c r="M219">
        <v>453</v>
      </c>
      <c r="N219" t="str">
        <f t="shared" si="25"/>
        <v>2006</v>
      </c>
      <c r="O219">
        <f>SUMIF(L$2:L219,L219,M$2:M219)</f>
        <v>2934</v>
      </c>
      <c r="P219">
        <f t="shared" si="26"/>
        <v>45.300000000000004</v>
      </c>
      <c r="R219">
        <f t="shared" si="27"/>
        <v>4703</v>
      </c>
      <c r="S219">
        <f t="shared" si="28"/>
        <v>0</v>
      </c>
    </row>
    <row r="220" spans="1:19" x14ac:dyDescent="0.25">
      <c r="A220" s="1">
        <v>38754</v>
      </c>
      <c r="B220" t="s">
        <v>22</v>
      </c>
      <c r="C220">
        <v>223</v>
      </c>
      <c r="D220" t="str">
        <f t="shared" si="22"/>
        <v>2006</v>
      </c>
      <c r="H220">
        <f t="shared" si="23"/>
        <v>457.15</v>
      </c>
      <c r="I220" t="str">
        <f t="shared" si="24"/>
        <v>2006</v>
      </c>
      <c r="K220" s="1">
        <v>38754</v>
      </c>
      <c r="L220" t="s">
        <v>22</v>
      </c>
      <c r="M220">
        <v>223</v>
      </c>
      <c r="N220" t="str">
        <f t="shared" si="25"/>
        <v>2006</v>
      </c>
      <c r="O220">
        <f>SUMIF(L$2:L220,L220,M$2:M220)</f>
        <v>2634</v>
      </c>
      <c r="P220">
        <f t="shared" si="26"/>
        <v>22.3</v>
      </c>
      <c r="R220">
        <f t="shared" si="27"/>
        <v>4480</v>
      </c>
      <c r="S220">
        <f t="shared" si="28"/>
        <v>0</v>
      </c>
    </row>
    <row r="221" spans="1:19" x14ac:dyDescent="0.25">
      <c r="A221" s="1">
        <v>38755</v>
      </c>
      <c r="B221" t="s">
        <v>64</v>
      </c>
      <c r="C221">
        <v>1</v>
      </c>
      <c r="D221" t="str">
        <f t="shared" si="22"/>
        <v>2006</v>
      </c>
      <c r="H221">
        <f t="shared" si="23"/>
        <v>2.0499999999999998</v>
      </c>
      <c r="I221" t="str">
        <f t="shared" si="24"/>
        <v>2006</v>
      </c>
      <c r="K221" s="1">
        <v>38755</v>
      </c>
      <c r="L221" t="s">
        <v>64</v>
      </c>
      <c r="M221">
        <v>1</v>
      </c>
      <c r="N221" t="str">
        <f t="shared" si="25"/>
        <v>2006</v>
      </c>
      <c r="O221">
        <f>SUMIF(L$2:L221,L221,M$2:M221)</f>
        <v>3</v>
      </c>
      <c r="P221">
        <f t="shared" si="26"/>
        <v>0</v>
      </c>
      <c r="R221">
        <f t="shared" si="27"/>
        <v>4479</v>
      </c>
      <c r="S221">
        <f t="shared" si="28"/>
        <v>0</v>
      </c>
    </row>
    <row r="222" spans="1:19" x14ac:dyDescent="0.25">
      <c r="A222" s="1">
        <v>38757</v>
      </c>
      <c r="B222" t="s">
        <v>55</v>
      </c>
      <c r="C222">
        <v>170</v>
      </c>
      <c r="D222" t="str">
        <f t="shared" si="22"/>
        <v>2006</v>
      </c>
      <c r="H222">
        <f t="shared" si="23"/>
        <v>348.49999999999994</v>
      </c>
      <c r="I222" t="str">
        <f t="shared" si="24"/>
        <v>2006</v>
      </c>
      <c r="K222" s="1">
        <v>38757</v>
      </c>
      <c r="L222" t="s">
        <v>55</v>
      </c>
      <c r="M222">
        <v>170</v>
      </c>
      <c r="N222" t="str">
        <f t="shared" si="25"/>
        <v>2006</v>
      </c>
      <c r="O222">
        <f>SUMIF(L$2:L222,L222,M$2:M222)</f>
        <v>347</v>
      </c>
      <c r="P222">
        <f t="shared" si="26"/>
        <v>8.5</v>
      </c>
      <c r="R222">
        <f t="shared" si="27"/>
        <v>4309</v>
      </c>
      <c r="S222">
        <f t="shared" si="28"/>
        <v>0</v>
      </c>
    </row>
    <row r="223" spans="1:19" x14ac:dyDescent="0.25">
      <c r="A223" s="1">
        <v>38757</v>
      </c>
      <c r="B223" t="s">
        <v>86</v>
      </c>
      <c r="C223">
        <v>19</v>
      </c>
      <c r="D223" t="str">
        <f t="shared" si="22"/>
        <v>2006</v>
      </c>
      <c r="H223">
        <f t="shared" si="23"/>
        <v>38.949999999999996</v>
      </c>
      <c r="I223" t="str">
        <f t="shared" si="24"/>
        <v>2006</v>
      </c>
      <c r="K223" s="1">
        <v>38757</v>
      </c>
      <c r="L223" t="s">
        <v>86</v>
      </c>
      <c r="M223">
        <v>19</v>
      </c>
      <c r="N223" t="str">
        <f t="shared" si="25"/>
        <v>2006</v>
      </c>
      <c r="O223">
        <f>SUMIF(L$2:L223,L223,M$2:M223)</f>
        <v>28</v>
      </c>
      <c r="P223">
        <f t="shared" si="26"/>
        <v>0</v>
      </c>
      <c r="R223">
        <f t="shared" si="27"/>
        <v>4290</v>
      </c>
      <c r="S223">
        <f t="shared" si="28"/>
        <v>0</v>
      </c>
    </row>
    <row r="224" spans="1:19" x14ac:dyDescent="0.25">
      <c r="A224" s="1">
        <v>38757</v>
      </c>
      <c r="B224" t="s">
        <v>17</v>
      </c>
      <c r="C224">
        <v>464</v>
      </c>
      <c r="D224" t="str">
        <f t="shared" si="22"/>
        <v>2006</v>
      </c>
      <c r="H224">
        <f t="shared" si="23"/>
        <v>951.19999999999993</v>
      </c>
      <c r="I224" t="str">
        <f t="shared" si="24"/>
        <v>2006</v>
      </c>
      <c r="K224" s="1">
        <v>38757</v>
      </c>
      <c r="L224" t="s">
        <v>17</v>
      </c>
      <c r="M224">
        <v>464</v>
      </c>
      <c r="N224" t="str">
        <f t="shared" si="25"/>
        <v>2006</v>
      </c>
      <c r="O224">
        <f>SUMIF(L$2:L224,L224,M$2:M224)</f>
        <v>2409</v>
      </c>
      <c r="P224">
        <f t="shared" si="26"/>
        <v>46.400000000000006</v>
      </c>
      <c r="R224">
        <f t="shared" si="27"/>
        <v>3826</v>
      </c>
      <c r="S224">
        <f t="shared" si="28"/>
        <v>0</v>
      </c>
    </row>
    <row r="225" spans="1:19" x14ac:dyDescent="0.25">
      <c r="A225" s="1">
        <v>38761</v>
      </c>
      <c r="B225" t="s">
        <v>7</v>
      </c>
      <c r="C225">
        <v>230</v>
      </c>
      <c r="D225" t="str">
        <f t="shared" si="22"/>
        <v>2006</v>
      </c>
      <c r="H225">
        <f t="shared" si="23"/>
        <v>471.49999999999994</v>
      </c>
      <c r="I225" t="str">
        <f t="shared" si="24"/>
        <v>2006</v>
      </c>
      <c r="K225" s="1">
        <v>38761</v>
      </c>
      <c r="L225" t="s">
        <v>7</v>
      </c>
      <c r="M225">
        <v>230</v>
      </c>
      <c r="N225" t="str">
        <f t="shared" si="25"/>
        <v>2006</v>
      </c>
      <c r="O225">
        <f>SUMIF(L$2:L225,L225,M$2:M225)</f>
        <v>3107</v>
      </c>
      <c r="P225">
        <f t="shared" si="26"/>
        <v>23</v>
      </c>
      <c r="R225">
        <f t="shared" si="27"/>
        <v>3596</v>
      </c>
      <c r="S225">
        <f t="shared" si="28"/>
        <v>0</v>
      </c>
    </row>
    <row r="226" spans="1:19" x14ac:dyDescent="0.25">
      <c r="A226" s="1">
        <v>38765</v>
      </c>
      <c r="B226" t="s">
        <v>9</v>
      </c>
      <c r="C226">
        <v>387</v>
      </c>
      <c r="D226" t="str">
        <f t="shared" si="22"/>
        <v>2006</v>
      </c>
      <c r="H226">
        <f t="shared" si="23"/>
        <v>793.34999999999991</v>
      </c>
      <c r="I226" t="str">
        <f t="shared" si="24"/>
        <v>2006</v>
      </c>
      <c r="K226" s="1">
        <v>38765</v>
      </c>
      <c r="L226" t="s">
        <v>9</v>
      </c>
      <c r="M226">
        <v>387</v>
      </c>
      <c r="N226" t="str">
        <f t="shared" si="25"/>
        <v>2006</v>
      </c>
      <c r="O226">
        <f>SUMIF(L$2:L226,L226,M$2:M226)</f>
        <v>3153</v>
      </c>
      <c r="P226">
        <f t="shared" si="26"/>
        <v>38.700000000000003</v>
      </c>
      <c r="R226">
        <f t="shared" si="27"/>
        <v>3209</v>
      </c>
      <c r="S226">
        <f t="shared" si="28"/>
        <v>0</v>
      </c>
    </row>
    <row r="227" spans="1:19" x14ac:dyDescent="0.25">
      <c r="A227" s="1">
        <v>38766</v>
      </c>
      <c r="B227" t="s">
        <v>45</v>
      </c>
      <c r="C227">
        <v>264</v>
      </c>
      <c r="D227" t="str">
        <f t="shared" si="22"/>
        <v>2006</v>
      </c>
      <c r="H227">
        <f t="shared" si="23"/>
        <v>541.19999999999993</v>
      </c>
      <c r="I227" t="str">
        <f t="shared" si="24"/>
        <v>2006</v>
      </c>
      <c r="K227" s="1">
        <v>38766</v>
      </c>
      <c r="L227" t="s">
        <v>45</v>
      </c>
      <c r="M227">
        <v>264</v>
      </c>
      <c r="N227" t="str">
        <f t="shared" si="25"/>
        <v>2006</v>
      </c>
      <c r="O227">
        <f>SUMIF(L$2:L227,L227,M$2:M227)</f>
        <v>1914</v>
      </c>
      <c r="P227">
        <f t="shared" si="26"/>
        <v>26.400000000000002</v>
      </c>
      <c r="R227">
        <f t="shared" si="27"/>
        <v>2945</v>
      </c>
      <c r="S227">
        <f t="shared" si="28"/>
        <v>0</v>
      </c>
    </row>
    <row r="228" spans="1:19" x14ac:dyDescent="0.25">
      <c r="A228" s="1">
        <v>38767</v>
      </c>
      <c r="B228" t="s">
        <v>18</v>
      </c>
      <c r="C228">
        <v>163</v>
      </c>
      <c r="D228" t="str">
        <f t="shared" si="22"/>
        <v>2006</v>
      </c>
      <c r="H228">
        <f t="shared" si="23"/>
        <v>334.15</v>
      </c>
      <c r="I228" t="str">
        <f t="shared" si="24"/>
        <v>2006</v>
      </c>
      <c r="K228" s="1">
        <v>38767</v>
      </c>
      <c r="L228" t="s">
        <v>18</v>
      </c>
      <c r="M228">
        <v>163</v>
      </c>
      <c r="N228" t="str">
        <f t="shared" si="25"/>
        <v>2006</v>
      </c>
      <c r="O228">
        <f>SUMIF(L$2:L228,L228,M$2:M228)</f>
        <v>757</v>
      </c>
      <c r="P228">
        <f t="shared" si="26"/>
        <v>8.15</v>
      </c>
      <c r="R228">
        <f t="shared" si="27"/>
        <v>2782</v>
      </c>
      <c r="S228">
        <f t="shared" si="28"/>
        <v>0</v>
      </c>
    </row>
    <row r="229" spans="1:19" x14ac:dyDescent="0.25">
      <c r="A229" s="1">
        <v>38768</v>
      </c>
      <c r="B229" t="s">
        <v>36</v>
      </c>
      <c r="C229">
        <v>14</v>
      </c>
      <c r="D229" t="str">
        <f t="shared" si="22"/>
        <v>2006</v>
      </c>
      <c r="H229">
        <f t="shared" si="23"/>
        <v>28.699999999999996</v>
      </c>
      <c r="I229" t="str">
        <f t="shared" si="24"/>
        <v>2006</v>
      </c>
      <c r="K229" s="1">
        <v>38768</v>
      </c>
      <c r="L229" t="s">
        <v>36</v>
      </c>
      <c r="M229">
        <v>14</v>
      </c>
      <c r="N229" t="str">
        <f t="shared" si="25"/>
        <v>2006</v>
      </c>
      <c r="O229">
        <f>SUMIF(L$2:L229,L229,M$2:M229)</f>
        <v>26</v>
      </c>
      <c r="P229">
        <f t="shared" si="26"/>
        <v>0</v>
      </c>
      <c r="R229">
        <f t="shared" si="27"/>
        <v>2768</v>
      </c>
      <c r="S229">
        <f t="shared" si="28"/>
        <v>0</v>
      </c>
    </row>
    <row r="230" spans="1:19" x14ac:dyDescent="0.25">
      <c r="A230" s="1">
        <v>38769</v>
      </c>
      <c r="B230" t="s">
        <v>71</v>
      </c>
      <c r="C230">
        <v>98</v>
      </c>
      <c r="D230" t="str">
        <f t="shared" si="22"/>
        <v>2006</v>
      </c>
      <c r="H230">
        <f t="shared" si="23"/>
        <v>200.89999999999998</v>
      </c>
      <c r="I230" t="str">
        <f t="shared" si="24"/>
        <v>2006</v>
      </c>
      <c r="K230" s="1">
        <v>38769</v>
      </c>
      <c r="L230" t="s">
        <v>71</v>
      </c>
      <c r="M230">
        <v>98</v>
      </c>
      <c r="N230" t="str">
        <f t="shared" si="25"/>
        <v>2006</v>
      </c>
      <c r="O230">
        <f>SUMIF(L$2:L230,L230,M$2:M230)</f>
        <v>293</v>
      </c>
      <c r="P230">
        <f t="shared" si="26"/>
        <v>4.9000000000000004</v>
      </c>
      <c r="R230">
        <f t="shared" si="27"/>
        <v>2670</v>
      </c>
      <c r="S230">
        <f t="shared" si="28"/>
        <v>0</v>
      </c>
    </row>
    <row r="231" spans="1:19" x14ac:dyDescent="0.25">
      <c r="A231" s="1">
        <v>38780</v>
      </c>
      <c r="B231" t="s">
        <v>97</v>
      </c>
      <c r="C231">
        <v>16</v>
      </c>
      <c r="D231" t="str">
        <f t="shared" si="22"/>
        <v>2006</v>
      </c>
      <c r="H231">
        <f t="shared" si="23"/>
        <v>32.799999999999997</v>
      </c>
      <c r="I231" t="str">
        <f t="shared" si="24"/>
        <v>2006</v>
      </c>
      <c r="K231" s="1">
        <v>38780</v>
      </c>
      <c r="L231" t="s">
        <v>97</v>
      </c>
      <c r="M231">
        <v>16</v>
      </c>
      <c r="N231" t="str">
        <f t="shared" si="25"/>
        <v>2006</v>
      </c>
      <c r="O231">
        <f>SUMIF(L$2:L231,L231,M$2:M231)</f>
        <v>16</v>
      </c>
      <c r="P231">
        <f t="shared" si="26"/>
        <v>0</v>
      </c>
      <c r="R231">
        <f t="shared" si="27"/>
        <v>5654</v>
      </c>
      <c r="S231">
        <f t="shared" si="28"/>
        <v>0</v>
      </c>
    </row>
    <row r="232" spans="1:19" x14ac:dyDescent="0.25">
      <c r="A232" s="1">
        <v>38780</v>
      </c>
      <c r="B232" t="s">
        <v>26</v>
      </c>
      <c r="C232">
        <v>80</v>
      </c>
      <c r="D232" t="str">
        <f t="shared" si="22"/>
        <v>2006</v>
      </c>
      <c r="H232">
        <f t="shared" si="23"/>
        <v>164</v>
      </c>
      <c r="I232" t="str">
        <f t="shared" si="24"/>
        <v>2006</v>
      </c>
      <c r="K232" s="1">
        <v>38780</v>
      </c>
      <c r="L232" t="s">
        <v>26</v>
      </c>
      <c r="M232">
        <v>80</v>
      </c>
      <c r="N232" t="str">
        <f t="shared" si="25"/>
        <v>2006</v>
      </c>
      <c r="O232">
        <f>SUMIF(L$2:L232,L232,M$2:M232)</f>
        <v>128</v>
      </c>
      <c r="P232">
        <f t="shared" si="26"/>
        <v>4</v>
      </c>
      <c r="R232">
        <f t="shared" si="27"/>
        <v>5574</v>
      </c>
      <c r="S232">
        <f t="shared" si="28"/>
        <v>0</v>
      </c>
    </row>
    <row r="233" spans="1:19" x14ac:dyDescent="0.25">
      <c r="A233" s="1">
        <v>38784</v>
      </c>
      <c r="B233" t="s">
        <v>39</v>
      </c>
      <c r="C233">
        <v>127</v>
      </c>
      <c r="D233" t="str">
        <f t="shared" si="22"/>
        <v>2006</v>
      </c>
      <c r="H233">
        <f t="shared" si="23"/>
        <v>260.34999999999997</v>
      </c>
      <c r="I233" t="str">
        <f t="shared" si="24"/>
        <v>2006</v>
      </c>
      <c r="K233" s="1">
        <v>38784</v>
      </c>
      <c r="L233" t="s">
        <v>39</v>
      </c>
      <c r="M233">
        <v>127</v>
      </c>
      <c r="N233" t="str">
        <f t="shared" si="25"/>
        <v>2006</v>
      </c>
      <c r="O233">
        <f>SUMIF(L$2:L233,L233,M$2:M233)</f>
        <v>307</v>
      </c>
      <c r="P233">
        <f t="shared" si="26"/>
        <v>6.3500000000000005</v>
      </c>
      <c r="R233">
        <f t="shared" si="27"/>
        <v>5447</v>
      </c>
      <c r="S233">
        <f t="shared" si="28"/>
        <v>0</v>
      </c>
    </row>
    <row r="234" spans="1:19" x14ac:dyDescent="0.25">
      <c r="A234" s="1">
        <v>38786</v>
      </c>
      <c r="B234" t="s">
        <v>19</v>
      </c>
      <c r="C234">
        <v>170</v>
      </c>
      <c r="D234" t="str">
        <f t="shared" si="22"/>
        <v>2006</v>
      </c>
      <c r="H234">
        <f t="shared" si="23"/>
        <v>348.49999999999994</v>
      </c>
      <c r="I234" t="str">
        <f t="shared" si="24"/>
        <v>2006</v>
      </c>
      <c r="K234" s="1">
        <v>38786</v>
      </c>
      <c r="L234" t="s">
        <v>19</v>
      </c>
      <c r="M234">
        <v>170</v>
      </c>
      <c r="N234" t="str">
        <f t="shared" si="25"/>
        <v>2006</v>
      </c>
      <c r="O234">
        <f>SUMIF(L$2:L234,L234,M$2:M234)</f>
        <v>490</v>
      </c>
      <c r="P234">
        <f t="shared" si="26"/>
        <v>8.5</v>
      </c>
      <c r="R234">
        <f t="shared" si="27"/>
        <v>5277</v>
      </c>
      <c r="S234">
        <f t="shared" si="28"/>
        <v>0</v>
      </c>
    </row>
    <row r="235" spans="1:19" x14ac:dyDescent="0.25">
      <c r="A235" s="1">
        <v>38787</v>
      </c>
      <c r="B235" t="s">
        <v>61</v>
      </c>
      <c r="C235">
        <v>28</v>
      </c>
      <c r="D235" t="str">
        <f t="shared" si="22"/>
        <v>2006</v>
      </c>
      <c r="H235">
        <f t="shared" si="23"/>
        <v>57.399999999999991</v>
      </c>
      <c r="I235" t="str">
        <f t="shared" si="24"/>
        <v>2006</v>
      </c>
      <c r="K235" s="1">
        <v>38787</v>
      </c>
      <c r="L235" t="s">
        <v>61</v>
      </c>
      <c r="M235">
        <v>28</v>
      </c>
      <c r="N235" t="str">
        <f t="shared" si="25"/>
        <v>2006</v>
      </c>
      <c r="O235">
        <f>SUMIF(L$2:L235,L235,M$2:M235)</f>
        <v>125</v>
      </c>
      <c r="P235">
        <f t="shared" si="26"/>
        <v>1.4000000000000001</v>
      </c>
      <c r="R235">
        <f t="shared" si="27"/>
        <v>5249</v>
      </c>
      <c r="S235">
        <f t="shared" si="28"/>
        <v>0</v>
      </c>
    </row>
    <row r="236" spans="1:19" x14ac:dyDescent="0.25">
      <c r="A236" s="1">
        <v>38788</v>
      </c>
      <c r="B236" t="s">
        <v>98</v>
      </c>
      <c r="C236">
        <v>12</v>
      </c>
      <c r="D236" t="str">
        <f t="shared" si="22"/>
        <v>2006</v>
      </c>
      <c r="H236">
        <f t="shared" si="23"/>
        <v>24.599999999999998</v>
      </c>
      <c r="I236" t="str">
        <f t="shared" si="24"/>
        <v>2006</v>
      </c>
      <c r="K236" s="1">
        <v>38788</v>
      </c>
      <c r="L236" t="s">
        <v>98</v>
      </c>
      <c r="M236">
        <v>12</v>
      </c>
      <c r="N236" t="str">
        <f t="shared" si="25"/>
        <v>2006</v>
      </c>
      <c r="O236">
        <f>SUMIF(L$2:L236,L236,M$2:M236)</f>
        <v>12</v>
      </c>
      <c r="P236">
        <f t="shared" si="26"/>
        <v>0</v>
      </c>
      <c r="R236">
        <f t="shared" si="27"/>
        <v>5237</v>
      </c>
      <c r="S236">
        <f t="shared" si="28"/>
        <v>0</v>
      </c>
    </row>
    <row r="237" spans="1:19" x14ac:dyDescent="0.25">
      <c r="A237" s="1">
        <v>38790</v>
      </c>
      <c r="B237" t="s">
        <v>99</v>
      </c>
      <c r="C237">
        <v>10</v>
      </c>
      <c r="D237" t="str">
        <f t="shared" si="22"/>
        <v>2006</v>
      </c>
      <c r="H237">
        <f t="shared" si="23"/>
        <v>20.5</v>
      </c>
      <c r="I237" t="str">
        <f t="shared" si="24"/>
        <v>2006</v>
      </c>
      <c r="K237" s="1">
        <v>38790</v>
      </c>
      <c r="L237" t="s">
        <v>99</v>
      </c>
      <c r="M237">
        <v>10</v>
      </c>
      <c r="N237" t="str">
        <f t="shared" si="25"/>
        <v>2006</v>
      </c>
      <c r="O237">
        <f>SUMIF(L$2:L237,L237,M$2:M237)</f>
        <v>10</v>
      </c>
      <c r="P237">
        <f t="shared" si="26"/>
        <v>0</v>
      </c>
      <c r="R237">
        <f t="shared" si="27"/>
        <v>5227</v>
      </c>
      <c r="S237">
        <f t="shared" si="28"/>
        <v>0</v>
      </c>
    </row>
    <row r="238" spans="1:19" x14ac:dyDescent="0.25">
      <c r="A238" s="1">
        <v>38791</v>
      </c>
      <c r="B238" t="s">
        <v>30</v>
      </c>
      <c r="C238">
        <v>65</v>
      </c>
      <c r="D238" t="str">
        <f t="shared" si="22"/>
        <v>2006</v>
      </c>
      <c r="H238">
        <f t="shared" si="23"/>
        <v>133.25</v>
      </c>
      <c r="I238" t="str">
        <f t="shared" si="24"/>
        <v>2006</v>
      </c>
      <c r="K238" s="1">
        <v>38791</v>
      </c>
      <c r="L238" t="s">
        <v>30</v>
      </c>
      <c r="M238">
        <v>65</v>
      </c>
      <c r="N238" t="str">
        <f t="shared" si="25"/>
        <v>2006</v>
      </c>
      <c r="O238">
        <f>SUMIF(L$2:L238,L238,M$2:M238)</f>
        <v>785</v>
      </c>
      <c r="P238">
        <f t="shared" si="26"/>
        <v>3.25</v>
      </c>
      <c r="R238">
        <f t="shared" si="27"/>
        <v>5162</v>
      </c>
      <c r="S238">
        <f t="shared" si="28"/>
        <v>0</v>
      </c>
    </row>
    <row r="239" spans="1:19" x14ac:dyDescent="0.25">
      <c r="A239" s="1">
        <v>38792</v>
      </c>
      <c r="B239" t="s">
        <v>100</v>
      </c>
      <c r="C239">
        <v>17</v>
      </c>
      <c r="D239" t="str">
        <f t="shared" si="22"/>
        <v>2006</v>
      </c>
      <c r="H239">
        <f t="shared" si="23"/>
        <v>34.849999999999994</v>
      </c>
      <c r="I239" t="str">
        <f t="shared" si="24"/>
        <v>2006</v>
      </c>
      <c r="K239" s="1">
        <v>38792</v>
      </c>
      <c r="L239" t="s">
        <v>100</v>
      </c>
      <c r="M239">
        <v>17</v>
      </c>
      <c r="N239" t="str">
        <f t="shared" si="25"/>
        <v>2006</v>
      </c>
      <c r="O239">
        <f>SUMIF(L$2:L239,L239,M$2:M239)</f>
        <v>17</v>
      </c>
      <c r="P239">
        <f t="shared" si="26"/>
        <v>0</v>
      </c>
      <c r="R239">
        <f t="shared" si="27"/>
        <v>5145</v>
      </c>
      <c r="S239">
        <f t="shared" si="28"/>
        <v>0</v>
      </c>
    </row>
    <row r="240" spans="1:19" x14ac:dyDescent="0.25">
      <c r="A240" s="1">
        <v>38792</v>
      </c>
      <c r="B240" t="s">
        <v>9</v>
      </c>
      <c r="C240">
        <v>262</v>
      </c>
      <c r="D240" t="str">
        <f t="shared" si="22"/>
        <v>2006</v>
      </c>
      <c r="H240">
        <f t="shared" si="23"/>
        <v>537.09999999999991</v>
      </c>
      <c r="I240" t="str">
        <f t="shared" si="24"/>
        <v>2006</v>
      </c>
      <c r="K240" s="1">
        <v>38792</v>
      </c>
      <c r="L240" t="s">
        <v>9</v>
      </c>
      <c r="M240">
        <v>262</v>
      </c>
      <c r="N240" t="str">
        <f t="shared" si="25"/>
        <v>2006</v>
      </c>
      <c r="O240">
        <f>SUMIF(L$2:L240,L240,M$2:M240)</f>
        <v>3415</v>
      </c>
      <c r="P240">
        <f t="shared" si="26"/>
        <v>26.200000000000003</v>
      </c>
      <c r="R240">
        <f t="shared" si="27"/>
        <v>4883</v>
      </c>
      <c r="S240">
        <f t="shared" si="28"/>
        <v>0</v>
      </c>
    </row>
    <row r="241" spans="1:19" x14ac:dyDescent="0.25">
      <c r="A241" s="1">
        <v>38792</v>
      </c>
      <c r="B241" t="s">
        <v>101</v>
      </c>
      <c r="C241">
        <v>20</v>
      </c>
      <c r="D241" t="str">
        <f t="shared" si="22"/>
        <v>2006</v>
      </c>
      <c r="H241">
        <f t="shared" si="23"/>
        <v>41</v>
      </c>
      <c r="I241" t="str">
        <f t="shared" si="24"/>
        <v>2006</v>
      </c>
      <c r="K241" s="1">
        <v>38792</v>
      </c>
      <c r="L241" t="s">
        <v>101</v>
      </c>
      <c r="M241">
        <v>20</v>
      </c>
      <c r="N241" t="str">
        <f t="shared" si="25"/>
        <v>2006</v>
      </c>
      <c r="O241">
        <f>SUMIF(L$2:L241,L241,M$2:M241)</f>
        <v>20</v>
      </c>
      <c r="P241">
        <f t="shared" si="26"/>
        <v>0</v>
      </c>
      <c r="R241">
        <f t="shared" si="27"/>
        <v>4863</v>
      </c>
      <c r="S241">
        <f t="shared" si="28"/>
        <v>0</v>
      </c>
    </row>
    <row r="242" spans="1:19" x14ac:dyDescent="0.25">
      <c r="A242" s="1">
        <v>38801</v>
      </c>
      <c r="B242" t="s">
        <v>7</v>
      </c>
      <c r="C242">
        <v>224</v>
      </c>
      <c r="D242" t="str">
        <f t="shared" si="22"/>
        <v>2006</v>
      </c>
      <c r="H242">
        <f t="shared" si="23"/>
        <v>459.19999999999993</v>
      </c>
      <c r="I242" t="str">
        <f t="shared" si="24"/>
        <v>2006</v>
      </c>
      <c r="K242" s="1">
        <v>38801</v>
      </c>
      <c r="L242" t="s">
        <v>7</v>
      </c>
      <c r="M242">
        <v>224</v>
      </c>
      <c r="N242" t="str">
        <f t="shared" si="25"/>
        <v>2006</v>
      </c>
      <c r="O242">
        <f>SUMIF(L$2:L242,L242,M$2:M242)</f>
        <v>3331</v>
      </c>
      <c r="P242">
        <f t="shared" si="26"/>
        <v>22.400000000000002</v>
      </c>
      <c r="R242">
        <f t="shared" si="27"/>
        <v>4639</v>
      </c>
      <c r="S242">
        <f t="shared" si="28"/>
        <v>0</v>
      </c>
    </row>
    <row r="243" spans="1:19" x14ac:dyDescent="0.25">
      <c r="A243" s="1">
        <v>38808</v>
      </c>
      <c r="B243" t="s">
        <v>52</v>
      </c>
      <c r="C243">
        <v>199</v>
      </c>
      <c r="D243" t="str">
        <f t="shared" si="22"/>
        <v>2006</v>
      </c>
      <c r="H243">
        <f t="shared" si="23"/>
        <v>407.95</v>
      </c>
      <c r="I243" t="str">
        <f t="shared" si="24"/>
        <v>2006</v>
      </c>
      <c r="K243" s="1">
        <v>38808</v>
      </c>
      <c r="L243" t="s">
        <v>52</v>
      </c>
      <c r="M243">
        <v>199</v>
      </c>
      <c r="N243" t="str">
        <f t="shared" si="25"/>
        <v>2006</v>
      </c>
      <c r="O243">
        <f>SUMIF(L$2:L243,L243,M$2:M243)</f>
        <v>334</v>
      </c>
      <c r="P243">
        <f t="shared" si="26"/>
        <v>9.9500000000000011</v>
      </c>
      <c r="R243">
        <f t="shared" si="27"/>
        <v>5440</v>
      </c>
      <c r="S243">
        <f t="shared" si="28"/>
        <v>0</v>
      </c>
    </row>
    <row r="244" spans="1:19" x14ac:dyDescent="0.25">
      <c r="A244" s="1">
        <v>38813</v>
      </c>
      <c r="B244" t="s">
        <v>30</v>
      </c>
      <c r="C244">
        <v>70</v>
      </c>
      <c r="D244" t="str">
        <f t="shared" si="22"/>
        <v>2006</v>
      </c>
      <c r="H244">
        <f t="shared" si="23"/>
        <v>143.5</v>
      </c>
      <c r="I244" t="str">
        <f t="shared" si="24"/>
        <v>2006</v>
      </c>
      <c r="K244" s="1">
        <v>38813</v>
      </c>
      <c r="L244" t="s">
        <v>30</v>
      </c>
      <c r="M244">
        <v>70</v>
      </c>
      <c r="N244" t="str">
        <f t="shared" si="25"/>
        <v>2006</v>
      </c>
      <c r="O244">
        <f>SUMIF(L$2:L244,L244,M$2:M244)</f>
        <v>855</v>
      </c>
      <c r="P244">
        <f t="shared" si="26"/>
        <v>3.5</v>
      </c>
      <c r="R244">
        <f t="shared" si="27"/>
        <v>5370</v>
      </c>
      <c r="S244">
        <f t="shared" si="28"/>
        <v>0</v>
      </c>
    </row>
    <row r="245" spans="1:19" x14ac:dyDescent="0.25">
      <c r="A245" s="1">
        <v>38815</v>
      </c>
      <c r="B245" t="s">
        <v>102</v>
      </c>
      <c r="C245">
        <v>171</v>
      </c>
      <c r="D245" t="str">
        <f t="shared" si="22"/>
        <v>2006</v>
      </c>
      <c r="H245">
        <f t="shared" si="23"/>
        <v>350.54999999999995</v>
      </c>
      <c r="I245" t="str">
        <f t="shared" si="24"/>
        <v>2006</v>
      </c>
      <c r="K245" s="1">
        <v>38815</v>
      </c>
      <c r="L245" t="s">
        <v>102</v>
      </c>
      <c r="M245">
        <v>171</v>
      </c>
      <c r="N245" t="str">
        <f t="shared" si="25"/>
        <v>2006</v>
      </c>
      <c r="O245">
        <f>SUMIF(L$2:L245,L245,M$2:M245)</f>
        <v>171</v>
      </c>
      <c r="P245">
        <f t="shared" si="26"/>
        <v>8.5500000000000007</v>
      </c>
      <c r="R245">
        <f t="shared" si="27"/>
        <v>5199</v>
      </c>
      <c r="S245">
        <f t="shared" si="28"/>
        <v>0</v>
      </c>
    </row>
    <row r="246" spans="1:19" x14ac:dyDescent="0.25">
      <c r="A246" s="1">
        <v>38815</v>
      </c>
      <c r="B246" t="s">
        <v>103</v>
      </c>
      <c r="C246">
        <v>1</v>
      </c>
      <c r="D246" t="str">
        <f t="shared" si="22"/>
        <v>2006</v>
      </c>
      <c r="H246">
        <f t="shared" si="23"/>
        <v>2.0499999999999998</v>
      </c>
      <c r="I246" t="str">
        <f t="shared" si="24"/>
        <v>2006</v>
      </c>
      <c r="K246" s="1">
        <v>38815</v>
      </c>
      <c r="L246" t="s">
        <v>103</v>
      </c>
      <c r="M246">
        <v>1</v>
      </c>
      <c r="N246" t="str">
        <f t="shared" si="25"/>
        <v>2006</v>
      </c>
      <c r="O246">
        <f>SUMIF(L$2:L246,L246,M$2:M246)</f>
        <v>1</v>
      </c>
      <c r="P246">
        <f t="shared" si="26"/>
        <v>0</v>
      </c>
      <c r="R246">
        <f t="shared" si="27"/>
        <v>5198</v>
      </c>
      <c r="S246">
        <f t="shared" si="28"/>
        <v>0</v>
      </c>
    </row>
    <row r="247" spans="1:19" x14ac:dyDescent="0.25">
      <c r="A247" s="1">
        <v>38817</v>
      </c>
      <c r="B247" t="s">
        <v>94</v>
      </c>
      <c r="C247">
        <v>13</v>
      </c>
      <c r="D247" t="str">
        <f t="shared" si="22"/>
        <v>2006</v>
      </c>
      <c r="H247">
        <f t="shared" si="23"/>
        <v>26.65</v>
      </c>
      <c r="I247" t="str">
        <f t="shared" si="24"/>
        <v>2006</v>
      </c>
      <c r="K247" s="1">
        <v>38817</v>
      </c>
      <c r="L247" t="s">
        <v>94</v>
      </c>
      <c r="M247">
        <v>13</v>
      </c>
      <c r="N247" t="str">
        <f t="shared" si="25"/>
        <v>2006</v>
      </c>
      <c r="O247">
        <f>SUMIF(L$2:L247,L247,M$2:M247)</f>
        <v>33</v>
      </c>
      <c r="P247">
        <f t="shared" si="26"/>
        <v>0</v>
      </c>
      <c r="R247">
        <f t="shared" si="27"/>
        <v>5185</v>
      </c>
      <c r="S247">
        <f t="shared" si="28"/>
        <v>0</v>
      </c>
    </row>
    <row r="248" spans="1:19" x14ac:dyDescent="0.25">
      <c r="A248" s="1">
        <v>38818</v>
      </c>
      <c r="B248" t="s">
        <v>9</v>
      </c>
      <c r="C248">
        <v>293</v>
      </c>
      <c r="D248" t="str">
        <f t="shared" si="22"/>
        <v>2006</v>
      </c>
      <c r="H248">
        <f t="shared" si="23"/>
        <v>600.65</v>
      </c>
      <c r="I248" t="str">
        <f t="shared" si="24"/>
        <v>2006</v>
      </c>
      <c r="K248" s="1">
        <v>38818</v>
      </c>
      <c r="L248" t="s">
        <v>9</v>
      </c>
      <c r="M248">
        <v>293</v>
      </c>
      <c r="N248" t="str">
        <f t="shared" si="25"/>
        <v>2006</v>
      </c>
      <c r="O248">
        <f>SUMIF(L$2:L248,L248,M$2:M248)</f>
        <v>3708</v>
      </c>
      <c r="P248">
        <f t="shared" si="26"/>
        <v>29.3</v>
      </c>
      <c r="R248">
        <f t="shared" si="27"/>
        <v>4892</v>
      </c>
      <c r="S248">
        <f t="shared" si="28"/>
        <v>0</v>
      </c>
    </row>
    <row r="249" spans="1:19" x14ac:dyDescent="0.25">
      <c r="A249" s="1">
        <v>38818</v>
      </c>
      <c r="B249" t="s">
        <v>87</v>
      </c>
      <c r="C249">
        <v>11</v>
      </c>
      <c r="D249" t="str">
        <f t="shared" si="22"/>
        <v>2006</v>
      </c>
      <c r="H249">
        <f t="shared" si="23"/>
        <v>22.549999999999997</v>
      </c>
      <c r="I249" t="str">
        <f t="shared" si="24"/>
        <v>2006</v>
      </c>
      <c r="K249" s="1">
        <v>38818</v>
      </c>
      <c r="L249" t="s">
        <v>87</v>
      </c>
      <c r="M249">
        <v>11</v>
      </c>
      <c r="N249" t="str">
        <f t="shared" si="25"/>
        <v>2006</v>
      </c>
      <c r="O249">
        <f>SUMIF(L$2:L249,L249,M$2:M249)</f>
        <v>27</v>
      </c>
      <c r="P249">
        <f t="shared" si="26"/>
        <v>0</v>
      </c>
      <c r="R249">
        <f t="shared" si="27"/>
        <v>4881</v>
      </c>
      <c r="S249">
        <f t="shared" si="28"/>
        <v>0</v>
      </c>
    </row>
    <row r="250" spans="1:19" x14ac:dyDescent="0.25">
      <c r="A250" s="1">
        <v>38820</v>
      </c>
      <c r="B250" t="s">
        <v>50</v>
      </c>
      <c r="C250">
        <v>162</v>
      </c>
      <c r="D250" t="str">
        <f t="shared" si="22"/>
        <v>2006</v>
      </c>
      <c r="H250">
        <f t="shared" si="23"/>
        <v>332.09999999999997</v>
      </c>
      <c r="I250" t="str">
        <f t="shared" si="24"/>
        <v>2006</v>
      </c>
      <c r="K250" s="1">
        <v>38820</v>
      </c>
      <c r="L250" t="s">
        <v>50</v>
      </c>
      <c r="M250">
        <v>162</v>
      </c>
      <c r="N250" t="str">
        <f t="shared" si="25"/>
        <v>2006</v>
      </c>
      <c r="O250">
        <f>SUMIF(L$2:L250,L250,M$2:M250)</f>
        <v>2817</v>
      </c>
      <c r="P250">
        <f t="shared" si="26"/>
        <v>16.2</v>
      </c>
      <c r="R250">
        <f t="shared" si="27"/>
        <v>4719</v>
      </c>
      <c r="S250">
        <f t="shared" si="28"/>
        <v>0</v>
      </c>
    </row>
    <row r="251" spans="1:19" x14ac:dyDescent="0.25">
      <c r="A251" s="1">
        <v>38821</v>
      </c>
      <c r="B251" t="s">
        <v>58</v>
      </c>
      <c r="C251">
        <v>187</v>
      </c>
      <c r="D251" t="str">
        <f t="shared" si="22"/>
        <v>2006</v>
      </c>
      <c r="H251">
        <f t="shared" si="23"/>
        <v>383.34999999999997</v>
      </c>
      <c r="I251" t="str">
        <f t="shared" si="24"/>
        <v>2006</v>
      </c>
      <c r="K251" s="1">
        <v>38821</v>
      </c>
      <c r="L251" t="s">
        <v>58</v>
      </c>
      <c r="M251">
        <v>187</v>
      </c>
      <c r="N251" t="str">
        <f t="shared" si="25"/>
        <v>2006</v>
      </c>
      <c r="O251">
        <f>SUMIF(L$2:L251,L251,M$2:M251)</f>
        <v>366</v>
      </c>
      <c r="P251">
        <f t="shared" si="26"/>
        <v>9.35</v>
      </c>
      <c r="R251">
        <f t="shared" si="27"/>
        <v>4532</v>
      </c>
      <c r="S251">
        <f t="shared" si="28"/>
        <v>0</v>
      </c>
    </row>
    <row r="252" spans="1:19" x14ac:dyDescent="0.25">
      <c r="A252" s="1">
        <v>38822</v>
      </c>
      <c r="B252" t="s">
        <v>18</v>
      </c>
      <c r="C252">
        <v>192</v>
      </c>
      <c r="D252" t="str">
        <f t="shared" si="22"/>
        <v>2006</v>
      </c>
      <c r="H252">
        <f t="shared" si="23"/>
        <v>393.59999999999997</v>
      </c>
      <c r="I252" t="str">
        <f t="shared" si="24"/>
        <v>2006</v>
      </c>
      <c r="K252" s="1">
        <v>38822</v>
      </c>
      <c r="L252" t="s">
        <v>18</v>
      </c>
      <c r="M252">
        <v>192</v>
      </c>
      <c r="N252" t="str">
        <f t="shared" si="25"/>
        <v>2006</v>
      </c>
      <c r="O252">
        <f>SUMIF(L$2:L252,L252,M$2:M252)</f>
        <v>949</v>
      </c>
      <c r="P252">
        <f t="shared" si="26"/>
        <v>9.6000000000000014</v>
      </c>
      <c r="R252">
        <f t="shared" si="27"/>
        <v>4340</v>
      </c>
      <c r="S252">
        <f t="shared" si="28"/>
        <v>0</v>
      </c>
    </row>
    <row r="253" spans="1:19" x14ac:dyDescent="0.25">
      <c r="A253" s="1">
        <v>38824</v>
      </c>
      <c r="B253" t="s">
        <v>24</v>
      </c>
      <c r="C253">
        <v>127</v>
      </c>
      <c r="D253" t="str">
        <f t="shared" si="22"/>
        <v>2006</v>
      </c>
      <c r="H253">
        <f t="shared" si="23"/>
        <v>260.34999999999997</v>
      </c>
      <c r="I253" t="str">
        <f t="shared" si="24"/>
        <v>2006</v>
      </c>
      <c r="K253" s="1">
        <v>38824</v>
      </c>
      <c r="L253" t="s">
        <v>24</v>
      </c>
      <c r="M253">
        <v>127</v>
      </c>
      <c r="N253" t="str">
        <f t="shared" si="25"/>
        <v>2006</v>
      </c>
      <c r="O253">
        <f>SUMIF(L$2:L253,L253,M$2:M253)</f>
        <v>714</v>
      </c>
      <c r="P253">
        <f t="shared" si="26"/>
        <v>6.3500000000000005</v>
      </c>
      <c r="R253">
        <f t="shared" si="27"/>
        <v>4213</v>
      </c>
      <c r="S253">
        <f t="shared" si="28"/>
        <v>0</v>
      </c>
    </row>
    <row r="254" spans="1:19" x14ac:dyDescent="0.25">
      <c r="A254" s="1">
        <v>38826</v>
      </c>
      <c r="B254" t="s">
        <v>9</v>
      </c>
      <c r="C254">
        <v>198</v>
      </c>
      <c r="D254" t="str">
        <f t="shared" si="22"/>
        <v>2006</v>
      </c>
      <c r="H254">
        <f t="shared" si="23"/>
        <v>405.9</v>
      </c>
      <c r="I254" t="str">
        <f t="shared" si="24"/>
        <v>2006</v>
      </c>
      <c r="K254" s="1">
        <v>38826</v>
      </c>
      <c r="L254" t="s">
        <v>9</v>
      </c>
      <c r="M254">
        <v>198</v>
      </c>
      <c r="N254" t="str">
        <f t="shared" si="25"/>
        <v>2006</v>
      </c>
      <c r="O254">
        <f>SUMIF(L$2:L254,L254,M$2:M254)</f>
        <v>3906</v>
      </c>
      <c r="P254">
        <f t="shared" si="26"/>
        <v>19.8</v>
      </c>
      <c r="R254">
        <f t="shared" si="27"/>
        <v>4015</v>
      </c>
      <c r="S254">
        <f t="shared" si="28"/>
        <v>0</v>
      </c>
    </row>
    <row r="255" spans="1:19" x14ac:dyDescent="0.25">
      <c r="A255" s="1">
        <v>38826</v>
      </c>
      <c r="B255" t="s">
        <v>104</v>
      </c>
      <c r="C255">
        <v>4</v>
      </c>
      <c r="D255" t="str">
        <f t="shared" si="22"/>
        <v>2006</v>
      </c>
      <c r="H255">
        <f t="shared" si="23"/>
        <v>8.1999999999999993</v>
      </c>
      <c r="I255" t="str">
        <f t="shared" si="24"/>
        <v>2006</v>
      </c>
      <c r="K255" s="1">
        <v>38826</v>
      </c>
      <c r="L255" t="s">
        <v>104</v>
      </c>
      <c r="M255">
        <v>4</v>
      </c>
      <c r="N255" t="str">
        <f t="shared" si="25"/>
        <v>2006</v>
      </c>
      <c r="O255">
        <f>SUMIF(L$2:L255,L255,M$2:M255)</f>
        <v>4</v>
      </c>
      <c r="P255">
        <f t="shared" si="26"/>
        <v>0</v>
      </c>
      <c r="R255">
        <f t="shared" si="27"/>
        <v>4011</v>
      </c>
      <c r="S255">
        <f t="shared" si="28"/>
        <v>0</v>
      </c>
    </row>
    <row r="256" spans="1:19" x14ac:dyDescent="0.25">
      <c r="A256" s="1">
        <v>38826</v>
      </c>
      <c r="B256" t="s">
        <v>17</v>
      </c>
      <c r="C256">
        <v>110</v>
      </c>
      <c r="D256" t="str">
        <f t="shared" si="22"/>
        <v>2006</v>
      </c>
      <c r="H256">
        <f t="shared" si="23"/>
        <v>225.49999999999997</v>
      </c>
      <c r="I256" t="str">
        <f t="shared" si="24"/>
        <v>2006</v>
      </c>
      <c r="K256" s="1">
        <v>38826</v>
      </c>
      <c r="L256" t="s">
        <v>17</v>
      </c>
      <c r="M256">
        <v>110</v>
      </c>
      <c r="N256" t="str">
        <f t="shared" si="25"/>
        <v>2006</v>
      </c>
      <c r="O256">
        <f>SUMIF(L$2:L256,L256,M$2:M256)</f>
        <v>2519</v>
      </c>
      <c r="P256">
        <f t="shared" si="26"/>
        <v>11</v>
      </c>
      <c r="R256">
        <f t="shared" si="27"/>
        <v>3901</v>
      </c>
      <c r="S256">
        <f t="shared" si="28"/>
        <v>0</v>
      </c>
    </row>
    <row r="257" spans="1:19" x14ac:dyDescent="0.25">
      <c r="A257" s="1">
        <v>38826</v>
      </c>
      <c r="B257" t="s">
        <v>18</v>
      </c>
      <c r="C257">
        <v>123</v>
      </c>
      <c r="D257" t="str">
        <f t="shared" si="22"/>
        <v>2006</v>
      </c>
      <c r="H257">
        <f t="shared" si="23"/>
        <v>252.14999999999998</v>
      </c>
      <c r="I257" t="str">
        <f t="shared" si="24"/>
        <v>2006</v>
      </c>
      <c r="K257" s="1">
        <v>38826</v>
      </c>
      <c r="L257" t="s">
        <v>18</v>
      </c>
      <c r="M257">
        <v>123</v>
      </c>
      <c r="N257" t="str">
        <f t="shared" si="25"/>
        <v>2006</v>
      </c>
      <c r="O257">
        <f>SUMIF(L$2:L257,L257,M$2:M257)</f>
        <v>1072</v>
      </c>
      <c r="P257">
        <f t="shared" si="26"/>
        <v>12.3</v>
      </c>
      <c r="R257">
        <f t="shared" si="27"/>
        <v>3778</v>
      </c>
      <c r="S257">
        <f t="shared" si="28"/>
        <v>0</v>
      </c>
    </row>
    <row r="258" spans="1:19" x14ac:dyDescent="0.25">
      <c r="A258" s="1">
        <v>38827</v>
      </c>
      <c r="B258" t="s">
        <v>66</v>
      </c>
      <c r="C258">
        <v>159</v>
      </c>
      <c r="D258" t="str">
        <f t="shared" si="22"/>
        <v>2006</v>
      </c>
      <c r="H258">
        <f t="shared" si="23"/>
        <v>325.95</v>
      </c>
      <c r="I258" t="str">
        <f t="shared" si="24"/>
        <v>2006</v>
      </c>
      <c r="K258" s="1">
        <v>38827</v>
      </c>
      <c r="L258" t="s">
        <v>66</v>
      </c>
      <c r="M258">
        <v>159</v>
      </c>
      <c r="N258" t="str">
        <f t="shared" si="25"/>
        <v>2006</v>
      </c>
      <c r="O258">
        <f>SUMIF(L$2:L258,L258,M$2:M258)</f>
        <v>437</v>
      </c>
      <c r="P258">
        <f t="shared" si="26"/>
        <v>7.95</v>
      </c>
      <c r="R258">
        <f t="shared" si="27"/>
        <v>3619</v>
      </c>
      <c r="S258">
        <f t="shared" si="28"/>
        <v>0</v>
      </c>
    </row>
    <row r="259" spans="1:19" x14ac:dyDescent="0.25">
      <c r="A259" s="1">
        <v>38828</v>
      </c>
      <c r="B259" t="s">
        <v>105</v>
      </c>
      <c r="C259">
        <v>19</v>
      </c>
      <c r="D259" t="str">
        <f t="shared" ref="D259:D322" si="29">TEXT(A259,"RRRR")</f>
        <v>2006</v>
      </c>
      <c r="H259">
        <f t="shared" ref="H259:H322" si="30">IF(D259="2005",C259*$F$2,IF(D259="2006",C259*$F$3,IF(D259="2007",C259*$F$4,IF(D259="2008",C259*$F$5,IF(D259="2009",C259*$F$6,IF(D259="2010",C259*$F$7,IF(D259="2011",C259*$F$8,IF(D259="2012",C259*$F$9,IF(D259="2013",C259*$F$10,C259*$F$11)))))))))</f>
        <v>38.949999999999996</v>
      </c>
      <c r="I259" t="str">
        <f t="shared" ref="I259:I322" si="31">TEXT(A259,"RRRR")</f>
        <v>2006</v>
      </c>
      <c r="K259" s="1">
        <v>38828</v>
      </c>
      <c r="L259" t="s">
        <v>105</v>
      </c>
      <c r="M259">
        <v>19</v>
      </c>
      <c r="N259" t="str">
        <f t="shared" ref="N259:N322" si="32">TEXT(K259,"RRRR")</f>
        <v>2006</v>
      </c>
      <c r="O259">
        <f>SUMIF(L$2:L259,L259,M$2:M259)</f>
        <v>19</v>
      </c>
      <c r="P259">
        <f t="shared" ref="P259:P322" si="33">IF(AND(O259&gt;=100,O259&lt;1000),0.05*M259,IF(AND(O259&gt;=1000,O259&lt;10000),0.1*M259,IF(AND(O259&gt;=10000),0.2*M259,0)))</f>
        <v>0</v>
      </c>
      <c r="R259">
        <f t="shared" si="27"/>
        <v>3600</v>
      </c>
      <c r="S259">
        <f t="shared" si="28"/>
        <v>0</v>
      </c>
    </row>
    <row r="260" spans="1:19" x14ac:dyDescent="0.25">
      <c r="A260" s="1">
        <v>38834</v>
      </c>
      <c r="B260" t="s">
        <v>22</v>
      </c>
      <c r="C260">
        <v>289</v>
      </c>
      <c r="D260" t="str">
        <f t="shared" si="29"/>
        <v>2006</v>
      </c>
      <c r="H260">
        <f t="shared" si="30"/>
        <v>592.44999999999993</v>
      </c>
      <c r="I260" t="str">
        <f t="shared" si="31"/>
        <v>2006</v>
      </c>
      <c r="K260" s="1">
        <v>38834</v>
      </c>
      <c r="L260" t="s">
        <v>22</v>
      </c>
      <c r="M260">
        <v>289</v>
      </c>
      <c r="N260" t="str">
        <f t="shared" si="32"/>
        <v>2006</v>
      </c>
      <c r="O260">
        <f>SUMIF(L$2:L260,L260,M$2:M260)</f>
        <v>2923</v>
      </c>
      <c r="P260">
        <f t="shared" si="33"/>
        <v>28.900000000000002</v>
      </c>
      <c r="R260">
        <f t="shared" ref="R260:R323" si="34">IF(AND(DAY(A260)&lt;DAY(A259),DAY(A259)&lt;&gt;DAY(A260)),IF(R259&lt;1000,R259+5000-C260,IF(R259&lt;2000,R259+4000-C260,IF(R259&lt;3000,R259+3000-C260,IF(R259&lt;4000,R259+2000-C260,IF(R259&lt;5000,R259+1000-C260,R259))))),R259-C260)</f>
        <v>3311</v>
      </c>
      <c r="S260">
        <f t="shared" si="28"/>
        <v>0</v>
      </c>
    </row>
    <row r="261" spans="1:19" x14ac:dyDescent="0.25">
      <c r="A261" s="1">
        <v>38834</v>
      </c>
      <c r="B261" t="s">
        <v>23</v>
      </c>
      <c r="C261">
        <v>136</v>
      </c>
      <c r="D261" t="str">
        <f t="shared" si="29"/>
        <v>2006</v>
      </c>
      <c r="H261">
        <f t="shared" si="30"/>
        <v>278.79999999999995</v>
      </c>
      <c r="I261" t="str">
        <f t="shared" si="31"/>
        <v>2006</v>
      </c>
      <c r="K261" s="1">
        <v>38834</v>
      </c>
      <c r="L261" t="s">
        <v>23</v>
      </c>
      <c r="M261">
        <v>136</v>
      </c>
      <c r="N261" t="str">
        <f t="shared" si="32"/>
        <v>2006</v>
      </c>
      <c r="O261">
        <f>SUMIF(L$2:L261,L261,M$2:M261)</f>
        <v>456</v>
      </c>
      <c r="P261">
        <f t="shared" si="33"/>
        <v>6.8000000000000007</v>
      </c>
      <c r="R261">
        <f t="shared" si="34"/>
        <v>3175</v>
      </c>
      <c r="S261">
        <f t="shared" ref="S261:S324" si="35">IF(R261+C261-R260&gt;=4000,1,0)</f>
        <v>0</v>
      </c>
    </row>
    <row r="262" spans="1:19" x14ac:dyDescent="0.25">
      <c r="A262" s="1">
        <v>38845</v>
      </c>
      <c r="B262" t="s">
        <v>25</v>
      </c>
      <c r="C262">
        <v>41</v>
      </c>
      <c r="D262" t="str">
        <f t="shared" si="29"/>
        <v>2006</v>
      </c>
      <c r="H262">
        <f t="shared" si="30"/>
        <v>84.05</v>
      </c>
      <c r="I262" t="str">
        <f t="shared" si="31"/>
        <v>2006</v>
      </c>
      <c r="K262" s="1">
        <v>38845</v>
      </c>
      <c r="L262" t="s">
        <v>25</v>
      </c>
      <c r="M262">
        <v>41</v>
      </c>
      <c r="N262" t="str">
        <f t="shared" si="32"/>
        <v>2006</v>
      </c>
      <c r="O262">
        <f>SUMIF(L$2:L262,L262,M$2:M262)</f>
        <v>337</v>
      </c>
      <c r="P262">
        <f t="shared" si="33"/>
        <v>2.0500000000000003</v>
      </c>
      <c r="R262">
        <f t="shared" si="34"/>
        <v>5134</v>
      </c>
      <c r="S262">
        <f t="shared" si="35"/>
        <v>0</v>
      </c>
    </row>
    <row r="263" spans="1:19" x14ac:dyDescent="0.25">
      <c r="A263" s="1">
        <v>38846</v>
      </c>
      <c r="B263" t="s">
        <v>45</v>
      </c>
      <c r="C263">
        <v>385</v>
      </c>
      <c r="D263" t="str">
        <f t="shared" si="29"/>
        <v>2006</v>
      </c>
      <c r="H263">
        <f t="shared" si="30"/>
        <v>789.24999999999989</v>
      </c>
      <c r="I263" t="str">
        <f t="shared" si="31"/>
        <v>2006</v>
      </c>
      <c r="K263" s="1">
        <v>38846</v>
      </c>
      <c r="L263" t="s">
        <v>45</v>
      </c>
      <c r="M263">
        <v>385</v>
      </c>
      <c r="N263" t="str">
        <f t="shared" si="32"/>
        <v>2006</v>
      </c>
      <c r="O263">
        <f>SUMIF(L$2:L263,L263,M$2:M263)</f>
        <v>2299</v>
      </c>
      <c r="P263">
        <f t="shared" si="33"/>
        <v>38.5</v>
      </c>
      <c r="R263">
        <f t="shared" si="34"/>
        <v>4749</v>
      </c>
      <c r="S263">
        <f t="shared" si="35"/>
        <v>0</v>
      </c>
    </row>
    <row r="264" spans="1:19" x14ac:dyDescent="0.25">
      <c r="A264" s="1">
        <v>38847</v>
      </c>
      <c r="B264" t="s">
        <v>106</v>
      </c>
      <c r="C264">
        <v>17</v>
      </c>
      <c r="D264" t="str">
        <f t="shared" si="29"/>
        <v>2006</v>
      </c>
      <c r="H264">
        <f t="shared" si="30"/>
        <v>34.849999999999994</v>
      </c>
      <c r="I264" t="str">
        <f t="shared" si="31"/>
        <v>2006</v>
      </c>
      <c r="K264" s="1">
        <v>38847</v>
      </c>
      <c r="L264" t="s">
        <v>106</v>
      </c>
      <c r="M264">
        <v>17</v>
      </c>
      <c r="N264" t="str">
        <f t="shared" si="32"/>
        <v>2006</v>
      </c>
      <c r="O264">
        <f>SUMIF(L$2:L264,L264,M$2:M264)</f>
        <v>17</v>
      </c>
      <c r="P264">
        <f t="shared" si="33"/>
        <v>0</v>
      </c>
      <c r="R264">
        <f t="shared" si="34"/>
        <v>4732</v>
      </c>
      <c r="S264">
        <f t="shared" si="35"/>
        <v>0</v>
      </c>
    </row>
    <row r="265" spans="1:19" x14ac:dyDescent="0.25">
      <c r="A265" s="1">
        <v>38847</v>
      </c>
      <c r="B265" t="s">
        <v>107</v>
      </c>
      <c r="C265">
        <v>20</v>
      </c>
      <c r="D265" t="str">
        <f t="shared" si="29"/>
        <v>2006</v>
      </c>
      <c r="H265">
        <f t="shared" si="30"/>
        <v>41</v>
      </c>
      <c r="I265" t="str">
        <f t="shared" si="31"/>
        <v>2006</v>
      </c>
      <c r="K265" s="1">
        <v>38847</v>
      </c>
      <c r="L265" t="s">
        <v>107</v>
      </c>
      <c r="M265">
        <v>20</v>
      </c>
      <c r="N265" t="str">
        <f t="shared" si="32"/>
        <v>2006</v>
      </c>
      <c r="O265">
        <f>SUMIF(L$2:L265,L265,M$2:M265)</f>
        <v>20</v>
      </c>
      <c r="P265">
        <f t="shared" si="33"/>
        <v>0</v>
      </c>
      <c r="R265">
        <f t="shared" si="34"/>
        <v>4712</v>
      </c>
      <c r="S265">
        <f t="shared" si="35"/>
        <v>0</v>
      </c>
    </row>
    <row r="266" spans="1:19" x14ac:dyDescent="0.25">
      <c r="A266" s="1">
        <v>38851</v>
      </c>
      <c r="B266" t="s">
        <v>108</v>
      </c>
      <c r="C266">
        <v>19</v>
      </c>
      <c r="D266" t="str">
        <f t="shared" si="29"/>
        <v>2006</v>
      </c>
      <c r="H266">
        <f t="shared" si="30"/>
        <v>38.949999999999996</v>
      </c>
      <c r="I266" t="str">
        <f t="shared" si="31"/>
        <v>2006</v>
      </c>
      <c r="K266" s="1">
        <v>38851</v>
      </c>
      <c r="L266" t="s">
        <v>108</v>
      </c>
      <c r="M266">
        <v>19</v>
      </c>
      <c r="N266" t="str">
        <f t="shared" si="32"/>
        <v>2006</v>
      </c>
      <c r="O266">
        <f>SUMIF(L$2:L266,L266,M$2:M266)</f>
        <v>19</v>
      </c>
      <c r="P266">
        <f t="shared" si="33"/>
        <v>0</v>
      </c>
      <c r="R266">
        <f t="shared" si="34"/>
        <v>4693</v>
      </c>
      <c r="S266">
        <f t="shared" si="35"/>
        <v>0</v>
      </c>
    </row>
    <row r="267" spans="1:19" x14ac:dyDescent="0.25">
      <c r="A267" s="1">
        <v>38852</v>
      </c>
      <c r="B267" t="s">
        <v>43</v>
      </c>
      <c r="C267">
        <v>13</v>
      </c>
      <c r="D267" t="str">
        <f t="shared" si="29"/>
        <v>2006</v>
      </c>
      <c r="H267">
        <f t="shared" si="30"/>
        <v>26.65</v>
      </c>
      <c r="I267" t="str">
        <f t="shared" si="31"/>
        <v>2006</v>
      </c>
      <c r="K267" s="1">
        <v>38852</v>
      </c>
      <c r="L267" t="s">
        <v>43</v>
      </c>
      <c r="M267">
        <v>13</v>
      </c>
      <c r="N267" t="str">
        <f t="shared" si="32"/>
        <v>2006</v>
      </c>
      <c r="O267">
        <f>SUMIF(L$2:L267,L267,M$2:M267)</f>
        <v>28</v>
      </c>
      <c r="P267">
        <f t="shared" si="33"/>
        <v>0</v>
      </c>
      <c r="R267">
        <f t="shared" si="34"/>
        <v>4680</v>
      </c>
      <c r="S267">
        <f t="shared" si="35"/>
        <v>0</v>
      </c>
    </row>
    <row r="268" spans="1:19" x14ac:dyDescent="0.25">
      <c r="A268" s="1">
        <v>38853</v>
      </c>
      <c r="B268" t="s">
        <v>97</v>
      </c>
      <c r="C268">
        <v>13</v>
      </c>
      <c r="D268" t="str">
        <f t="shared" si="29"/>
        <v>2006</v>
      </c>
      <c r="H268">
        <f t="shared" si="30"/>
        <v>26.65</v>
      </c>
      <c r="I268" t="str">
        <f t="shared" si="31"/>
        <v>2006</v>
      </c>
      <c r="K268" s="1">
        <v>38853</v>
      </c>
      <c r="L268" t="s">
        <v>97</v>
      </c>
      <c r="M268">
        <v>13</v>
      </c>
      <c r="N268" t="str">
        <f t="shared" si="32"/>
        <v>2006</v>
      </c>
      <c r="O268">
        <f>SUMIF(L$2:L268,L268,M$2:M268)</f>
        <v>29</v>
      </c>
      <c r="P268">
        <f t="shared" si="33"/>
        <v>0</v>
      </c>
      <c r="R268">
        <f t="shared" si="34"/>
        <v>4667</v>
      </c>
      <c r="S268">
        <f t="shared" si="35"/>
        <v>0</v>
      </c>
    </row>
    <row r="269" spans="1:19" x14ac:dyDescent="0.25">
      <c r="A269" s="1">
        <v>38855</v>
      </c>
      <c r="B269" t="s">
        <v>80</v>
      </c>
      <c r="C269">
        <v>168</v>
      </c>
      <c r="D269" t="str">
        <f t="shared" si="29"/>
        <v>2006</v>
      </c>
      <c r="H269">
        <f t="shared" si="30"/>
        <v>344.4</v>
      </c>
      <c r="I269" t="str">
        <f t="shared" si="31"/>
        <v>2006</v>
      </c>
      <c r="K269" s="1">
        <v>38855</v>
      </c>
      <c r="L269" t="s">
        <v>80</v>
      </c>
      <c r="M269">
        <v>168</v>
      </c>
      <c r="N269" t="str">
        <f t="shared" si="32"/>
        <v>2006</v>
      </c>
      <c r="O269">
        <f>SUMIF(L$2:L269,L269,M$2:M269)</f>
        <v>400</v>
      </c>
      <c r="P269">
        <f t="shared" si="33"/>
        <v>8.4</v>
      </c>
      <c r="R269">
        <f t="shared" si="34"/>
        <v>4499</v>
      </c>
      <c r="S269">
        <f t="shared" si="35"/>
        <v>0</v>
      </c>
    </row>
    <row r="270" spans="1:19" x14ac:dyDescent="0.25">
      <c r="A270" s="1">
        <v>38855</v>
      </c>
      <c r="B270" t="s">
        <v>109</v>
      </c>
      <c r="C270">
        <v>18</v>
      </c>
      <c r="D270" t="str">
        <f t="shared" si="29"/>
        <v>2006</v>
      </c>
      <c r="H270">
        <f t="shared" si="30"/>
        <v>36.9</v>
      </c>
      <c r="I270" t="str">
        <f t="shared" si="31"/>
        <v>2006</v>
      </c>
      <c r="K270" s="1">
        <v>38855</v>
      </c>
      <c r="L270" t="s">
        <v>109</v>
      </c>
      <c r="M270">
        <v>18</v>
      </c>
      <c r="N270" t="str">
        <f t="shared" si="32"/>
        <v>2006</v>
      </c>
      <c r="O270">
        <f>SUMIF(L$2:L270,L270,M$2:M270)</f>
        <v>18</v>
      </c>
      <c r="P270">
        <f t="shared" si="33"/>
        <v>0</v>
      </c>
      <c r="R270">
        <f t="shared" si="34"/>
        <v>4481</v>
      </c>
      <c r="S270">
        <f t="shared" si="35"/>
        <v>0</v>
      </c>
    </row>
    <row r="271" spans="1:19" x14ac:dyDescent="0.25">
      <c r="A271" s="1">
        <v>38855</v>
      </c>
      <c r="B271" t="s">
        <v>14</v>
      </c>
      <c r="C271">
        <v>131</v>
      </c>
      <c r="D271" t="str">
        <f t="shared" si="29"/>
        <v>2006</v>
      </c>
      <c r="H271">
        <f t="shared" si="30"/>
        <v>268.54999999999995</v>
      </c>
      <c r="I271" t="str">
        <f t="shared" si="31"/>
        <v>2006</v>
      </c>
      <c r="K271" s="1">
        <v>38855</v>
      </c>
      <c r="L271" t="s">
        <v>14</v>
      </c>
      <c r="M271">
        <v>131</v>
      </c>
      <c r="N271" t="str">
        <f t="shared" si="32"/>
        <v>2006</v>
      </c>
      <c r="O271">
        <f>SUMIF(L$2:L271,L271,M$2:M271)</f>
        <v>3065</v>
      </c>
      <c r="P271">
        <f t="shared" si="33"/>
        <v>13.100000000000001</v>
      </c>
      <c r="R271">
        <f t="shared" si="34"/>
        <v>4350</v>
      </c>
      <c r="S271">
        <f t="shared" si="35"/>
        <v>0</v>
      </c>
    </row>
    <row r="272" spans="1:19" x14ac:dyDescent="0.25">
      <c r="A272" s="1">
        <v>38856</v>
      </c>
      <c r="B272" t="s">
        <v>22</v>
      </c>
      <c r="C272">
        <v>187</v>
      </c>
      <c r="D272" t="str">
        <f t="shared" si="29"/>
        <v>2006</v>
      </c>
      <c r="H272">
        <f t="shared" si="30"/>
        <v>383.34999999999997</v>
      </c>
      <c r="I272" t="str">
        <f t="shared" si="31"/>
        <v>2006</v>
      </c>
      <c r="K272" s="1">
        <v>38856</v>
      </c>
      <c r="L272" t="s">
        <v>22</v>
      </c>
      <c r="M272">
        <v>187</v>
      </c>
      <c r="N272" t="str">
        <f t="shared" si="32"/>
        <v>2006</v>
      </c>
      <c r="O272">
        <f>SUMIF(L$2:L272,L272,M$2:M272)</f>
        <v>3110</v>
      </c>
      <c r="P272">
        <f t="shared" si="33"/>
        <v>18.7</v>
      </c>
      <c r="R272">
        <f t="shared" si="34"/>
        <v>4163</v>
      </c>
      <c r="S272">
        <f t="shared" si="35"/>
        <v>0</v>
      </c>
    </row>
    <row r="273" spans="1:19" x14ac:dyDescent="0.25">
      <c r="A273" s="1">
        <v>38857</v>
      </c>
      <c r="B273" t="s">
        <v>24</v>
      </c>
      <c r="C273">
        <v>412</v>
      </c>
      <c r="D273" t="str">
        <f t="shared" si="29"/>
        <v>2006</v>
      </c>
      <c r="H273">
        <f t="shared" si="30"/>
        <v>844.59999999999991</v>
      </c>
      <c r="I273" t="str">
        <f t="shared" si="31"/>
        <v>2006</v>
      </c>
      <c r="K273" s="1">
        <v>38857</v>
      </c>
      <c r="L273" t="s">
        <v>24</v>
      </c>
      <c r="M273">
        <v>412</v>
      </c>
      <c r="N273" t="str">
        <f t="shared" si="32"/>
        <v>2006</v>
      </c>
      <c r="O273">
        <f>SUMIF(L$2:L273,L273,M$2:M273)</f>
        <v>1126</v>
      </c>
      <c r="P273">
        <f t="shared" si="33"/>
        <v>41.2</v>
      </c>
      <c r="R273">
        <f t="shared" si="34"/>
        <v>3751</v>
      </c>
      <c r="S273">
        <f t="shared" si="35"/>
        <v>0</v>
      </c>
    </row>
    <row r="274" spans="1:19" x14ac:dyDescent="0.25">
      <c r="A274" s="1">
        <v>38859</v>
      </c>
      <c r="B274" t="s">
        <v>6</v>
      </c>
      <c r="C274">
        <v>40</v>
      </c>
      <c r="D274" t="str">
        <f t="shared" si="29"/>
        <v>2006</v>
      </c>
      <c r="H274">
        <f t="shared" si="30"/>
        <v>82</v>
      </c>
      <c r="I274" t="str">
        <f t="shared" si="31"/>
        <v>2006</v>
      </c>
      <c r="K274" s="1">
        <v>38859</v>
      </c>
      <c r="L274" t="s">
        <v>6</v>
      </c>
      <c r="M274">
        <v>40</v>
      </c>
      <c r="N274" t="str">
        <f t="shared" si="32"/>
        <v>2006</v>
      </c>
      <c r="O274">
        <f>SUMIF(L$2:L274,L274,M$2:M274)</f>
        <v>511</v>
      </c>
      <c r="P274">
        <f t="shared" si="33"/>
        <v>2</v>
      </c>
      <c r="R274">
        <f t="shared" si="34"/>
        <v>3711</v>
      </c>
      <c r="S274">
        <f t="shared" si="35"/>
        <v>0</v>
      </c>
    </row>
    <row r="275" spans="1:19" x14ac:dyDescent="0.25">
      <c r="A275" s="1">
        <v>38860</v>
      </c>
      <c r="B275" t="s">
        <v>37</v>
      </c>
      <c r="C275">
        <v>166</v>
      </c>
      <c r="D275" t="str">
        <f t="shared" si="29"/>
        <v>2006</v>
      </c>
      <c r="H275">
        <f t="shared" si="30"/>
        <v>340.29999999999995</v>
      </c>
      <c r="I275" t="str">
        <f t="shared" si="31"/>
        <v>2006</v>
      </c>
      <c r="K275" s="1">
        <v>38860</v>
      </c>
      <c r="L275" t="s">
        <v>37</v>
      </c>
      <c r="M275">
        <v>166</v>
      </c>
      <c r="N275" t="str">
        <f t="shared" si="32"/>
        <v>2006</v>
      </c>
      <c r="O275">
        <f>SUMIF(L$2:L275,L275,M$2:M275)</f>
        <v>727</v>
      </c>
      <c r="P275">
        <f t="shared" si="33"/>
        <v>8.3000000000000007</v>
      </c>
      <c r="R275">
        <f t="shared" si="34"/>
        <v>3545</v>
      </c>
      <c r="S275">
        <f t="shared" si="35"/>
        <v>0</v>
      </c>
    </row>
    <row r="276" spans="1:19" x14ac:dyDescent="0.25">
      <c r="A276" s="1">
        <v>38861</v>
      </c>
      <c r="B276" t="s">
        <v>66</v>
      </c>
      <c r="C276">
        <v>173</v>
      </c>
      <c r="D276" t="str">
        <f t="shared" si="29"/>
        <v>2006</v>
      </c>
      <c r="H276">
        <f t="shared" si="30"/>
        <v>354.65</v>
      </c>
      <c r="I276" t="str">
        <f t="shared" si="31"/>
        <v>2006</v>
      </c>
      <c r="K276" s="1">
        <v>38861</v>
      </c>
      <c r="L276" t="s">
        <v>66</v>
      </c>
      <c r="M276">
        <v>173</v>
      </c>
      <c r="N276" t="str">
        <f t="shared" si="32"/>
        <v>2006</v>
      </c>
      <c r="O276">
        <f>SUMIF(L$2:L276,L276,M$2:M276)</f>
        <v>610</v>
      </c>
      <c r="P276">
        <f t="shared" si="33"/>
        <v>8.65</v>
      </c>
      <c r="R276">
        <f t="shared" si="34"/>
        <v>3372</v>
      </c>
      <c r="S276">
        <f t="shared" si="35"/>
        <v>0</v>
      </c>
    </row>
    <row r="277" spans="1:19" x14ac:dyDescent="0.25">
      <c r="A277" s="1">
        <v>38862</v>
      </c>
      <c r="B277" t="s">
        <v>110</v>
      </c>
      <c r="C277">
        <v>2</v>
      </c>
      <c r="D277" t="str">
        <f t="shared" si="29"/>
        <v>2006</v>
      </c>
      <c r="H277">
        <f t="shared" si="30"/>
        <v>4.0999999999999996</v>
      </c>
      <c r="I277" t="str">
        <f t="shared" si="31"/>
        <v>2006</v>
      </c>
      <c r="K277" s="1">
        <v>38862</v>
      </c>
      <c r="L277" t="s">
        <v>110</v>
      </c>
      <c r="M277">
        <v>2</v>
      </c>
      <c r="N277" t="str">
        <f t="shared" si="32"/>
        <v>2006</v>
      </c>
      <c r="O277">
        <f>SUMIF(L$2:L277,L277,M$2:M277)</f>
        <v>2</v>
      </c>
      <c r="P277">
        <f t="shared" si="33"/>
        <v>0</v>
      </c>
      <c r="R277">
        <f t="shared" si="34"/>
        <v>3370</v>
      </c>
      <c r="S277">
        <f t="shared" si="35"/>
        <v>0</v>
      </c>
    </row>
    <row r="278" spans="1:19" x14ac:dyDescent="0.25">
      <c r="A278" s="1">
        <v>38862</v>
      </c>
      <c r="B278" t="s">
        <v>111</v>
      </c>
      <c r="C278">
        <v>18</v>
      </c>
      <c r="D278" t="str">
        <f t="shared" si="29"/>
        <v>2006</v>
      </c>
      <c r="H278">
        <f t="shared" si="30"/>
        <v>36.9</v>
      </c>
      <c r="I278" t="str">
        <f t="shared" si="31"/>
        <v>2006</v>
      </c>
      <c r="K278" s="1">
        <v>38862</v>
      </c>
      <c r="L278" t="s">
        <v>111</v>
      </c>
      <c r="M278">
        <v>18</v>
      </c>
      <c r="N278" t="str">
        <f t="shared" si="32"/>
        <v>2006</v>
      </c>
      <c r="O278">
        <f>SUMIF(L$2:L278,L278,M$2:M278)</f>
        <v>18</v>
      </c>
      <c r="P278">
        <f t="shared" si="33"/>
        <v>0</v>
      </c>
      <c r="R278">
        <f t="shared" si="34"/>
        <v>3352</v>
      </c>
      <c r="S278">
        <f t="shared" si="35"/>
        <v>0</v>
      </c>
    </row>
    <row r="279" spans="1:19" x14ac:dyDescent="0.25">
      <c r="A279" s="1">
        <v>38863</v>
      </c>
      <c r="B279" t="s">
        <v>112</v>
      </c>
      <c r="C279">
        <v>15</v>
      </c>
      <c r="D279" t="str">
        <f t="shared" si="29"/>
        <v>2006</v>
      </c>
      <c r="H279">
        <f t="shared" si="30"/>
        <v>30.749999999999996</v>
      </c>
      <c r="I279" t="str">
        <f t="shared" si="31"/>
        <v>2006</v>
      </c>
      <c r="K279" s="1">
        <v>38863</v>
      </c>
      <c r="L279" t="s">
        <v>112</v>
      </c>
      <c r="M279">
        <v>15</v>
      </c>
      <c r="N279" t="str">
        <f t="shared" si="32"/>
        <v>2006</v>
      </c>
      <c r="O279">
        <f>SUMIF(L$2:L279,L279,M$2:M279)</f>
        <v>15</v>
      </c>
      <c r="P279">
        <f t="shared" si="33"/>
        <v>0</v>
      </c>
      <c r="R279">
        <f t="shared" si="34"/>
        <v>3337</v>
      </c>
      <c r="S279">
        <f t="shared" si="35"/>
        <v>0</v>
      </c>
    </row>
    <row r="280" spans="1:19" x14ac:dyDescent="0.25">
      <c r="A280" s="1">
        <v>38864</v>
      </c>
      <c r="B280" t="s">
        <v>102</v>
      </c>
      <c r="C280">
        <v>243</v>
      </c>
      <c r="D280" t="str">
        <f t="shared" si="29"/>
        <v>2006</v>
      </c>
      <c r="H280">
        <f t="shared" si="30"/>
        <v>498.15</v>
      </c>
      <c r="I280" t="str">
        <f t="shared" si="31"/>
        <v>2006</v>
      </c>
      <c r="K280" s="1">
        <v>38864</v>
      </c>
      <c r="L280" t="s">
        <v>102</v>
      </c>
      <c r="M280">
        <v>243</v>
      </c>
      <c r="N280" t="str">
        <f t="shared" si="32"/>
        <v>2006</v>
      </c>
      <c r="O280">
        <f>SUMIF(L$2:L280,L280,M$2:M280)</f>
        <v>414</v>
      </c>
      <c r="P280">
        <f t="shared" si="33"/>
        <v>12.15</v>
      </c>
      <c r="R280">
        <f t="shared" si="34"/>
        <v>3094</v>
      </c>
      <c r="S280">
        <f t="shared" si="35"/>
        <v>0</v>
      </c>
    </row>
    <row r="281" spans="1:19" x14ac:dyDescent="0.25">
      <c r="A281" s="1">
        <v>38865</v>
      </c>
      <c r="B281" t="s">
        <v>17</v>
      </c>
      <c r="C281">
        <v>460</v>
      </c>
      <c r="D281" t="str">
        <f t="shared" si="29"/>
        <v>2006</v>
      </c>
      <c r="H281">
        <f t="shared" si="30"/>
        <v>942.99999999999989</v>
      </c>
      <c r="I281" t="str">
        <f t="shared" si="31"/>
        <v>2006</v>
      </c>
      <c r="K281" s="1">
        <v>38865</v>
      </c>
      <c r="L281" t="s">
        <v>17</v>
      </c>
      <c r="M281">
        <v>460</v>
      </c>
      <c r="N281" t="str">
        <f t="shared" si="32"/>
        <v>2006</v>
      </c>
      <c r="O281">
        <f>SUMIF(L$2:L281,L281,M$2:M281)</f>
        <v>2979</v>
      </c>
      <c r="P281">
        <f t="shared" si="33"/>
        <v>46</v>
      </c>
      <c r="R281">
        <f t="shared" si="34"/>
        <v>2634</v>
      </c>
      <c r="S281">
        <f t="shared" si="35"/>
        <v>0</v>
      </c>
    </row>
    <row r="282" spans="1:19" x14ac:dyDescent="0.25">
      <c r="A282" s="1">
        <v>38865</v>
      </c>
      <c r="B282" t="s">
        <v>113</v>
      </c>
      <c r="C282">
        <v>8</v>
      </c>
      <c r="D282" t="str">
        <f t="shared" si="29"/>
        <v>2006</v>
      </c>
      <c r="H282">
        <f t="shared" si="30"/>
        <v>16.399999999999999</v>
      </c>
      <c r="I282" t="str">
        <f t="shared" si="31"/>
        <v>2006</v>
      </c>
      <c r="K282" s="1">
        <v>38865</v>
      </c>
      <c r="L282" t="s">
        <v>113</v>
      </c>
      <c r="M282">
        <v>8</v>
      </c>
      <c r="N282" t="str">
        <f t="shared" si="32"/>
        <v>2006</v>
      </c>
      <c r="O282">
        <f>SUMIF(L$2:L282,L282,M$2:M282)</f>
        <v>8</v>
      </c>
      <c r="P282">
        <f t="shared" si="33"/>
        <v>0</v>
      </c>
      <c r="R282">
        <f t="shared" si="34"/>
        <v>2626</v>
      </c>
      <c r="S282">
        <f t="shared" si="35"/>
        <v>0</v>
      </c>
    </row>
    <row r="283" spans="1:19" x14ac:dyDescent="0.25">
      <c r="A283" s="1">
        <v>38866</v>
      </c>
      <c r="B283" t="s">
        <v>8</v>
      </c>
      <c r="C283">
        <v>150</v>
      </c>
      <c r="D283" t="str">
        <f t="shared" si="29"/>
        <v>2006</v>
      </c>
      <c r="H283">
        <f t="shared" si="30"/>
        <v>307.5</v>
      </c>
      <c r="I283" t="str">
        <f t="shared" si="31"/>
        <v>2006</v>
      </c>
      <c r="K283" s="1">
        <v>38866</v>
      </c>
      <c r="L283" t="s">
        <v>8</v>
      </c>
      <c r="M283">
        <v>150</v>
      </c>
      <c r="N283" t="str">
        <f t="shared" si="32"/>
        <v>2006</v>
      </c>
      <c r="O283">
        <f>SUMIF(L$2:L283,L283,M$2:M283)</f>
        <v>311</v>
      </c>
      <c r="P283">
        <f t="shared" si="33"/>
        <v>7.5</v>
      </c>
      <c r="R283">
        <f t="shared" si="34"/>
        <v>2476</v>
      </c>
      <c r="S283">
        <f t="shared" si="35"/>
        <v>0</v>
      </c>
    </row>
    <row r="284" spans="1:19" x14ac:dyDescent="0.25">
      <c r="A284" s="1">
        <v>38867</v>
      </c>
      <c r="B284" t="s">
        <v>52</v>
      </c>
      <c r="C284">
        <v>72</v>
      </c>
      <c r="D284" t="str">
        <f t="shared" si="29"/>
        <v>2006</v>
      </c>
      <c r="H284">
        <f t="shared" si="30"/>
        <v>147.6</v>
      </c>
      <c r="I284" t="str">
        <f t="shared" si="31"/>
        <v>2006</v>
      </c>
      <c r="K284" s="1">
        <v>38867</v>
      </c>
      <c r="L284" t="s">
        <v>52</v>
      </c>
      <c r="M284">
        <v>72</v>
      </c>
      <c r="N284" t="str">
        <f t="shared" si="32"/>
        <v>2006</v>
      </c>
      <c r="O284">
        <f>SUMIF(L$2:L284,L284,M$2:M284)</f>
        <v>406</v>
      </c>
      <c r="P284">
        <f t="shared" si="33"/>
        <v>3.6</v>
      </c>
      <c r="R284">
        <f t="shared" si="34"/>
        <v>2404</v>
      </c>
      <c r="S284">
        <f t="shared" si="35"/>
        <v>0</v>
      </c>
    </row>
    <row r="285" spans="1:19" x14ac:dyDescent="0.25">
      <c r="A285" s="1">
        <v>38867</v>
      </c>
      <c r="B285" t="s">
        <v>9</v>
      </c>
      <c r="C285">
        <v>217</v>
      </c>
      <c r="D285" t="str">
        <f t="shared" si="29"/>
        <v>2006</v>
      </c>
      <c r="H285">
        <f t="shared" si="30"/>
        <v>444.84999999999997</v>
      </c>
      <c r="I285" t="str">
        <f t="shared" si="31"/>
        <v>2006</v>
      </c>
      <c r="K285" s="1">
        <v>38867</v>
      </c>
      <c r="L285" t="s">
        <v>9</v>
      </c>
      <c r="M285">
        <v>217</v>
      </c>
      <c r="N285" t="str">
        <f t="shared" si="32"/>
        <v>2006</v>
      </c>
      <c r="O285">
        <f>SUMIF(L$2:L285,L285,M$2:M285)</f>
        <v>4123</v>
      </c>
      <c r="P285">
        <f t="shared" si="33"/>
        <v>21.700000000000003</v>
      </c>
      <c r="R285">
        <f t="shared" si="34"/>
        <v>2187</v>
      </c>
      <c r="S285">
        <f t="shared" si="35"/>
        <v>0</v>
      </c>
    </row>
    <row r="286" spans="1:19" x14ac:dyDescent="0.25">
      <c r="A286" s="1">
        <v>38870</v>
      </c>
      <c r="B286" t="s">
        <v>39</v>
      </c>
      <c r="C286">
        <v>164</v>
      </c>
      <c r="D286" t="str">
        <f t="shared" si="29"/>
        <v>2006</v>
      </c>
      <c r="H286">
        <f t="shared" si="30"/>
        <v>336.2</v>
      </c>
      <c r="I286" t="str">
        <f t="shared" si="31"/>
        <v>2006</v>
      </c>
      <c r="K286" s="1">
        <v>38870</v>
      </c>
      <c r="L286" t="s">
        <v>39</v>
      </c>
      <c r="M286">
        <v>164</v>
      </c>
      <c r="N286" t="str">
        <f t="shared" si="32"/>
        <v>2006</v>
      </c>
      <c r="O286">
        <f>SUMIF(L$2:L286,L286,M$2:M286)</f>
        <v>471</v>
      </c>
      <c r="P286">
        <f t="shared" si="33"/>
        <v>8.2000000000000011</v>
      </c>
      <c r="R286">
        <f t="shared" si="34"/>
        <v>5023</v>
      </c>
      <c r="S286">
        <f t="shared" si="35"/>
        <v>0</v>
      </c>
    </row>
    <row r="287" spans="1:19" x14ac:dyDescent="0.25">
      <c r="A287" s="1">
        <v>38870</v>
      </c>
      <c r="B287" t="s">
        <v>45</v>
      </c>
      <c r="C287">
        <v>429</v>
      </c>
      <c r="D287" t="str">
        <f t="shared" si="29"/>
        <v>2006</v>
      </c>
      <c r="H287">
        <f t="shared" si="30"/>
        <v>879.44999999999993</v>
      </c>
      <c r="I287" t="str">
        <f t="shared" si="31"/>
        <v>2006</v>
      </c>
      <c r="K287" s="1">
        <v>38870</v>
      </c>
      <c r="L287" t="s">
        <v>45</v>
      </c>
      <c r="M287">
        <v>429</v>
      </c>
      <c r="N287" t="str">
        <f t="shared" si="32"/>
        <v>2006</v>
      </c>
      <c r="O287">
        <f>SUMIF(L$2:L287,L287,M$2:M287)</f>
        <v>2728</v>
      </c>
      <c r="P287">
        <f t="shared" si="33"/>
        <v>42.900000000000006</v>
      </c>
      <c r="R287">
        <f t="shared" si="34"/>
        <v>4594</v>
      </c>
      <c r="S287">
        <f t="shared" si="35"/>
        <v>0</v>
      </c>
    </row>
    <row r="288" spans="1:19" x14ac:dyDescent="0.25">
      <c r="A288" s="1">
        <v>38875</v>
      </c>
      <c r="B288" t="s">
        <v>8</v>
      </c>
      <c r="C288">
        <v>63</v>
      </c>
      <c r="D288" t="str">
        <f t="shared" si="29"/>
        <v>2006</v>
      </c>
      <c r="H288">
        <f t="shared" si="30"/>
        <v>129.14999999999998</v>
      </c>
      <c r="I288" t="str">
        <f t="shared" si="31"/>
        <v>2006</v>
      </c>
      <c r="K288" s="1">
        <v>38875</v>
      </c>
      <c r="L288" t="s">
        <v>8</v>
      </c>
      <c r="M288">
        <v>63</v>
      </c>
      <c r="N288" t="str">
        <f t="shared" si="32"/>
        <v>2006</v>
      </c>
      <c r="O288">
        <f>SUMIF(L$2:L288,L288,M$2:M288)</f>
        <v>374</v>
      </c>
      <c r="P288">
        <f t="shared" si="33"/>
        <v>3.1500000000000004</v>
      </c>
      <c r="R288">
        <f t="shared" si="34"/>
        <v>4531</v>
      </c>
      <c r="S288">
        <f t="shared" si="35"/>
        <v>0</v>
      </c>
    </row>
    <row r="289" spans="1:19" x14ac:dyDescent="0.25">
      <c r="A289" s="1">
        <v>38878</v>
      </c>
      <c r="B289" t="s">
        <v>30</v>
      </c>
      <c r="C289">
        <v>106</v>
      </c>
      <c r="D289" t="str">
        <f t="shared" si="29"/>
        <v>2006</v>
      </c>
      <c r="H289">
        <f t="shared" si="30"/>
        <v>217.29999999999998</v>
      </c>
      <c r="I289" t="str">
        <f t="shared" si="31"/>
        <v>2006</v>
      </c>
      <c r="K289" s="1">
        <v>38878</v>
      </c>
      <c r="L289" t="s">
        <v>30</v>
      </c>
      <c r="M289">
        <v>106</v>
      </c>
      <c r="N289" t="str">
        <f t="shared" si="32"/>
        <v>2006</v>
      </c>
      <c r="O289">
        <f>SUMIF(L$2:L289,L289,M$2:M289)</f>
        <v>961</v>
      </c>
      <c r="P289">
        <f t="shared" si="33"/>
        <v>5.3000000000000007</v>
      </c>
      <c r="R289">
        <f t="shared" si="34"/>
        <v>4425</v>
      </c>
      <c r="S289">
        <f t="shared" si="35"/>
        <v>0</v>
      </c>
    </row>
    <row r="290" spans="1:19" x14ac:dyDescent="0.25">
      <c r="A290" s="1">
        <v>38886</v>
      </c>
      <c r="B290" t="s">
        <v>22</v>
      </c>
      <c r="C290">
        <v>136</v>
      </c>
      <c r="D290" t="str">
        <f t="shared" si="29"/>
        <v>2006</v>
      </c>
      <c r="H290">
        <f t="shared" si="30"/>
        <v>278.79999999999995</v>
      </c>
      <c r="I290" t="str">
        <f t="shared" si="31"/>
        <v>2006</v>
      </c>
      <c r="K290" s="1">
        <v>38886</v>
      </c>
      <c r="L290" t="s">
        <v>22</v>
      </c>
      <c r="M290">
        <v>136</v>
      </c>
      <c r="N290" t="str">
        <f t="shared" si="32"/>
        <v>2006</v>
      </c>
      <c r="O290">
        <f>SUMIF(L$2:L290,L290,M$2:M290)</f>
        <v>3246</v>
      </c>
      <c r="P290">
        <f t="shared" si="33"/>
        <v>13.600000000000001</v>
      </c>
      <c r="R290">
        <f t="shared" si="34"/>
        <v>4289</v>
      </c>
      <c r="S290">
        <f t="shared" si="35"/>
        <v>0</v>
      </c>
    </row>
    <row r="291" spans="1:19" x14ac:dyDescent="0.25">
      <c r="A291" s="1">
        <v>38887</v>
      </c>
      <c r="B291" t="s">
        <v>114</v>
      </c>
      <c r="C291">
        <v>7</v>
      </c>
      <c r="D291" t="str">
        <f t="shared" si="29"/>
        <v>2006</v>
      </c>
      <c r="H291">
        <f t="shared" si="30"/>
        <v>14.349999999999998</v>
      </c>
      <c r="I291" t="str">
        <f t="shared" si="31"/>
        <v>2006</v>
      </c>
      <c r="K291" s="1">
        <v>38887</v>
      </c>
      <c r="L291" t="s">
        <v>114</v>
      </c>
      <c r="M291">
        <v>7</v>
      </c>
      <c r="N291" t="str">
        <f t="shared" si="32"/>
        <v>2006</v>
      </c>
      <c r="O291">
        <f>SUMIF(L$2:L291,L291,M$2:M291)</f>
        <v>7</v>
      </c>
      <c r="P291">
        <f t="shared" si="33"/>
        <v>0</v>
      </c>
      <c r="R291">
        <f t="shared" si="34"/>
        <v>4282</v>
      </c>
      <c r="S291">
        <f t="shared" si="35"/>
        <v>0</v>
      </c>
    </row>
    <row r="292" spans="1:19" x14ac:dyDescent="0.25">
      <c r="A292" s="1">
        <v>38896</v>
      </c>
      <c r="B292" t="s">
        <v>12</v>
      </c>
      <c r="C292">
        <v>114</v>
      </c>
      <c r="D292" t="str">
        <f t="shared" si="29"/>
        <v>2006</v>
      </c>
      <c r="H292">
        <f t="shared" si="30"/>
        <v>233.7</v>
      </c>
      <c r="I292" t="str">
        <f t="shared" si="31"/>
        <v>2006</v>
      </c>
      <c r="K292" s="1">
        <v>38896</v>
      </c>
      <c r="L292" t="s">
        <v>12</v>
      </c>
      <c r="M292">
        <v>114</v>
      </c>
      <c r="N292" t="str">
        <f t="shared" si="32"/>
        <v>2006</v>
      </c>
      <c r="O292">
        <f>SUMIF(L$2:L292,L292,M$2:M292)</f>
        <v>744</v>
      </c>
      <c r="P292">
        <f t="shared" si="33"/>
        <v>5.7</v>
      </c>
      <c r="R292">
        <f t="shared" si="34"/>
        <v>4168</v>
      </c>
      <c r="S292">
        <f t="shared" si="35"/>
        <v>0</v>
      </c>
    </row>
    <row r="293" spans="1:19" x14ac:dyDescent="0.25">
      <c r="A293" s="1">
        <v>38896</v>
      </c>
      <c r="B293" t="s">
        <v>115</v>
      </c>
      <c r="C293">
        <v>12</v>
      </c>
      <c r="D293" t="str">
        <f t="shared" si="29"/>
        <v>2006</v>
      </c>
      <c r="H293">
        <f t="shared" si="30"/>
        <v>24.599999999999998</v>
      </c>
      <c r="I293" t="str">
        <f t="shared" si="31"/>
        <v>2006</v>
      </c>
      <c r="K293" s="1">
        <v>38896</v>
      </c>
      <c r="L293" t="s">
        <v>115</v>
      </c>
      <c r="M293">
        <v>12</v>
      </c>
      <c r="N293" t="str">
        <f t="shared" si="32"/>
        <v>2006</v>
      </c>
      <c r="O293">
        <f>SUMIF(L$2:L293,L293,M$2:M293)</f>
        <v>12</v>
      </c>
      <c r="P293">
        <f t="shared" si="33"/>
        <v>0</v>
      </c>
      <c r="R293">
        <f t="shared" si="34"/>
        <v>4156</v>
      </c>
      <c r="S293">
        <f t="shared" si="35"/>
        <v>0</v>
      </c>
    </row>
    <row r="294" spans="1:19" x14ac:dyDescent="0.25">
      <c r="A294" s="1">
        <v>38902</v>
      </c>
      <c r="B294" t="s">
        <v>9</v>
      </c>
      <c r="C294">
        <v>443</v>
      </c>
      <c r="D294" t="str">
        <f t="shared" si="29"/>
        <v>2006</v>
      </c>
      <c r="H294">
        <f t="shared" si="30"/>
        <v>908.15</v>
      </c>
      <c r="I294" t="str">
        <f t="shared" si="31"/>
        <v>2006</v>
      </c>
      <c r="K294" s="1">
        <v>38902</v>
      </c>
      <c r="L294" t="s">
        <v>9</v>
      </c>
      <c r="M294">
        <v>443</v>
      </c>
      <c r="N294" t="str">
        <f t="shared" si="32"/>
        <v>2006</v>
      </c>
      <c r="O294">
        <f>SUMIF(L$2:L294,L294,M$2:M294)</f>
        <v>4566</v>
      </c>
      <c r="P294">
        <f t="shared" si="33"/>
        <v>44.300000000000004</v>
      </c>
      <c r="R294">
        <f t="shared" si="34"/>
        <v>4713</v>
      </c>
      <c r="S294">
        <f t="shared" si="35"/>
        <v>0</v>
      </c>
    </row>
    <row r="295" spans="1:19" x14ac:dyDescent="0.25">
      <c r="A295" s="1">
        <v>38904</v>
      </c>
      <c r="B295" t="s">
        <v>52</v>
      </c>
      <c r="C295">
        <v>73</v>
      </c>
      <c r="D295" t="str">
        <f t="shared" si="29"/>
        <v>2006</v>
      </c>
      <c r="H295">
        <f t="shared" si="30"/>
        <v>149.64999999999998</v>
      </c>
      <c r="I295" t="str">
        <f t="shared" si="31"/>
        <v>2006</v>
      </c>
      <c r="K295" s="1">
        <v>38904</v>
      </c>
      <c r="L295" t="s">
        <v>52</v>
      </c>
      <c r="M295">
        <v>73</v>
      </c>
      <c r="N295" t="str">
        <f t="shared" si="32"/>
        <v>2006</v>
      </c>
      <c r="O295">
        <f>SUMIF(L$2:L295,L295,M$2:M295)</f>
        <v>479</v>
      </c>
      <c r="P295">
        <f t="shared" si="33"/>
        <v>3.6500000000000004</v>
      </c>
      <c r="R295">
        <f t="shared" si="34"/>
        <v>4640</v>
      </c>
      <c r="S295">
        <f t="shared" si="35"/>
        <v>0</v>
      </c>
    </row>
    <row r="296" spans="1:19" x14ac:dyDescent="0.25">
      <c r="A296" s="1">
        <v>38907</v>
      </c>
      <c r="B296" t="s">
        <v>116</v>
      </c>
      <c r="C296">
        <v>15</v>
      </c>
      <c r="D296" t="str">
        <f t="shared" si="29"/>
        <v>2006</v>
      </c>
      <c r="H296">
        <f t="shared" si="30"/>
        <v>30.749999999999996</v>
      </c>
      <c r="I296" t="str">
        <f t="shared" si="31"/>
        <v>2006</v>
      </c>
      <c r="K296" s="1">
        <v>38907</v>
      </c>
      <c r="L296" t="s">
        <v>116</v>
      </c>
      <c r="M296">
        <v>15</v>
      </c>
      <c r="N296" t="str">
        <f t="shared" si="32"/>
        <v>2006</v>
      </c>
      <c r="O296">
        <f>SUMIF(L$2:L296,L296,M$2:M296)</f>
        <v>15</v>
      </c>
      <c r="P296">
        <f t="shared" si="33"/>
        <v>0</v>
      </c>
      <c r="R296">
        <f t="shared" si="34"/>
        <v>4625</v>
      </c>
      <c r="S296">
        <f t="shared" si="35"/>
        <v>0</v>
      </c>
    </row>
    <row r="297" spans="1:19" x14ac:dyDescent="0.25">
      <c r="A297" s="1">
        <v>38907</v>
      </c>
      <c r="B297" t="s">
        <v>117</v>
      </c>
      <c r="C297">
        <v>9</v>
      </c>
      <c r="D297" t="str">
        <f t="shared" si="29"/>
        <v>2006</v>
      </c>
      <c r="H297">
        <f t="shared" si="30"/>
        <v>18.45</v>
      </c>
      <c r="I297" t="str">
        <f t="shared" si="31"/>
        <v>2006</v>
      </c>
      <c r="K297" s="1">
        <v>38907</v>
      </c>
      <c r="L297" t="s">
        <v>117</v>
      </c>
      <c r="M297">
        <v>9</v>
      </c>
      <c r="N297" t="str">
        <f t="shared" si="32"/>
        <v>2006</v>
      </c>
      <c r="O297">
        <f>SUMIF(L$2:L297,L297,M$2:M297)</f>
        <v>9</v>
      </c>
      <c r="P297">
        <f t="shared" si="33"/>
        <v>0</v>
      </c>
      <c r="R297">
        <f t="shared" si="34"/>
        <v>4616</v>
      </c>
      <c r="S297">
        <f t="shared" si="35"/>
        <v>0</v>
      </c>
    </row>
    <row r="298" spans="1:19" x14ac:dyDescent="0.25">
      <c r="A298" s="1">
        <v>38908</v>
      </c>
      <c r="B298" t="s">
        <v>118</v>
      </c>
      <c r="C298">
        <v>20</v>
      </c>
      <c r="D298" t="str">
        <f t="shared" si="29"/>
        <v>2006</v>
      </c>
      <c r="H298">
        <f t="shared" si="30"/>
        <v>41</v>
      </c>
      <c r="I298" t="str">
        <f t="shared" si="31"/>
        <v>2006</v>
      </c>
      <c r="K298" s="1">
        <v>38908</v>
      </c>
      <c r="L298" t="s">
        <v>118</v>
      </c>
      <c r="M298">
        <v>20</v>
      </c>
      <c r="N298" t="str">
        <f t="shared" si="32"/>
        <v>2006</v>
      </c>
      <c r="O298">
        <f>SUMIF(L$2:L298,L298,M$2:M298)</f>
        <v>20</v>
      </c>
      <c r="P298">
        <f t="shared" si="33"/>
        <v>0</v>
      </c>
      <c r="R298">
        <f t="shared" si="34"/>
        <v>4596</v>
      </c>
      <c r="S298">
        <f t="shared" si="35"/>
        <v>0</v>
      </c>
    </row>
    <row r="299" spans="1:19" x14ac:dyDescent="0.25">
      <c r="A299" s="1">
        <v>38910</v>
      </c>
      <c r="B299" t="s">
        <v>119</v>
      </c>
      <c r="C299">
        <v>9</v>
      </c>
      <c r="D299" t="str">
        <f t="shared" si="29"/>
        <v>2006</v>
      </c>
      <c r="H299">
        <f t="shared" si="30"/>
        <v>18.45</v>
      </c>
      <c r="I299" t="str">
        <f t="shared" si="31"/>
        <v>2006</v>
      </c>
      <c r="K299" s="1">
        <v>38910</v>
      </c>
      <c r="L299" t="s">
        <v>119</v>
      </c>
      <c r="M299">
        <v>9</v>
      </c>
      <c r="N299" t="str">
        <f t="shared" si="32"/>
        <v>2006</v>
      </c>
      <c r="O299">
        <f>SUMIF(L$2:L299,L299,M$2:M299)</f>
        <v>9</v>
      </c>
      <c r="P299">
        <f t="shared" si="33"/>
        <v>0</v>
      </c>
      <c r="R299">
        <f t="shared" si="34"/>
        <v>4587</v>
      </c>
      <c r="S299">
        <f t="shared" si="35"/>
        <v>0</v>
      </c>
    </row>
    <row r="300" spans="1:19" x14ac:dyDescent="0.25">
      <c r="A300" s="1">
        <v>38911</v>
      </c>
      <c r="B300" t="s">
        <v>120</v>
      </c>
      <c r="C300">
        <v>88</v>
      </c>
      <c r="D300" t="str">
        <f t="shared" si="29"/>
        <v>2006</v>
      </c>
      <c r="H300">
        <f t="shared" si="30"/>
        <v>180.39999999999998</v>
      </c>
      <c r="I300" t="str">
        <f t="shared" si="31"/>
        <v>2006</v>
      </c>
      <c r="K300" s="1">
        <v>38911</v>
      </c>
      <c r="L300" t="s">
        <v>120</v>
      </c>
      <c r="M300">
        <v>88</v>
      </c>
      <c r="N300" t="str">
        <f t="shared" si="32"/>
        <v>2006</v>
      </c>
      <c r="O300">
        <f>SUMIF(L$2:L300,L300,M$2:M300)</f>
        <v>88</v>
      </c>
      <c r="P300">
        <f t="shared" si="33"/>
        <v>0</v>
      </c>
      <c r="R300">
        <f t="shared" si="34"/>
        <v>4499</v>
      </c>
      <c r="S300">
        <f t="shared" si="35"/>
        <v>0</v>
      </c>
    </row>
    <row r="301" spans="1:19" x14ac:dyDescent="0.25">
      <c r="A301" s="1">
        <v>38911</v>
      </c>
      <c r="B301" t="s">
        <v>7</v>
      </c>
      <c r="C301">
        <v>139</v>
      </c>
      <c r="D301" t="str">
        <f t="shared" si="29"/>
        <v>2006</v>
      </c>
      <c r="H301">
        <f t="shared" si="30"/>
        <v>284.95</v>
      </c>
      <c r="I301" t="str">
        <f t="shared" si="31"/>
        <v>2006</v>
      </c>
      <c r="K301" s="1">
        <v>38911</v>
      </c>
      <c r="L301" t="s">
        <v>7</v>
      </c>
      <c r="M301">
        <v>139</v>
      </c>
      <c r="N301" t="str">
        <f t="shared" si="32"/>
        <v>2006</v>
      </c>
      <c r="O301">
        <f>SUMIF(L$2:L301,L301,M$2:M301)</f>
        <v>3470</v>
      </c>
      <c r="P301">
        <f t="shared" si="33"/>
        <v>13.9</v>
      </c>
      <c r="R301">
        <f t="shared" si="34"/>
        <v>4360</v>
      </c>
      <c r="S301">
        <f t="shared" si="35"/>
        <v>0</v>
      </c>
    </row>
    <row r="302" spans="1:19" x14ac:dyDescent="0.25">
      <c r="A302" s="1">
        <v>38912</v>
      </c>
      <c r="B302" t="s">
        <v>22</v>
      </c>
      <c r="C302">
        <v>346</v>
      </c>
      <c r="D302" t="str">
        <f t="shared" si="29"/>
        <v>2006</v>
      </c>
      <c r="H302">
        <f t="shared" si="30"/>
        <v>709.3</v>
      </c>
      <c r="I302" t="str">
        <f t="shared" si="31"/>
        <v>2006</v>
      </c>
      <c r="K302" s="1">
        <v>38912</v>
      </c>
      <c r="L302" t="s">
        <v>22</v>
      </c>
      <c r="M302">
        <v>346</v>
      </c>
      <c r="N302" t="str">
        <f t="shared" si="32"/>
        <v>2006</v>
      </c>
      <c r="O302">
        <f>SUMIF(L$2:L302,L302,M$2:M302)</f>
        <v>3592</v>
      </c>
      <c r="P302">
        <f t="shared" si="33"/>
        <v>34.6</v>
      </c>
      <c r="R302">
        <f t="shared" si="34"/>
        <v>4014</v>
      </c>
      <c r="S302">
        <f t="shared" si="35"/>
        <v>0</v>
      </c>
    </row>
    <row r="303" spans="1:19" x14ac:dyDescent="0.25">
      <c r="A303" s="1">
        <v>38918</v>
      </c>
      <c r="B303" t="s">
        <v>121</v>
      </c>
      <c r="C303">
        <v>3</v>
      </c>
      <c r="D303" t="str">
        <f t="shared" si="29"/>
        <v>2006</v>
      </c>
      <c r="H303">
        <f t="shared" si="30"/>
        <v>6.1499999999999995</v>
      </c>
      <c r="I303" t="str">
        <f t="shared" si="31"/>
        <v>2006</v>
      </c>
      <c r="K303" s="1">
        <v>38918</v>
      </c>
      <c r="L303" t="s">
        <v>121</v>
      </c>
      <c r="M303">
        <v>3</v>
      </c>
      <c r="N303" t="str">
        <f t="shared" si="32"/>
        <v>2006</v>
      </c>
      <c r="O303">
        <f>SUMIF(L$2:L303,L303,M$2:M303)</f>
        <v>3</v>
      </c>
      <c r="P303">
        <f t="shared" si="33"/>
        <v>0</v>
      </c>
      <c r="R303">
        <f t="shared" si="34"/>
        <v>4011</v>
      </c>
      <c r="S303">
        <f t="shared" si="35"/>
        <v>0</v>
      </c>
    </row>
    <row r="304" spans="1:19" x14ac:dyDescent="0.25">
      <c r="A304" s="1">
        <v>38918</v>
      </c>
      <c r="B304" t="s">
        <v>122</v>
      </c>
      <c r="C304">
        <v>9</v>
      </c>
      <c r="D304" t="str">
        <f t="shared" si="29"/>
        <v>2006</v>
      </c>
      <c r="H304">
        <f t="shared" si="30"/>
        <v>18.45</v>
      </c>
      <c r="I304" t="str">
        <f t="shared" si="31"/>
        <v>2006</v>
      </c>
      <c r="K304" s="1">
        <v>38918</v>
      </c>
      <c r="L304" t="s">
        <v>122</v>
      </c>
      <c r="M304">
        <v>9</v>
      </c>
      <c r="N304" t="str">
        <f t="shared" si="32"/>
        <v>2006</v>
      </c>
      <c r="O304">
        <f>SUMIF(L$2:L304,L304,M$2:M304)</f>
        <v>9</v>
      </c>
      <c r="P304">
        <f t="shared" si="33"/>
        <v>0</v>
      </c>
      <c r="R304">
        <f t="shared" si="34"/>
        <v>4002</v>
      </c>
      <c r="S304">
        <f t="shared" si="35"/>
        <v>0</v>
      </c>
    </row>
    <row r="305" spans="1:19" x14ac:dyDescent="0.25">
      <c r="A305" s="1">
        <v>38918</v>
      </c>
      <c r="B305" t="s">
        <v>9</v>
      </c>
      <c r="C305">
        <v>323</v>
      </c>
      <c r="D305" t="str">
        <f t="shared" si="29"/>
        <v>2006</v>
      </c>
      <c r="H305">
        <f t="shared" si="30"/>
        <v>662.15</v>
      </c>
      <c r="I305" t="str">
        <f t="shared" si="31"/>
        <v>2006</v>
      </c>
      <c r="K305" s="1">
        <v>38918</v>
      </c>
      <c r="L305" t="s">
        <v>9</v>
      </c>
      <c r="M305">
        <v>323</v>
      </c>
      <c r="N305" t="str">
        <f t="shared" si="32"/>
        <v>2006</v>
      </c>
      <c r="O305">
        <f>SUMIF(L$2:L305,L305,M$2:M305)</f>
        <v>4889</v>
      </c>
      <c r="P305">
        <f t="shared" si="33"/>
        <v>32.300000000000004</v>
      </c>
      <c r="R305">
        <f t="shared" si="34"/>
        <v>3679</v>
      </c>
      <c r="S305">
        <f t="shared" si="35"/>
        <v>0</v>
      </c>
    </row>
    <row r="306" spans="1:19" x14ac:dyDescent="0.25">
      <c r="A306" s="1">
        <v>38919</v>
      </c>
      <c r="B306" t="s">
        <v>102</v>
      </c>
      <c r="C306">
        <v>382</v>
      </c>
      <c r="D306" t="str">
        <f t="shared" si="29"/>
        <v>2006</v>
      </c>
      <c r="H306">
        <f t="shared" si="30"/>
        <v>783.09999999999991</v>
      </c>
      <c r="I306" t="str">
        <f t="shared" si="31"/>
        <v>2006</v>
      </c>
      <c r="K306" s="1">
        <v>38919</v>
      </c>
      <c r="L306" t="s">
        <v>102</v>
      </c>
      <c r="M306">
        <v>382</v>
      </c>
      <c r="N306" t="str">
        <f t="shared" si="32"/>
        <v>2006</v>
      </c>
      <c r="O306">
        <f>SUMIF(L$2:L306,L306,M$2:M306)</f>
        <v>796</v>
      </c>
      <c r="P306">
        <f t="shared" si="33"/>
        <v>19.100000000000001</v>
      </c>
      <c r="R306">
        <f t="shared" si="34"/>
        <v>3297</v>
      </c>
      <c r="S306">
        <f t="shared" si="35"/>
        <v>0</v>
      </c>
    </row>
    <row r="307" spans="1:19" x14ac:dyDescent="0.25">
      <c r="A307" s="1">
        <v>38923</v>
      </c>
      <c r="B307" t="s">
        <v>17</v>
      </c>
      <c r="C307">
        <v>296</v>
      </c>
      <c r="D307" t="str">
        <f t="shared" si="29"/>
        <v>2006</v>
      </c>
      <c r="H307">
        <f t="shared" si="30"/>
        <v>606.79999999999995</v>
      </c>
      <c r="I307" t="str">
        <f t="shared" si="31"/>
        <v>2006</v>
      </c>
      <c r="K307" s="1">
        <v>38923</v>
      </c>
      <c r="L307" t="s">
        <v>17</v>
      </c>
      <c r="M307">
        <v>296</v>
      </c>
      <c r="N307" t="str">
        <f t="shared" si="32"/>
        <v>2006</v>
      </c>
      <c r="O307">
        <f>SUMIF(L$2:L307,L307,M$2:M307)</f>
        <v>3275</v>
      </c>
      <c r="P307">
        <f t="shared" si="33"/>
        <v>29.6</v>
      </c>
      <c r="R307">
        <f t="shared" si="34"/>
        <v>3001</v>
      </c>
      <c r="S307">
        <f t="shared" si="35"/>
        <v>0</v>
      </c>
    </row>
    <row r="308" spans="1:19" x14ac:dyDescent="0.25">
      <c r="A308" s="1">
        <v>38924</v>
      </c>
      <c r="B308" t="s">
        <v>5</v>
      </c>
      <c r="C308">
        <v>121</v>
      </c>
      <c r="D308" t="str">
        <f t="shared" si="29"/>
        <v>2006</v>
      </c>
      <c r="H308">
        <f t="shared" si="30"/>
        <v>248.04999999999998</v>
      </c>
      <c r="I308" t="str">
        <f t="shared" si="31"/>
        <v>2006</v>
      </c>
      <c r="K308" s="1">
        <v>38924</v>
      </c>
      <c r="L308" t="s">
        <v>5</v>
      </c>
      <c r="M308">
        <v>121</v>
      </c>
      <c r="N308" t="str">
        <f t="shared" si="32"/>
        <v>2006</v>
      </c>
      <c r="O308">
        <f>SUMIF(L$2:L308,L308,M$2:M308)</f>
        <v>2395</v>
      </c>
      <c r="P308">
        <f t="shared" si="33"/>
        <v>12.100000000000001</v>
      </c>
      <c r="R308">
        <f t="shared" si="34"/>
        <v>2880</v>
      </c>
      <c r="S308">
        <f t="shared" si="35"/>
        <v>0</v>
      </c>
    </row>
    <row r="309" spans="1:19" x14ac:dyDescent="0.25">
      <c r="A309" s="1">
        <v>38924</v>
      </c>
      <c r="B309" t="s">
        <v>25</v>
      </c>
      <c r="C309">
        <v>157</v>
      </c>
      <c r="D309" t="str">
        <f t="shared" si="29"/>
        <v>2006</v>
      </c>
      <c r="H309">
        <f t="shared" si="30"/>
        <v>321.84999999999997</v>
      </c>
      <c r="I309" t="str">
        <f t="shared" si="31"/>
        <v>2006</v>
      </c>
      <c r="K309" s="1">
        <v>38924</v>
      </c>
      <c r="L309" t="s">
        <v>25</v>
      </c>
      <c r="M309">
        <v>157</v>
      </c>
      <c r="N309" t="str">
        <f t="shared" si="32"/>
        <v>2006</v>
      </c>
      <c r="O309">
        <f>SUMIF(L$2:L309,L309,M$2:M309)</f>
        <v>494</v>
      </c>
      <c r="P309">
        <f t="shared" si="33"/>
        <v>7.8500000000000005</v>
      </c>
      <c r="R309">
        <f t="shared" si="34"/>
        <v>2723</v>
      </c>
      <c r="S309">
        <f t="shared" si="35"/>
        <v>0</v>
      </c>
    </row>
    <row r="310" spans="1:19" x14ac:dyDescent="0.25">
      <c r="A310" s="1">
        <v>38926</v>
      </c>
      <c r="B310" t="s">
        <v>9</v>
      </c>
      <c r="C310">
        <v>497</v>
      </c>
      <c r="D310" t="str">
        <f t="shared" si="29"/>
        <v>2006</v>
      </c>
      <c r="H310">
        <f t="shared" si="30"/>
        <v>1018.8499999999999</v>
      </c>
      <c r="I310" t="str">
        <f t="shared" si="31"/>
        <v>2006</v>
      </c>
      <c r="K310" s="1">
        <v>38926</v>
      </c>
      <c r="L310" t="s">
        <v>9</v>
      </c>
      <c r="M310">
        <v>497</v>
      </c>
      <c r="N310" t="str">
        <f t="shared" si="32"/>
        <v>2006</v>
      </c>
      <c r="O310">
        <f>SUMIF(L$2:L310,L310,M$2:M310)</f>
        <v>5386</v>
      </c>
      <c r="P310">
        <f t="shared" si="33"/>
        <v>49.7</v>
      </c>
      <c r="R310">
        <f t="shared" si="34"/>
        <v>2226</v>
      </c>
      <c r="S310">
        <f t="shared" si="35"/>
        <v>0</v>
      </c>
    </row>
    <row r="311" spans="1:19" x14ac:dyDescent="0.25">
      <c r="A311" s="1">
        <v>38927</v>
      </c>
      <c r="B311" t="s">
        <v>9</v>
      </c>
      <c r="C311">
        <v>103</v>
      </c>
      <c r="D311" t="str">
        <f t="shared" si="29"/>
        <v>2006</v>
      </c>
      <c r="H311">
        <f t="shared" si="30"/>
        <v>211.14999999999998</v>
      </c>
      <c r="I311" t="str">
        <f t="shared" si="31"/>
        <v>2006</v>
      </c>
      <c r="K311" s="1">
        <v>38927</v>
      </c>
      <c r="L311" t="s">
        <v>9</v>
      </c>
      <c r="M311">
        <v>103</v>
      </c>
      <c r="N311" t="str">
        <f t="shared" si="32"/>
        <v>2006</v>
      </c>
      <c r="O311">
        <f>SUMIF(L$2:L311,L311,M$2:M311)</f>
        <v>5489</v>
      </c>
      <c r="P311">
        <f t="shared" si="33"/>
        <v>10.3</v>
      </c>
      <c r="R311">
        <f t="shared" si="34"/>
        <v>2123</v>
      </c>
      <c r="S311">
        <f t="shared" si="35"/>
        <v>0</v>
      </c>
    </row>
    <row r="312" spans="1:19" x14ac:dyDescent="0.25">
      <c r="A312" s="1">
        <v>38928</v>
      </c>
      <c r="B312" t="s">
        <v>30</v>
      </c>
      <c r="C312">
        <v>142</v>
      </c>
      <c r="D312" t="str">
        <f t="shared" si="29"/>
        <v>2006</v>
      </c>
      <c r="H312">
        <f t="shared" si="30"/>
        <v>291.09999999999997</v>
      </c>
      <c r="I312" t="str">
        <f t="shared" si="31"/>
        <v>2006</v>
      </c>
      <c r="K312" s="1">
        <v>38928</v>
      </c>
      <c r="L312" t="s">
        <v>30</v>
      </c>
      <c r="M312">
        <v>142</v>
      </c>
      <c r="N312" t="str">
        <f t="shared" si="32"/>
        <v>2006</v>
      </c>
      <c r="O312">
        <f>SUMIF(L$2:L312,L312,M$2:M312)</f>
        <v>1103</v>
      </c>
      <c r="P312">
        <f t="shared" si="33"/>
        <v>14.200000000000001</v>
      </c>
      <c r="R312">
        <f t="shared" si="34"/>
        <v>1981</v>
      </c>
      <c r="S312">
        <f t="shared" si="35"/>
        <v>0</v>
      </c>
    </row>
    <row r="313" spans="1:19" x14ac:dyDescent="0.25">
      <c r="A313" s="1">
        <v>38929</v>
      </c>
      <c r="B313" t="s">
        <v>23</v>
      </c>
      <c r="C313">
        <v>144</v>
      </c>
      <c r="D313" t="str">
        <f t="shared" si="29"/>
        <v>2006</v>
      </c>
      <c r="H313">
        <f t="shared" si="30"/>
        <v>295.2</v>
      </c>
      <c r="I313" t="str">
        <f t="shared" si="31"/>
        <v>2006</v>
      </c>
      <c r="K313" s="1">
        <v>38929</v>
      </c>
      <c r="L313" t="s">
        <v>23</v>
      </c>
      <c r="M313">
        <v>144</v>
      </c>
      <c r="N313" t="str">
        <f t="shared" si="32"/>
        <v>2006</v>
      </c>
      <c r="O313">
        <f>SUMIF(L$2:L313,L313,M$2:M313)</f>
        <v>600</v>
      </c>
      <c r="P313">
        <f t="shared" si="33"/>
        <v>7.2</v>
      </c>
      <c r="R313">
        <f t="shared" si="34"/>
        <v>1837</v>
      </c>
      <c r="S313">
        <f t="shared" si="35"/>
        <v>0</v>
      </c>
    </row>
    <row r="314" spans="1:19" x14ac:dyDescent="0.25">
      <c r="A314" s="1">
        <v>38931</v>
      </c>
      <c r="B314" t="s">
        <v>100</v>
      </c>
      <c r="C314">
        <v>8</v>
      </c>
      <c r="D314" t="str">
        <f t="shared" si="29"/>
        <v>2006</v>
      </c>
      <c r="H314">
        <f t="shared" si="30"/>
        <v>16.399999999999999</v>
      </c>
      <c r="I314" t="str">
        <f t="shared" si="31"/>
        <v>2006</v>
      </c>
      <c r="K314" s="1">
        <v>38931</v>
      </c>
      <c r="L314" t="s">
        <v>100</v>
      </c>
      <c r="M314">
        <v>8</v>
      </c>
      <c r="N314" t="str">
        <f t="shared" si="32"/>
        <v>2006</v>
      </c>
      <c r="O314">
        <f>SUMIF(L$2:L314,L314,M$2:M314)</f>
        <v>25</v>
      </c>
      <c r="P314">
        <f t="shared" si="33"/>
        <v>0</v>
      </c>
      <c r="R314">
        <f t="shared" si="34"/>
        <v>5829</v>
      </c>
      <c r="S314">
        <f t="shared" si="35"/>
        <v>1</v>
      </c>
    </row>
    <row r="315" spans="1:19" x14ac:dyDescent="0.25">
      <c r="A315" s="1">
        <v>38936</v>
      </c>
      <c r="B315" t="s">
        <v>55</v>
      </c>
      <c r="C315">
        <v>172</v>
      </c>
      <c r="D315" t="str">
        <f t="shared" si="29"/>
        <v>2006</v>
      </c>
      <c r="H315">
        <f t="shared" si="30"/>
        <v>352.59999999999997</v>
      </c>
      <c r="I315" t="str">
        <f t="shared" si="31"/>
        <v>2006</v>
      </c>
      <c r="K315" s="1">
        <v>38936</v>
      </c>
      <c r="L315" t="s">
        <v>55</v>
      </c>
      <c r="M315">
        <v>172</v>
      </c>
      <c r="N315" t="str">
        <f t="shared" si="32"/>
        <v>2006</v>
      </c>
      <c r="O315">
        <f>SUMIF(L$2:L315,L315,M$2:M315)</f>
        <v>519</v>
      </c>
      <c r="P315">
        <f t="shared" si="33"/>
        <v>8.6</v>
      </c>
      <c r="R315">
        <f t="shared" si="34"/>
        <v>5657</v>
      </c>
      <c r="S315">
        <f t="shared" si="35"/>
        <v>0</v>
      </c>
    </row>
    <row r="316" spans="1:19" x14ac:dyDescent="0.25">
      <c r="A316" s="1">
        <v>38940</v>
      </c>
      <c r="B316" t="s">
        <v>7</v>
      </c>
      <c r="C316">
        <v>290</v>
      </c>
      <c r="D316" t="str">
        <f t="shared" si="29"/>
        <v>2006</v>
      </c>
      <c r="H316">
        <f t="shared" si="30"/>
        <v>594.5</v>
      </c>
      <c r="I316" t="str">
        <f t="shared" si="31"/>
        <v>2006</v>
      </c>
      <c r="K316" s="1">
        <v>38940</v>
      </c>
      <c r="L316" t="s">
        <v>7</v>
      </c>
      <c r="M316">
        <v>290</v>
      </c>
      <c r="N316" t="str">
        <f t="shared" si="32"/>
        <v>2006</v>
      </c>
      <c r="O316">
        <f>SUMIF(L$2:L316,L316,M$2:M316)</f>
        <v>3760</v>
      </c>
      <c r="P316">
        <f t="shared" si="33"/>
        <v>29</v>
      </c>
      <c r="R316">
        <f t="shared" si="34"/>
        <v>5367</v>
      </c>
      <c r="S316">
        <f t="shared" si="35"/>
        <v>0</v>
      </c>
    </row>
    <row r="317" spans="1:19" x14ac:dyDescent="0.25">
      <c r="A317" s="1">
        <v>38942</v>
      </c>
      <c r="B317" t="s">
        <v>14</v>
      </c>
      <c r="C317">
        <v>422</v>
      </c>
      <c r="D317" t="str">
        <f t="shared" si="29"/>
        <v>2006</v>
      </c>
      <c r="H317">
        <f t="shared" si="30"/>
        <v>865.09999999999991</v>
      </c>
      <c r="I317" t="str">
        <f t="shared" si="31"/>
        <v>2006</v>
      </c>
      <c r="K317" s="1">
        <v>38942</v>
      </c>
      <c r="L317" t="s">
        <v>14</v>
      </c>
      <c r="M317">
        <v>422</v>
      </c>
      <c r="N317" t="str">
        <f t="shared" si="32"/>
        <v>2006</v>
      </c>
      <c r="O317">
        <f>SUMIF(L$2:L317,L317,M$2:M317)</f>
        <v>3487</v>
      </c>
      <c r="P317">
        <f t="shared" si="33"/>
        <v>42.2</v>
      </c>
      <c r="R317">
        <f t="shared" si="34"/>
        <v>4945</v>
      </c>
      <c r="S317">
        <f t="shared" si="35"/>
        <v>0</v>
      </c>
    </row>
    <row r="318" spans="1:19" x14ac:dyDescent="0.25">
      <c r="A318" s="1">
        <v>38945</v>
      </c>
      <c r="B318" t="s">
        <v>109</v>
      </c>
      <c r="C318">
        <v>12</v>
      </c>
      <c r="D318" t="str">
        <f t="shared" si="29"/>
        <v>2006</v>
      </c>
      <c r="H318">
        <f t="shared" si="30"/>
        <v>24.599999999999998</v>
      </c>
      <c r="I318" t="str">
        <f t="shared" si="31"/>
        <v>2006</v>
      </c>
      <c r="K318" s="1">
        <v>38945</v>
      </c>
      <c r="L318" t="s">
        <v>109</v>
      </c>
      <c r="M318">
        <v>12</v>
      </c>
      <c r="N318" t="str">
        <f t="shared" si="32"/>
        <v>2006</v>
      </c>
      <c r="O318">
        <f>SUMIF(L$2:L318,L318,M$2:M318)</f>
        <v>30</v>
      </c>
      <c r="P318">
        <f t="shared" si="33"/>
        <v>0</v>
      </c>
      <c r="R318">
        <f t="shared" si="34"/>
        <v>4933</v>
      </c>
      <c r="S318">
        <f t="shared" si="35"/>
        <v>0</v>
      </c>
    </row>
    <row r="319" spans="1:19" x14ac:dyDescent="0.25">
      <c r="A319" s="1">
        <v>38948</v>
      </c>
      <c r="B319" t="s">
        <v>55</v>
      </c>
      <c r="C319">
        <v>104</v>
      </c>
      <c r="D319" t="str">
        <f t="shared" si="29"/>
        <v>2006</v>
      </c>
      <c r="H319">
        <f t="shared" si="30"/>
        <v>213.2</v>
      </c>
      <c r="I319" t="str">
        <f t="shared" si="31"/>
        <v>2006</v>
      </c>
      <c r="K319" s="1">
        <v>38948</v>
      </c>
      <c r="L319" t="s">
        <v>55</v>
      </c>
      <c r="M319">
        <v>104</v>
      </c>
      <c r="N319" t="str">
        <f t="shared" si="32"/>
        <v>2006</v>
      </c>
      <c r="O319">
        <f>SUMIF(L$2:L319,L319,M$2:M319)</f>
        <v>623</v>
      </c>
      <c r="P319">
        <f t="shared" si="33"/>
        <v>5.2</v>
      </c>
      <c r="R319">
        <f t="shared" si="34"/>
        <v>4829</v>
      </c>
      <c r="S319">
        <f t="shared" si="35"/>
        <v>0</v>
      </c>
    </row>
    <row r="320" spans="1:19" x14ac:dyDescent="0.25">
      <c r="A320" s="1">
        <v>38949</v>
      </c>
      <c r="B320" t="s">
        <v>35</v>
      </c>
      <c r="C320">
        <v>97</v>
      </c>
      <c r="D320" t="str">
        <f t="shared" si="29"/>
        <v>2006</v>
      </c>
      <c r="H320">
        <f t="shared" si="30"/>
        <v>198.85</v>
      </c>
      <c r="I320" t="str">
        <f t="shared" si="31"/>
        <v>2006</v>
      </c>
      <c r="K320" s="1">
        <v>38949</v>
      </c>
      <c r="L320" t="s">
        <v>35</v>
      </c>
      <c r="M320">
        <v>97</v>
      </c>
      <c r="N320" t="str">
        <f t="shared" si="32"/>
        <v>2006</v>
      </c>
      <c r="O320">
        <f>SUMIF(L$2:L320,L320,M$2:M320)</f>
        <v>407</v>
      </c>
      <c r="P320">
        <f t="shared" si="33"/>
        <v>4.8500000000000005</v>
      </c>
      <c r="R320">
        <f t="shared" si="34"/>
        <v>4732</v>
      </c>
      <c r="S320">
        <f t="shared" si="35"/>
        <v>0</v>
      </c>
    </row>
    <row r="321" spans="1:19" x14ac:dyDescent="0.25">
      <c r="A321" s="1">
        <v>38950</v>
      </c>
      <c r="B321" t="s">
        <v>26</v>
      </c>
      <c r="C321">
        <v>179</v>
      </c>
      <c r="D321" t="str">
        <f t="shared" si="29"/>
        <v>2006</v>
      </c>
      <c r="H321">
        <f t="shared" si="30"/>
        <v>366.95</v>
      </c>
      <c r="I321" t="str">
        <f t="shared" si="31"/>
        <v>2006</v>
      </c>
      <c r="K321" s="1">
        <v>38950</v>
      </c>
      <c r="L321" t="s">
        <v>26</v>
      </c>
      <c r="M321">
        <v>179</v>
      </c>
      <c r="N321" t="str">
        <f t="shared" si="32"/>
        <v>2006</v>
      </c>
      <c r="O321">
        <f>SUMIF(L$2:L321,L321,M$2:M321)</f>
        <v>307</v>
      </c>
      <c r="P321">
        <f t="shared" si="33"/>
        <v>8.9500000000000011</v>
      </c>
      <c r="R321">
        <f t="shared" si="34"/>
        <v>4553</v>
      </c>
      <c r="S321">
        <f t="shared" si="35"/>
        <v>0</v>
      </c>
    </row>
    <row r="322" spans="1:19" x14ac:dyDescent="0.25">
      <c r="A322" s="1">
        <v>38953</v>
      </c>
      <c r="B322" t="s">
        <v>50</v>
      </c>
      <c r="C322">
        <v>256</v>
      </c>
      <c r="D322" t="str">
        <f t="shared" si="29"/>
        <v>2006</v>
      </c>
      <c r="H322">
        <f t="shared" si="30"/>
        <v>524.79999999999995</v>
      </c>
      <c r="I322" t="str">
        <f t="shared" si="31"/>
        <v>2006</v>
      </c>
      <c r="K322" s="1">
        <v>38953</v>
      </c>
      <c r="L322" t="s">
        <v>50</v>
      </c>
      <c r="M322">
        <v>256</v>
      </c>
      <c r="N322" t="str">
        <f t="shared" si="32"/>
        <v>2006</v>
      </c>
      <c r="O322">
        <f>SUMIF(L$2:L322,L322,M$2:M322)</f>
        <v>3073</v>
      </c>
      <c r="P322">
        <f t="shared" si="33"/>
        <v>25.6</v>
      </c>
      <c r="R322">
        <f t="shared" si="34"/>
        <v>4297</v>
      </c>
      <c r="S322">
        <f t="shared" si="35"/>
        <v>0</v>
      </c>
    </row>
    <row r="323" spans="1:19" x14ac:dyDescent="0.25">
      <c r="A323" s="1">
        <v>38954</v>
      </c>
      <c r="B323" t="s">
        <v>113</v>
      </c>
      <c r="C323">
        <v>20</v>
      </c>
      <c r="D323" t="str">
        <f t="shared" ref="D323:D386" si="36">TEXT(A323,"RRRR")</f>
        <v>2006</v>
      </c>
      <c r="H323">
        <f t="shared" ref="H323:H386" si="37">IF(D323="2005",C323*$F$2,IF(D323="2006",C323*$F$3,IF(D323="2007",C323*$F$4,IF(D323="2008",C323*$F$5,IF(D323="2009",C323*$F$6,IF(D323="2010",C323*$F$7,IF(D323="2011",C323*$F$8,IF(D323="2012",C323*$F$9,IF(D323="2013",C323*$F$10,C323*$F$11)))))))))</f>
        <v>41</v>
      </c>
      <c r="I323" t="str">
        <f t="shared" ref="I323:I386" si="38">TEXT(A323,"RRRR")</f>
        <v>2006</v>
      </c>
      <c r="K323" s="1">
        <v>38954</v>
      </c>
      <c r="L323" t="s">
        <v>113</v>
      </c>
      <c r="M323">
        <v>20</v>
      </c>
      <c r="N323" t="str">
        <f t="shared" ref="N323:N386" si="39">TEXT(K323,"RRRR")</f>
        <v>2006</v>
      </c>
      <c r="O323">
        <f>SUMIF(L$2:L323,L323,M$2:M323)</f>
        <v>28</v>
      </c>
      <c r="P323">
        <f t="shared" ref="P323:P386" si="40">IF(AND(O323&gt;=100,O323&lt;1000),0.05*M323,IF(AND(O323&gt;=1000,O323&lt;10000),0.1*M323,IF(AND(O323&gt;=10000),0.2*M323,0)))</f>
        <v>0</v>
      </c>
      <c r="R323">
        <f t="shared" si="34"/>
        <v>4277</v>
      </c>
      <c r="S323">
        <f t="shared" si="35"/>
        <v>0</v>
      </c>
    </row>
    <row r="324" spans="1:19" x14ac:dyDescent="0.25">
      <c r="A324" s="1">
        <v>38954</v>
      </c>
      <c r="B324" t="s">
        <v>105</v>
      </c>
      <c r="C324">
        <v>10</v>
      </c>
      <c r="D324" t="str">
        <f t="shared" si="36"/>
        <v>2006</v>
      </c>
      <c r="H324">
        <f t="shared" si="37"/>
        <v>20.5</v>
      </c>
      <c r="I324" t="str">
        <f t="shared" si="38"/>
        <v>2006</v>
      </c>
      <c r="K324" s="1">
        <v>38954</v>
      </c>
      <c r="L324" t="s">
        <v>105</v>
      </c>
      <c r="M324">
        <v>10</v>
      </c>
      <c r="N324" t="str">
        <f t="shared" si="39"/>
        <v>2006</v>
      </c>
      <c r="O324">
        <f>SUMIF(L$2:L324,L324,M$2:M324)</f>
        <v>29</v>
      </c>
      <c r="P324">
        <f t="shared" si="40"/>
        <v>0</v>
      </c>
      <c r="R324">
        <f t="shared" ref="R324:R387" si="41">IF(AND(DAY(A324)&lt;DAY(A323),DAY(A323)&lt;&gt;DAY(A324)),IF(R323&lt;1000,R323+5000-C324,IF(R323&lt;2000,R323+4000-C324,IF(R323&lt;3000,R323+3000-C324,IF(R323&lt;4000,R323+2000-C324,IF(R323&lt;5000,R323+1000-C324,R323))))),R323-C324)</f>
        <v>4267</v>
      </c>
      <c r="S324">
        <f t="shared" si="35"/>
        <v>0</v>
      </c>
    </row>
    <row r="325" spans="1:19" x14ac:dyDescent="0.25">
      <c r="A325" s="1">
        <v>38955</v>
      </c>
      <c r="B325" t="s">
        <v>7</v>
      </c>
      <c r="C325">
        <v>407</v>
      </c>
      <c r="D325" t="str">
        <f t="shared" si="36"/>
        <v>2006</v>
      </c>
      <c r="H325">
        <f t="shared" si="37"/>
        <v>834.34999999999991</v>
      </c>
      <c r="I325" t="str">
        <f t="shared" si="38"/>
        <v>2006</v>
      </c>
      <c r="K325" s="1">
        <v>38955</v>
      </c>
      <c r="L325" t="s">
        <v>7</v>
      </c>
      <c r="M325">
        <v>407</v>
      </c>
      <c r="N325" t="str">
        <f t="shared" si="39"/>
        <v>2006</v>
      </c>
      <c r="O325">
        <f>SUMIF(L$2:L325,L325,M$2:M325)</f>
        <v>4167</v>
      </c>
      <c r="P325">
        <f t="shared" si="40"/>
        <v>40.700000000000003</v>
      </c>
      <c r="R325">
        <f t="shared" si="41"/>
        <v>3860</v>
      </c>
      <c r="S325">
        <f t="shared" ref="S325:S388" si="42">IF(R325+C325-R324&gt;=4000,1,0)</f>
        <v>0</v>
      </c>
    </row>
    <row r="326" spans="1:19" x14ac:dyDescent="0.25">
      <c r="A326" s="1">
        <v>38956</v>
      </c>
      <c r="B326" t="s">
        <v>22</v>
      </c>
      <c r="C326">
        <v>297</v>
      </c>
      <c r="D326" t="str">
        <f t="shared" si="36"/>
        <v>2006</v>
      </c>
      <c r="H326">
        <f t="shared" si="37"/>
        <v>608.84999999999991</v>
      </c>
      <c r="I326" t="str">
        <f t="shared" si="38"/>
        <v>2006</v>
      </c>
      <c r="K326" s="1">
        <v>38956</v>
      </c>
      <c r="L326" t="s">
        <v>22</v>
      </c>
      <c r="M326">
        <v>297</v>
      </c>
      <c r="N326" t="str">
        <f t="shared" si="39"/>
        <v>2006</v>
      </c>
      <c r="O326">
        <f>SUMIF(L$2:L326,L326,M$2:M326)</f>
        <v>3889</v>
      </c>
      <c r="P326">
        <f t="shared" si="40"/>
        <v>29.700000000000003</v>
      </c>
      <c r="R326">
        <f t="shared" si="41"/>
        <v>3563</v>
      </c>
      <c r="S326">
        <f t="shared" si="42"/>
        <v>0</v>
      </c>
    </row>
    <row r="327" spans="1:19" x14ac:dyDescent="0.25">
      <c r="A327" s="1">
        <v>38956</v>
      </c>
      <c r="B327" t="s">
        <v>71</v>
      </c>
      <c r="C327">
        <v>133</v>
      </c>
      <c r="D327" t="str">
        <f t="shared" si="36"/>
        <v>2006</v>
      </c>
      <c r="H327">
        <f t="shared" si="37"/>
        <v>272.64999999999998</v>
      </c>
      <c r="I327" t="str">
        <f t="shared" si="38"/>
        <v>2006</v>
      </c>
      <c r="K327" s="1">
        <v>38956</v>
      </c>
      <c r="L327" t="s">
        <v>71</v>
      </c>
      <c r="M327">
        <v>133</v>
      </c>
      <c r="N327" t="str">
        <f t="shared" si="39"/>
        <v>2006</v>
      </c>
      <c r="O327">
        <f>SUMIF(L$2:L327,L327,M$2:M327)</f>
        <v>426</v>
      </c>
      <c r="P327">
        <f t="shared" si="40"/>
        <v>6.65</v>
      </c>
      <c r="R327">
        <f t="shared" si="41"/>
        <v>3430</v>
      </c>
      <c r="S327">
        <f t="shared" si="42"/>
        <v>0</v>
      </c>
    </row>
    <row r="328" spans="1:19" x14ac:dyDescent="0.25">
      <c r="A328" s="1">
        <v>38956</v>
      </c>
      <c r="B328" t="s">
        <v>35</v>
      </c>
      <c r="C328">
        <v>33</v>
      </c>
      <c r="D328" t="str">
        <f t="shared" si="36"/>
        <v>2006</v>
      </c>
      <c r="H328">
        <f t="shared" si="37"/>
        <v>67.649999999999991</v>
      </c>
      <c r="I328" t="str">
        <f t="shared" si="38"/>
        <v>2006</v>
      </c>
      <c r="K328" s="1">
        <v>38956</v>
      </c>
      <c r="L328" t="s">
        <v>35</v>
      </c>
      <c r="M328">
        <v>33</v>
      </c>
      <c r="N328" t="str">
        <f t="shared" si="39"/>
        <v>2006</v>
      </c>
      <c r="O328">
        <f>SUMIF(L$2:L328,L328,M$2:M328)</f>
        <v>440</v>
      </c>
      <c r="P328">
        <f t="shared" si="40"/>
        <v>1.6500000000000001</v>
      </c>
      <c r="R328">
        <f t="shared" si="41"/>
        <v>3397</v>
      </c>
      <c r="S328">
        <f t="shared" si="42"/>
        <v>0</v>
      </c>
    </row>
    <row r="329" spans="1:19" x14ac:dyDescent="0.25">
      <c r="A329" s="1">
        <v>38959</v>
      </c>
      <c r="B329" t="s">
        <v>14</v>
      </c>
      <c r="C329">
        <v>220</v>
      </c>
      <c r="D329" t="str">
        <f t="shared" si="36"/>
        <v>2006</v>
      </c>
      <c r="H329">
        <f t="shared" si="37"/>
        <v>450.99999999999994</v>
      </c>
      <c r="I329" t="str">
        <f t="shared" si="38"/>
        <v>2006</v>
      </c>
      <c r="K329" s="1">
        <v>38959</v>
      </c>
      <c r="L329" t="s">
        <v>14</v>
      </c>
      <c r="M329">
        <v>220</v>
      </c>
      <c r="N329" t="str">
        <f t="shared" si="39"/>
        <v>2006</v>
      </c>
      <c r="O329">
        <f>SUMIF(L$2:L329,L329,M$2:M329)</f>
        <v>3707</v>
      </c>
      <c r="P329">
        <f t="shared" si="40"/>
        <v>22</v>
      </c>
      <c r="R329">
        <f t="shared" si="41"/>
        <v>3177</v>
      </c>
      <c r="S329">
        <f t="shared" si="42"/>
        <v>0</v>
      </c>
    </row>
    <row r="330" spans="1:19" x14ac:dyDescent="0.25">
      <c r="A330" s="1">
        <v>38959</v>
      </c>
      <c r="B330" t="s">
        <v>28</v>
      </c>
      <c r="C330">
        <v>114</v>
      </c>
      <c r="D330" t="str">
        <f t="shared" si="36"/>
        <v>2006</v>
      </c>
      <c r="H330">
        <f t="shared" si="37"/>
        <v>233.7</v>
      </c>
      <c r="I330" t="str">
        <f t="shared" si="38"/>
        <v>2006</v>
      </c>
      <c r="K330" s="1">
        <v>38959</v>
      </c>
      <c r="L330" t="s">
        <v>28</v>
      </c>
      <c r="M330">
        <v>114</v>
      </c>
      <c r="N330" t="str">
        <f t="shared" si="39"/>
        <v>2006</v>
      </c>
      <c r="O330">
        <f>SUMIF(L$2:L330,L330,M$2:M330)</f>
        <v>663</v>
      </c>
      <c r="P330">
        <f t="shared" si="40"/>
        <v>5.7</v>
      </c>
      <c r="R330">
        <f t="shared" si="41"/>
        <v>3063</v>
      </c>
      <c r="S330">
        <f t="shared" si="42"/>
        <v>0</v>
      </c>
    </row>
    <row r="331" spans="1:19" x14ac:dyDescent="0.25">
      <c r="A331" s="1">
        <v>38962</v>
      </c>
      <c r="B331" t="s">
        <v>8</v>
      </c>
      <c r="C331">
        <v>130</v>
      </c>
      <c r="D331" t="str">
        <f t="shared" si="36"/>
        <v>2006</v>
      </c>
      <c r="H331">
        <f t="shared" si="37"/>
        <v>266.5</v>
      </c>
      <c r="I331" t="str">
        <f t="shared" si="38"/>
        <v>2006</v>
      </c>
      <c r="K331" s="1">
        <v>38962</v>
      </c>
      <c r="L331" t="s">
        <v>8</v>
      </c>
      <c r="M331">
        <v>130</v>
      </c>
      <c r="N331" t="str">
        <f t="shared" si="39"/>
        <v>2006</v>
      </c>
      <c r="O331">
        <f>SUMIF(L$2:L331,L331,M$2:M331)</f>
        <v>504</v>
      </c>
      <c r="P331">
        <f t="shared" si="40"/>
        <v>6.5</v>
      </c>
      <c r="R331">
        <f t="shared" si="41"/>
        <v>4933</v>
      </c>
      <c r="S331">
        <f t="shared" si="42"/>
        <v>0</v>
      </c>
    </row>
    <row r="332" spans="1:19" x14ac:dyDescent="0.25">
      <c r="A332" s="1">
        <v>38962</v>
      </c>
      <c r="B332" t="s">
        <v>30</v>
      </c>
      <c r="C332">
        <v>52</v>
      </c>
      <c r="D332" t="str">
        <f t="shared" si="36"/>
        <v>2006</v>
      </c>
      <c r="H332">
        <f t="shared" si="37"/>
        <v>106.6</v>
      </c>
      <c r="I332" t="str">
        <f t="shared" si="38"/>
        <v>2006</v>
      </c>
      <c r="K332" s="1">
        <v>38962</v>
      </c>
      <c r="L332" t="s">
        <v>30</v>
      </c>
      <c r="M332">
        <v>52</v>
      </c>
      <c r="N332" t="str">
        <f t="shared" si="39"/>
        <v>2006</v>
      </c>
      <c r="O332">
        <f>SUMIF(L$2:L332,L332,M$2:M332)</f>
        <v>1155</v>
      </c>
      <c r="P332">
        <f t="shared" si="40"/>
        <v>5.2</v>
      </c>
      <c r="R332">
        <f t="shared" si="41"/>
        <v>4881</v>
      </c>
      <c r="S332">
        <f t="shared" si="42"/>
        <v>0</v>
      </c>
    </row>
    <row r="333" spans="1:19" x14ac:dyDescent="0.25">
      <c r="A333" s="1">
        <v>38962</v>
      </c>
      <c r="B333" t="s">
        <v>28</v>
      </c>
      <c r="C333">
        <v>33</v>
      </c>
      <c r="D333" t="str">
        <f t="shared" si="36"/>
        <v>2006</v>
      </c>
      <c r="H333">
        <f t="shared" si="37"/>
        <v>67.649999999999991</v>
      </c>
      <c r="I333" t="str">
        <f t="shared" si="38"/>
        <v>2006</v>
      </c>
      <c r="K333" s="1">
        <v>38962</v>
      </c>
      <c r="L333" t="s">
        <v>28</v>
      </c>
      <c r="M333">
        <v>33</v>
      </c>
      <c r="N333" t="str">
        <f t="shared" si="39"/>
        <v>2006</v>
      </c>
      <c r="O333">
        <f>SUMIF(L$2:L333,L333,M$2:M333)</f>
        <v>696</v>
      </c>
      <c r="P333">
        <f t="shared" si="40"/>
        <v>1.6500000000000001</v>
      </c>
      <c r="R333">
        <f t="shared" si="41"/>
        <v>4848</v>
      </c>
      <c r="S333">
        <f t="shared" si="42"/>
        <v>0</v>
      </c>
    </row>
    <row r="334" spans="1:19" x14ac:dyDescent="0.25">
      <c r="A334" s="1">
        <v>38963</v>
      </c>
      <c r="B334" t="s">
        <v>61</v>
      </c>
      <c r="C334">
        <v>57</v>
      </c>
      <c r="D334" t="str">
        <f t="shared" si="36"/>
        <v>2006</v>
      </c>
      <c r="H334">
        <f t="shared" si="37"/>
        <v>116.85</v>
      </c>
      <c r="I334" t="str">
        <f t="shared" si="38"/>
        <v>2006</v>
      </c>
      <c r="K334" s="1">
        <v>38963</v>
      </c>
      <c r="L334" t="s">
        <v>61</v>
      </c>
      <c r="M334">
        <v>57</v>
      </c>
      <c r="N334" t="str">
        <f t="shared" si="39"/>
        <v>2006</v>
      </c>
      <c r="O334">
        <f>SUMIF(L$2:L334,L334,M$2:M334)</f>
        <v>182</v>
      </c>
      <c r="P334">
        <f t="shared" si="40"/>
        <v>2.85</v>
      </c>
      <c r="R334">
        <f t="shared" si="41"/>
        <v>4791</v>
      </c>
      <c r="S334">
        <f t="shared" si="42"/>
        <v>0</v>
      </c>
    </row>
    <row r="335" spans="1:19" x14ac:dyDescent="0.25">
      <c r="A335" s="1">
        <v>38965</v>
      </c>
      <c r="B335" t="s">
        <v>123</v>
      </c>
      <c r="C335">
        <v>190</v>
      </c>
      <c r="D335" t="str">
        <f t="shared" si="36"/>
        <v>2006</v>
      </c>
      <c r="H335">
        <f t="shared" si="37"/>
        <v>389.49999999999994</v>
      </c>
      <c r="I335" t="str">
        <f t="shared" si="38"/>
        <v>2006</v>
      </c>
      <c r="K335" s="1">
        <v>38965</v>
      </c>
      <c r="L335" t="s">
        <v>123</v>
      </c>
      <c r="M335">
        <v>190</v>
      </c>
      <c r="N335" t="str">
        <f t="shared" si="39"/>
        <v>2006</v>
      </c>
      <c r="O335">
        <f>SUMIF(L$2:L335,L335,M$2:M335)</f>
        <v>190</v>
      </c>
      <c r="P335">
        <f t="shared" si="40"/>
        <v>9.5</v>
      </c>
      <c r="R335">
        <f t="shared" si="41"/>
        <v>4601</v>
      </c>
      <c r="S335">
        <f t="shared" si="42"/>
        <v>0</v>
      </c>
    </row>
    <row r="336" spans="1:19" x14ac:dyDescent="0.25">
      <c r="A336" s="1">
        <v>38965</v>
      </c>
      <c r="B336" t="s">
        <v>84</v>
      </c>
      <c r="C336">
        <v>8</v>
      </c>
      <c r="D336" t="str">
        <f t="shared" si="36"/>
        <v>2006</v>
      </c>
      <c r="H336">
        <f t="shared" si="37"/>
        <v>16.399999999999999</v>
      </c>
      <c r="I336" t="str">
        <f t="shared" si="38"/>
        <v>2006</v>
      </c>
      <c r="K336" s="1">
        <v>38965</v>
      </c>
      <c r="L336" t="s">
        <v>84</v>
      </c>
      <c r="M336">
        <v>8</v>
      </c>
      <c r="N336" t="str">
        <f t="shared" si="39"/>
        <v>2006</v>
      </c>
      <c r="O336">
        <f>SUMIF(L$2:L336,L336,M$2:M336)</f>
        <v>10</v>
      </c>
      <c r="P336">
        <f t="shared" si="40"/>
        <v>0</v>
      </c>
      <c r="R336">
        <f t="shared" si="41"/>
        <v>4593</v>
      </c>
      <c r="S336">
        <f t="shared" si="42"/>
        <v>0</v>
      </c>
    </row>
    <row r="337" spans="1:19" x14ac:dyDescent="0.25">
      <c r="A337" s="1">
        <v>38965</v>
      </c>
      <c r="B337" t="s">
        <v>7</v>
      </c>
      <c r="C337">
        <v>255</v>
      </c>
      <c r="D337" t="str">
        <f t="shared" si="36"/>
        <v>2006</v>
      </c>
      <c r="H337">
        <f t="shared" si="37"/>
        <v>522.75</v>
      </c>
      <c r="I337" t="str">
        <f t="shared" si="38"/>
        <v>2006</v>
      </c>
      <c r="K337" s="1">
        <v>38965</v>
      </c>
      <c r="L337" t="s">
        <v>7</v>
      </c>
      <c r="M337">
        <v>255</v>
      </c>
      <c r="N337" t="str">
        <f t="shared" si="39"/>
        <v>2006</v>
      </c>
      <c r="O337">
        <f>SUMIF(L$2:L337,L337,M$2:M337)</f>
        <v>4422</v>
      </c>
      <c r="P337">
        <f t="shared" si="40"/>
        <v>25.5</v>
      </c>
      <c r="R337">
        <f t="shared" si="41"/>
        <v>4338</v>
      </c>
      <c r="S337">
        <f t="shared" si="42"/>
        <v>0</v>
      </c>
    </row>
    <row r="338" spans="1:19" x14ac:dyDescent="0.25">
      <c r="A338" s="1">
        <v>38967</v>
      </c>
      <c r="B338" t="s">
        <v>71</v>
      </c>
      <c r="C338">
        <v>108</v>
      </c>
      <c r="D338" t="str">
        <f t="shared" si="36"/>
        <v>2006</v>
      </c>
      <c r="H338">
        <f t="shared" si="37"/>
        <v>221.39999999999998</v>
      </c>
      <c r="I338" t="str">
        <f t="shared" si="38"/>
        <v>2006</v>
      </c>
      <c r="K338" s="1">
        <v>38967</v>
      </c>
      <c r="L338" t="s">
        <v>71</v>
      </c>
      <c r="M338">
        <v>108</v>
      </c>
      <c r="N338" t="str">
        <f t="shared" si="39"/>
        <v>2006</v>
      </c>
      <c r="O338">
        <f>SUMIF(L$2:L338,L338,M$2:M338)</f>
        <v>534</v>
      </c>
      <c r="P338">
        <f t="shared" si="40"/>
        <v>5.4</v>
      </c>
      <c r="R338">
        <f t="shared" si="41"/>
        <v>4230</v>
      </c>
      <c r="S338">
        <f t="shared" si="42"/>
        <v>0</v>
      </c>
    </row>
    <row r="339" spans="1:19" x14ac:dyDescent="0.25">
      <c r="A339" s="1">
        <v>38971</v>
      </c>
      <c r="B339" t="s">
        <v>18</v>
      </c>
      <c r="C339">
        <v>78</v>
      </c>
      <c r="D339" t="str">
        <f t="shared" si="36"/>
        <v>2006</v>
      </c>
      <c r="H339">
        <f t="shared" si="37"/>
        <v>159.89999999999998</v>
      </c>
      <c r="I339" t="str">
        <f t="shared" si="38"/>
        <v>2006</v>
      </c>
      <c r="K339" s="1">
        <v>38971</v>
      </c>
      <c r="L339" t="s">
        <v>18</v>
      </c>
      <c r="M339">
        <v>78</v>
      </c>
      <c r="N339" t="str">
        <f t="shared" si="39"/>
        <v>2006</v>
      </c>
      <c r="O339">
        <f>SUMIF(L$2:L339,L339,M$2:M339)</f>
        <v>1150</v>
      </c>
      <c r="P339">
        <f t="shared" si="40"/>
        <v>7.8000000000000007</v>
      </c>
      <c r="R339">
        <f t="shared" si="41"/>
        <v>4152</v>
      </c>
      <c r="S339">
        <f t="shared" si="42"/>
        <v>0</v>
      </c>
    </row>
    <row r="340" spans="1:19" x14ac:dyDescent="0.25">
      <c r="A340" s="1">
        <v>38972</v>
      </c>
      <c r="B340" t="s">
        <v>7</v>
      </c>
      <c r="C340">
        <v>364</v>
      </c>
      <c r="D340" t="str">
        <f t="shared" si="36"/>
        <v>2006</v>
      </c>
      <c r="H340">
        <f t="shared" si="37"/>
        <v>746.19999999999993</v>
      </c>
      <c r="I340" t="str">
        <f t="shared" si="38"/>
        <v>2006</v>
      </c>
      <c r="K340" s="1">
        <v>38972</v>
      </c>
      <c r="L340" t="s">
        <v>7</v>
      </c>
      <c r="M340">
        <v>364</v>
      </c>
      <c r="N340" t="str">
        <f t="shared" si="39"/>
        <v>2006</v>
      </c>
      <c r="O340">
        <f>SUMIF(L$2:L340,L340,M$2:M340)</f>
        <v>4786</v>
      </c>
      <c r="P340">
        <f t="shared" si="40"/>
        <v>36.4</v>
      </c>
      <c r="R340">
        <f t="shared" si="41"/>
        <v>3788</v>
      </c>
      <c r="S340">
        <f t="shared" si="42"/>
        <v>0</v>
      </c>
    </row>
    <row r="341" spans="1:19" x14ac:dyDescent="0.25">
      <c r="A341" s="1">
        <v>38973</v>
      </c>
      <c r="B341" t="s">
        <v>66</v>
      </c>
      <c r="C341">
        <v>52</v>
      </c>
      <c r="D341" t="str">
        <f t="shared" si="36"/>
        <v>2006</v>
      </c>
      <c r="H341">
        <f t="shared" si="37"/>
        <v>106.6</v>
      </c>
      <c r="I341" t="str">
        <f t="shared" si="38"/>
        <v>2006</v>
      </c>
      <c r="K341" s="1">
        <v>38973</v>
      </c>
      <c r="L341" t="s">
        <v>66</v>
      </c>
      <c r="M341">
        <v>52</v>
      </c>
      <c r="N341" t="str">
        <f t="shared" si="39"/>
        <v>2006</v>
      </c>
      <c r="O341">
        <f>SUMIF(L$2:L341,L341,M$2:M341)</f>
        <v>662</v>
      </c>
      <c r="P341">
        <f t="shared" si="40"/>
        <v>2.6</v>
      </c>
      <c r="R341">
        <f t="shared" si="41"/>
        <v>3736</v>
      </c>
      <c r="S341">
        <f t="shared" si="42"/>
        <v>0</v>
      </c>
    </row>
    <row r="342" spans="1:19" x14ac:dyDescent="0.25">
      <c r="A342" s="1">
        <v>38974</v>
      </c>
      <c r="B342" t="s">
        <v>102</v>
      </c>
      <c r="C342">
        <v>343</v>
      </c>
      <c r="D342" t="str">
        <f t="shared" si="36"/>
        <v>2006</v>
      </c>
      <c r="H342">
        <f t="shared" si="37"/>
        <v>703.15</v>
      </c>
      <c r="I342" t="str">
        <f t="shared" si="38"/>
        <v>2006</v>
      </c>
      <c r="K342" s="1">
        <v>38974</v>
      </c>
      <c r="L342" t="s">
        <v>102</v>
      </c>
      <c r="M342">
        <v>343</v>
      </c>
      <c r="N342" t="str">
        <f t="shared" si="39"/>
        <v>2006</v>
      </c>
      <c r="O342">
        <f>SUMIF(L$2:L342,L342,M$2:M342)</f>
        <v>1139</v>
      </c>
      <c r="P342">
        <f t="shared" si="40"/>
        <v>34.300000000000004</v>
      </c>
      <c r="R342">
        <f t="shared" si="41"/>
        <v>3393</v>
      </c>
      <c r="S342">
        <f t="shared" si="42"/>
        <v>0</v>
      </c>
    </row>
    <row r="343" spans="1:19" x14ac:dyDescent="0.25">
      <c r="A343" s="1">
        <v>38976</v>
      </c>
      <c r="B343" t="s">
        <v>52</v>
      </c>
      <c r="C343">
        <v>197</v>
      </c>
      <c r="D343" t="str">
        <f t="shared" si="36"/>
        <v>2006</v>
      </c>
      <c r="H343">
        <f t="shared" si="37"/>
        <v>403.84999999999997</v>
      </c>
      <c r="I343" t="str">
        <f t="shared" si="38"/>
        <v>2006</v>
      </c>
      <c r="K343" s="1">
        <v>38976</v>
      </c>
      <c r="L343" t="s">
        <v>52</v>
      </c>
      <c r="M343">
        <v>197</v>
      </c>
      <c r="N343" t="str">
        <f t="shared" si="39"/>
        <v>2006</v>
      </c>
      <c r="O343">
        <f>SUMIF(L$2:L343,L343,M$2:M343)</f>
        <v>676</v>
      </c>
      <c r="P343">
        <f t="shared" si="40"/>
        <v>9.8500000000000014</v>
      </c>
      <c r="R343">
        <f t="shared" si="41"/>
        <v>3196</v>
      </c>
      <c r="S343">
        <f t="shared" si="42"/>
        <v>0</v>
      </c>
    </row>
    <row r="344" spans="1:19" x14ac:dyDescent="0.25">
      <c r="A344" s="1">
        <v>38977</v>
      </c>
      <c r="B344" t="s">
        <v>124</v>
      </c>
      <c r="C344">
        <v>4</v>
      </c>
      <c r="D344" t="str">
        <f t="shared" si="36"/>
        <v>2006</v>
      </c>
      <c r="H344">
        <f t="shared" si="37"/>
        <v>8.1999999999999993</v>
      </c>
      <c r="I344" t="str">
        <f t="shared" si="38"/>
        <v>2006</v>
      </c>
      <c r="K344" s="1">
        <v>38977</v>
      </c>
      <c r="L344" t="s">
        <v>124</v>
      </c>
      <c r="M344">
        <v>4</v>
      </c>
      <c r="N344" t="str">
        <f t="shared" si="39"/>
        <v>2006</v>
      </c>
      <c r="O344">
        <f>SUMIF(L$2:L344,L344,M$2:M344)</f>
        <v>4</v>
      </c>
      <c r="P344">
        <f t="shared" si="40"/>
        <v>0</v>
      </c>
      <c r="R344">
        <f t="shared" si="41"/>
        <v>3192</v>
      </c>
      <c r="S344">
        <f t="shared" si="42"/>
        <v>0</v>
      </c>
    </row>
    <row r="345" spans="1:19" x14ac:dyDescent="0.25">
      <c r="A345" s="1">
        <v>38978</v>
      </c>
      <c r="B345" t="s">
        <v>125</v>
      </c>
      <c r="C345">
        <v>8</v>
      </c>
      <c r="D345" t="str">
        <f t="shared" si="36"/>
        <v>2006</v>
      </c>
      <c r="H345">
        <f t="shared" si="37"/>
        <v>16.399999999999999</v>
      </c>
      <c r="I345" t="str">
        <f t="shared" si="38"/>
        <v>2006</v>
      </c>
      <c r="K345" s="1">
        <v>38978</v>
      </c>
      <c r="L345" t="s">
        <v>125</v>
      </c>
      <c r="M345">
        <v>8</v>
      </c>
      <c r="N345" t="str">
        <f t="shared" si="39"/>
        <v>2006</v>
      </c>
      <c r="O345">
        <f>SUMIF(L$2:L345,L345,M$2:M345)</f>
        <v>8</v>
      </c>
      <c r="P345">
        <f t="shared" si="40"/>
        <v>0</v>
      </c>
      <c r="R345">
        <f t="shared" si="41"/>
        <v>3184</v>
      </c>
      <c r="S345">
        <f t="shared" si="42"/>
        <v>0</v>
      </c>
    </row>
    <row r="346" spans="1:19" x14ac:dyDescent="0.25">
      <c r="A346" s="1">
        <v>38978</v>
      </c>
      <c r="B346" t="s">
        <v>56</v>
      </c>
      <c r="C346">
        <v>11</v>
      </c>
      <c r="D346" t="str">
        <f t="shared" si="36"/>
        <v>2006</v>
      </c>
      <c r="H346">
        <f t="shared" si="37"/>
        <v>22.549999999999997</v>
      </c>
      <c r="I346" t="str">
        <f t="shared" si="38"/>
        <v>2006</v>
      </c>
      <c r="K346" s="1">
        <v>38978</v>
      </c>
      <c r="L346" t="s">
        <v>56</v>
      </c>
      <c r="M346">
        <v>11</v>
      </c>
      <c r="N346" t="str">
        <f t="shared" si="39"/>
        <v>2006</v>
      </c>
      <c r="O346">
        <f>SUMIF(L$2:L346,L346,M$2:M346)</f>
        <v>30</v>
      </c>
      <c r="P346">
        <f t="shared" si="40"/>
        <v>0</v>
      </c>
      <c r="R346">
        <f t="shared" si="41"/>
        <v>3173</v>
      </c>
      <c r="S346">
        <f t="shared" si="42"/>
        <v>0</v>
      </c>
    </row>
    <row r="347" spans="1:19" x14ac:dyDescent="0.25">
      <c r="A347" s="1">
        <v>38978</v>
      </c>
      <c r="B347" t="s">
        <v>72</v>
      </c>
      <c r="C347">
        <v>10</v>
      </c>
      <c r="D347" t="str">
        <f t="shared" si="36"/>
        <v>2006</v>
      </c>
      <c r="H347">
        <f t="shared" si="37"/>
        <v>20.5</v>
      </c>
      <c r="I347" t="str">
        <f t="shared" si="38"/>
        <v>2006</v>
      </c>
      <c r="K347" s="1">
        <v>38978</v>
      </c>
      <c r="L347" t="s">
        <v>72</v>
      </c>
      <c r="M347">
        <v>10</v>
      </c>
      <c r="N347" t="str">
        <f t="shared" si="39"/>
        <v>2006</v>
      </c>
      <c r="O347">
        <f>SUMIF(L$2:L347,L347,M$2:M347)</f>
        <v>26</v>
      </c>
      <c r="P347">
        <f t="shared" si="40"/>
        <v>0</v>
      </c>
      <c r="R347">
        <f t="shared" si="41"/>
        <v>3163</v>
      </c>
      <c r="S347">
        <f t="shared" si="42"/>
        <v>0</v>
      </c>
    </row>
    <row r="348" spans="1:19" x14ac:dyDescent="0.25">
      <c r="A348" s="1">
        <v>38981</v>
      </c>
      <c r="B348" t="s">
        <v>61</v>
      </c>
      <c r="C348">
        <v>96</v>
      </c>
      <c r="D348" t="str">
        <f t="shared" si="36"/>
        <v>2006</v>
      </c>
      <c r="H348">
        <f t="shared" si="37"/>
        <v>196.79999999999998</v>
      </c>
      <c r="I348" t="str">
        <f t="shared" si="38"/>
        <v>2006</v>
      </c>
      <c r="K348" s="1">
        <v>38981</v>
      </c>
      <c r="L348" t="s">
        <v>61</v>
      </c>
      <c r="M348">
        <v>96</v>
      </c>
      <c r="N348" t="str">
        <f t="shared" si="39"/>
        <v>2006</v>
      </c>
      <c r="O348">
        <f>SUMIF(L$2:L348,L348,M$2:M348)</f>
        <v>278</v>
      </c>
      <c r="P348">
        <f t="shared" si="40"/>
        <v>4.8000000000000007</v>
      </c>
      <c r="R348">
        <f t="shared" si="41"/>
        <v>3067</v>
      </c>
      <c r="S348">
        <f t="shared" si="42"/>
        <v>0</v>
      </c>
    </row>
    <row r="349" spans="1:19" x14ac:dyDescent="0.25">
      <c r="A349" s="1">
        <v>38981</v>
      </c>
      <c r="B349" t="s">
        <v>55</v>
      </c>
      <c r="C349">
        <v>30</v>
      </c>
      <c r="D349" t="str">
        <f t="shared" si="36"/>
        <v>2006</v>
      </c>
      <c r="H349">
        <f t="shared" si="37"/>
        <v>61.499999999999993</v>
      </c>
      <c r="I349" t="str">
        <f t="shared" si="38"/>
        <v>2006</v>
      </c>
      <c r="K349" s="1">
        <v>38981</v>
      </c>
      <c r="L349" t="s">
        <v>55</v>
      </c>
      <c r="M349">
        <v>30</v>
      </c>
      <c r="N349" t="str">
        <f t="shared" si="39"/>
        <v>2006</v>
      </c>
      <c r="O349">
        <f>SUMIF(L$2:L349,L349,M$2:M349)</f>
        <v>653</v>
      </c>
      <c r="P349">
        <f t="shared" si="40"/>
        <v>1.5</v>
      </c>
      <c r="R349">
        <f t="shared" si="41"/>
        <v>3037</v>
      </c>
      <c r="S349">
        <f t="shared" si="42"/>
        <v>0</v>
      </c>
    </row>
    <row r="350" spans="1:19" x14ac:dyDescent="0.25">
      <c r="A350" s="1">
        <v>38982</v>
      </c>
      <c r="B350" t="s">
        <v>126</v>
      </c>
      <c r="C350">
        <v>17</v>
      </c>
      <c r="D350" t="str">
        <f t="shared" si="36"/>
        <v>2006</v>
      </c>
      <c r="H350">
        <f t="shared" si="37"/>
        <v>34.849999999999994</v>
      </c>
      <c r="I350" t="str">
        <f t="shared" si="38"/>
        <v>2006</v>
      </c>
      <c r="K350" s="1">
        <v>38982</v>
      </c>
      <c r="L350" t="s">
        <v>126</v>
      </c>
      <c r="M350">
        <v>17</v>
      </c>
      <c r="N350" t="str">
        <f t="shared" si="39"/>
        <v>2006</v>
      </c>
      <c r="O350">
        <f>SUMIF(L$2:L350,L350,M$2:M350)</f>
        <v>17</v>
      </c>
      <c r="P350">
        <f t="shared" si="40"/>
        <v>0</v>
      </c>
      <c r="R350">
        <f t="shared" si="41"/>
        <v>3020</v>
      </c>
      <c r="S350">
        <f t="shared" si="42"/>
        <v>0</v>
      </c>
    </row>
    <row r="351" spans="1:19" x14ac:dyDescent="0.25">
      <c r="A351" s="1">
        <v>38985</v>
      </c>
      <c r="B351" t="s">
        <v>122</v>
      </c>
      <c r="C351">
        <v>17</v>
      </c>
      <c r="D351" t="str">
        <f t="shared" si="36"/>
        <v>2006</v>
      </c>
      <c r="H351">
        <f t="shared" si="37"/>
        <v>34.849999999999994</v>
      </c>
      <c r="I351" t="str">
        <f t="shared" si="38"/>
        <v>2006</v>
      </c>
      <c r="K351" s="1">
        <v>38985</v>
      </c>
      <c r="L351" t="s">
        <v>122</v>
      </c>
      <c r="M351">
        <v>17</v>
      </c>
      <c r="N351" t="str">
        <f t="shared" si="39"/>
        <v>2006</v>
      </c>
      <c r="O351">
        <f>SUMIF(L$2:L351,L351,M$2:M351)</f>
        <v>26</v>
      </c>
      <c r="P351">
        <f t="shared" si="40"/>
        <v>0</v>
      </c>
      <c r="R351">
        <f t="shared" si="41"/>
        <v>3003</v>
      </c>
      <c r="S351">
        <f t="shared" si="42"/>
        <v>0</v>
      </c>
    </row>
    <row r="352" spans="1:19" x14ac:dyDescent="0.25">
      <c r="A352" s="1">
        <v>38985</v>
      </c>
      <c r="B352" t="s">
        <v>12</v>
      </c>
      <c r="C352">
        <v>180</v>
      </c>
      <c r="D352" t="str">
        <f t="shared" si="36"/>
        <v>2006</v>
      </c>
      <c r="H352">
        <f t="shared" si="37"/>
        <v>368.99999999999994</v>
      </c>
      <c r="I352" t="str">
        <f t="shared" si="38"/>
        <v>2006</v>
      </c>
      <c r="K352" s="1">
        <v>38985</v>
      </c>
      <c r="L352" t="s">
        <v>12</v>
      </c>
      <c r="M352">
        <v>180</v>
      </c>
      <c r="N352" t="str">
        <f t="shared" si="39"/>
        <v>2006</v>
      </c>
      <c r="O352">
        <f>SUMIF(L$2:L352,L352,M$2:M352)</f>
        <v>924</v>
      </c>
      <c r="P352">
        <f t="shared" si="40"/>
        <v>9</v>
      </c>
      <c r="R352">
        <f t="shared" si="41"/>
        <v>2823</v>
      </c>
      <c r="S352">
        <f t="shared" si="42"/>
        <v>0</v>
      </c>
    </row>
    <row r="353" spans="1:19" x14ac:dyDescent="0.25">
      <c r="A353" s="1">
        <v>38985</v>
      </c>
      <c r="B353" t="s">
        <v>31</v>
      </c>
      <c r="C353">
        <v>94</v>
      </c>
      <c r="D353" t="str">
        <f t="shared" si="36"/>
        <v>2006</v>
      </c>
      <c r="H353">
        <f t="shared" si="37"/>
        <v>192.7</v>
      </c>
      <c r="I353" t="str">
        <f t="shared" si="38"/>
        <v>2006</v>
      </c>
      <c r="K353" s="1">
        <v>38985</v>
      </c>
      <c r="L353" t="s">
        <v>31</v>
      </c>
      <c r="M353">
        <v>94</v>
      </c>
      <c r="N353" t="str">
        <f t="shared" si="39"/>
        <v>2006</v>
      </c>
      <c r="O353">
        <f>SUMIF(L$2:L353,L353,M$2:M353)</f>
        <v>395</v>
      </c>
      <c r="P353">
        <f t="shared" si="40"/>
        <v>4.7</v>
      </c>
      <c r="R353">
        <f t="shared" si="41"/>
        <v>2729</v>
      </c>
      <c r="S353">
        <f t="shared" si="42"/>
        <v>0</v>
      </c>
    </row>
    <row r="354" spans="1:19" x14ac:dyDescent="0.25">
      <c r="A354" s="1">
        <v>38986</v>
      </c>
      <c r="B354" t="s">
        <v>39</v>
      </c>
      <c r="C354">
        <v>45</v>
      </c>
      <c r="D354" t="str">
        <f t="shared" si="36"/>
        <v>2006</v>
      </c>
      <c r="H354">
        <f t="shared" si="37"/>
        <v>92.249999999999986</v>
      </c>
      <c r="I354" t="str">
        <f t="shared" si="38"/>
        <v>2006</v>
      </c>
      <c r="K354" s="1">
        <v>38986</v>
      </c>
      <c r="L354" t="s">
        <v>39</v>
      </c>
      <c r="M354">
        <v>45</v>
      </c>
      <c r="N354" t="str">
        <f t="shared" si="39"/>
        <v>2006</v>
      </c>
      <c r="O354">
        <f>SUMIF(L$2:L354,L354,M$2:M354)</f>
        <v>516</v>
      </c>
      <c r="P354">
        <f t="shared" si="40"/>
        <v>2.25</v>
      </c>
      <c r="R354">
        <f t="shared" si="41"/>
        <v>2684</v>
      </c>
      <c r="S354">
        <f t="shared" si="42"/>
        <v>0</v>
      </c>
    </row>
    <row r="355" spans="1:19" x14ac:dyDescent="0.25">
      <c r="A355" s="1">
        <v>38987</v>
      </c>
      <c r="B355" t="s">
        <v>7</v>
      </c>
      <c r="C355">
        <v>380</v>
      </c>
      <c r="D355" t="str">
        <f t="shared" si="36"/>
        <v>2006</v>
      </c>
      <c r="H355">
        <f t="shared" si="37"/>
        <v>778.99999999999989</v>
      </c>
      <c r="I355" t="str">
        <f t="shared" si="38"/>
        <v>2006</v>
      </c>
      <c r="K355" s="1">
        <v>38987</v>
      </c>
      <c r="L355" t="s">
        <v>7</v>
      </c>
      <c r="M355">
        <v>380</v>
      </c>
      <c r="N355" t="str">
        <f t="shared" si="39"/>
        <v>2006</v>
      </c>
      <c r="O355">
        <f>SUMIF(L$2:L355,L355,M$2:M355)</f>
        <v>5166</v>
      </c>
      <c r="P355">
        <f t="shared" si="40"/>
        <v>38</v>
      </c>
      <c r="R355">
        <f t="shared" si="41"/>
        <v>2304</v>
      </c>
      <c r="S355">
        <f t="shared" si="42"/>
        <v>0</v>
      </c>
    </row>
    <row r="356" spans="1:19" x14ac:dyDescent="0.25">
      <c r="A356" s="1">
        <v>38987</v>
      </c>
      <c r="B356" t="s">
        <v>43</v>
      </c>
      <c r="C356">
        <v>5</v>
      </c>
      <c r="D356" t="str">
        <f t="shared" si="36"/>
        <v>2006</v>
      </c>
      <c r="H356">
        <f t="shared" si="37"/>
        <v>10.25</v>
      </c>
      <c r="I356" t="str">
        <f t="shared" si="38"/>
        <v>2006</v>
      </c>
      <c r="K356" s="1">
        <v>38987</v>
      </c>
      <c r="L356" t="s">
        <v>43</v>
      </c>
      <c r="M356">
        <v>5</v>
      </c>
      <c r="N356" t="str">
        <f t="shared" si="39"/>
        <v>2006</v>
      </c>
      <c r="O356">
        <f>SUMIF(L$2:L356,L356,M$2:M356)</f>
        <v>33</v>
      </c>
      <c r="P356">
        <f t="shared" si="40"/>
        <v>0</v>
      </c>
      <c r="R356">
        <f t="shared" si="41"/>
        <v>2299</v>
      </c>
      <c r="S356">
        <f t="shared" si="42"/>
        <v>0</v>
      </c>
    </row>
    <row r="357" spans="1:19" x14ac:dyDescent="0.25">
      <c r="A357" s="1">
        <v>38991</v>
      </c>
      <c r="B357" t="s">
        <v>37</v>
      </c>
      <c r="C357">
        <v>170</v>
      </c>
      <c r="D357" t="str">
        <f t="shared" si="36"/>
        <v>2006</v>
      </c>
      <c r="H357">
        <f t="shared" si="37"/>
        <v>348.49999999999994</v>
      </c>
      <c r="I357" t="str">
        <f t="shared" si="38"/>
        <v>2006</v>
      </c>
      <c r="K357" s="1">
        <v>38991</v>
      </c>
      <c r="L357" t="s">
        <v>37</v>
      </c>
      <c r="M357">
        <v>170</v>
      </c>
      <c r="N357" t="str">
        <f t="shared" si="39"/>
        <v>2006</v>
      </c>
      <c r="O357">
        <f>SUMIF(L$2:L357,L357,M$2:M357)</f>
        <v>897</v>
      </c>
      <c r="P357">
        <f t="shared" si="40"/>
        <v>8.5</v>
      </c>
      <c r="R357">
        <f t="shared" si="41"/>
        <v>5129</v>
      </c>
      <c r="S357">
        <f t="shared" si="42"/>
        <v>0</v>
      </c>
    </row>
    <row r="358" spans="1:19" x14ac:dyDescent="0.25">
      <c r="A358" s="1">
        <v>38995</v>
      </c>
      <c r="B358" t="s">
        <v>45</v>
      </c>
      <c r="C358">
        <v>198</v>
      </c>
      <c r="D358" t="str">
        <f t="shared" si="36"/>
        <v>2006</v>
      </c>
      <c r="H358">
        <f t="shared" si="37"/>
        <v>405.9</v>
      </c>
      <c r="I358" t="str">
        <f t="shared" si="38"/>
        <v>2006</v>
      </c>
      <c r="K358" s="1">
        <v>38995</v>
      </c>
      <c r="L358" t="s">
        <v>45</v>
      </c>
      <c r="M358">
        <v>198</v>
      </c>
      <c r="N358" t="str">
        <f t="shared" si="39"/>
        <v>2006</v>
      </c>
      <c r="O358">
        <f>SUMIF(L$2:L358,L358,M$2:M358)</f>
        <v>2926</v>
      </c>
      <c r="P358">
        <f t="shared" si="40"/>
        <v>19.8</v>
      </c>
      <c r="R358">
        <f t="shared" si="41"/>
        <v>4931</v>
      </c>
      <c r="S358">
        <f t="shared" si="42"/>
        <v>0</v>
      </c>
    </row>
    <row r="359" spans="1:19" x14ac:dyDescent="0.25">
      <c r="A359" s="1">
        <v>38998</v>
      </c>
      <c r="B359" t="s">
        <v>17</v>
      </c>
      <c r="C359">
        <v>283</v>
      </c>
      <c r="D359" t="str">
        <f t="shared" si="36"/>
        <v>2006</v>
      </c>
      <c r="H359">
        <f t="shared" si="37"/>
        <v>580.15</v>
      </c>
      <c r="I359" t="str">
        <f t="shared" si="38"/>
        <v>2006</v>
      </c>
      <c r="K359" s="1">
        <v>38998</v>
      </c>
      <c r="L359" t="s">
        <v>17</v>
      </c>
      <c r="M359">
        <v>283</v>
      </c>
      <c r="N359" t="str">
        <f t="shared" si="39"/>
        <v>2006</v>
      </c>
      <c r="O359">
        <f>SUMIF(L$2:L359,L359,M$2:M359)</f>
        <v>3558</v>
      </c>
      <c r="P359">
        <f t="shared" si="40"/>
        <v>28.3</v>
      </c>
      <c r="R359">
        <f t="shared" si="41"/>
        <v>4648</v>
      </c>
      <c r="S359">
        <f t="shared" si="42"/>
        <v>0</v>
      </c>
    </row>
    <row r="360" spans="1:19" x14ac:dyDescent="0.25">
      <c r="A360" s="1">
        <v>39001</v>
      </c>
      <c r="B360" t="s">
        <v>123</v>
      </c>
      <c r="C360">
        <v>42</v>
      </c>
      <c r="D360" t="str">
        <f t="shared" si="36"/>
        <v>2006</v>
      </c>
      <c r="H360">
        <f t="shared" si="37"/>
        <v>86.1</v>
      </c>
      <c r="I360" t="str">
        <f t="shared" si="38"/>
        <v>2006</v>
      </c>
      <c r="K360" s="1">
        <v>39001</v>
      </c>
      <c r="L360" t="s">
        <v>123</v>
      </c>
      <c r="M360">
        <v>42</v>
      </c>
      <c r="N360" t="str">
        <f t="shared" si="39"/>
        <v>2006</v>
      </c>
      <c r="O360">
        <f>SUMIF(L$2:L360,L360,M$2:M360)</f>
        <v>232</v>
      </c>
      <c r="P360">
        <f t="shared" si="40"/>
        <v>2.1</v>
      </c>
      <c r="R360">
        <f t="shared" si="41"/>
        <v>4606</v>
      </c>
      <c r="S360">
        <f t="shared" si="42"/>
        <v>0</v>
      </c>
    </row>
    <row r="361" spans="1:19" x14ac:dyDescent="0.25">
      <c r="A361" s="1">
        <v>39003</v>
      </c>
      <c r="B361" t="s">
        <v>6</v>
      </c>
      <c r="C361">
        <v>163</v>
      </c>
      <c r="D361" t="str">
        <f t="shared" si="36"/>
        <v>2006</v>
      </c>
      <c r="H361">
        <f t="shared" si="37"/>
        <v>334.15</v>
      </c>
      <c r="I361" t="str">
        <f t="shared" si="38"/>
        <v>2006</v>
      </c>
      <c r="K361" s="1">
        <v>39003</v>
      </c>
      <c r="L361" t="s">
        <v>6</v>
      </c>
      <c r="M361">
        <v>163</v>
      </c>
      <c r="N361" t="str">
        <f t="shared" si="39"/>
        <v>2006</v>
      </c>
      <c r="O361">
        <f>SUMIF(L$2:L361,L361,M$2:M361)</f>
        <v>674</v>
      </c>
      <c r="P361">
        <f t="shared" si="40"/>
        <v>8.15</v>
      </c>
      <c r="R361">
        <f t="shared" si="41"/>
        <v>4443</v>
      </c>
      <c r="S361">
        <f t="shared" si="42"/>
        <v>0</v>
      </c>
    </row>
    <row r="362" spans="1:19" x14ac:dyDescent="0.25">
      <c r="A362" s="1">
        <v>39009</v>
      </c>
      <c r="B362" t="s">
        <v>17</v>
      </c>
      <c r="C362">
        <v>115</v>
      </c>
      <c r="D362" t="str">
        <f t="shared" si="36"/>
        <v>2006</v>
      </c>
      <c r="H362">
        <f t="shared" si="37"/>
        <v>235.74999999999997</v>
      </c>
      <c r="I362" t="str">
        <f t="shared" si="38"/>
        <v>2006</v>
      </c>
      <c r="K362" s="1">
        <v>39009</v>
      </c>
      <c r="L362" t="s">
        <v>17</v>
      </c>
      <c r="M362">
        <v>115</v>
      </c>
      <c r="N362" t="str">
        <f t="shared" si="39"/>
        <v>2006</v>
      </c>
      <c r="O362">
        <f>SUMIF(L$2:L362,L362,M$2:M362)</f>
        <v>3673</v>
      </c>
      <c r="P362">
        <f t="shared" si="40"/>
        <v>11.5</v>
      </c>
      <c r="R362">
        <f t="shared" si="41"/>
        <v>4328</v>
      </c>
      <c r="S362">
        <f t="shared" si="42"/>
        <v>0</v>
      </c>
    </row>
    <row r="363" spans="1:19" x14ac:dyDescent="0.25">
      <c r="A363" s="1">
        <v>39014</v>
      </c>
      <c r="B363" t="s">
        <v>71</v>
      </c>
      <c r="C363">
        <v>75</v>
      </c>
      <c r="D363" t="str">
        <f t="shared" si="36"/>
        <v>2006</v>
      </c>
      <c r="H363">
        <f t="shared" si="37"/>
        <v>153.75</v>
      </c>
      <c r="I363" t="str">
        <f t="shared" si="38"/>
        <v>2006</v>
      </c>
      <c r="K363" s="1">
        <v>39014</v>
      </c>
      <c r="L363" t="s">
        <v>71</v>
      </c>
      <c r="M363">
        <v>75</v>
      </c>
      <c r="N363" t="str">
        <f t="shared" si="39"/>
        <v>2006</v>
      </c>
      <c r="O363">
        <f>SUMIF(L$2:L363,L363,M$2:M363)</f>
        <v>609</v>
      </c>
      <c r="P363">
        <f t="shared" si="40"/>
        <v>3.75</v>
      </c>
      <c r="R363">
        <f t="shared" si="41"/>
        <v>4253</v>
      </c>
      <c r="S363">
        <f t="shared" si="42"/>
        <v>0</v>
      </c>
    </row>
    <row r="364" spans="1:19" x14ac:dyDescent="0.25">
      <c r="A364" s="1">
        <v>39015</v>
      </c>
      <c r="B364" t="s">
        <v>45</v>
      </c>
      <c r="C364">
        <v>403</v>
      </c>
      <c r="D364" t="str">
        <f t="shared" si="36"/>
        <v>2006</v>
      </c>
      <c r="H364">
        <f t="shared" si="37"/>
        <v>826.15</v>
      </c>
      <c r="I364" t="str">
        <f t="shared" si="38"/>
        <v>2006</v>
      </c>
      <c r="K364" s="1">
        <v>39015</v>
      </c>
      <c r="L364" t="s">
        <v>45</v>
      </c>
      <c r="M364">
        <v>403</v>
      </c>
      <c r="N364" t="str">
        <f t="shared" si="39"/>
        <v>2006</v>
      </c>
      <c r="O364">
        <f>SUMIF(L$2:L364,L364,M$2:M364)</f>
        <v>3329</v>
      </c>
      <c r="P364">
        <f t="shared" si="40"/>
        <v>40.300000000000004</v>
      </c>
      <c r="R364">
        <f t="shared" si="41"/>
        <v>3850</v>
      </c>
      <c r="S364">
        <f t="shared" si="42"/>
        <v>0</v>
      </c>
    </row>
    <row r="365" spans="1:19" x14ac:dyDescent="0.25">
      <c r="A365" s="1">
        <v>39019</v>
      </c>
      <c r="B365" t="s">
        <v>17</v>
      </c>
      <c r="C365">
        <v>465</v>
      </c>
      <c r="D365" t="str">
        <f t="shared" si="36"/>
        <v>2006</v>
      </c>
      <c r="H365">
        <f t="shared" si="37"/>
        <v>953.24999999999989</v>
      </c>
      <c r="I365" t="str">
        <f t="shared" si="38"/>
        <v>2006</v>
      </c>
      <c r="K365" s="1">
        <v>39019</v>
      </c>
      <c r="L365" t="s">
        <v>17</v>
      </c>
      <c r="M365">
        <v>465</v>
      </c>
      <c r="N365" t="str">
        <f t="shared" si="39"/>
        <v>2006</v>
      </c>
      <c r="O365">
        <f>SUMIF(L$2:L365,L365,M$2:M365)</f>
        <v>4138</v>
      </c>
      <c r="P365">
        <f t="shared" si="40"/>
        <v>46.5</v>
      </c>
      <c r="R365">
        <f t="shared" si="41"/>
        <v>3385</v>
      </c>
      <c r="S365">
        <f t="shared" si="42"/>
        <v>0</v>
      </c>
    </row>
    <row r="366" spans="1:19" x14ac:dyDescent="0.25">
      <c r="A366" s="1">
        <v>39021</v>
      </c>
      <c r="B366" t="s">
        <v>6</v>
      </c>
      <c r="C366">
        <v>194</v>
      </c>
      <c r="D366" t="str">
        <f t="shared" si="36"/>
        <v>2006</v>
      </c>
      <c r="H366">
        <f t="shared" si="37"/>
        <v>397.7</v>
      </c>
      <c r="I366" t="str">
        <f t="shared" si="38"/>
        <v>2006</v>
      </c>
      <c r="K366" s="1">
        <v>39021</v>
      </c>
      <c r="L366" t="s">
        <v>6</v>
      </c>
      <c r="M366">
        <v>194</v>
      </c>
      <c r="N366" t="str">
        <f t="shared" si="39"/>
        <v>2006</v>
      </c>
      <c r="O366">
        <f>SUMIF(L$2:L366,L366,M$2:M366)</f>
        <v>868</v>
      </c>
      <c r="P366">
        <f t="shared" si="40"/>
        <v>9.7000000000000011</v>
      </c>
      <c r="R366">
        <f t="shared" si="41"/>
        <v>3191</v>
      </c>
      <c r="S366">
        <f t="shared" si="42"/>
        <v>0</v>
      </c>
    </row>
    <row r="367" spans="1:19" x14ac:dyDescent="0.25">
      <c r="A367" s="1">
        <v>39021</v>
      </c>
      <c r="B367" t="s">
        <v>69</v>
      </c>
      <c r="C367">
        <v>122</v>
      </c>
      <c r="D367" t="str">
        <f t="shared" si="36"/>
        <v>2006</v>
      </c>
      <c r="H367">
        <f t="shared" si="37"/>
        <v>250.09999999999997</v>
      </c>
      <c r="I367" t="str">
        <f t="shared" si="38"/>
        <v>2006</v>
      </c>
      <c r="K367" s="1">
        <v>39021</v>
      </c>
      <c r="L367" t="s">
        <v>69</v>
      </c>
      <c r="M367">
        <v>122</v>
      </c>
      <c r="N367" t="str">
        <f t="shared" si="39"/>
        <v>2006</v>
      </c>
      <c r="O367">
        <f>SUMIF(L$2:L367,L367,M$2:M367)</f>
        <v>573</v>
      </c>
      <c r="P367">
        <f t="shared" si="40"/>
        <v>6.1000000000000005</v>
      </c>
      <c r="R367">
        <f t="shared" si="41"/>
        <v>3069</v>
      </c>
      <c r="S367">
        <f t="shared" si="42"/>
        <v>0</v>
      </c>
    </row>
    <row r="368" spans="1:19" x14ac:dyDescent="0.25">
      <c r="A368" s="1">
        <v>39021</v>
      </c>
      <c r="B368" t="s">
        <v>19</v>
      </c>
      <c r="C368">
        <v>186</v>
      </c>
      <c r="D368" t="str">
        <f t="shared" si="36"/>
        <v>2006</v>
      </c>
      <c r="H368">
        <f t="shared" si="37"/>
        <v>381.29999999999995</v>
      </c>
      <c r="I368" t="str">
        <f t="shared" si="38"/>
        <v>2006</v>
      </c>
      <c r="K368" s="1">
        <v>39021</v>
      </c>
      <c r="L368" t="s">
        <v>19</v>
      </c>
      <c r="M368">
        <v>186</v>
      </c>
      <c r="N368" t="str">
        <f t="shared" si="39"/>
        <v>2006</v>
      </c>
      <c r="O368">
        <f>SUMIF(L$2:L368,L368,M$2:M368)</f>
        <v>676</v>
      </c>
      <c r="P368">
        <f t="shared" si="40"/>
        <v>9.3000000000000007</v>
      </c>
      <c r="R368">
        <f t="shared" si="41"/>
        <v>2883</v>
      </c>
      <c r="S368">
        <f t="shared" si="42"/>
        <v>0</v>
      </c>
    </row>
    <row r="369" spans="1:19" x14ac:dyDescent="0.25">
      <c r="A369" s="1">
        <v>39026</v>
      </c>
      <c r="B369" t="s">
        <v>12</v>
      </c>
      <c r="C369">
        <v>137</v>
      </c>
      <c r="D369" t="str">
        <f t="shared" si="36"/>
        <v>2006</v>
      </c>
      <c r="H369">
        <f t="shared" si="37"/>
        <v>280.84999999999997</v>
      </c>
      <c r="I369" t="str">
        <f t="shared" si="38"/>
        <v>2006</v>
      </c>
      <c r="K369" s="1">
        <v>39026</v>
      </c>
      <c r="L369" t="s">
        <v>12</v>
      </c>
      <c r="M369">
        <v>137</v>
      </c>
      <c r="N369" t="str">
        <f t="shared" si="39"/>
        <v>2006</v>
      </c>
      <c r="O369">
        <f>SUMIF(L$2:L369,L369,M$2:M369)</f>
        <v>1061</v>
      </c>
      <c r="P369">
        <f t="shared" si="40"/>
        <v>13.700000000000001</v>
      </c>
      <c r="R369">
        <f t="shared" si="41"/>
        <v>5746</v>
      </c>
      <c r="S369">
        <f t="shared" si="42"/>
        <v>0</v>
      </c>
    </row>
    <row r="370" spans="1:19" x14ac:dyDescent="0.25">
      <c r="A370" s="1">
        <v>39029</v>
      </c>
      <c r="B370" t="s">
        <v>79</v>
      </c>
      <c r="C370">
        <v>10</v>
      </c>
      <c r="D370" t="str">
        <f t="shared" si="36"/>
        <v>2006</v>
      </c>
      <c r="H370">
        <f t="shared" si="37"/>
        <v>20.5</v>
      </c>
      <c r="I370" t="str">
        <f t="shared" si="38"/>
        <v>2006</v>
      </c>
      <c r="K370" s="1">
        <v>39029</v>
      </c>
      <c r="L370" t="s">
        <v>79</v>
      </c>
      <c r="M370">
        <v>10</v>
      </c>
      <c r="N370" t="str">
        <f t="shared" si="39"/>
        <v>2006</v>
      </c>
      <c r="O370">
        <f>SUMIF(L$2:L370,L370,M$2:M370)</f>
        <v>23</v>
      </c>
      <c r="P370">
        <f t="shared" si="40"/>
        <v>0</v>
      </c>
      <c r="R370">
        <f t="shared" si="41"/>
        <v>5736</v>
      </c>
      <c r="S370">
        <f t="shared" si="42"/>
        <v>0</v>
      </c>
    </row>
    <row r="371" spans="1:19" x14ac:dyDescent="0.25">
      <c r="A371" s="1">
        <v>39032</v>
      </c>
      <c r="B371" t="s">
        <v>50</v>
      </c>
      <c r="C371">
        <v>437</v>
      </c>
      <c r="D371" t="str">
        <f t="shared" si="36"/>
        <v>2006</v>
      </c>
      <c r="H371">
        <f t="shared" si="37"/>
        <v>895.84999999999991</v>
      </c>
      <c r="I371" t="str">
        <f t="shared" si="38"/>
        <v>2006</v>
      </c>
      <c r="K371" s="1">
        <v>39032</v>
      </c>
      <c r="L371" t="s">
        <v>50</v>
      </c>
      <c r="M371">
        <v>437</v>
      </c>
      <c r="N371" t="str">
        <f t="shared" si="39"/>
        <v>2006</v>
      </c>
      <c r="O371">
        <f>SUMIF(L$2:L371,L371,M$2:M371)</f>
        <v>3510</v>
      </c>
      <c r="P371">
        <f t="shared" si="40"/>
        <v>43.7</v>
      </c>
      <c r="R371">
        <f t="shared" si="41"/>
        <v>5299</v>
      </c>
      <c r="S371">
        <f t="shared" si="42"/>
        <v>0</v>
      </c>
    </row>
    <row r="372" spans="1:19" x14ac:dyDescent="0.25">
      <c r="A372" s="1">
        <v>39034</v>
      </c>
      <c r="B372" t="s">
        <v>127</v>
      </c>
      <c r="C372">
        <v>20</v>
      </c>
      <c r="D372" t="str">
        <f t="shared" si="36"/>
        <v>2006</v>
      </c>
      <c r="H372">
        <f t="shared" si="37"/>
        <v>41</v>
      </c>
      <c r="I372" t="str">
        <f t="shared" si="38"/>
        <v>2006</v>
      </c>
      <c r="K372" s="1">
        <v>39034</v>
      </c>
      <c r="L372" t="s">
        <v>127</v>
      </c>
      <c r="M372">
        <v>20</v>
      </c>
      <c r="N372" t="str">
        <f t="shared" si="39"/>
        <v>2006</v>
      </c>
      <c r="O372">
        <f>SUMIF(L$2:L372,L372,M$2:M372)</f>
        <v>20</v>
      </c>
      <c r="P372">
        <f t="shared" si="40"/>
        <v>0</v>
      </c>
      <c r="R372">
        <f t="shared" si="41"/>
        <v>5279</v>
      </c>
      <c r="S372">
        <f t="shared" si="42"/>
        <v>0</v>
      </c>
    </row>
    <row r="373" spans="1:19" x14ac:dyDescent="0.25">
      <c r="A373" s="1">
        <v>39035</v>
      </c>
      <c r="B373" t="s">
        <v>14</v>
      </c>
      <c r="C373">
        <v>108</v>
      </c>
      <c r="D373" t="str">
        <f t="shared" si="36"/>
        <v>2006</v>
      </c>
      <c r="H373">
        <f t="shared" si="37"/>
        <v>221.39999999999998</v>
      </c>
      <c r="I373" t="str">
        <f t="shared" si="38"/>
        <v>2006</v>
      </c>
      <c r="K373" s="1">
        <v>39035</v>
      </c>
      <c r="L373" t="s">
        <v>14</v>
      </c>
      <c r="M373">
        <v>108</v>
      </c>
      <c r="N373" t="str">
        <f t="shared" si="39"/>
        <v>2006</v>
      </c>
      <c r="O373">
        <f>SUMIF(L$2:L373,L373,M$2:M373)</f>
        <v>3815</v>
      </c>
      <c r="P373">
        <f t="shared" si="40"/>
        <v>10.8</v>
      </c>
      <c r="R373">
        <f t="shared" si="41"/>
        <v>5171</v>
      </c>
      <c r="S373">
        <f t="shared" si="42"/>
        <v>0</v>
      </c>
    </row>
    <row r="374" spans="1:19" x14ac:dyDescent="0.25">
      <c r="A374" s="1">
        <v>39040</v>
      </c>
      <c r="B374" t="s">
        <v>37</v>
      </c>
      <c r="C374">
        <v>62</v>
      </c>
      <c r="D374" t="str">
        <f t="shared" si="36"/>
        <v>2006</v>
      </c>
      <c r="H374">
        <f t="shared" si="37"/>
        <v>127.1</v>
      </c>
      <c r="I374" t="str">
        <f t="shared" si="38"/>
        <v>2006</v>
      </c>
      <c r="K374" s="1">
        <v>39040</v>
      </c>
      <c r="L374" t="s">
        <v>37</v>
      </c>
      <c r="M374">
        <v>62</v>
      </c>
      <c r="N374" t="str">
        <f t="shared" si="39"/>
        <v>2006</v>
      </c>
      <c r="O374">
        <f>SUMIF(L$2:L374,L374,M$2:M374)</f>
        <v>959</v>
      </c>
      <c r="P374">
        <f t="shared" si="40"/>
        <v>3.1</v>
      </c>
      <c r="R374">
        <f t="shared" si="41"/>
        <v>5109</v>
      </c>
      <c r="S374">
        <f t="shared" si="42"/>
        <v>0</v>
      </c>
    </row>
    <row r="375" spans="1:19" x14ac:dyDescent="0.25">
      <c r="A375" s="1">
        <v>39040</v>
      </c>
      <c r="B375" t="s">
        <v>7</v>
      </c>
      <c r="C375">
        <v>426</v>
      </c>
      <c r="D375" t="str">
        <f t="shared" si="36"/>
        <v>2006</v>
      </c>
      <c r="H375">
        <f t="shared" si="37"/>
        <v>873.3</v>
      </c>
      <c r="I375" t="str">
        <f t="shared" si="38"/>
        <v>2006</v>
      </c>
      <c r="K375" s="1">
        <v>39040</v>
      </c>
      <c r="L375" t="s">
        <v>7</v>
      </c>
      <c r="M375">
        <v>426</v>
      </c>
      <c r="N375" t="str">
        <f t="shared" si="39"/>
        <v>2006</v>
      </c>
      <c r="O375">
        <f>SUMIF(L$2:L375,L375,M$2:M375)</f>
        <v>5592</v>
      </c>
      <c r="P375">
        <f t="shared" si="40"/>
        <v>42.6</v>
      </c>
      <c r="R375">
        <f t="shared" si="41"/>
        <v>4683</v>
      </c>
      <c r="S375">
        <f t="shared" si="42"/>
        <v>0</v>
      </c>
    </row>
    <row r="376" spans="1:19" x14ac:dyDescent="0.25">
      <c r="A376" s="1">
        <v>39043</v>
      </c>
      <c r="B376" t="s">
        <v>45</v>
      </c>
      <c r="C376">
        <v>303</v>
      </c>
      <c r="D376" t="str">
        <f t="shared" si="36"/>
        <v>2006</v>
      </c>
      <c r="H376">
        <f t="shared" si="37"/>
        <v>621.15</v>
      </c>
      <c r="I376" t="str">
        <f t="shared" si="38"/>
        <v>2006</v>
      </c>
      <c r="K376" s="1">
        <v>39043</v>
      </c>
      <c r="L376" t="s">
        <v>45</v>
      </c>
      <c r="M376">
        <v>303</v>
      </c>
      <c r="N376" t="str">
        <f t="shared" si="39"/>
        <v>2006</v>
      </c>
      <c r="O376">
        <f>SUMIF(L$2:L376,L376,M$2:M376)</f>
        <v>3632</v>
      </c>
      <c r="P376">
        <f t="shared" si="40"/>
        <v>30.3</v>
      </c>
      <c r="R376">
        <f t="shared" si="41"/>
        <v>4380</v>
      </c>
      <c r="S376">
        <f t="shared" si="42"/>
        <v>0</v>
      </c>
    </row>
    <row r="377" spans="1:19" x14ac:dyDescent="0.25">
      <c r="A377" s="1">
        <v>39044</v>
      </c>
      <c r="B377" t="s">
        <v>0</v>
      </c>
      <c r="C377">
        <v>20</v>
      </c>
      <c r="D377" t="str">
        <f t="shared" si="36"/>
        <v>2006</v>
      </c>
      <c r="H377">
        <f t="shared" si="37"/>
        <v>41</v>
      </c>
      <c r="I377" t="str">
        <f t="shared" si="38"/>
        <v>2006</v>
      </c>
      <c r="K377" s="1">
        <v>39044</v>
      </c>
      <c r="L377" t="s">
        <v>0</v>
      </c>
      <c r="M377">
        <v>20</v>
      </c>
      <c r="N377" t="str">
        <f t="shared" si="39"/>
        <v>2006</v>
      </c>
      <c r="O377">
        <f>SUMIF(L$2:L377,L377,M$2:M377)</f>
        <v>30</v>
      </c>
      <c r="P377">
        <f t="shared" si="40"/>
        <v>0</v>
      </c>
      <c r="R377">
        <f t="shared" si="41"/>
        <v>4360</v>
      </c>
      <c r="S377">
        <f t="shared" si="42"/>
        <v>0</v>
      </c>
    </row>
    <row r="378" spans="1:19" x14ac:dyDescent="0.25">
      <c r="A378" s="1">
        <v>39047</v>
      </c>
      <c r="B378" t="s">
        <v>9</v>
      </c>
      <c r="C378">
        <v>237</v>
      </c>
      <c r="D378" t="str">
        <f t="shared" si="36"/>
        <v>2006</v>
      </c>
      <c r="H378">
        <f t="shared" si="37"/>
        <v>485.84999999999997</v>
      </c>
      <c r="I378" t="str">
        <f t="shared" si="38"/>
        <v>2006</v>
      </c>
      <c r="K378" s="1">
        <v>39047</v>
      </c>
      <c r="L378" t="s">
        <v>9</v>
      </c>
      <c r="M378">
        <v>237</v>
      </c>
      <c r="N378" t="str">
        <f t="shared" si="39"/>
        <v>2006</v>
      </c>
      <c r="O378">
        <f>SUMIF(L$2:L378,L378,M$2:M378)</f>
        <v>5726</v>
      </c>
      <c r="P378">
        <f t="shared" si="40"/>
        <v>23.700000000000003</v>
      </c>
      <c r="R378">
        <f t="shared" si="41"/>
        <v>4123</v>
      </c>
      <c r="S378">
        <f t="shared" si="42"/>
        <v>0</v>
      </c>
    </row>
    <row r="379" spans="1:19" x14ac:dyDescent="0.25">
      <c r="A379" s="1">
        <v>39048</v>
      </c>
      <c r="B379" t="s">
        <v>23</v>
      </c>
      <c r="C379">
        <v>151</v>
      </c>
      <c r="D379" t="str">
        <f t="shared" si="36"/>
        <v>2006</v>
      </c>
      <c r="H379">
        <f t="shared" si="37"/>
        <v>309.54999999999995</v>
      </c>
      <c r="I379" t="str">
        <f t="shared" si="38"/>
        <v>2006</v>
      </c>
      <c r="K379" s="1">
        <v>39048</v>
      </c>
      <c r="L379" t="s">
        <v>23</v>
      </c>
      <c r="M379">
        <v>151</v>
      </c>
      <c r="N379" t="str">
        <f t="shared" si="39"/>
        <v>2006</v>
      </c>
      <c r="O379">
        <f>SUMIF(L$2:L379,L379,M$2:M379)</f>
        <v>751</v>
      </c>
      <c r="P379">
        <f t="shared" si="40"/>
        <v>7.5500000000000007</v>
      </c>
      <c r="R379">
        <f t="shared" si="41"/>
        <v>3972</v>
      </c>
      <c r="S379">
        <f t="shared" si="42"/>
        <v>0</v>
      </c>
    </row>
    <row r="380" spans="1:19" x14ac:dyDescent="0.25">
      <c r="A380" s="1">
        <v>39049</v>
      </c>
      <c r="B380" t="s">
        <v>128</v>
      </c>
      <c r="C380">
        <v>6</v>
      </c>
      <c r="D380" t="str">
        <f t="shared" si="36"/>
        <v>2006</v>
      </c>
      <c r="H380">
        <f t="shared" si="37"/>
        <v>12.299999999999999</v>
      </c>
      <c r="I380" t="str">
        <f t="shared" si="38"/>
        <v>2006</v>
      </c>
      <c r="K380" s="1">
        <v>39049</v>
      </c>
      <c r="L380" t="s">
        <v>128</v>
      </c>
      <c r="M380">
        <v>6</v>
      </c>
      <c r="N380" t="str">
        <f t="shared" si="39"/>
        <v>2006</v>
      </c>
      <c r="O380">
        <f>SUMIF(L$2:L380,L380,M$2:M380)</f>
        <v>6</v>
      </c>
      <c r="P380">
        <f t="shared" si="40"/>
        <v>0</v>
      </c>
      <c r="R380">
        <f t="shared" si="41"/>
        <v>3966</v>
      </c>
      <c r="S380">
        <f t="shared" si="42"/>
        <v>0</v>
      </c>
    </row>
    <row r="381" spans="1:19" x14ac:dyDescent="0.25">
      <c r="A381" s="1">
        <v>39052</v>
      </c>
      <c r="B381" t="s">
        <v>6</v>
      </c>
      <c r="C381">
        <v>124</v>
      </c>
      <c r="D381" t="str">
        <f t="shared" si="36"/>
        <v>2006</v>
      </c>
      <c r="H381">
        <f t="shared" si="37"/>
        <v>254.2</v>
      </c>
      <c r="I381" t="str">
        <f t="shared" si="38"/>
        <v>2006</v>
      </c>
      <c r="K381" s="1">
        <v>39052</v>
      </c>
      <c r="L381" t="s">
        <v>6</v>
      </c>
      <c r="M381">
        <v>124</v>
      </c>
      <c r="N381" t="str">
        <f t="shared" si="39"/>
        <v>2006</v>
      </c>
      <c r="O381">
        <f>SUMIF(L$2:L381,L381,M$2:M381)</f>
        <v>992</v>
      </c>
      <c r="P381">
        <f t="shared" si="40"/>
        <v>6.2</v>
      </c>
      <c r="R381">
        <f t="shared" si="41"/>
        <v>5842</v>
      </c>
      <c r="S381">
        <f t="shared" si="42"/>
        <v>0</v>
      </c>
    </row>
    <row r="382" spans="1:19" x14ac:dyDescent="0.25">
      <c r="A382" s="1">
        <v>39054</v>
      </c>
      <c r="B382" t="s">
        <v>129</v>
      </c>
      <c r="C382">
        <v>7</v>
      </c>
      <c r="D382" t="str">
        <f t="shared" si="36"/>
        <v>2006</v>
      </c>
      <c r="H382">
        <f t="shared" si="37"/>
        <v>14.349999999999998</v>
      </c>
      <c r="I382" t="str">
        <f t="shared" si="38"/>
        <v>2006</v>
      </c>
      <c r="K382" s="1">
        <v>39054</v>
      </c>
      <c r="L382" t="s">
        <v>129</v>
      </c>
      <c r="M382">
        <v>7</v>
      </c>
      <c r="N382" t="str">
        <f t="shared" si="39"/>
        <v>2006</v>
      </c>
      <c r="O382">
        <f>SUMIF(L$2:L382,L382,M$2:M382)</f>
        <v>7</v>
      </c>
      <c r="P382">
        <f t="shared" si="40"/>
        <v>0</v>
      </c>
      <c r="R382">
        <f t="shared" si="41"/>
        <v>5835</v>
      </c>
      <c r="S382">
        <f t="shared" si="42"/>
        <v>0</v>
      </c>
    </row>
    <row r="383" spans="1:19" x14ac:dyDescent="0.25">
      <c r="A383" s="1">
        <v>39055</v>
      </c>
      <c r="B383" t="s">
        <v>130</v>
      </c>
      <c r="C383">
        <v>7</v>
      </c>
      <c r="D383" t="str">
        <f t="shared" si="36"/>
        <v>2006</v>
      </c>
      <c r="H383">
        <f t="shared" si="37"/>
        <v>14.349999999999998</v>
      </c>
      <c r="I383" t="str">
        <f t="shared" si="38"/>
        <v>2006</v>
      </c>
      <c r="K383" s="1">
        <v>39055</v>
      </c>
      <c r="L383" t="s">
        <v>130</v>
      </c>
      <c r="M383">
        <v>7</v>
      </c>
      <c r="N383" t="str">
        <f t="shared" si="39"/>
        <v>2006</v>
      </c>
      <c r="O383">
        <f>SUMIF(L$2:L383,L383,M$2:M383)</f>
        <v>7</v>
      </c>
      <c r="P383">
        <f t="shared" si="40"/>
        <v>0</v>
      </c>
      <c r="R383">
        <f t="shared" si="41"/>
        <v>5828</v>
      </c>
      <c r="S383">
        <f t="shared" si="42"/>
        <v>0</v>
      </c>
    </row>
    <row r="384" spans="1:19" x14ac:dyDescent="0.25">
      <c r="A384" s="1">
        <v>39057</v>
      </c>
      <c r="B384" t="s">
        <v>45</v>
      </c>
      <c r="C384">
        <v>105</v>
      </c>
      <c r="D384" t="str">
        <f t="shared" si="36"/>
        <v>2006</v>
      </c>
      <c r="H384">
        <f t="shared" si="37"/>
        <v>215.24999999999997</v>
      </c>
      <c r="I384" t="str">
        <f t="shared" si="38"/>
        <v>2006</v>
      </c>
      <c r="K384" s="1">
        <v>39057</v>
      </c>
      <c r="L384" t="s">
        <v>45</v>
      </c>
      <c r="M384">
        <v>105</v>
      </c>
      <c r="N384" t="str">
        <f t="shared" si="39"/>
        <v>2006</v>
      </c>
      <c r="O384">
        <f>SUMIF(L$2:L384,L384,M$2:M384)</f>
        <v>3737</v>
      </c>
      <c r="P384">
        <f t="shared" si="40"/>
        <v>10.5</v>
      </c>
      <c r="R384">
        <f t="shared" si="41"/>
        <v>5723</v>
      </c>
      <c r="S384">
        <f t="shared" si="42"/>
        <v>0</v>
      </c>
    </row>
    <row r="385" spans="1:19" x14ac:dyDescent="0.25">
      <c r="A385" s="1">
        <v>39058</v>
      </c>
      <c r="B385" t="s">
        <v>69</v>
      </c>
      <c r="C385">
        <v>58</v>
      </c>
      <c r="D385" t="str">
        <f t="shared" si="36"/>
        <v>2006</v>
      </c>
      <c r="H385">
        <f t="shared" si="37"/>
        <v>118.89999999999999</v>
      </c>
      <c r="I385" t="str">
        <f t="shared" si="38"/>
        <v>2006</v>
      </c>
      <c r="K385" s="1">
        <v>39058</v>
      </c>
      <c r="L385" t="s">
        <v>69</v>
      </c>
      <c r="M385">
        <v>58</v>
      </c>
      <c r="N385" t="str">
        <f t="shared" si="39"/>
        <v>2006</v>
      </c>
      <c r="O385">
        <f>SUMIF(L$2:L385,L385,M$2:M385)</f>
        <v>631</v>
      </c>
      <c r="P385">
        <f t="shared" si="40"/>
        <v>2.9000000000000004</v>
      </c>
      <c r="R385">
        <f t="shared" si="41"/>
        <v>5665</v>
      </c>
      <c r="S385">
        <f t="shared" si="42"/>
        <v>0</v>
      </c>
    </row>
    <row r="386" spans="1:19" x14ac:dyDescent="0.25">
      <c r="A386" s="1">
        <v>39058</v>
      </c>
      <c r="B386" t="s">
        <v>131</v>
      </c>
      <c r="C386">
        <v>182</v>
      </c>
      <c r="D386" t="str">
        <f t="shared" si="36"/>
        <v>2006</v>
      </c>
      <c r="H386">
        <f t="shared" si="37"/>
        <v>373.09999999999997</v>
      </c>
      <c r="I386" t="str">
        <f t="shared" si="38"/>
        <v>2006</v>
      </c>
      <c r="K386" s="1">
        <v>39058</v>
      </c>
      <c r="L386" t="s">
        <v>131</v>
      </c>
      <c r="M386">
        <v>182</v>
      </c>
      <c r="N386" t="str">
        <f t="shared" si="39"/>
        <v>2006</v>
      </c>
      <c r="O386">
        <f>SUMIF(L$2:L386,L386,M$2:M386)</f>
        <v>182</v>
      </c>
      <c r="P386">
        <f t="shared" si="40"/>
        <v>9.1</v>
      </c>
      <c r="R386">
        <f t="shared" si="41"/>
        <v>5483</v>
      </c>
      <c r="S386">
        <f t="shared" si="42"/>
        <v>0</v>
      </c>
    </row>
    <row r="387" spans="1:19" x14ac:dyDescent="0.25">
      <c r="A387" s="1">
        <v>39060</v>
      </c>
      <c r="B387" t="s">
        <v>50</v>
      </c>
      <c r="C387">
        <v>163</v>
      </c>
      <c r="D387" t="str">
        <f t="shared" ref="D387:D450" si="43">TEXT(A387,"RRRR")</f>
        <v>2006</v>
      </c>
      <c r="H387">
        <f t="shared" ref="H387:H450" si="44">IF(D387="2005",C387*$F$2,IF(D387="2006",C387*$F$3,IF(D387="2007",C387*$F$4,IF(D387="2008",C387*$F$5,IF(D387="2009",C387*$F$6,IF(D387="2010",C387*$F$7,IF(D387="2011",C387*$F$8,IF(D387="2012",C387*$F$9,IF(D387="2013",C387*$F$10,C387*$F$11)))))))))</f>
        <v>334.15</v>
      </c>
      <c r="I387" t="str">
        <f t="shared" ref="I387:I450" si="45">TEXT(A387,"RRRR")</f>
        <v>2006</v>
      </c>
      <c r="K387" s="1">
        <v>39060</v>
      </c>
      <c r="L387" t="s">
        <v>50</v>
      </c>
      <c r="M387">
        <v>163</v>
      </c>
      <c r="N387" t="str">
        <f t="shared" ref="N387:N450" si="46">TEXT(K387,"RRRR")</f>
        <v>2006</v>
      </c>
      <c r="O387">
        <f>SUMIF(L$2:L387,L387,M$2:M387)</f>
        <v>3673</v>
      </c>
      <c r="P387">
        <f t="shared" ref="P387:P450" si="47">IF(AND(O387&gt;=100,O387&lt;1000),0.05*M387,IF(AND(O387&gt;=1000,O387&lt;10000),0.1*M387,IF(AND(O387&gt;=10000),0.2*M387,0)))</f>
        <v>16.3</v>
      </c>
      <c r="R387">
        <f t="shared" si="41"/>
        <v>5320</v>
      </c>
      <c r="S387">
        <f t="shared" si="42"/>
        <v>0</v>
      </c>
    </row>
    <row r="388" spans="1:19" x14ac:dyDescent="0.25">
      <c r="A388" s="1">
        <v>39060</v>
      </c>
      <c r="B388" t="s">
        <v>132</v>
      </c>
      <c r="C388">
        <v>14</v>
      </c>
      <c r="D388" t="str">
        <f t="shared" si="43"/>
        <v>2006</v>
      </c>
      <c r="H388">
        <f t="shared" si="44"/>
        <v>28.699999999999996</v>
      </c>
      <c r="I388" t="str">
        <f t="shared" si="45"/>
        <v>2006</v>
      </c>
      <c r="K388" s="1">
        <v>39060</v>
      </c>
      <c r="L388" t="s">
        <v>132</v>
      </c>
      <c r="M388">
        <v>14</v>
      </c>
      <c r="N388" t="str">
        <f t="shared" si="46"/>
        <v>2006</v>
      </c>
      <c r="O388">
        <f>SUMIF(L$2:L388,L388,M$2:M388)</f>
        <v>14</v>
      </c>
      <c r="P388">
        <f t="shared" si="47"/>
        <v>0</v>
      </c>
      <c r="R388">
        <f t="shared" ref="R388:R451" si="48">IF(AND(DAY(A388)&lt;DAY(A387),DAY(A387)&lt;&gt;DAY(A388)),IF(R387&lt;1000,R387+5000-C388,IF(R387&lt;2000,R387+4000-C388,IF(R387&lt;3000,R387+3000-C388,IF(R387&lt;4000,R387+2000-C388,IF(R387&lt;5000,R387+1000-C388,R387))))),R387-C388)</f>
        <v>5306</v>
      </c>
      <c r="S388">
        <f t="shared" si="42"/>
        <v>0</v>
      </c>
    </row>
    <row r="389" spans="1:19" x14ac:dyDescent="0.25">
      <c r="A389" s="1">
        <v>39061</v>
      </c>
      <c r="B389" t="s">
        <v>133</v>
      </c>
      <c r="C389">
        <v>4</v>
      </c>
      <c r="D389" t="str">
        <f t="shared" si="43"/>
        <v>2006</v>
      </c>
      <c r="H389">
        <f t="shared" si="44"/>
        <v>8.1999999999999993</v>
      </c>
      <c r="I389" t="str">
        <f t="shared" si="45"/>
        <v>2006</v>
      </c>
      <c r="K389" s="1">
        <v>39061</v>
      </c>
      <c r="L389" t="s">
        <v>133</v>
      </c>
      <c r="M389">
        <v>4</v>
      </c>
      <c r="N389" t="str">
        <f t="shared" si="46"/>
        <v>2006</v>
      </c>
      <c r="O389">
        <f>SUMIF(L$2:L389,L389,M$2:M389)</f>
        <v>4</v>
      </c>
      <c r="P389">
        <f t="shared" si="47"/>
        <v>0</v>
      </c>
      <c r="R389">
        <f t="shared" si="48"/>
        <v>5302</v>
      </c>
      <c r="S389">
        <f t="shared" ref="S389:S452" si="49">IF(R389+C389-R388&gt;=4000,1,0)</f>
        <v>0</v>
      </c>
    </row>
    <row r="390" spans="1:19" x14ac:dyDescent="0.25">
      <c r="A390" s="1">
        <v>39062</v>
      </c>
      <c r="B390" t="s">
        <v>134</v>
      </c>
      <c r="C390">
        <v>13</v>
      </c>
      <c r="D390" t="str">
        <f t="shared" si="43"/>
        <v>2006</v>
      </c>
      <c r="H390">
        <f t="shared" si="44"/>
        <v>26.65</v>
      </c>
      <c r="I390" t="str">
        <f t="shared" si="45"/>
        <v>2006</v>
      </c>
      <c r="K390" s="1">
        <v>39062</v>
      </c>
      <c r="L390" t="s">
        <v>134</v>
      </c>
      <c r="M390">
        <v>13</v>
      </c>
      <c r="N390" t="str">
        <f t="shared" si="46"/>
        <v>2006</v>
      </c>
      <c r="O390">
        <f>SUMIF(L$2:L390,L390,M$2:M390)</f>
        <v>13</v>
      </c>
      <c r="P390">
        <f t="shared" si="47"/>
        <v>0</v>
      </c>
      <c r="R390">
        <f t="shared" si="48"/>
        <v>5289</v>
      </c>
      <c r="S390">
        <f t="shared" si="49"/>
        <v>0</v>
      </c>
    </row>
    <row r="391" spans="1:19" x14ac:dyDescent="0.25">
      <c r="A391" s="1">
        <v>39063</v>
      </c>
      <c r="B391" t="s">
        <v>7</v>
      </c>
      <c r="C391">
        <v>422</v>
      </c>
      <c r="D391" t="str">
        <f t="shared" si="43"/>
        <v>2006</v>
      </c>
      <c r="H391">
        <f t="shared" si="44"/>
        <v>865.09999999999991</v>
      </c>
      <c r="I391" t="str">
        <f t="shared" si="45"/>
        <v>2006</v>
      </c>
      <c r="K391" s="1">
        <v>39063</v>
      </c>
      <c r="L391" t="s">
        <v>7</v>
      </c>
      <c r="M391">
        <v>422</v>
      </c>
      <c r="N391" t="str">
        <f t="shared" si="46"/>
        <v>2006</v>
      </c>
      <c r="O391">
        <f>SUMIF(L$2:L391,L391,M$2:M391)</f>
        <v>6014</v>
      </c>
      <c r="P391">
        <f t="shared" si="47"/>
        <v>42.2</v>
      </c>
      <c r="R391">
        <f t="shared" si="48"/>
        <v>4867</v>
      </c>
      <c r="S391">
        <f t="shared" si="49"/>
        <v>0</v>
      </c>
    </row>
    <row r="392" spans="1:19" x14ac:dyDescent="0.25">
      <c r="A392" s="1">
        <v>39064</v>
      </c>
      <c r="B392" t="s">
        <v>82</v>
      </c>
      <c r="C392">
        <v>6</v>
      </c>
      <c r="D392" t="str">
        <f t="shared" si="43"/>
        <v>2006</v>
      </c>
      <c r="H392">
        <f t="shared" si="44"/>
        <v>12.299999999999999</v>
      </c>
      <c r="I392" t="str">
        <f t="shared" si="45"/>
        <v>2006</v>
      </c>
      <c r="K392" s="1">
        <v>39064</v>
      </c>
      <c r="L392" t="s">
        <v>82</v>
      </c>
      <c r="M392">
        <v>6</v>
      </c>
      <c r="N392" t="str">
        <f t="shared" si="46"/>
        <v>2006</v>
      </c>
      <c r="O392">
        <f>SUMIF(L$2:L392,L392,M$2:M392)</f>
        <v>23</v>
      </c>
      <c r="P392">
        <f t="shared" si="47"/>
        <v>0</v>
      </c>
      <c r="R392">
        <f t="shared" si="48"/>
        <v>4861</v>
      </c>
      <c r="S392">
        <f t="shared" si="49"/>
        <v>0</v>
      </c>
    </row>
    <row r="393" spans="1:19" x14ac:dyDescent="0.25">
      <c r="A393" s="1">
        <v>39069</v>
      </c>
      <c r="B393" t="s">
        <v>135</v>
      </c>
      <c r="C393">
        <v>15</v>
      </c>
      <c r="D393" t="str">
        <f t="shared" si="43"/>
        <v>2006</v>
      </c>
      <c r="H393">
        <f t="shared" si="44"/>
        <v>30.749999999999996</v>
      </c>
      <c r="I393" t="str">
        <f t="shared" si="45"/>
        <v>2006</v>
      </c>
      <c r="K393" s="1">
        <v>39069</v>
      </c>
      <c r="L393" t="s">
        <v>135</v>
      </c>
      <c r="M393">
        <v>15</v>
      </c>
      <c r="N393" t="str">
        <f t="shared" si="46"/>
        <v>2006</v>
      </c>
      <c r="O393">
        <f>SUMIF(L$2:L393,L393,M$2:M393)</f>
        <v>15</v>
      </c>
      <c r="P393">
        <f t="shared" si="47"/>
        <v>0</v>
      </c>
      <c r="R393">
        <f t="shared" si="48"/>
        <v>4846</v>
      </c>
      <c r="S393">
        <f t="shared" si="49"/>
        <v>0</v>
      </c>
    </row>
    <row r="394" spans="1:19" x14ac:dyDescent="0.25">
      <c r="A394" s="1">
        <v>39070</v>
      </c>
      <c r="B394" t="s">
        <v>30</v>
      </c>
      <c r="C394">
        <v>168</v>
      </c>
      <c r="D394" t="str">
        <f t="shared" si="43"/>
        <v>2006</v>
      </c>
      <c r="H394">
        <f t="shared" si="44"/>
        <v>344.4</v>
      </c>
      <c r="I394" t="str">
        <f t="shared" si="45"/>
        <v>2006</v>
      </c>
      <c r="K394" s="1">
        <v>39070</v>
      </c>
      <c r="L394" t="s">
        <v>30</v>
      </c>
      <c r="M394">
        <v>168</v>
      </c>
      <c r="N394" t="str">
        <f t="shared" si="46"/>
        <v>2006</v>
      </c>
      <c r="O394">
        <f>SUMIF(L$2:L394,L394,M$2:M394)</f>
        <v>1323</v>
      </c>
      <c r="P394">
        <f t="shared" si="47"/>
        <v>16.8</v>
      </c>
      <c r="R394">
        <f t="shared" si="48"/>
        <v>4678</v>
      </c>
      <c r="S394">
        <f t="shared" si="49"/>
        <v>0</v>
      </c>
    </row>
    <row r="395" spans="1:19" x14ac:dyDescent="0.25">
      <c r="A395" s="1">
        <v>39072</v>
      </c>
      <c r="B395" t="s">
        <v>50</v>
      </c>
      <c r="C395">
        <v>193</v>
      </c>
      <c r="D395" t="str">
        <f t="shared" si="43"/>
        <v>2006</v>
      </c>
      <c r="H395">
        <f t="shared" si="44"/>
        <v>395.65</v>
      </c>
      <c r="I395" t="str">
        <f t="shared" si="45"/>
        <v>2006</v>
      </c>
      <c r="K395" s="1">
        <v>39072</v>
      </c>
      <c r="L395" t="s">
        <v>50</v>
      </c>
      <c r="M395">
        <v>193</v>
      </c>
      <c r="N395" t="str">
        <f t="shared" si="46"/>
        <v>2006</v>
      </c>
      <c r="O395">
        <f>SUMIF(L$2:L395,L395,M$2:M395)</f>
        <v>3866</v>
      </c>
      <c r="P395">
        <f t="shared" si="47"/>
        <v>19.3</v>
      </c>
      <c r="R395">
        <f t="shared" si="48"/>
        <v>4485</v>
      </c>
      <c r="S395">
        <f t="shared" si="49"/>
        <v>0</v>
      </c>
    </row>
    <row r="396" spans="1:19" x14ac:dyDescent="0.25">
      <c r="A396" s="1">
        <v>39078</v>
      </c>
      <c r="B396" t="s">
        <v>105</v>
      </c>
      <c r="C396">
        <v>15</v>
      </c>
      <c r="D396" t="str">
        <f t="shared" si="43"/>
        <v>2006</v>
      </c>
      <c r="H396">
        <f t="shared" si="44"/>
        <v>30.749999999999996</v>
      </c>
      <c r="I396" t="str">
        <f t="shared" si="45"/>
        <v>2006</v>
      </c>
      <c r="K396" s="1">
        <v>39078</v>
      </c>
      <c r="L396" t="s">
        <v>105</v>
      </c>
      <c r="M396">
        <v>15</v>
      </c>
      <c r="N396" t="str">
        <f t="shared" si="46"/>
        <v>2006</v>
      </c>
      <c r="O396">
        <f>SUMIF(L$2:L396,L396,M$2:M396)</f>
        <v>44</v>
      </c>
      <c r="P396">
        <f t="shared" si="47"/>
        <v>0</v>
      </c>
      <c r="R396">
        <f t="shared" si="48"/>
        <v>4470</v>
      </c>
      <c r="S396">
        <f t="shared" si="49"/>
        <v>0</v>
      </c>
    </row>
    <row r="397" spans="1:19" x14ac:dyDescent="0.25">
      <c r="A397" s="1">
        <v>39079</v>
      </c>
      <c r="B397" t="s">
        <v>23</v>
      </c>
      <c r="C397">
        <v>27</v>
      </c>
      <c r="D397" t="str">
        <f t="shared" si="43"/>
        <v>2006</v>
      </c>
      <c r="H397">
        <f t="shared" si="44"/>
        <v>55.349999999999994</v>
      </c>
      <c r="I397" t="str">
        <f t="shared" si="45"/>
        <v>2006</v>
      </c>
      <c r="K397" s="1">
        <v>39079</v>
      </c>
      <c r="L397" t="s">
        <v>23</v>
      </c>
      <c r="M397">
        <v>27</v>
      </c>
      <c r="N397" t="str">
        <f t="shared" si="46"/>
        <v>2006</v>
      </c>
      <c r="O397">
        <f>SUMIF(L$2:L397,L397,M$2:M397)</f>
        <v>778</v>
      </c>
      <c r="P397">
        <f t="shared" si="47"/>
        <v>1.35</v>
      </c>
      <c r="R397">
        <f t="shared" si="48"/>
        <v>4443</v>
      </c>
      <c r="S397">
        <f t="shared" si="49"/>
        <v>0</v>
      </c>
    </row>
    <row r="398" spans="1:19" x14ac:dyDescent="0.25">
      <c r="A398" s="1">
        <v>39080</v>
      </c>
      <c r="B398" t="s">
        <v>23</v>
      </c>
      <c r="C398">
        <v>116</v>
      </c>
      <c r="D398" t="str">
        <f t="shared" si="43"/>
        <v>2006</v>
      </c>
      <c r="H398">
        <f t="shared" si="44"/>
        <v>237.79999999999998</v>
      </c>
      <c r="I398" t="str">
        <f t="shared" si="45"/>
        <v>2006</v>
      </c>
      <c r="K398" s="1">
        <v>39080</v>
      </c>
      <c r="L398" t="s">
        <v>23</v>
      </c>
      <c r="M398">
        <v>116</v>
      </c>
      <c r="N398" t="str">
        <f t="shared" si="46"/>
        <v>2006</v>
      </c>
      <c r="O398">
        <f>SUMIF(L$2:L398,L398,M$2:M398)</f>
        <v>894</v>
      </c>
      <c r="P398">
        <f t="shared" si="47"/>
        <v>5.8000000000000007</v>
      </c>
      <c r="R398">
        <f t="shared" si="48"/>
        <v>4327</v>
      </c>
      <c r="S398">
        <f t="shared" si="49"/>
        <v>0</v>
      </c>
    </row>
    <row r="399" spans="1:19" x14ac:dyDescent="0.25">
      <c r="A399" s="1">
        <v>39081</v>
      </c>
      <c r="B399" t="s">
        <v>61</v>
      </c>
      <c r="C399">
        <v>21</v>
      </c>
      <c r="D399" t="str">
        <f t="shared" si="43"/>
        <v>2006</v>
      </c>
      <c r="H399">
        <f t="shared" si="44"/>
        <v>43.05</v>
      </c>
      <c r="I399" t="str">
        <f t="shared" si="45"/>
        <v>2006</v>
      </c>
      <c r="K399" s="1">
        <v>39081</v>
      </c>
      <c r="L399" t="s">
        <v>61</v>
      </c>
      <c r="M399">
        <v>21</v>
      </c>
      <c r="N399" t="str">
        <f t="shared" si="46"/>
        <v>2006</v>
      </c>
      <c r="O399">
        <f>SUMIF(L$2:L399,L399,M$2:M399)</f>
        <v>299</v>
      </c>
      <c r="P399">
        <f t="shared" si="47"/>
        <v>1.05</v>
      </c>
      <c r="R399">
        <f t="shared" si="48"/>
        <v>4306</v>
      </c>
      <c r="S399">
        <f t="shared" si="49"/>
        <v>0</v>
      </c>
    </row>
    <row r="400" spans="1:19" x14ac:dyDescent="0.25">
      <c r="A400" s="1">
        <v>39081</v>
      </c>
      <c r="B400" t="s">
        <v>23</v>
      </c>
      <c r="C400">
        <v>61</v>
      </c>
      <c r="D400" t="str">
        <f t="shared" si="43"/>
        <v>2006</v>
      </c>
      <c r="H400">
        <f t="shared" si="44"/>
        <v>125.04999999999998</v>
      </c>
      <c r="I400" t="str">
        <f t="shared" si="45"/>
        <v>2006</v>
      </c>
      <c r="K400" s="1">
        <v>39081</v>
      </c>
      <c r="L400" t="s">
        <v>23</v>
      </c>
      <c r="M400">
        <v>61</v>
      </c>
      <c r="N400" t="str">
        <f t="shared" si="46"/>
        <v>2006</v>
      </c>
      <c r="O400">
        <f>SUMIF(L$2:L400,L400,M$2:M400)</f>
        <v>955</v>
      </c>
      <c r="P400">
        <f t="shared" si="47"/>
        <v>3.0500000000000003</v>
      </c>
      <c r="R400">
        <f t="shared" si="48"/>
        <v>4245</v>
      </c>
      <c r="S400">
        <f t="shared" si="49"/>
        <v>0</v>
      </c>
    </row>
    <row r="401" spans="1:19" x14ac:dyDescent="0.25">
      <c r="A401" s="1">
        <v>39081</v>
      </c>
      <c r="B401" t="s">
        <v>17</v>
      </c>
      <c r="C401">
        <v>458</v>
      </c>
      <c r="D401" t="str">
        <f t="shared" si="43"/>
        <v>2006</v>
      </c>
      <c r="H401">
        <f t="shared" si="44"/>
        <v>938.89999999999986</v>
      </c>
      <c r="I401" t="str">
        <f t="shared" si="45"/>
        <v>2006</v>
      </c>
      <c r="K401" s="1">
        <v>39081</v>
      </c>
      <c r="L401" t="s">
        <v>17</v>
      </c>
      <c r="M401">
        <v>458</v>
      </c>
      <c r="N401" t="str">
        <f t="shared" si="46"/>
        <v>2006</v>
      </c>
      <c r="O401">
        <f>SUMIF(L$2:L401,L401,M$2:M401)</f>
        <v>4596</v>
      </c>
      <c r="P401">
        <f t="shared" si="47"/>
        <v>45.800000000000004</v>
      </c>
      <c r="R401">
        <f t="shared" si="48"/>
        <v>3787</v>
      </c>
      <c r="S401">
        <f t="shared" si="49"/>
        <v>0</v>
      </c>
    </row>
    <row r="402" spans="1:19" x14ac:dyDescent="0.25">
      <c r="A402" s="1">
        <v>39082</v>
      </c>
      <c r="B402" t="s">
        <v>136</v>
      </c>
      <c r="C402">
        <v>19</v>
      </c>
      <c r="D402" t="str">
        <f t="shared" si="43"/>
        <v>2006</v>
      </c>
      <c r="H402">
        <f t="shared" si="44"/>
        <v>38.949999999999996</v>
      </c>
      <c r="I402" t="str">
        <f t="shared" si="45"/>
        <v>2006</v>
      </c>
      <c r="K402" s="1">
        <v>39082</v>
      </c>
      <c r="L402" t="s">
        <v>136</v>
      </c>
      <c r="M402">
        <v>19</v>
      </c>
      <c r="N402" t="str">
        <f t="shared" si="46"/>
        <v>2006</v>
      </c>
      <c r="O402">
        <f>SUMIF(L$2:L402,L402,M$2:M402)</f>
        <v>19</v>
      </c>
      <c r="P402">
        <f t="shared" si="47"/>
        <v>0</v>
      </c>
      <c r="R402">
        <f t="shared" si="48"/>
        <v>3768</v>
      </c>
      <c r="S402">
        <f t="shared" si="49"/>
        <v>0</v>
      </c>
    </row>
    <row r="403" spans="1:19" x14ac:dyDescent="0.25">
      <c r="A403" s="1">
        <v>39084</v>
      </c>
      <c r="B403" t="s">
        <v>55</v>
      </c>
      <c r="C403">
        <v>81</v>
      </c>
      <c r="D403" t="str">
        <f t="shared" si="43"/>
        <v>2007</v>
      </c>
      <c r="H403">
        <f t="shared" si="44"/>
        <v>169.29</v>
      </c>
      <c r="I403" t="str">
        <f t="shared" si="45"/>
        <v>2007</v>
      </c>
      <c r="K403" s="1">
        <v>39084</v>
      </c>
      <c r="L403" t="s">
        <v>55</v>
      </c>
      <c r="M403">
        <v>81</v>
      </c>
      <c r="N403" t="str">
        <f t="shared" si="46"/>
        <v>2007</v>
      </c>
      <c r="O403">
        <f>SUMIF(L$2:L403,L403,M$2:M403)</f>
        <v>734</v>
      </c>
      <c r="P403">
        <f t="shared" si="47"/>
        <v>4.05</v>
      </c>
      <c r="R403">
        <f t="shared" si="48"/>
        <v>5687</v>
      </c>
      <c r="S403">
        <f t="shared" si="49"/>
        <v>0</v>
      </c>
    </row>
    <row r="404" spans="1:19" x14ac:dyDescent="0.25">
      <c r="A404" s="1">
        <v>39085</v>
      </c>
      <c r="B404" t="s">
        <v>18</v>
      </c>
      <c r="C404">
        <v>86</v>
      </c>
      <c r="D404" t="str">
        <f t="shared" si="43"/>
        <v>2007</v>
      </c>
      <c r="H404">
        <f t="shared" si="44"/>
        <v>179.73999999999998</v>
      </c>
      <c r="I404" t="str">
        <f t="shared" si="45"/>
        <v>2007</v>
      </c>
      <c r="K404" s="1">
        <v>39085</v>
      </c>
      <c r="L404" t="s">
        <v>18</v>
      </c>
      <c r="M404">
        <v>86</v>
      </c>
      <c r="N404" t="str">
        <f t="shared" si="46"/>
        <v>2007</v>
      </c>
      <c r="O404">
        <f>SUMIF(L$2:L404,L404,M$2:M404)</f>
        <v>1236</v>
      </c>
      <c r="P404">
        <f t="shared" si="47"/>
        <v>8.6</v>
      </c>
      <c r="R404">
        <f t="shared" si="48"/>
        <v>5601</v>
      </c>
      <c r="S404">
        <f t="shared" si="49"/>
        <v>0</v>
      </c>
    </row>
    <row r="405" spans="1:19" x14ac:dyDescent="0.25">
      <c r="A405" s="1">
        <v>39086</v>
      </c>
      <c r="B405" t="s">
        <v>7</v>
      </c>
      <c r="C405">
        <v>142</v>
      </c>
      <c r="D405" t="str">
        <f t="shared" si="43"/>
        <v>2007</v>
      </c>
      <c r="H405">
        <f t="shared" si="44"/>
        <v>296.77999999999997</v>
      </c>
      <c r="I405" t="str">
        <f t="shared" si="45"/>
        <v>2007</v>
      </c>
      <c r="K405" s="1">
        <v>39086</v>
      </c>
      <c r="L405" t="s">
        <v>7</v>
      </c>
      <c r="M405">
        <v>142</v>
      </c>
      <c r="N405" t="str">
        <f t="shared" si="46"/>
        <v>2007</v>
      </c>
      <c r="O405">
        <f>SUMIF(L$2:L405,L405,M$2:M405)</f>
        <v>6156</v>
      </c>
      <c r="P405">
        <f t="shared" si="47"/>
        <v>14.200000000000001</v>
      </c>
      <c r="R405">
        <f t="shared" si="48"/>
        <v>5459</v>
      </c>
      <c r="S405">
        <f t="shared" si="49"/>
        <v>0</v>
      </c>
    </row>
    <row r="406" spans="1:19" x14ac:dyDescent="0.25">
      <c r="A406" s="1">
        <v>39092</v>
      </c>
      <c r="B406" t="s">
        <v>17</v>
      </c>
      <c r="C406">
        <v>459</v>
      </c>
      <c r="D406" t="str">
        <f t="shared" si="43"/>
        <v>2007</v>
      </c>
      <c r="H406">
        <f t="shared" si="44"/>
        <v>959.31</v>
      </c>
      <c r="I406" t="str">
        <f t="shared" si="45"/>
        <v>2007</v>
      </c>
      <c r="K406" s="1">
        <v>39092</v>
      </c>
      <c r="L406" t="s">
        <v>17</v>
      </c>
      <c r="M406">
        <v>459</v>
      </c>
      <c r="N406" t="str">
        <f t="shared" si="46"/>
        <v>2007</v>
      </c>
      <c r="O406">
        <f>SUMIF(L$2:L406,L406,M$2:M406)</f>
        <v>5055</v>
      </c>
      <c r="P406">
        <f t="shared" si="47"/>
        <v>45.900000000000006</v>
      </c>
      <c r="R406">
        <f t="shared" si="48"/>
        <v>5000</v>
      </c>
      <c r="S406">
        <f t="shared" si="49"/>
        <v>0</v>
      </c>
    </row>
    <row r="407" spans="1:19" x14ac:dyDescent="0.25">
      <c r="A407" s="1">
        <v>39093</v>
      </c>
      <c r="B407" t="s">
        <v>40</v>
      </c>
      <c r="C407">
        <v>20</v>
      </c>
      <c r="D407" t="str">
        <f t="shared" si="43"/>
        <v>2007</v>
      </c>
      <c r="H407">
        <f t="shared" si="44"/>
        <v>41.8</v>
      </c>
      <c r="I407" t="str">
        <f t="shared" si="45"/>
        <v>2007</v>
      </c>
      <c r="K407" s="1">
        <v>39093</v>
      </c>
      <c r="L407" t="s">
        <v>40</v>
      </c>
      <c r="M407">
        <v>20</v>
      </c>
      <c r="N407" t="str">
        <f t="shared" si="46"/>
        <v>2007</v>
      </c>
      <c r="O407">
        <f>SUMIF(L$2:L407,L407,M$2:M407)</f>
        <v>22</v>
      </c>
      <c r="P407">
        <f t="shared" si="47"/>
        <v>0</v>
      </c>
      <c r="R407">
        <f t="shared" si="48"/>
        <v>4980</v>
      </c>
      <c r="S407">
        <f t="shared" si="49"/>
        <v>0</v>
      </c>
    </row>
    <row r="408" spans="1:19" x14ac:dyDescent="0.25">
      <c r="A408" s="1">
        <v>39095</v>
      </c>
      <c r="B408" t="s">
        <v>45</v>
      </c>
      <c r="C408">
        <v>245</v>
      </c>
      <c r="D408" t="str">
        <f t="shared" si="43"/>
        <v>2007</v>
      </c>
      <c r="H408">
        <f t="shared" si="44"/>
        <v>512.04999999999995</v>
      </c>
      <c r="I408" t="str">
        <f t="shared" si="45"/>
        <v>2007</v>
      </c>
      <c r="K408" s="1">
        <v>39095</v>
      </c>
      <c r="L408" t="s">
        <v>45</v>
      </c>
      <c r="M408">
        <v>245</v>
      </c>
      <c r="N408" t="str">
        <f t="shared" si="46"/>
        <v>2007</v>
      </c>
      <c r="O408">
        <f>SUMIF(L$2:L408,L408,M$2:M408)</f>
        <v>3982</v>
      </c>
      <c r="P408">
        <f t="shared" si="47"/>
        <v>24.5</v>
      </c>
      <c r="R408">
        <f t="shared" si="48"/>
        <v>4735</v>
      </c>
      <c r="S408">
        <f t="shared" si="49"/>
        <v>0</v>
      </c>
    </row>
    <row r="409" spans="1:19" x14ac:dyDescent="0.25">
      <c r="A409" s="1">
        <v>39095</v>
      </c>
      <c r="B409" t="s">
        <v>100</v>
      </c>
      <c r="C409">
        <v>19</v>
      </c>
      <c r="D409" t="str">
        <f t="shared" si="43"/>
        <v>2007</v>
      </c>
      <c r="H409">
        <f t="shared" si="44"/>
        <v>39.709999999999994</v>
      </c>
      <c r="I409" t="str">
        <f t="shared" si="45"/>
        <v>2007</v>
      </c>
      <c r="K409" s="1">
        <v>39095</v>
      </c>
      <c r="L409" t="s">
        <v>100</v>
      </c>
      <c r="M409">
        <v>19</v>
      </c>
      <c r="N409" t="str">
        <f t="shared" si="46"/>
        <v>2007</v>
      </c>
      <c r="O409">
        <f>SUMIF(L$2:L409,L409,M$2:M409)</f>
        <v>44</v>
      </c>
      <c r="P409">
        <f t="shared" si="47"/>
        <v>0</v>
      </c>
      <c r="R409">
        <f t="shared" si="48"/>
        <v>4716</v>
      </c>
      <c r="S409">
        <f t="shared" si="49"/>
        <v>0</v>
      </c>
    </row>
    <row r="410" spans="1:19" x14ac:dyDescent="0.25">
      <c r="A410" s="1">
        <v>39096</v>
      </c>
      <c r="B410" t="s">
        <v>10</v>
      </c>
      <c r="C410">
        <v>159</v>
      </c>
      <c r="D410" t="str">
        <f t="shared" si="43"/>
        <v>2007</v>
      </c>
      <c r="H410">
        <f t="shared" si="44"/>
        <v>332.31</v>
      </c>
      <c r="I410" t="str">
        <f t="shared" si="45"/>
        <v>2007</v>
      </c>
      <c r="K410" s="1">
        <v>39096</v>
      </c>
      <c r="L410" t="s">
        <v>10</v>
      </c>
      <c r="M410">
        <v>159</v>
      </c>
      <c r="N410" t="str">
        <f t="shared" si="46"/>
        <v>2007</v>
      </c>
      <c r="O410">
        <f>SUMIF(L$2:L410,L410,M$2:M410)</f>
        <v>784</v>
      </c>
      <c r="P410">
        <f t="shared" si="47"/>
        <v>7.95</v>
      </c>
      <c r="R410">
        <f t="shared" si="48"/>
        <v>4557</v>
      </c>
      <c r="S410">
        <f t="shared" si="49"/>
        <v>0</v>
      </c>
    </row>
    <row r="411" spans="1:19" x14ac:dyDescent="0.25">
      <c r="A411" s="1">
        <v>39097</v>
      </c>
      <c r="B411" t="s">
        <v>23</v>
      </c>
      <c r="C411">
        <v>99</v>
      </c>
      <c r="D411" t="str">
        <f t="shared" si="43"/>
        <v>2007</v>
      </c>
      <c r="H411">
        <f t="shared" si="44"/>
        <v>206.91</v>
      </c>
      <c r="I411" t="str">
        <f t="shared" si="45"/>
        <v>2007</v>
      </c>
      <c r="K411" s="1">
        <v>39097</v>
      </c>
      <c r="L411" t="s">
        <v>23</v>
      </c>
      <c r="M411">
        <v>99</v>
      </c>
      <c r="N411" t="str">
        <f t="shared" si="46"/>
        <v>2007</v>
      </c>
      <c r="O411">
        <f>SUMIF(L$2:L411,L411,M$2:M411)</f>
        <v>1054</v>
      </c>
      <c r="P411">
        <f t="shared" si="47"/>
        <v>9.9</v>
      </c>
      <c r="R411">
        <f t="shared" si="48"/>
        <v>4458</v>
      </c>
      <c r="S411">
        <f t="shared" si="49"/>
        <v>0</v>
      </c>
    </row>
    <row r="412" spans="1:19" x14ac:dyDescent="0.25">
      <c r="A412" s="1">
        <v>39099</v>
      </c>
      <c r="B412" t="s">
        <v>22</v>
      </c>
      <c r="C412">
        <v>213</v>
      </c>
      <c r="D412" t="str">
        <f t="shared" si="43"/>
        <v>2007</v>
      </c>
      <c r="H412">
        <f t="shared" si="44"/>
        <v>445.16999999999996</v>
      </c>
      <c r="I412" t="str">
        <f t="shared" si="45"/>
        <v>2007</v>
      </c>
      <c r="K412" s="1">
        <v>39099</v>
      </c>
      <c r="L412" t="s">
        <v>22</v>
      </c>
      <c r="M412">
        <v>213</v>
      </c>
      <c r="N412" t="str">
        <f t="shared" si="46"/>
        <v>2007</v>
      </c>
      <c r="O412">
        <f>SUMIF(L$2:L412,L412,M$2:M412)</f>
        <v>4102</v>
      </c>
      <c r="P412">
        <f t="shared" si="47"/>
        <v>21.3</v>
      </c>
      <c r="R412">
        <f t="shared" si="48"/>
        <v>4245</v>
      </c>
      <c r="S412">
        <f t="shared" si="49"/>
        <v>0</v>
      </c>
    </row>
    <row r="413" spans="1:19" x14ac:dyDescent="0.25">
      <c r="A413" s="1">
        <v>39106</v>
      </c>
      <c r="B413" t="s">
        <v>14</v>
      </c>
      <c r="C413">
        <v>349</v>
      </c>
      <c r="D413" t="str">
        <f t="shared" si="43"/>
        <v>2007</v>
      </c>
      <c r="H413">
        <f t="shared" si="44"/>
        <v>729.41</v>
      </c>
      <c r="I413" t="str">
        <f t="shared" si="45"/>
        <v>2007</v>
      </c>
      <c r="K413" s="1">
        <v>39106</v>
      </c>
      <c r="L413" t="s">
        <v>14</v>
      </c>
      <c r="M413">
        <v>349</v>
      </c>
      <c r="N413" t="str">
        <f t="shared" si="46"/>
        <v>2007</v>
      </c>
      <c r="O413">
        <f>SUMIF(L$2:L413,L413,M$2:M413)</f>
        <v>4164</v>
      </c>
      <c r="P413">
        <f t="shared" si="47"/>
        <v>34.9</v>
      </c>
      <c r="R413">
        <f t="shared" si="48"/>
        <v>3896</v>
      </c>
      <c r="S413">
        <f t="shared" si="49"/>
        <v>0</v>
      </c>
    </row>
    <row r="414" spans="1:19" x14ac:dyDescent="0.25">
      <c r="A414" s="1">
        <v>39109</v>
      </c>
      <c r="B414" t="s">
        <v>17</v>
      </c>
      <c r="C414">
        <v>114</v>
      </c>
      <c r="D414" t="str">
        <f t="shared" si="43"/>
        <v>2007</v>
      </c>
      <c r="H414">
        <f t="shared" si="44"/>
        <v>238.26</v>
      </c>
      <c r="I414" t="str">
        <f t="shared" si="45"/>
        <v>2007</v>
      </c>
      <c r="K414" s="1">
        <v>39109</v>
      </c>
      <c r="L414" t="s">
        <v>17</v>
      </c>
      <c r="M414">
        <v>114</v>
      </c>
      <c r="N414" t="str">
        <f t="shared" si="46"/>
        <v>2007</v>
      </c>
      <c r="O414">
        <f>SUMIF(L$2:L414,L414,M$2:M414)</f>
        <v>5169</v>
      </c>
      <c r="P414">
        <f t="shared" si="47"/>
        <v>11.4</v>
      </c>
      <c r="R414">
        <f t="shared" si="48"/>
        <v>3782</v>
      </c>
      <c r="S414">
        <f t="shared" si="49"/>
        <v>0</v>
      </c>
    </row>
    <row r="415" spans="1:19" x14ac:dyDescent="0.25">
      <c r="A415" s="1">
        <v>39109</v>
      </c>
      <c r="B415" t="s">
        <v>27</v>
      </c>
      <c r="C415">
        <v>12</v>
      </c>
      <c r="D415" t="str">
        <f t="shared" si="43"/>
        <v>2007</v>
      </c>
      <c r="H415">
        <f t="shared" si="44"/>
        <v>25.08</v>
      </c>
      <c r="I415" t="str">
        <f t="shared" si="45"/>
        <v>2007</v>
      </c>
      <c r="K415" s="1">
        <v>39109</v>
      </c>
      <c r="L415" t="s">
        <v>27</v>
      </c>
      <c r="M415">
        <v>12</v>
      </c>
      <c r="N415" t="str">
        <f t="shared" si="46"/>
        <v>2007</v>
      </c>
      <c r="O415">
        <f>SUMIF(L$2:L415,L415,M$2:M415)</f>
        <v>28</v>
      </c>
      <c r="P415">
        <f t="shared" si="47"/>
        <v>0</v>
      </c>
      <c r="R415">
        <f t="shared" si="48"/>
        <v>3770</v>
      </c>
      <c r="S415">
        <f t="shared" si="49"/>
        <v>0</v>
      </c>
    </row>
    <row r="416" spans="1:19" x14ac:dyDescent="0.25">
      <c r="A416" s="1">
        <v>39111</v>
      </c>
      <c r="B416" t="s">
        <v>99</v>
      </c>
      <c r="C416">
        <v>12</v>
      </c>
      <c r="D416" t="str">
        <f t="shared" si="43"/>
        <v>2007</v>
      </c>
      <c r="H416">
        <f t="shared" si="44"/>
        <v>25.08</v>
      </c>
      <c r="I416" t="str">
        <f t="shared" si="45"/>
        <v>2007</v>
      </c>
      <c r="K416" s="1">
        <v>39111</v>
      </c>
      <c r="L416" t="s">
        <v>99</v>
      </c>
      <c r="M416">
        <v>12</v>
      </c>
      <c r="N416" t="str">
        <f t="shared" si="46"/>
        <v>2007</v>
      </c>
      <c r="O416">
        <f>SUMIF(L$2:L416,L416,M$2:M416)</f>
        <v>22</v>
      </c>
      <c r="P416">
        <f t="shared" si="47"/>
        <v>0</v>
      </c>
      <c r="R416">
        <f t="shared" si="48"/>
        <v>3758</v>
      </c>
      <c r="S416">
        <f t="shared" si="49"/>
        <v>0</v>
      </c>
    </row>
    <row r="417" spans="1:19" x14ac:dyDescent="0.25">
      <c r="A417" s="1">
        <v>39117</v>
      </c>
      <c r="B417" t="s">
        <v>12</v>
      </c>
      <c r="C417">
        <v>132</v>
      </c>
      <c r="D417" t="str">
        <f t="shared" si="43"/>
        <v>2007</v>
      </c>
      <c r="H417">
        <f t="shared" si="44"/>
        <v>275.88</v>
      </c>
      <c r="I417" t="str">
        <f t="shared" si="45"/>
        <v>2007</v>
      </c>
      <c r="K417" s="1">
        <v>39117</v>
      </c>
      <c r="L417" t="s">
        <v>12</v>
      </c>
      <c r="M417">
        <v>132</v>
      </c>
      <c r="N417" t="str">
        <f t="shared" si="46"/>
        <v>2007</v>
      </c>
      <c r="O417">
        <f>SUMIF(L$2:L417,L417,M$2:M417)</f>
        <v>1193</v>
      </c>
      <c r="P417">
        <f t="shared" si="47"/>
        <v>13.200000000000001</v>
      </c>
      <c r="R417">
        <f t="shared" si="48"/>
        <v>5626</v>
      </c>
      <c r="S417">
        <f t="shared" si="49"/>
        <v>0</v>
      </c>
    </row>
    <row r="418" spans="1:19" x14ac:dyDescent="0.25">
      <c r="A418" s="1">
        <v>39120</v>
      </c>
      <c r="B418" t="s">
        <v>23</v>
      </c>
      <c r="C418">
        <v>197</v>
      </c>
      <c r="D418" t="str">
        <f t="shared" si="43"/>
        <v>2007</v>
      </c>
      <c r="H418">
        <f t="shared" si="44"/>
        <v>411.72999999999996</v>
      </c>
      <c r="I418" t="str">
        <f t="shared" si="45"/>
        <v>2007</v>
      </c>
      <c r="K418" s="1">
        <v>39120</v>
      </c>
      <c r="L418" t="s">
        <v>23</v>
      </c>
      <c r="M418">
        <v>197</v>
      </c>
      <c r="N418" t="str">
        <f t="shared" si="46"/>
        <v>2007</v>
      </c>
      <c r="O418">
        <f>SUMIF(L$2:L418,L418,M$2:M418)</f>
        <v>1251</v>
      </c>
      <c r="P418">
        <f t="shared" si="47"/>
        <v>19.700000000000003</v>
      </c>
      <c r="R418">
        <f t="shared" si="48"/>
        <v>5429</v>
      </c>
      <c r="S418">
        <f t="shared" si="49"/>
        <v>0</v>
      </c>
    </row>
    <row r="419" spans="1:19" x14ac:dyDescent="0.25">
      <c r="A419" s="1">
        <v>39120</v>
      </c>
      <c r="B419" t="s">
        <v>15</v>
      </c>
      <c r="C419">
        <v>5</v>
      </c>
      <c r="D419" t="str">
        <f t="shared" si="43"/>
        <v>2007</v>
      </c>
      <c r="H419">
        <f t="shared" si="44"/>
        <v>10.45</v>
      </c>
      <c r="I419" t="str">
        <f t="shared" si="45"/>
        <v>2007</v>
      </c>
      <c r="K419" s="1">
        <v>39120</v>
      </c>
      <c r="L419" t="s">
        <v>15</v>
      </c>
      <c r="M419">
        <v>5</v>
      </c>
      <c r="N419" t="str">
        <f t="shared" si="46"/>
        <v>2007</v>
      </c>
      <c r="O419">
        <f>SUMIF(L$2:L419,L419,M$2:M419)</f>
        <v>17</v>
      </c>
      <c r="P419">
        <f t="shared" si="47"/>
        <v>0</v>
      </c>
      <c r="R419">
        <f t="shared" si="48"/>
        <v>5424</v>
      </c>
      <c r="S419">
        <f t="shared" si="49"/>
        <v>0</v>
      </c>
    </row>
    <row r="420" spans="1:19" x14ac:dyDescent="0.25">
      <c r="A420" s="1">
        <v>39120</v>
      </c>
      <c r="B420" t="s">
        <v>50</v>
      </c>
      <c r="C420">
        <v>403</v>
      </c>
      <c r="D420" t="str">
        <f t="shared" si="43"/>
        <v>2007</v>
      </c>
      <c r="H420">
        <f t="shared" si="44"/>
        <v>842.27</v>
      </c>
      <c r="I420" t="str">
        <f t="shared" si="45"/>
        <v>2007</v>
      </c>
      <c r="K420" s="1">
        <v>39120</v>
      </c>
      <c r="L420" t="s">
        <v>50</v>
      </c>
      <c r="M420">
        <v>403</v>
      </c>
      <c r="N420" t="str">
        <f t="shared" si="46"/>
        <v>2007</v>
      </c>
      <c r="O420">
        <f>SUMIF(L$2:L420,L420,M$2:M420)</f>
        <v>4269</v>
      </c>
      <c r="P420">
        <f t="shared" si="47"/>
        <v>40.300000000000004</v>
      </c>
      <c r="R420">
        <f t="shared" si="48"/>
        <v>5021</v>
      </c>
      <c r="S420">
        <f t="shared" si="49"/>
        <v>0</v>
      </c>
    </row>
    <row r="421" spans="1:19" x14ac:dyDescent="0.25">
      <c r="A421" s="1">
        <v>39121</v>
      </c>
      <c r="B421" t="s">
        <v>10</v>
      </c>
      <c r="C421">
        <v>200</v>
      </c>
      <c r="D421" t="str">
        <f t="shared" si="43"/>
        <v>2007</v>
      </c>
      <c r="H421">
        <f t="shared" si="44"/>
        <v>418</v>
      </c>
      <c r="I421" t="str">
        <f t="shared" si="45"/>
        <v>2007</v>
      </c>
      <c r="K421" s="1">
        <v>39121</v>
      </c>
      <c r="L421" t="s">
        <v>10</v>
      </c>
      <c r="M421">
        <v>200</v>
      </c>
      <c r="N421" t="str">
        <f t="shared" si="46"/>
        <v>2007</v>
      </c>
      <c r="O421">
        <f>SUMIF(L$2:L421,L421,M$2:M421)</f>
        <v>984</v>
      </c>
      <c r="P421">
        <f t="shared" si="47"/>
        <v>10</v>
      </c>
      <c r="R421">
        <f t="shared" si="48"/>
        <v>4821</v>
      </c>
      <c r="S421">
        <f t="shared" si="49"/>
        <v>0</v>
      </c>
    </row>
    <row r="422" spans="1:19" x14ac:dyDescent="0.25">
      <c r="A422" s="1">
        <v>39124</v>
      </c>
      <c r="B422" t="s">
        <v>69</v>
      </c>
      <c r="C422">
        <v>23</v>
      </c>
      <c r="D422" t="str">
        <f t="shared" si="43"/>
        <v>2007</v>
      </c>
      <c r="H422">
        <f t="shared" si="44"/>
        <v>48.069999999999993</v>
      </c>
      <c r="I422" t="str">
        <f t="shared" si="45"/>
        <v>2007</v>
      </c>
      <c r="K422" s="1">
        <v>39124</v>
      </c>
      <c r="L422" t="s">
        <v>69</v>
      </c>
      <c r="M422">
        <v>23</v>
      </c>
      <c r="N422" t="str">
        <f t="shared" si="46"/>
        <v>2007</v>
      </c>
      <c r="O422">
        <f>SUMIF(L$2:L422,L422,M$2:M422)</f>
        <v>654</v>
      </c>
      <c r="P422">
        <f t="shared" si="47"/>
        <v>1.1500000000000001</v>
      </c>
      <c r="R422">
        <f t="shared" si="48"/>
        <v>4798</v>
      </c>
      <c r="S422">
        <f t="shared" si="49"/>
        <v>0</v>
      </c>
    </row>
    <row r="423" spans="1:19" x14ac:dyDescent="0.25">
      <c r="A423" s="1">
        <v>39131</v>
      </c>
      <c r="B423" t="s">
        <v>45</v>
      </c>
      <c r="C423">
        <v>337</v>
      </c>
      <c r="D423" t="str">
        <f t="shared" si="43"/>
        <v>2007</v>
      </c>
      <c r="H423">
        <f t="shared" si="44"/>
        <v>704.32999999999993</v>
      </c>
      <c r="I423" t="str">
        <f t="shared" si="45"/>
        <v>2007</v>
      </c>
      <c r="K423" s="1">
        <v>39131</v>
      </c>
      <c r="L423" t="s">
        <v>45</v>
      </c>
      <c r="M423">
        <v>337</v>
      </c>
      <c r="N423" t="str">
        <f t="shared" si="46"/>
        <v>2007</v>
      </c>
      <c r="O423">
        <f>SUMIF(L$2:L423,L423,M$2:M423)</f>
        <v>4319</v>
      </c>
      <c r="P423">
        <f t="shared" si="47"/>
        <v>33.700000000000003</v>
      </c>
      <c r="R423">
        <f t="shared" si="48"/>
        <v>4461</v>
      </c>
      <c r="S423">
        <f t="shared" si="49"/>
        <v>0</v>
      </c>
    </row>
    <row r="424" spans="1:19" x14ac:dyDescent="0.25">
      <c r="A424" s="1">
        <v>39132</v>
      </c>
      <c r="B424" t="s">
        <v>5</v>
      </c>
      <c r="C424">
        <v>500</v>
      </c>
      <c r="D424" t="str">
        <f t="shared" si="43"/>
        <v>2007</v>
      </c>
      <c r="H424">
        <f t="shared" si="44"/>
        <v>1045</v>
      </c>
      <c r="I424" t="str">
        <f t="shared" si="45"/>
        <v>2007</v>
      </c>
      <c r="K424" s="1">
        <v>39132</v>
      </c>
      <c r="L424" t="s">
        <v>5</v>
      </c>
      <c r="M424">
        <v>500</v>
      </c>
      <c r="N424" t="str">
        <f t="shared" si="46"/>
        <v>2007</v>
      </c>
      <c r="O424">
        <f>SUMIF(L$2:L424,L424,M$2:M424)</f>
        <v>2895</v>
      </c>
      <c r="P424">
        <f t="shared" si="47"/>
        <v>50</v>
      </c>
      <c r="R424">
        <f t="shared" si="48"/>
        <v>3961</v>
      </c>
      <c r="S424">
        <f t="shared" si="49"/>
        <v>0</v>
      </c>
    </row>
    <row r="425" spans="1:19" x14ac:dyDescent="0.25">
      <c r="A425" s="1">
        <v>39132</v>
      </c>
      <c r="B425" t="s">
        <v>90</v>
      </c>
      <c r="C425">
        <v>9</v>
      </c>
      <c r="D425" t="str">
        <f t="shared" si="43"/>
        <v>2007</v>
      </c>
      <c r="H425">
        <f t="shared" si="44"/>
        <v>18.809999999999999</v>
      </c>
      <c r="I425" t="str">
        <f t="shared" si="45"/>
        <v>2007</v>
      </c>
      <c r="K425" s="1">
        <v>39132</v>
      </c>
      <c r="L425" t="s">
        <v>90</v>
      </c>
      <c r="M425">
        <v>9</v>
      </c>
      <c r="N425" t="str">
        <f t="shared" si="46"/>
        <v>2007</v>
      </c>
      <c r="O425">
        <f>SUMIF(L$2:L425,L425,M$2:M425)</f>
        <v>25</v>
      </c>
      <c r="P425">
        <f t="shared" si="47"/>
        <v>0</v>
      </c>
      <c r="R425">
        <f t="shared" si="48"/>
        <v>3952</v>
      </c>
      <c r="S425">
        <f t="shared" si="49"/>
        <v>0</v>
      </c>
    </row>
    <row r="426" spans="1:19" x14ac:dyDescent="0.25">
      <c r="A426" s="1">
        <v>39134</v>
      </c>
      <c r="B426" t="s">
        <v>131</v>
      </c>
      <c r="C426">
        <v>39</v>
      </c>
      <c r="D426" t="str">
        <f t="shared" si="43"/>
        <v>2007</v>
      </c>
      <c r="H426">
        <f t="shared" si="44"/>
        <v>81.509999999999991</v>
      </c>
      <c r="I426" t="str">
        <f t="shared" si="45"/>
        <v>2007</v>
      </c>
      <c r="K426" s="1">
        <v>39134</v>
      </c>
      <c r="L426" t="s">
        <v>131</v>
      </c>
      <c r="M426">
        <v>39</v>
      </c>
      <c r="N426" t="str">
        <f t="shared" si="46"/>
        <v>2007</v>
      </c>
      <c r="O426">
        <f>SUMIF(L$2:L426,L426,M$2:M426)</f>
        <v>221</v>
      </c>
      <c r="P426">
        <f t="shared" si="47"/>
        <v>1.9500000000000002</v>
      </c>
      <c r="R426">
        <f t="shared" si="48"/>
        <v>3913</v>
      </c>
      <c r="S426">
        <f t="shared" si="49"/>
        <v>0</v>
      </c>
    </row>
    <row r="427" spans="1:19" x14ac:dyDescent="0.25">
      <c r="A427" s="1">
        <v>39139</v>
      </c>
      <c r="B427" t="s">
        <v>78</v>
      </c>
      <c r="C427">
        <v>156</v>
      </c>
      <c r="D427" t="str">
        <f t="shared" si="43"/>
        <v>2007</v>
      </c>
      <c r="H427">
        <f t="shared" si="44"/>
        <v>326.03999999999996</v>
      </c>
      <c r="I427" t="str">
        <f t="shared" si="45"/>
        <v>2007</v>
      </c>
      <c r="K427" s="1">
        <v>39139</v>
      </c>
      <c r="L427" t="s">
        <v>78</v>
      </c>
      <c r="M427">
        <v>156</v>
      </c>
      <c r="N427" t="str">
        <f t="shared" si="46"/>
        <v>2007</v>
      </c>
      <c r="O427">
        <f>SUMIF(L$2:L427,L427,M$2:M427)</f>
        <v>367</v>
      </c>
      <c r="P427">
        <f t="shared" si="47"/>
        <v>7.8000000000000007</v>
      </c>
      <c r="R427">
        <f t="shared" si="48"/>
        <v>3757</v>
      </c>
      <c r="S427">
        <f t="shared" si="49"/>
        <v>0</v>
      </c>
    </row>
    <row r="428" spans="1:19" x14ac:dyDescent="0.25">
      <c r="A428" s="1">
        <v>39140</v>
      </c>
      <c r="B428" t="s">
        <v>17</v>
      </c>
      <c r="C428">
        <v>258</v>
      </c>
      <c r="D428" t="str">
        <f t="shared" si="43"/>
        <v>2007</v>
      </c>
      <c r="H428">
        <f t="shared" si="44"/>
        <v>539.21999999999991</v>
      </c>
      <c r="I428" t="str">
        <f t="shared" si="45"/>
        <v>2007</v>
      </c>
      <c r="K428" s="1">
        <v>39140</v>
      </c>
      <c r="L428" t="s">
        <v>17</v>
      </c>
      <c r="M428">
        <v>258</v>
      </c>
      <c r="N428" t="str">
        <f t="shared" si="46"/>
        <v>2007</v>
      </c>
      <c r="O428">
        <f>SUMIF(L$2:L428,L428,M$2:M428)</f>
        <v>5427</v>
      </c>
      <c r="P428">
        <f t="shared" si="47"/>
        <v>25.8</v>
      </c>
      <c r="R428">
        <f t="shared" si="48"/>
        <v>3499</v>
      </c>
      <c r="S428">
        <f t="shared" si="49"/>
        <v>0</v>
      </c>
    </row>
    <row r="429" spans="1:19" x14ac:dyDescent="0.25">
      <c r="A429" s="1">
        <v>39140</v>
      </c>
      <c r="B429" t="s">
        <v>94</v>
      </c>
      <c r="C429">
        <v>14</v>
      </c>
      <c r="D429" t="str">
        <f t="shared" si="43"/>
        <v>2007</v>
      </c>
      <c r="H429">
        <f t="shared" si="44"/>
        <v>29.259999999999998</v>
      </c>
      <c r="I429" t="str">
        <f t="shared" si="45"/>
        <v>2007</v>
      </c>
      <c r="K429" s="1">
        <v>39140</v>
      </c>
      <c r="L429" t="s">
        <v>94</v>
      </c>
      <c r="M429">
        <v>14</v>
      </c>
      <c r="N429" t="str">
        <f t="shared" si="46"/>
        <v>2007</v>
      </c>
      <c r="O429">
        <f>SUMIF(L$2:L429,L429,M$2:M429)</f>
        <v>47</v>
      </c>
      <c r="P429">
        <f t="shared" si="47"/>
        <v>0</v>
      </c>
      <c r="R429">
        <f t="shared" si="48"/>
        <v>3485</v>
      </c>
      <c r="S429">
        <f t="shared" si="49"/>
        <v>0</v>
      </c>
    </row>
    <row r="430" spans="1:19" x14ac:dyDescent="0.25">
      <c r="A430" s="1">
        <v>39142</v>
      </c>
      <c r="B430" t="s">
        <v>12</v>
      </c>
      <c r="C430">
        <v>91</v>
      </c>
      <c r="D430" t="str">
        <f t="shared" si="43"/>
        <v>2007</v>
      </c>
      <c r="H430">
        <f t="shared" si="44"/>
        <v>190.19</v>
      </c>
      <c r="I430" t="str">
        <f t="shared" si="45"/>
        <v>2007</v>
      </c>
      <c r="K430" s="1">
        <v>39142</v>
      </c>
      <c r="L430" t="s">
        <v>12</v>
      </c>
      <c r="M430">
        <v>91</v>
      </c>
      <c r="N430" t="str">
        <f t="shared" si="46"/>
        <v>2007</v>
      </c>
      <c r="O430">
        <f>SUMIF(L$2:L430,L430,M$2:M430)</f>
        <v>1284</v>
      </c>
      <c r="P430">
        <f t="shared" si="47"/>
        <v>9.1</v>
      </c>
      <c r="R430">
        <f t="shared" si="48"/>
        <v>5394</v>
      </c>
      <c r="S430">
        <f t="shared" si="49"/>
        <v>0</v>
      </c>
    </row>
    <row r="431" spans="1:19" x14ac:dyDescent="0.25">
      <c r="A431" s="1">
        <v>39149</v>
      </c>
      <c r="B431" t="s">
        <v>12</v>
      </c>
      <c r="C431">
        <v>68</v>
      </c>
      <c r="D431" t="str">
        <f t="shared" si="43"/>
        <v>2007</v>
      </c>
      <c r="H431">
        <f t="shared" si="44"/>
        <v>142.12</v>
      </c>
      <c r="I431" t="str">
        <f t="shared" si="45"/>
        <v>2007</v>
      </c>
      <c r="K431" s="1">
        <v>39149</v>
      </c>
      <c r="L431" t="s">
        <v>12</v>
      </c>
      <c r="M431">
        <v>68</v>
      </c>
      <c r="N431" t="str">
        <f t="shared" si="46"/>
        <v>2007</v>
      </c>
      <c r="O431">
        <f>SUMIF(L$2:L431,L431,M$2:M431)</f>
        <v>1352</v>
      </c>
      <c r="P431">
        <f t="shared" si="47"/>
        <v>6.8000000000000007</v>
      </c>
      <c r="R431">
        <f t="shared" si="48"/>
        <v>5326</v>
      </c>
      <c r="S431">
        <f t="shared" si="49"/>
        <v>0</v>
      </c>
    </row>
    <row r="432" spans="1:19" x14ac:dyDescent="0.25">
      <c r="A432" s="1">
        <v>39150</v>
      </c>
      <c r="B432" t="s">
        <v>137</v>
      </c>
      <c r="C432">
        <v>13</v>
      </c>
      <c r="D432" t="str">
        <f t="shared" si="43"/>
        <v>2007</v>
      </c>
      <c r="H432">
        <f t="shared" si="44"/>
        <v>27.169999999999998</v>
      </c>
      <c r="I432" t="str">
        <f t="shared" si="45"/>
        <v>2007</v>
      </c>
      <c r="K432" s="1">
        <v>39150</v>
      </c>
      <c r="L432" t="s">
        <v>137</v>
      </c>
      <c r="M432">
        <v>13</v>
      </c>
      <c r="N432" t="str">
        <f t="shared" si="46"/>
        <v>2007</v>
      </c>
      <c r="O432">
        <f>SUMIF(L$2:L432,L432,M$2:M432)</f>
        <v>13</v>
      </c>
      <c r="P432">
        <f t="shared" si="47"/>
        <v>0</v>
      </c>
      <c r="R432">
        <f t="shared" si="48"/>
        <v>5313</v>
      </c>
      <c r="S432">
        <f t="shared" si="49"/>
        <v>0</v>
      </c>
    </row>
    <row r="433" spans="1:19" x14ac:dyDescent="0.25">
      <c r="A433" s="1">
        <v>39152</v>
      </c>
      <c r="B433" t="s">
        <v>28</v>
      </c>
      <c r="C433">
        <v>118</v>
      </c>
      <c r="D433" t="str">
        <f t="shared" si="43"/>
        <v>2007</v>
      </c>
      <c r="H433">
        <f t="shared" si="44"/>
        <v>246.61999999999998</v>
      </c>
      <c r="I433" t="str">
        <f t="shared" si="45"/>
        <v>2007</v>
      </c>
      <c r="K433" s="1">
        <v>39152</v>
      </c>
      <c r="L433" t="s">
        <v>28</v>
      </c>
      <c r="M433">
        <v>118</v>
      </c>
      <c r="N433" t="str">
        <f t="shared" si="46"/>
        <v>2007</v>
      </c>
      <c r="O433">
        <f>SUMIF(L$2:L433,L433,M$2:M433)</f>
        <v>814</v>
      </c>
      <c r="P433">
        <f t="shared" si="47"/>
        <v>5.9</v>
      </c>
      <c r="R433">
        <f t="shared" si="48"/>
        <v>5195</v>
      </c>
      <c r="S433">
        <f t="shared" si="49"/>
        <v>0</v>
      </c>
    </row>
    <row r="434" spans="1:19" x14ac:dyDescent="0.25">
      <c r="A434" s="1">
        <v>39154</v>
      </c>
      <c r="B434" t="s">
        <v>25</v>
      </c>
      <c r="C434">
        <v>54</v>
      </c>
      <c r="D434" t="str">
        <f t="shared" si="43"/>
        <v>2007</v>
      </c>
      <c r="H434">
        <f t="shared" si="44"/>
        <v>112.85999999999999</v>
      </c>
      <c r="I434" t="str">
        <f t="shared" si="45"/>
        <v>2007</v>
      </c>
      <c r="K434" s="1">
        <v>39154</v>
      </c>
      <c r="L434" t="s">
        <v>25</v>
      </c>
      <c r="M434">
        <v>54</v>
      </c>
      <c r="N434" t="str">
        <f t="shared" si="46"/>
        <v>2007</v>
      </c>
      <c r="O434">
        <f>SUMIF(L$2:L434,L434,M$2:M434)</f>
        <v>548</v>
      </c>
      <c r="P434">
        <f t="shared" si="47"/>
        <v>2.7</v>
      </c>
      <c r="R434">
        <f t="shared" si="48"/>
        <v>5141</v>
      </c>
      <c r="S434">
        <f t="shared" si="49"/>
        <v>0</v>
      </c>
    </row>
    <row r="435" spans="1:19" x14ac:dyDescent="0.25">
      <c r="A435" s="1">
        <v>39158</v>
      </c>
      <c r="B435" t="s">
        <v>138</v>
      </c>
      <c r="C435">
        <v>10</v>
      </c>
      <c r="D435" t="str">
        <f t="shared" si="43"/>
        <v>2007</v>
      </c>
      <c r="H435">
        <f t="shared" si="44"/>
        <v>20.9</v>
      </c>
      <c r="I435" t="str">
        <f t="shared" si="45"/>
        <v>2007</v>
      </c>
      <c r="K435" s="1">
        <v>39158</v>
      </c>
      <c r="L435" t="s">
        <v>138</v>
      </c>
      <c r="M435">
        <v>10</v>
      </c>
      <c r="N435" t="str">
        <f t="shared" si="46"/>
        <v>2007</v>
      </c>
      <c r="O435">
        <f>SUMIF(L$2:L435,L435,M$2:M435)</f>
        <v>10</v>
      </c>
      <c r="P435">
        <f t="shared" si="47"/>
        <v>0</v>
      </c>
      <c r="R435">
        <f t="shared" si="48"/>
        <v>5131</v>
      </c>
      <c r="S435">
        <f t="shared" si="49"/>
        <v>0</v>
      </c>
    </row>
    <row r="436" spans="1:19" x14ac:dyDescent="0.25">
      <c r="A436" s="1">
        <v>39162</v>
      </c>
      <c r="B436" t="s">
        <v>50</v>
      </c>
      <c r="C436">
        <v>339</v>
      </c>
      <c r="D436" t="str">
        <f t="shared" si="43"/>
        <v>2007</v>
      </c>
      <c r="H436">
        <f t="shared" si="44"/>
        <v>708.51</v>
      </c>
      <c r="I436" t="str">
        <f t="shared" si="45"/>
        <v>2007</v>
      </c>
      <c r="K436" s="1">
        <v>39162</v>
      </c>
      <c r="L436" t="s">
        <v>50</v>
      </c>
      <c r="M436">
        <v>339</v>
      </c>
      <c r="N436" t="str">
        <f t="shared" si="46"/>
        <v>2007</v>
      </c>
      <c r="O436">
        <f>SUMIF(L$2:L436,L436,M$2:M436)</f>
        <v>4608</v>
      </c>
      <c r="P436">
        <f t="shared" si="47"/>
        <v>33.9</v>
      </c>
      <c r="R436">
        <f t="shared" si="48"/>
        <v>4792</v>
      </c>
      <c r="S436">
        <f t="shared" si="49"/>
        <v>0</v>
      </c>
    </row>
    <row r="437" spans="1:19" x14ac:dyDescent="0.25">
      <c r="A437" s="1">
        <v>39163</v>
      </c>
      <c r="B437" t="s">
        <v>30</v>
      </c>
      <c r="C437">
        <v>80</v>
      </c>
      <c r="D437" t="str">
        <f t="shared" si="43"/>
        <v>2007</v>
      </c>
      <c r="H437">
        <f t="shared" si="44"/>
        <v>167.2</v>
      </c>
      <c r="I437" t="str">
        <f t="shared" si="45"/>
        <v>2007</v>
      </c>
      <c r="K437" s="1">
        <v>39163</v>
      </c>
      <c r="L437" t="s">
        <v>30</v>
      </c>
      <c r="M437">
        <v>80</v>
      </c>
      <c r="N437" t="str">
        <f t="shared" si="46"/>
        <v>2007</v>
      </c>
      <c r="O437">
        <f>SUMIF(L$2:L437,L437,M$2:M437)</f>
        <v>1403</v>
      </c>
      <c r="P437">
        <f t="shared" si="47"/>
        <v>8</v>
      </c>
      <c r="R437">
        <f t="shared" si="48"/>
        <v>4712</v>
      </c>
      <c r="S437">
        <f t="shared" si="49"/>
        <v>0</v>
      </c>
    </row>
    <row r="438" spans="1:19" x14ac:dyDescent="0.25">
      <c r="A438" s="1">
        <v>39165</v>
      </c>
      <c r="B438" t="s">
        <v>22</v>
      </c>
      <c r="C438">
        <v>431</v>
      </c>
      <c r="D438" t="str">
        <f t="shared" si="43"/>
        <v>2007</v>
      </c>
      <c r="H438">
        <f t="shared" si="44"/>
        <v>900.79</v>
      </c>
      <c r="I438" t="str">
        <f t="shared" si="45"/>
        <v>2007</v>
      </c>
      <c r="K438" s="1">
        <v>39165</v>
      </c>
      <c r="L438" t="s">
        <v>22</v>
      </c>
      <c r="M438">
        <v>431</v>
      </c>
      <c r="N438" t="str">
        <f t="shared" si="46"/>
        <v>2007</v>
      </c>
      <c r="O438">
        <f>SUMIF(L$2:L438,L438,M$2:M438)</f>
        <v>4533</v>
      </c>
      <c r="P438">
        <f t="shared" si="47"/>
        <v>43.1</v>
      </c>
      <c r="R438">
        <f t="shared" si="48"/>
        <v>4281</v>
      </c>
      <c r="S438">
        <f t="shared" si="49"/>
        <v>0</v>
      </c>
    </row>
    <row r="439" spans="1:19" x14ac:dyDescent="0.25">
      <c r="A439" s="1">
        <v>39167</v>
      </c>
      <c r="B439" t="s">
        <v>50</v>
      </c>
      <c r="C439">
        <v>268</v>
      </c>
      <c r="D439" t="str">
        <f t="shared" si="43"/>
        <v>2007</v>
      </c>
      <c r="H439">
        <f t="shared" si="44"/>
        <v>560.12</v>
      </c>
      <c r="I439" t="str">
        <f t="shared" si="45"/>
        <v>2007</v>
      </c>
      <c r="K439" s="1">
        <v>39167</v>
      </c>
      <c r="L439" t="s">
        <v>50</v>
      </c>
      <c r="M439">
        <v>268</v>
      </c>
      <c r="N439" t="str">
        <f t="shared" si="46"/>
        <v>2007</v>
      </c>
      <c r="O439">
        <f>SUMIF(L$2:L439,L439,M$2:M439)</f>
        <v>4876</v>
      </c>
      <c r="P439">
        <f t="shared" si="47"/>
        <v>26.8</v>
      </c>
      <c r="R439">
        <f t="shared" si="48"/>
        <v>4013</v>
      </c>
      <c r="S439">
        <f t="shared" si="49"/>
        <v>0</v>
      </c>
    </row>
    <row r="440" spans="1:19" x14ac:dyDescent="0.25">
      <c r="A440" s="1">
        <v>39167</v>
      </c>
      <c r="B440" t="s">
        <v>22</v>
      </c>
      <c r="C440">
        <v>440</v>
      </c>
      <c r="D440" t="str">
        <f t="shared" si="43"/>
        <v>2007</v>
      </c>
      <c r="H440">
        <f t="shared" si="44"/>
        <v>919.59999999999991</v>
      </c>
      <c r="I440" t="str">
        <f t="shared" si="45"/>
        <v>2007</v>
      </c>
      <c r="K440" s="1">
        <v>39167</v>
      </c>
      <c r="L440" t="s">
        <v>22</v>
      </c>
      <c r="M440">
        <v>440</v>
      </c>
      <c r="N440" t="str">
        <f t="shared" si="46"/>
        <v>2007</v>
      </c>
      <c r="O440">
        <f>SUMIF(L$2:L440,L440,M$2:M440)</f>
        <v>4973</v>
      </c>
      <c r="P440">
        <f t="shared" si="47"/>
        <v>44</v>
      </c>
      <c r="R440">
        <f t="shared" si="48"/>
        <v>3573</v>
      </c>
      <c r="S440">
        <f t="shared" si="49"/>
        <v>0</v>
      </c>
    </row>
    <row r="441" spans="1:19" x14ac:dyDescent="0.25">
      <c r="A441" s="1">
        <v>39167</v>
      </c>
      <c r="B441" t="s">
        <v>5</v>
      </c>
      <c r="C441">
        <v>396</v>
      </c>
      <c r="D441" t="str">
        <f t="shared" si="43"/>
        <v>2007</v>
      </c>
      <c r="H441">
        <f t="shared" si="44"/>
        <v>827.64</v>
      </c>
      <c r="I441" t="str">
        <f t="shared" si="45"/>
        <v>2007</v>
      </c>
      <c r="K441" s="1">
        <v>39167</v>
      </c>
      <c r="L441" t="s">
        <v>5</v>
      </c>
      <c r="M441">
        <v>396</v>
      </c>
      <c r="N441" t="str">
        <f t="shared" si="46"/>
        <v>2007</v>
      </c>
      <c r="O441">
        <f>SUMIF(L$2:L441,L441,M$2:M441)</f>
        <v>3291</v>
      </c>
      <c r="P441">
        <f t="shared" si="47"/>
        <v>39.6</v>
      </c>
      <c r="R441">
        <f t="shared" si="48"/>
        <v>3177</v>
      </c>
      <c r="S441">
        <f t="shared" si="49"/>
        <v>0</v>
      </c>
    </row>
    <row r="442" spans="1:19" x14ac:dyDescent="0.25">
      <c r="A442" s="1">
        <v>39167</v>
      </c>
      <c r="B442" t="s">
        <v>18</v>
      </c>
      <c r="C442">
        <v>157</v>
      </c>
      <c r="D442" t="str">
        <f t="shared" si="43"/>
        <v>2007</v>
      </c>
      <c r="H442">
        <f t="shared" si="44"/>
        <v>328.13</v>
      </c>
      <c r="I442" t="str">
        <f t="shared" si="45"/>
        <v>2007</v>
      </c>
      <c r="K442" s="1">
        <v>39167</v>
      </c>
      <c r="L442" t="s">
        <v>18</v>
      </c>
      <c r="M442">
        <v>157</v>
      </c>
      <c r="N442" t="str">
        <f t="shared" si="46"/>
        <v>2007</v>
      </c>
      <c r="O442">
        <f>SUMIF(L$2:L442,L442,M$2:M442)</f>
        <v>1393</v>
      </c>
      <c r="P442">
        <f t="shared" si="47"/>
        <v>15.700000000000001</v>
      </c>
      <c r="R442">
        <f t="shared" si="48"/>
        <v>3020</v>
      </c>
      <c r="S442">
        <f t="shared" si="49"/>
        <v>0</v>
      </c>
    </row>
    <row r="443" spans="1:19" x14ac:dyDescent="0.25">
      <c r="A443" s="1">
        <v>39171</v>
      </c>
      <c r="B443" t="s">
        <v>12</v>
      </c>
      <c r="C443">
        <v>194</v>
      </c>
      <c r="D443" t="str">
        <f t="shared" si="43"/>
        <v>2007</v>
      </c>
      <c r="H443">
        <f t="shared" si="44"/>
        <v>405.46</v>
      </c>
      <c r="I443" t="str">
        <f t="shared" si="45"/>
        <v>2007</v>
      </c>
      <c r="K443" s="1">
        <v>39171</v>
      </c>
      <c r="L443" t="s">
        <v>12</v>
      </c>
      <c r="M443">
        <v>194</v>
      </c>
      <c r="N443" t="str">
        <f t="shared" si="46"/>
        <v>2007</v>
      </c>
      <c r="O443">
        <f>SUMIF(L$2:L443,L443,M$2:M443)</f>
        <v>1546</v>
      </c>
      <c r="P443">
        <f t="shared" si="47"/>
        <v>19.400000000000002</v>
      </c>
      <c r="R443">
        <f t="shared" si="48"/>
        <v>2826</v>
      </c>
      <c r="S443">
        <f t="shared" si="49"/>
        <v>0</v>
      </c>
    </row>
    <row r="444" spans="1:19" x14ac:dyDescent="0.25">
      <c r="A444" s="1">
        <v>39172</v>
      </c>
      <c r="B444" t="s">
        <v>39</v>
      </c>
      <c r="C444">
        <v>156</v>
      </c>
      <c r="D444" t="str">
        <f t="shared" si="43"/>
        <v>2007</v>
      </c>
      <c r="H444">
        <f t="shared" si="44"/>
        <v>326.03999999999996</v>
      </c>
      <c r="I444" t="str">
        <f t="shared" si="45"/>
        <v>2007</v>
      </c>
      <c r="K444" s="1">
        <v>39172</v>
      </c>
      <c r="L444" t="s">
        <v>39</v>
      </c>
      <c r="M444">
        <v>156</v>
      </c>
      <c r="N444" t="str">
        <f t="shared" si="46"/>
        <v>2007</v>
      </c>
      <c r="O444">
        <f>SUMIF(L$2:L444,L444,M$2:M444)</f>
        <v>672</v>
      </c>
      <c r="P444">
        <f t="shared" si="47"/>
        <v>7.8000000000000007</v>
      </c>
      <c r="R444">
        <f t="shared" si="48"/>
        <v>2670</v>
      </c>
      <c r="S444">
        <f t="shared" si="49"/>
        <v>0</v>
      </c>
    </row>
    <row r="445" spans="1:19" x14ac:dyDescent="0.25">
      <c r="A445" s="1">
        <v>39173</v>
      </c>
      <c r="B445" t="s">
        <v>112</v>
      </c>
      <c r="C445">
        <v>11</v>
      </c>
      <c r="D445" t="str">
        <f t="shared" si="43"/>
        <v>2007</v>
      </c>
      <c r="H445">
        <f t="shared" si="44"/>
        <v>22.99</v>
      </c>
      <c r="I445" t="str">
        <f t="shared" si="45"/>
        <v>2007</v>
      </c>
      <c r="K445" s="1">
        <v>39173</v>
      </c>
      <c r="L445" t="s">
        <v>112</v>
      </c>
      <c r="M445">
        <v>11</v>
      </c>
      <c r="N445" t="str">
        <f t="shared" si="46"/>
        <v>2007</v>
      </c>
      <c r="O445">
        <f>SUMIF(L$2:L445,L445,M$2:M445)</f>
        <v>26</v>
      </c>
      <c r="P445">
        <f t="shared" si="47"/>
        <v>0</v>
      </c>
      <c r="R445">
        <f t="shared" si="48"/>
        <v>5659</v>
      </c>
      <c r="S445">
        <f t="shared" si="49"/>
        <v>0</v>
      </c>
    </row>
    <row r="446" spans="1:19" x14ac:dyDescent="0.25">
      <c r="A446" s="1">
        <v>39174</v>
      </c>
      <c r="B446" t="s">
        <v>35</v>
      </c>
      <c r="C446">
        <v>110</v>
      </c>
      <c r="D446" t="str">
        <f t="shared" si="43"/>
        <v>2007</v>
      </c>
      <c r="H446">
        <f t="shared" si="44"/>
        <v>229.89999999999998</v>
      </c>
      <c r="I446" t="str">
        <f t="shared" si="45"/>
        <v>2007</v>
      </c>
      <c r="K446" s="1">
        <v>39174</v>
      </c>
      <c r="L446" t="s">
        <v>35</v>
      </c>
      <c r="M446">
        <v>110</v>
      </c>
      <c r="N446" t="str">
        <f t="shared" si="46"/>
        <v>2007</v>
      </c>
      <c r="O446">
        <f>SUMIF(L$2:L446,L446,M$2:M446)</f>
        <v>550</v>
      </c>
      <c r="P446">
        <f t="shared" si="47"/>
        <v>5.5</v>
      </c>
      <c r="R446">
        <f t="shared" si="48"/>
        <v>5549</v>
      </c>
      <c r="S446">
        <f t="shared" si="49"/>
        <v>0</v>
      </c>
    </row>
    <row r="447" spans="1:19" x14ac:dyDescent="0.25">
      <c r="A447" s="1">
        <v>39176</v>
      </c>
      <c r="B447" t="s">
        <v>139</v>
      </c>
      <c r="C447">
        <v>12</v>
      </c>
      <c r="D447" t="str">
        <f t="shared" si="43"/>
        <v>2007</v>
      </c>
      <c r="H447">
        <f t="shared" si="44"/>
        <v>25.08</v>
      </c>
      <c r="I447" t="str">
        <f t="shared" si="45"/>
        <v>2007</v>
      </c>
      <c r="K447" s="1">
        <v>39176</v>
      </c>
      <c r="L447" t="s">
        <v>139</v>
      </c>
      <c r="M447">
        <v>12</v>
      </c>
      <c r="N447" t="str">
        <f t="shared" si="46"/>
        <v>2007</v>
      </c>
      <c r="O447">
        <f>SUMIF(L$2:L447,L447,M$2:M447)</f>
        <v>12</v>
      </c>
      <c r="P447">
        <f t="shared" si="47"/>
        <v>0</v>
      </c>
      <c r="R447">
        <f t="shared" si="48"/>
        <v>5537</v>
      </c>
      <c r="S447">
        <f t="shared" si="49"/>
        <v>0</v>
      </c>
    </row>
    <row r="448" spans="1:19" x14ac:dyDescent="0.25">
      <c r="A448" s="1">
        <v>39177</v>
      </c>
      <c r="B448" t="s">
        <v>5</v>
      </c>
      <c r="C448">
        <v>464</v>
      </c>
      <c r="D448" t="str">
        <f t="shared" si="43"/>
        <v>2007</v>
      </c>
      <c r="H448">
        <f t="shared" si="44"/>
        <v>969.76</v>
      </c>
      <c r="I448" t="str">
        <f t="shared" si="45"/>
        <v>2007</v>
      </c>
      <c r="K448" s="1">
        <v>39177</v>
      </c>
      <c r="L448" t="s">
        <v>5</v>
      </c>
      <c r="M448">
        <v>464</v>
      </c>
      <c r="N448" t="str">
        <f t="shared" si="46"/>
        <v>2007</v>
      </c>
      <c r="O448">
        <f>SUMIF(L$2:L448,L448,M$2:M448)</f>
        <v>3755</v>
      </c>
      <c r="P448">
        <f t="shared" si="47"/>
        <v>46.400000000000006</v>
      </c>
      <c r="R448">
        <f t="shared" si="48"/>
        <v>5073</v>
      </c>
      <c r="S448">
        <f t="shared" si="49"/>
        <v>0</v>
      </c>
    </row>
    <row r="449" spans="1:19" x14ac:dyDescent="0.25">
      <c r="A449" s="1">
        <v>39178</v>
      </c>
      <c r="B449" t="s">
        <v>66</v>
      </c>
      <c r="C449">
        <v>40</v>
      </c>
      <c r="D449" t="str">
        <f t="shared" si="43"/>
        <v>2007</v>
      </c>
      <c r="H449">
        <f t="shared" si="44"/>
        <v>83.6</v>
      </c>
      <c r="I449" t="str">
        <f t="shared" si="45"/>
        <v>2007</v>
      </c>
      <c r="K449" s="1">
        <v>39178</v>
      </c>
      <c r="L449" t="s">
        <v>66</v>
      </c>
      <c r="M449">
        <v>40</v>
      </c>
      <c r="N449" t="str">
        <f t="shared" si="46"/>
        <v>2007</v>
      </c>
      <c r="O449">
        <f>SUMIF(L$2:L449,L449,M$2:M449)</f>
        <v>702</v>
      </c>
      <c r="P449">
        <f t="shared" si="47"/>
        <v>2</v>
      </c>
      <c r="R449">
        <f t="shared" si="48"/>
        <v>5033</v>
      </c>
      <c r="S449">
        <f t="shared" si="49"/>
        <v>0</v>
      </c>
    </row>
    <row r="450" spans="1:19" x14ac:dyDescent="0.25">
      <c r="A450" s="1">
        <v>39179</v>
      </c>
      <c r="B450" t="s">
        <v>39</v>
      </c>
      <c r="C450">
        <v>52</v>
      </c>
      <c r="D450" t="str">
        <f t="shared" si="43"/>
        <v>2007</v>
      </c>
      <c r="H450">
        <f t="shared" si="44"/>
        <v>108.67999999999999</v>
      </c>
      <c r="I450" t="str">
        <f t="shared" si="45"/>
        <v>2007</v>
      </c>
      <c r="K450" s="1">
        <v>39179</v>
      </c>
      <c r="L450" t="s">
        <v>39</v>
      </c>
      <c r="M450">
        <v>52</v>
      </c>
      <c r="N450" t="str">
        <f t="shared" si="46"/>
        <v>2007</v>
      </c>
      <c r="O450">
        <f>SUMIF(L$2:L450,L450,M$2:M450)</f>
        <v>724</v>
      </c>
      <c r="P450">
        <f t="shared" si="47"/>
        <v>2.6</v>
      </c>
      <c r="R450">
        <f t="shared" si="48"/>
        <v>4981</v>
      </c>
      <c r="S450">
        <f t="shared" si="49"/>
        <v>0</v>
      </c>
    </row>
    <row r="451" spans="1:19" x14ac:dyDescent="0.25">
      <c r="A451" s="1">
        <v>39184</v>
      </c>
      <c r="B451" t="s">
        <v>75</v>
      </c>
      <c r="C451">
        <v>12</v>
      </c>
      <c r="D451" t="str">
        <f t="shared" ref="D451:D514" si="50">TEXT(A451,"RRRR")</f>
        <v>2007</v>
      </c>
      <c r="H451">
        <f t="shared" ref="H451:H514" si="51">IF(D451="2005",C451*$F$2,IF(D451="2006",C451*$F$3,IF(D451="2007",C451*$F$4,IF(D451="2008",C451*$F$5,IF(D451="2009",C451*$F$6,IF(D451="2010",C451*$F$7,IF(D451="2011",C451*$F$8,IF(D451="2012",C451*$F$9,IF(D451="2013",C451*$F$10,C451*$F$11)))))))))</f>
        <v>25.08</v>
      </c>
      <c r="I451" t="str">
        <f t="shared" ref="I451:I514" si="52">TEXT(A451,"RRRR")</f>
        <v>2007</v>
      </c>
      <c r="K451" s="1">
        <v>39184</v>
      </c>
      <c r="L451" t="s">
        <v>75</v>
      </c>
      <c r="M451">
        <v>12</v>
      </c>
      <c r="N451" t="str">
        <f t="shared" ref="N451:N514" si="53">TEXT(K451,"RRRR")</f>
        <v>2007</v>
      </c>
      <c r="O451">
        <f>SUMIF(L$2:L451,L451,M$2:M451)</f>
        <v>20</v>
      </c>
      <c r="P451">
        <f t="shared" ref="P451:P514" si="54">IF(AND(O451&gt;=100,O451&lt;1000),0.05*M451,IF(AND(O451&gt;=1000,O451&lt;10000),0.1*M451,IF(AND(O451&gt;=10000),0.2*M451,0)))</f>
        <v>0</v>
      </c>
      <c r="R451">
        <f t="shared" si="48"/>
        <v>4969</v>
      </c>
      <c r="S451">
        <f t="shared" si="49"/>
        <v>0</v>
      </c>
    </row>
    <row r="452" spans="1:19" x14ac:dyDescent="0.25">
      <c r="A452" s="1">
        <v>39186</v>
      </c>
      <c r="B452" t="s">
        <v>7</v>
      </c>
      <c r="C452">
        <v>412</v>
      </c>
      <c r="D452" t="str">
        <f t="shared" si="50"/>
        <v>2007</v>
      </c>
      <c r="H452">
        <f t="shared" si="51"/>
        <v>861.07999999999993</v>
      </c>
      <c r="I452" t="str">
        <f t="shared" si="52"/>
        <v>2007</v>
      </c>
      <c r="K452" s="1">
        <v>39186</v>
      </c>
      <c r="L452" t="s">
        <v>7</v>
      </c>
      <c r="M452">
        <v>412</v>
      </c>
      <c r="N452" t="str">
        <f t="shared" si="53"/>
        <v>2007</v>
      </c>
      <c r="O452">
        <f>SUMIF(L$2:L452,L452,M$2:M452)</f>
        <v>6568</v>
      </c>
      <c r="P452">
        <f t="shared" si="54"/>
        <v>41.2</v>
      </c>
      <c r="R452">
        <f t="shared" ref="R452:R515" si="55">IF(AND(DAY(A452)&lt;DAY(A451),DAY(A451)&lt;&gt;DAY(A452)),IF(R451&lt;1000,R451+5000-C452,IF(R451&lt;2000,R451+4000-C452,IF(R451&lt;3000,R451+3000-C452,IF(R451&lt;4000,R451+2000-C452,IF(R451&lt;5000,R451+1000-C452,R451))))),R451-C452)</f>
        <v>4557</v>
      </c>
      <c r="S452">
        <f t="shared" si="49"/>
        <v>0</v>
      </c>
    </row>
    <row r="453" spans="1:19" x14ac:dyDescent="0.25">
      <c r="A453" s="1">
        <v>39188</v>
      </c>
      <c r="B453" t="s">
        <v>17</v>
      </c>
      <c r="C453">
        <v>268</v>
      </c>
      <c r="D453" t="str">
        <f t="shared" si="50"/>
        <v>2007</v>
      </c>
      <c r="H453">
        <f t="shared" si="51"/>
        <v>560.12</v>
      </c>
      <c r="I453" t="str">
        <f t="shared" si="52"/>
        <v>2007</v>
      </c>
      <c r="K453" s="1">
        <v>39188</v>
      </c>
      <c r="L453" t="s">
        <v>17</v>
      </c>
      <c r="M453">
        <v>268</v>
      </c>
      <c r="N453" t="str">
        <f t="shared" si="53"/>
        <v>2007</v>
      </c>
      <c r="O453">
        <f>SUMIF(L$2:L453,L453,M$2:M453)</f>
        <v>5695</v>
      </c>
      <c r="P453">
        <f t="shared" si="54"/>
        <v>26.8</v>
      </c>
      <c r="R453">
        <f t="shared" si="55"/>
        <v>4289</v>
      </c>
      <c r="S453">
        <f t="shared" ref="S453:S516" si="56">IF(R453+C453-R452&gt;=4000,1,0)</f>
        <v>0</v>
      </c>
    </row>
    <row r="454" spans="1:19" x14ac:dyDescent="0.25">
      <c r="A454" s="1">
        <v>39188</v>
      </c>
      <c r="B454" t="s">
        <v>7</v>
      </c>
      <c r="C454">
        <v>495</v>
      </c>
      <c r="D454" t="str">
        <f t="shared" si="50"/>
        <v>2007</v>
      </c>
      <c r="H454">
        <f t="shared" si="51"/>
        <v>1034.55</v>
      </c>
      <c r="I454" t="str">
        <f t="shared" si="52"/>
        <v>2007</v>
      </c>
      <c r="K454" s="1">
        <v>39188</v>
      </c>
      <c r="L454" t="s">
        <v>7</v>
      </c>
      <c r="M454">
        <v>495</v>
      </c>
      <c r="N454" t="str">
        <f t="shared" si="53"/>
        <v>2007</v>
      </c>
      <c r="O454">
        <f>SUMIF(L$2:L454,L454,M$2:M454)</f>
        <v>7063</v>
      </c>
      <c r="P454">
        <f t="shared" si="54"/>
        <v>49.5</v>
      </c>
      <c r="R454">
        <f t="shared" si="55"/>
        <v>3794</v>
      </c>
      <c r="S454">
        <f t="shared" si="56"/>
        <v>0</v>
      </c>
    </row>
    <row r="455" spans="1:19" x14ac:dyDescent="0.25">
      <c r="A455" s="1">
        <v>39188</v>
      </c>
      <c r="B455" t="s">
        <v>35</v>
      </c>
      <c r="C455">
        <v>30</v>
      </c>
      <c r="D455" t="str">
        <f t="shared" si="50"/>
        <v>2007</v>
      </c>
      <c r="H455">
        <f t="shared" si="51"/>
        <v>62.699999999999996</v>
      </c>
      <c r="I455" t="str">
        <f t="shared" si="52"/>
        <v>2007</v>
      </c>
      <c r="K455" s="1">
        <v>39188</v>
      </c>
      <c r="L455" t="s">
        <v>35</v>
      </c>
      <c r="M455">
        <v>30</v>
      </c>
      <c r="N455" t="str">
        <f t="shared" si="53"/>
        <v>2007</v>
      </c>
      <c r="O455">
        <f>SUMIF(L$2:L455,L455,M$2:M455)</f>
        <v>580</v>
      </c>
      <c r="P455">
        <f t="shared" si="54"/>
        <v>1.5</v>
      </c>
      <c r="R455">
        <f t="shared" si="55"/>
        <v>3764</v>
      </c>
      <c r="S455">
        <f t="shared" si="56"/>
        <v>0</v>
      </c>
    </row>
    <row r="456" spans="1:19" x14ac:dyDescent="0.25">
      <c r="A456" s="1">
        <v>39191</v>
      </c>
      <c r="B456" t="s">
        <v>6</v>
      </c>
      <c r="C456">
        <v>67</v>
      </c>
      <c r="D456" t="str">
        <f t="shared" si="50"/>
        <v>2007</v>
      </c>
      <c r="H456">
        <f t="shared" si="51"/>
        <v>140.03</v>
      </c>
      <c r="I456" t="str">
        <f t="shared" si="52"/>
        <v>2007</v>
      </c>
      <c r="K456" s="1">
        <v>39191</v>
      </c>
      <c r="L456" t="s">
        <v>6</v>
      </c>
      <c r="M456">
        <v>67</v>
      </c>
      <c r="N456" t="str">
        <f t="shared" si="53"/>
        <v>2007</v>
      </c>
      <c r="O456">
        <f>SUMIF(L$2:L456,L456,M$2:M456)</f>
        <v>1059</v>
      </c>
      <c r="P456">
        <f t="shared" si="54"/>
        <v>6.7</v>
      </c>
      <c r="R456">
        <f t="shared" si="55"/>
        <v>3697</v>
      </c>
      <c r="S456">
        <f t="shared" si="56"/>
        <v>0</v>
      </c>
    </row>
    <row r="457" spans="1:19" x14ac:dyDescent="0.25">
      <c r="A457" s="1">
        <v>39197</v>
      </c>
      <c r="B457" t="s">
        <v>14</v>
      </c>
      <c r="C457">
        <v>497</v>
      </c>
      <c r="D457" t="str">
        <f t="shared" si="50"/>
        <v>2007</v>
      </c>
      <c r="H457">
        <f t="shared" si="51"/>
        <v>1038.73</v>
      </c>
      <c r="I457" t="str">
        <f t="shared" si="52"/>
        <v>2007</v>
      </c>
      <c r="K457" s="1">
        <v>39197</v>
      </c>
      <c r="L457" t="s">
        <v>14</v>
      </c>
      <c r="M457">
        <v>497</v>
      </c>
      <c r="N457" t="str">
        <f t="shared" si="53"/>
        <v>2007</v>
      </c>
      <c r="O457">
        <f>SUMIF(L$2:L457,L457,M$2:M457)</f>
        <v>4661</v>
      </c>
      <c r="P457">
        <f t="shared" si="54"/>
        <v>49.7</v>
      </c>
      <c r="R457">
        <f t="shared" si="55"/>
        <v>3200</v>
      </c>
      <c r="S457">
        <f t="shared" si="56"/>
        <v>0</v>
      </c>
    </row>
    <row r="458" spans="1:19" x14ac:dyDescent="0.25">
      <c r="A458" s="1">
        <v>39200</v>
      </c>
      <c r="B458" t="s">
        <v>22</v>
      </c>
      <c r="C458">
        <v>102</v>
      </c>
      <c r="D458" t="str">
        <f t="shared" si="50"/>
        <v>2007</v>
      </c>
      <c r="H458">
        <f t="shared" si="51"/>
        <v>213.17999999999998</v>
      </c>
      <c r="I458" t="str">
        <f t="shared" si="52"/>
        <v>2007</v>
      </c>
      <c r="K458" s="1">
        <v>39200</v>
      </c>
      <c r="L458" t="s">
        <v>22</v>
      </c>
      <c r="M458">
        <v>102</v>
      </c>
      <c r="N458" t="str">
        <f t="shared" si="53"/>
        <v>2007</v>
      </c>
      <c r="O458">
        <f>SUMIF(L$2:L458,L458,M$2:M458)</f>
        <v>5075</v>
      </c>
      <c r="P458">
        <f t="shared" si="54"/>
        <v>10.200000000000001</v>
      </c>
      <c r="R458">
        <f t="shared" si="55"/>
        <v>3098</v>
      </c>
      <c r="S458">
        <f t="shared" si="56"/>
        <v>0</v>
      </c>
    </row>
    <row r="459" spans="1:19" x14ac:dyDescent="0.25">
      <c r="A459" s="1">
        <v>39203</v>
      </c>
      <c r="B459" t="s">
        <v>7</v>
      </c>
      <c r="C459">
        <v>322</v>
      </c>
      <c r="D459" t="str">
        <f t="shared" si="50"/>
        <v>2007</v>
      </c>
      <c r="H459">
        <f t="shared" si="51"/>
        <v>672.9799999999999</v>
      </c>
      <c r="I459" t="str">
        <f t="shared" si="52"/>
        <v>2007</v>
      </c>
      <c r="K459" s="1">
        <v>39203</v>
      </c>
      <c r="L459" t="s">
        <v>7</v>
      </c>
      <c r="M459">
        <v>322</v>
      </c>
      <c r="N459" t="str">
        <f t="shared" si="53"/>
        <v>2007</v>
      </c>
      <c r="O459">
        <f>SUMIF(L$2:L459,L459,M$2:M459)</f>
        <v>7385</v>
      </c>
      <c r="P459">
        <f t="shared" si="54"/>
        <v>32.200000000000003</v>
      </c>
      <c r="R459">
        <f t="shared" si="55"/>
        <v>4776</v>
      </c>
      <c r="S459">
        <f t="shared" si="56"/>
        <v>0</v>
      </c>
    </row>
    <row r="460" spans="1:19" x14ac:dyDescent="0.25">
      <c r="A460" s="1">
        <v>39204</v>
      </c>
      <c r="B460" t="s">
        <v>9</v>
      </c>
      <c r="C460">
        <v>297</v>
      </c>
      <c r="D460" t="str">
        <f t="shared" si="50"/>
        <v>2007</v>
      </c>
      <c r="H460">
        <f t="shared" si="51"/>
        <v>620.7299999999999</v>
      </c>
      <c r="I460" t="str">
        <f t="shared" si="52"/>
        <v>2007</v>
      </c>
      <c r="K460" s="1">
        <v>39204</v>
      </c>
      <c r="L460" t="s">
        <v>9</v>
      </c>
      <c r="M460">
        <v>297</v>
      </c>
      <c r="N460" t="str">
        <f t="shared" si="53"/>
        <v>2007</v>
      </c>
      <c r="O460">
        <f>SUMIF(L$2:L460,L460,M$2:M460)</f>
        <v>6023</v>
      </c>
      <c r="P460">
        <f t="shared" si="54"/>
        <v>29.700000000000003</v>
      </c>
      <c r="R460">
        <f t="shared" si="55"/>
        <v>4479</v>
      </c>
      <c r="S460">
        <f t="shared" si="56"/>
        <v>0</v>
      </c>
    </row>
    <row r="461" spans="1:19" x14ac:dyDescent="0.25">
      <c r="A461" s="1">
        <v>39206</v>
      </c>
      <c r="B461" t="s">
        <v>12</v>
      </c>
      <c r="C461">
        <v>179</v>
      </c>
      <c r="D461" t="str">
        <f t="shared" si="50"/>
        <v>2007</v>
      </c>
      <c r="H461">
        <f t="shared" si="51"/>
        <v>374.10999999999996</v>
      </c>
      <c r="I461" t="str">
        <f t="shared" si="52"/>
        <v>2007</v>
      </c>
      <c r="K461" s="1">
        <v>39206</v>
      </c>
      <c r="L461" t="s">
        <v>12</v>
      </c>
      <c r="M461">
        <v>179</v>
      </c>
      <c r="N461" t="str">
        <f t="shared" si="53"/>
        <v>2007</v>
      </c>
      <c r="O461">
        <f>SUMIF(L$2:L461,L461,M$2:M461)</f>
        <v>1725</v>
      </c>
      <c r="P461">
        <f t="shared" si="54"/>
        <v>17.900000000000002</v>
      </c>
      <c r="R461">
        <f t="shared" si="55"/>
        <v>4300</v>
      </c>
      <c r="S461">
        <f t="shared" si="56"/>
        <v>0</v>
      </c>
    </row>
    <row r="462" spans="1:19" x14ac:dyDescent="0.25">
      <c r="A462" s="1">
        <v>39208</v>
      </c>
      <c r="B462" t="s">
        <v>140</v>
      </c>
      <c r="C462">
        <v>15</v>
      </c>
      <c r="D462" t="str">
        <f t="shared" si="50"/>
        <v>2007</v>
      </c>
      <c r="H462">
        <f t="shared" si="51"/>
        <v>31.349999999999998</v>
      </c>
      <c r="I462" t="str">
        <f t="shared" si="52"/>
        <v>2007</v>
      </c>
      <c r="K462" s="1">
        <v>39208</v>
      </c>
      <c r="L462" t="s">
        <v>140</v>
      </c>
      <c r="M462">
        <v>15</v>
      </c>
      <c r="N462" t="str">
        <f t="shared" si="53"/>
        <v>2007</v>
      </c>
      <c r="O462">
        <f>SUMIF(L$2:L462,L462,M$2:M462)</f>
        <v>15</v>
      </c>
      <c r="P462">
        <f t="shared" si="54"/>
        <v>0</v>
      </c>
      <c r="R462">
        <f t="shared" si="55"/>
        <v>4285</v>
      </c>
      <c r="S462">
        <f t="shared" si="56"/>
        <v>0</v>
      </c>
    </row>
    <row r="463" spans="1:19" x14ac:dyDescent="0.25">
      <c r="A463" s="1">
        <v>39210</v>
      </c>
      <c r="B463" t="s">
        <v>61</v>
      </c>
      <c r="C463">
        <v>65</v>
      </c>
      <c r="D463" t="str">
        <f t="shared" si="50"/>
        <v>2007</v>
      </c>
      <c r="H463">
        <f t="shared" si="51"/>
        <v>135.85</v>
      </c>
      <c r="I463" t="str">
        <f t="shared" si="52"/>
        <v>2007</v>
      </c>
      <c r="K463" s="1">
        <v>39210</v>
      </c>
      <c r="L463" t="s">
        <v>61</v>
      </c>
      <c r="M463">
        <v>65</v>
      </c>
      <c r="N463" t="str">
        <f t="shared" si="53"/>
        <v>2007</v>
      </c>
      <c r="O463">
        <f>SUMIF(L$2:L463,L463,M$2:M463)</f>
        <v>364</v>
      </c>
      <c r="P463">
        <f t="shared" si="54"/>
        <v>3.25</v>
      </c>
      <c r="R463">
        <f t="shared" si="55"/>
        <v>4220</v>
      </c>
      <c r="S463">
        <f t="shared" si="56"/>
        <v>0</v>
      </c>
    </row>
    <row r="464" spans="1:19" x14ac:dyDescent="0.25">
      <c r="A464" s="1">
        <v>39212</v>
      </c>
      <c r="B464" t="s">
        <v>7</v>
      </c>
      <c r="C464">
        <v>297</v>
      </c>
      <c r="D464" t="str">
        <f t="shared" si="50"/>
        <v>2007</v>
      </c>
      <c r="H464">
        <f t="shared" si="51"/>
        <v>620.7299999999999</v>
      </c>
      <c r="I464" t="str">
        <f t="shared" si="52"/>
        <v>2007</v>
      </c>
      <c r="K464" s="1">
        <v>39212</v>
      </c>
      <c r="L464" t="s">
        <v>7</v>
      </c>
      <c r="M464">
        <v>297</v>
      </c>
      <c r="N464" t="str">
        <f t="shared" si="53"/>
        <v>2007</v>
      </c>
      <c r="O464">
        <f>SUMIF(L$2:L464,L464,M$2:M464)</f>
        <v>7682</v>
      </c>
      <c r="P464">
        <f t="shared" si="54"/>
        <v>29.700000000000003</v>
      </c>
      <c r="R464">
        <f t="shared" si="55"/>
        <v>3923</v>
      </c>
      <c r="S464">
        <f t="shared" si="56"/>
        <v>0</v>
      </c>
    </row>
    <row r="465" spans="1:19" x14ac:dyDescent="0.25">
      <c r="A465" s="1">
        <v>39214</v>
      </c>
      <c r="B465" t="s">
        <v>8</v>
      </c>
      <c r="C465">
        <v>131</v>
      </c>
      <c r="D465" t="str">
        <f t="shared" si="50"/>
        <v>2007</v>
      </c>
      <c r="H465">
        <f t="shared" si="51"/>
        <v>273.78999999999996</v>
      </c>
      <c r="I465" t="str">
        <f t="shared" si="52"/>
        <v>2007</v>
      </c>
      <c r="K465" s="1">
        <v>39214</v>
      </c>
      <c r="L465" t="s">
        <v>8</v>
      </c>
      <c r="M465">
        <v>131</v>
      </c>
      <c r="N465" t="str">
        <f t="shared" si="53"/>
        <v>2007</v>
      </c>
      <c r="O465">
        <f>SUMIF(L$2:L465,L465,M$2:M465)</f>
        <v>635</v>
      </c>
      <c r="P465">
        <f t="shared" si="54"/>
        <v>6.5500000000000007</v>
      </c>
      <c r="R465">
        <f t="shared" si="55"/>
        <v>3792</v>
      </c>
      <c r="S465">
        <f t="shared" si="56"/>
        <v>0</v>
      </c>
    </row>
    <row r="466" spans="1:19" x14ac:dyDescent="0.25">
      <c r="A466" s="1">
        <v>39215</v>
      </c>
      <c r="B466" t="s">
        <v>141</v>
      </c>
      <c r="C466">
        <v>12</v>
      </c>
      <c r="D466" t="str">
        <f t="shared" si="50"/>
        <v>2007</v>
      </c>
      <c r="H466">
        <f t="shared" si="51"/>
        <v>25.08</v>
      </c>
      <c r="I466" t="str">
        <f t="shared" si="52"/>
        <v>2007</v>
      </c>
      <c r="K466" s="1">
        <v>39215</v>
      </c>
      <c r="L466" t="s">
        <v>141</v>
      </c>
      <c r="M466">
        <v>12</v>
      </c>
      <c r="N466" t="str">
        <f t="shared" si="53"/>
        <v>2007</v>
      </c>
      <c r="O466">
        <f>SUMIF(L$2:L466,L466,M$2:M466)</f>
        <v>12</v>
      </c>
      <c r="P466">
        <f t="shared" si="54"/>
        <v>0</v>
      </c>
      <c r="R466">
        <f t="shared" si="55"/>
        <v>3780</v>
      </c>
      <c r="S466">
        <f t="shared" si="56"/>
        <v>0</v>
      </c>
    </row>
    <row r="467" spans="1:19" x14ac:dyDescent="0.25">
      <c r="A467" s="1">
        <v>39215</v>
      </c>
      <c r="B467" t="s">
        <v>18</v>
      </c>
      <c r="C467">
        <v>114</v>
      </c>
      <c r="D467" t="str">
        <f t="shared" si="50"/>
        <v>2007</v>
      </c>
      <c r="H467">
        <f t="shared" si="51"/>
        <v>238.26</v>
      </c>
      <c r="I467" t="str">
        <f t="shared" si="52"/>
        <v>2007</v>
      </c>
      <c r="K467" s="1">
        <v>39215</v>
      </c>
      <c r="L467" t="s">
        <v>18</v>
      </c>
      <c r="M467">
        <v>114</v>
      </c>
      <c r="N467" t="str">
        <f t="shared" si="53"/>
        <v>2007</v>
      </c>
      <c r="O467">
        <f>SUMIF(L$2:L467,L467,M$2:M467)</f>
        <v>1507</v>
      </c>
      <c r="P467">
        <f t="shared" si="54"/>
        <v>11.4</v>
      </c>
      <c r="R467">
        <f t="shared" si="55"/>
        <v>3666</v>
      </c>
      <c r="S467">
        <f t="shared" si="56"/>
        <v>0</v>
      </c>
    </row>
    <row r="468" spans="1:19" x14ac:dyDescent="0.25">
      <c r="A468" s="1">
        <v>39218</v>
      </c>
      <c r="B468" t="s">
        <v>14</v>
      </c>
      <c r="C468">
        <v>293</v>
      </c>
      <c r="D468" t="str">
        <f t="shared" si="50"/>
        <v>2007</v>
      </c>
      <c r="H468">
        <f t="shared" si="51"/>
        <v>612.37</v>
      </c>
      <c r="I468" t="str">
        <f t="shared" si="52"/>
        <v>2007</v>
      </c>
      <c r="K468" s="1">
        <v>39218</v>
      </c>
      <c r="L468" t="s">
        <v>14</v>
      </c>
      <c r="M468">
        <v>293</v>
      </c>
      <c r="N468" t="str">
        <f t="shared" si="53"/>
        <v>2007</v>
      </c>
      <c r="O468">
        <f>SUMIF(L$2:L468,L468,M$2:M468)</f>
        <v>4954</v>
      </c>
      <c r="P468">
        <f t="shared" si="54"/>
        <v>29.3</v>
      </c>
      <c r="R468">
        <f t="shared" si="55"/>
        <v>3373</v>
      </c>
      <c r="S468">
        <f t="shared" si="56"/>
        <v>0</v>
      </c>
    </row>
    <row r="469" spans="1:19" x14ac:dyDescent="0.25">
      <c r="A469" s="1">
        <v>39220</v>
      </c>
      <c r="B469" t="s">
        <v>142</v>
      </c>
      <c r="C469">
        <v>18</v>
      </c>
      <c r="D469" t="str">
        <f t="shared" si="50"/>
        <v>2007</v>
      </c>
      <c r="H469">
        <f t="shared" si="51"/>
        <v>37.619999999999997</v>
      </c>
      <c r="I469" t="str">
        <f t="shared" si="52"/>
        <v>2007</v>
      </c>
      <c r="K469" s="1">
        <v>39220</v>
      </c>
      <c r="L469" t="s">
        <v>142</v>
      </c>
      <c r="M469">
        <v>18</v>
      </c>
      <c r="N469" t="str">
        <f t="shared" si="53"/>
        <v>2007</v>
      </c>
      <c r="O469">
        <f>SUMIF(L$2:L469,L469,M$2:M469)</f>
        <v>18</v>
      </c>
      <c r="P469">
        <f t="shared" si="54"/>
        <v>0</v>
      </c>
      <c r="R469">
        <f t="shared" si="55"/>
        <v>3355</v>
      </c>
      <c r="S469">
        <f t="shared" si="56"/>
        <v>0</v>
      </c>
    </row>
    <row r="470" spans="1:19" x14ac:dyDescent="0.25">
      <c r="A470" s="1">
        <v>39220</v>
      </c>
      <c r="B470" t="s">
        <v>19</v>
      </c>
      <c r="C470">
        <v>186</v>
      </c>
      <c r="D470" t="str">
        <f t="shared" si="50"/>
        <v>2007</v>
      </c>
      <c r="H470">
        <f t="shared" si="51"/>
        <v>388.73999999999995</v>
      </c>
      <c r="I470" t="str">
        <f t="shared" si="52"/>
        <v>2007</v>
      </c>
      <c r="K470" s="1">
        <v>39220</v>
      </c>
      <c r="L470" t="s">
        <v>19</v>
      </c>
      <c r="M470">
        <v>186</v>
      </c>
      <c r="N470" t="str">
        <f t="shared" si="53"/>
        <v>2007</v>
      </c>
      <c r="O470">
        <f>SUMIF(L$2:L470,L470,M$2:M470)</f>
        <v>862</v>
      </c>
      <c r="P470">
        <f t="shared" si="54"/>
        <v>9.3000000000000007</v>
      </c>
      <c r="R470">
        <f t="shared" si="55"/>
        <v>3169</v>
      </c>
      <c r="S470">
        <f t="shared" si="56"/>
        <v>0</v>
      </c>
    </row>
    <row r="471" spans="1:19" x14ac:dyDescent="0.25">
      <c r="A471" s="1">
        <v>39223</v>
      </c>
      <c r="B471" t="s">
        <v>28</v>
      </c>
      <c r="C471">
        <v>119</v>
      </c>
      <c r="D471" t="str">
        <f t="shared" si="50"/>
        <v>2007</v>
      </c>
      <c r="H471">
        <f t="shared" si="51"/>
        <v>248.70999999999998</v>
      </c>
      <c r="I471" t="str">
        <f t="shared" si="52"/>
        <v>2007</v>
      </c>
      <c r="K471" s="1">
        <v>39223</v>
      </c>
      <c r="L471" t="s">
        <v>28</v>
      </c>
      <c r="M471">
        <v>119</v>
      </c>
      <c r="N471" t="str">
        <f t="shared" si="53"/>
        <v>2007</v>
      </c>
      <c r="O471">
        <f>SUMIF(L$2:L471,L471,M$2:M471)</f>
        <v>933</v>
      </c>
      <c r="P471">
        <f t="shared" si="54"/>
        <v>5.95</v>
      </c>
      <c r="R471">
        <f t="shared" si="55"/>
        <v>3050</v>
      </c>
      <c r="S471">
        <f t="shared" si="56"/>
        <v>0</v>
      </c>
    </row>
    <row r="472" spans="1:19" x14ac:dyDescent="0.25">
      <c r="A472" s="1">
        <v>39227</v>
      </c>
      <c r="B472" t="s">
        <v>130</v>
      </c>
      <c r="C472">
        <v>4</v>
      </c>
      <c r="D472" t="str">
        <f t="shared" si="50"/>
        <v>2007</v>
      </c>
      <c r="H472">
        <f t="shared" si="51"/>
        <v>8.36</v>
      </c>
      <c r="I472" t="str">
        <f t="shared" si="52"/>
        <v>2007</v>
      </c>
      <c r="K472" s="1">
        <v>39227</v>
      </c>
      <c r="L472" t="s">
        <v>130</v>
      </c>
      <c r="M472">
        <v>4</v>
      </c>
      <c r="N472" t="str">
        <f t="shared" si="53"/>
        <v>2007</v>
      </c>
      <c r="O472">
        <f>SUMIF(L$2:L472,L472,M$2:M472)</f>
        <v>11</v>
      </c>
      <c r="P472">
        <f t="shared" si="54"/>
        <v>0</v>
      </c>
      <c r="R472">
        <f t="shared" si="55"/>
        <v>3046</v>
      </c>
      <c r="S472">
        <f t="shared" si="56"/>
        <v>0</v>
      </c>
    </row>
    <row r="473" spans="1:19" x14ac:dyDescent="0.25">
      <c r="A473" s="1">
        <v>39230</v>
      </c>
      <c r="B473" t="s">
        <v>14</v>
      </c>
      <c r="C473">
        <v>415</v>
      </c>
      <c r="D473" t="str">
        <f t="shared" si="50"/>
        <v>2007</v>
      </c>
      <c r="H473">
        <f t="shared" si="51"/>
        <v>867.34999999999991</v>
      </c>
      <c r="I473" t="str">
        <f t="shared" si="52"/>
        <v>2007</v>
      </c>
      <c r="K473" s="1">
        <v>39230</v>
      </c>
      <c r="L473" t="s">
        <v>14</v>
      </c>
      <c r="M473">
        <v>415</v>
      </c>
      <c r="N473" t="str">
        <f t="shared" si="53"/>
        <v>2007</v>
      </c>
      <c r="O473">
        <f>SUMIF(L$2:L473,L473,M$2:M473)</f>
        <v>5369</v>
      </c>
      <c r="P473">
        <f t="shared" si="54"/>
        <v>41.5</v>
      </c>
      <c r="R473">
        <f t="shared" si="55"/>
        <v>2631</v>
      </c>
      <c r="S473">
        <f t="shared" si="56"/>
        <v>0</v>
      </c>
    </row>
    <row r="474" spans="1:19" x14ac:dyDescent="0.25">
      <c r="A474" s="1">
        <v>39230</v>
      </c>
      <c r="B474" t="s">
        <v>13</v>
      </c>
      <c r="C474">
        <v>10</v>
      </c>
      <c r="D474" t="str">
        <f t="shared" si="50"/>
        <v>2007</v>
      </c>
      <c r="H474">
        <f t="shared" si="51"/>
        <v>20.9</v>
      </c>
      <c r="I474" t="str">
        <f t="shared" si="52"/>
        <v>2007</v>
      </c>
      <c r="K474" s="1">
        <v>39230</v>
      </c>
      <c r="L474" t="s">
        <v>13</v>
      </c>
      <c r="M474">
        <v>10</v>
      </c>
      <c r="N474" t="str">
        <f t="shared" si="53"/>
        <v>2007</v>
      </c>
      <c r="O474">
        <f>SUMIF(L$2:L474,L474,M$2:M474)</f>
        <v>18</v>
      </c>
      <c r="P474">
        <f t="shared" si="54"/>
        <v>0</v>
      </c>
      <c r="R474">
        <f t="shared" si="55"/>
        <v>2621</v>
      </c>
      <c r="S474">
        <f t="shared" si="56"/>
        <v>0</v>
      </c>
    </row>
    <row r="475" spans="1:19" x14ac:dyDescent="0.25">
      <c r="A475" s="1">
        <v>39230</v>
      </c>
      <c r="B475" t="s">
        <v>18</v>
      </c>
      <c r="C475">
        <v>159</v>
      </c>
      <c r="D475" t="str">
        <f t="shared" si="50"/>
        <v>2007</v>
      </c>
      <c r="H475">
        <f t="shared" si="51"/>
        <v>332.31</v>
      </c>
      <c r="I475" t="str">
        <f t="shared" si="52"/>
        <v>2007</v>
      </c>
      <c r="K475" s="1">
        <v>39230</v>
      </c>
      <c r="L475" t="s">
        <v>18</v>
      </c>
      <c r="M475">
        <v>159</v>
      </c>
      <c r="N475" t="str">
        <f t="shared" si="53"/>
        <v>2007</v>
      </c>
      <c r="O475">
        <f>SUMIF(L$2:L475,L475,M$2:M475)</f>
        <v>1666</v>
      </c>
      <c r="P475">
        <f t="shared" si="54"/>
        <v>15.9</v>
      </c>
      <c r="R475">
        <f t="shared" si="55"/>
        <v>2462</v>
      </c>
      <c r="S475">
        <f t="shared" si="56"/>
        <v>0</v>
      </c>
    </row>
    <row r="476" spans="1:19" x14ac:dyDescent="0.25">
      <c r="A476" s="1">
        <v>39231</v>
      </c>
      <c r="B476" t="s">
        <v>17</v>
      </c>
      <c r="C476">
        <v>140</v>
      </c>
      <c r="D476" t="str">
        <f t="shared" si="50"/>
        <v>2007</v>
      </c>
      <c r="H476">
        <f t="shared" si="51"/>
        <v>292.59999999999997</v>
      </c>
      <c r="I476" t="str">
        <f t="shared" si="52"/>
        <v>2007</v>
      </c>
      <c r="K476" s="1">
        <v>39231</v>
      </c>
      <c r="L476" t="s">
        <v>17</v>
      </c>
      <c r="M476">
        <v>140</v>
      </c>
      <c r="N476" t="str">
        <f t="shared" si="53"/>
        <v>2007</v>
      </c>
      <c r="O476">
        <f>SUMIF(L$2:L476,L476,M$2:M476)</f>
        <v>5835</v>
      </c>
      <c r="P476">
        <f t="shared" si="54"/>
        <v>14</v>
      </c>
      <c r="R476">
        <f t="shared" si="55"/>
        <v>2322</v>
      </c>
      <c r="S476">
        <f t="shared" si="56"/>
        <v>0</v>
      </c>
    </row>
    <row r="477" spans="1:19" x14ac:dyDescent="0.25">
      <c r="A477" s="1">
        <v>39239</v>
      </c>
      <c r="B477" t="s">
        <v>19</v>
      </c>
      <c r="C477">
        <v>128</v>
      </c>
      <c r="D477" t="str">
        <f t="shared" si="50"/>
        <v>2007</v>
      </c>
      <c r="H477">
        <f t="shared" si="51"/>
        <v>267.52</v>
      </c>
      <c r="I477" t="str">
        <f t="shared" si="52"/>
        <v>2007</v>
      </c>
      <c r="K477" s="1">
        <v>39239</v>
      </c>
      <c r="L477" t="s">
        <v>19</v>
      </c>
      <c r="M477">
        <v>128</v>
      </c>
      <c r="N477" t="str">
        <f t="shared" si="53"/>
        <v>2007</v>
      </c>
      <c r="O477">
        <f>SUMIF(L$2:L477,L477,M$2:M477)</f>
        <v>990</v>
      </c>
      <c r="P477">
        <f t="shared" si="54"/>
        <v>6.4</v>
      </c>
      <c r="R477">
        <f t="shared" si="55"/>
        <v>5194</v>
      </c>
      <c r="S477">
        <f t="shared" si="56"/>
        <v>0</v>
      </c>
    </row>
    <row r="478" spans="1:19" x14ac:dyDescent="0.25">
      <c r="A478" s="1">
        <v>39247</v>
      </c>
      <c r="B478" t="s">
        <v>143</v>
      </c>
      <c r="C478">
        <v>9</v>
      </c>
      <c r="D478" t="str">
        <f t="shared" si="50"/>
        <v>2007</v>
      </c>
      <c r="H478">
        <f t="shared" si="51"/>
        <v>18.809999999999999</v>
      </c>
      <c r="I478" t="str">
        <f t="shared" si="52"/>
        <v>2007</v>
      </c>
      <c r="K478" s="1">
        <v>39247</v>
      </c>
      <c r="L478" t="s">
        <v>143</v>
      </c>
      <c r="M478">
        <v>9</v>
      </c>
      <c r="N478" t="str">
        <f t="shared" si="53"/>
        <v>2007</v>
      </c>
      <c r="O478">
        <f>SUMIF(L$2:L478,L478,M$2:M478)</f>
        <v>9</v>
      </c>
      <c r="P478">
        <f t="shared" si="54"/>
        <v>0</v>
      </c>
      <c r="R478">
        <f t="shared" si="55"/>
        <v>5185</v>
      </c>
      <c r="S478">
        <f t="shared" si="56"/>
        <v>0</v>
      </c>
    </row>
    <row r="479" spans="1:19" x14ac:dyDescent="0.25">
      <c r="A479" s="1">
        <v>39247</v>
      </c>
      <c r="B479" t="s">
        <v>17</v>
      </c>
      <c r="C479">
        <v>121</v>
      </c>
      <c r="D479" t="str">
        <f t="shared" si="50"/>
        <v>2007</v>
      </c>
      <c r="H479">
        <f t="shared" si="51"/>
        <v>252.89</v>
      </c>
      <c r="I479" t="str">
        <f t="shared" si="52"/>
        <v>2007</v>
      </c>
      <c r="K479" s="1">
        <v>39247</v>
      </c>
      <c r="L479" t="s">
        <v>17</v>
      </c>
      <c r="M479">
        <v>121</v>
      </c>
      <c r="N479" t="str">
        <f t="shared" si="53"/>
        <v>2007</v>
      </c>
      <c r="O479">
        <f>SUMIF(L$2:L479,L479,M$2:M479)</f>
        <v>5956</v>
      </c>
      <c r="P479">
        <f t="shared" si="54"/>
        <v>12.100000000000001</v>
      </c>
      <c r="R479">
        <f t="shared" si="55"/>
        <v>5064</v>
      </c>
      <c r="S479">
        <f t="shared" si="56"/>
        <v>0</v>
      </c>
    </row>
    <row r="480" spans="1:19" x14ac:dyDescent="0.25">
      <c r="A480" s="1">
        <v>39248</v>
      </c>
      <c r="B480" t="s">
        <v>14</v>
      </c>
      <c r="C480">
        <v>169</v>
      </c>
      <c r="D480" t="str">
        <f t="shared" si="50"/>
        <v>2007</v>
      </c>
      <c r="H480">
        <f t="shared" si="51"/>
        <v>353.21</v>
      </c>
      <c r="I480" t="str">
        <f t="shared" si="52"/>
        <v>2007</v>
      </c>
      <c r="K480" s="1">
        <v>39248</v>
      </c>
      <c r="L480" t="s">
        <v>14</v>
      </c>
      <c r="M480">
        <v>169</v>
      </c>
      <c r="N480" t="str">
        <f t="shared" si="53"/>
        <v>2007</v>
      </c>
      <c r="O480">
        <f>SUMIF(L$2:L480,L480,M$2:M480)</f>
        <v>5538</v>
      </c>
      <c r="P480">
        <f t="shared" si="54"/>
        <v>16.900000000000002</v>
      </c>
      <c r="R480">
        <f t="shared" si="55"/>
        <v>4895</v>
      </c>
      <c r="S480">
        <f t="shared" si="56"/>
        <v>0</v>
      </c>
    </row>
    <row r="481" spans="1:19" x14ac:dyDescent="0.25">
      <c r="A481" s="1">
        <v>39250</v>
      </c>
      <c r="B481" t="s">
        <v>55</v>
      </c>
      <c r="C481">
        <v>118</v>
      </c>
      <c r="D481" t="str">
        <f t="shared" si="50"/>
        <v>2007</v>
      </c>
      <c r="H481">
        <f t="shared" si="51"/>
        <v>246.61999999999998</v>
      </c>
      <c r="I481" t="str">
        <f t="shared" si="52"/>
        <v>2007</v>
      </c>
      <c r="K481" s="1">
        <v>39250</v>
      </c>
      <c r="L481" t="s">
        <v>55</v>
      </c>
      <c r="M481">
        <v>118</v>
      </c>
      <c r="N481" t="str">
        <f t="shared" si="53"/>
        <v>2007</v>
      </c>
      <c r="O481">
        <f>SUMIF(L$2:L481,L481,M$2:M481)</f>
        <v>852</v>
      </c>
      <c r="P481">
        <f t="shared" si="54"/>
        <v>5.9</v>
      </c>
      <c r="R481">
        <f t="shared" si="55"/>
        <v>4777</v>
      </c>
      <c r="S481">
        <f t="shared" si="56"/>
        <v>0</v>
      </c>
    </row>
    <row r="482" spans="1:19" x14ac:dyDescent="0.25">
      <c r="A482" s="1">
        <v>39250</v>
      </c>
      <c r="B482" t="s">
        <v>78</v>
      </c>
      <c r="C482">
        <v>37</v>
      </c>
      <c r="D482" t="str">
        <f t="shared" si="50"/>
        <v>2007</v>
      </c>
      <c r="H482">
        <f t="shared" si="51"/>
        <v>77.33</v>
      </c>
      <c r="I482" t="str">
        <f t="shared" si="52"/>
        <v>2007</v>
      </c>
      <c r="K482" s="1">
        <v>39250</v>
      </c>
      <c r="L482" t="s">
        <v>78</v>
      </c>
      <c r="M482">
        <v>37</v>
      </c>
      <c r="N482" t="str">
        <f t="shared" si="53"/>
        <v>2007</v>
      </c>
      <c r="O482">
        <f>SUMIF(L$2:L482,L482,M$2:M482)</f>
        <v>404</v>
      </c>
      <c r="P482">
        <f t="shared" si="54"/>
        <v>1.85</v>
      </c>
      <c r="R482">
        <f t="shared" si="55"/>
        <v>4740</v>
      </c>
      <c r="S482">
        <f t="shared" si="56"/>
        <v>0</v>
      </c>
    </row>
    <row r="483" spans="1:19" x14ac:dyDescent="0.25">
      <c r="A483" s="1">
        <v>39253</v>
      </c>
      <c r="B483" t="s">
        <v>35</v>
      </c>
      <c r="C483">
        <v>198</v>
      </c>
      <c r="D483" t="str">
        <f t="shared" si="50"/>
        <v>2007</v>
      </c>
      <c r="H483">
        <f t="shared" si="51"/>
        <v>413.82</v>
      </c>
      <c r="I483" t="str">
        <f t="shared" si="52"/>
        <v>2007</v>
      </c>
      <c r="K483" s="1">
        <v>39253</v>
      </c>
      <c r="L483" t="s">
        <v>35</v>
      </c>
      <c r="M483">
        <v>198</v>
      </c>
      <c r="N483" t="str">
        <f t="shared" si="53"/>
        <v>2007</v>
      </c>
      <c r="O483">
        <f>SUMIF(L$2:L483,L483,M$2:M483)</f>
        <v>778</v>
      </c>
      <c r="P483">
        <f t="shared" si="54"/>
        <v>9.9</v>
      </c>
      <c r="R483">
        <f t="shared" si="55"/>
        <v>4542</v>
      </c>
      <c r="S483">
        <f t="shared" si="56"/>
        <v>0</v>
      </c>
    </row>
    <row r="484" spans="1:19" x14ac:dyDescent="0.25">
      <c r="A484" s="1">
        <v>39254</v>
      </c>
      <c r="B484" t="s">
        <v>28</v>
      </c>
      <c r="C484">
        <v>74</v>
      </c>
      <c r="D484" t="str">
        <f t="shared" si="50"/>
        <v>2007</v>
      </c>
      <c r="H484">
        <f t="shared" si="51"/>
        <v>154.66</v>
      </c>
      <c r="I484" t="str">
        <f t="shared" si="52"/>
        <v>2007</v>
      </c>
      <c r="K484" s="1">
        <v>39254</v>
      </c>
      <c r="L484" t="s">
        <v>28</v>
      </c>
      <c r="M484">
        <v>74</v>
      </c>
      <c r="N484" t="str">
        <f t="shared" si="53"/>
        <v>2007</v>
      </c>
      <c r="O484">
        <f>SUMIF(L$2:L484,L484,M$2:M484)</f>
        <v>1007</v>
      </c>
      <c r="P484">
        <f t="shared" si="54"/>
        <v>7.4</v>
      </c>
      <c r="R484">
        <f t="shared" si="55"/>
        <v>4468</v>
      </c>
      <c r="S484">
        <f t="shared" si="56"/>
        <v>0</v>
      </c>
    </row>
    <row r="485" spans="1:19" x14ac:dyDescent="0.25">
      <c r="A485" s="1">
        <v>39259</v>
      </c>
      <c r="B485" t="s">
        <v>144</v>
      </c>
      <c r="C485">
        <v>18</v>
      </c>
      <c r="D485" t="str">
        <f t="shared" si="50"/>
        <v>2007</v>
      </c>
      <c r="H485">
        <f t="shared" si="51"/>
        <v>37.619999999999997</v>
      </c>
      <c r="I485" t="str">
        <f t="shared" si="52"/>
        <v>2007</v>
      </c>
      <c r="K485" s="1">
        <v>39259</v>
      </c>
      <c r="L485" t="s">
        <v>144</v>
      </c>
      <c r="M485">
        <v>18</v>
      </c>
      <c r="N485" t="str">
        <f t="shared" si="53"/>
        <v>2007</v>
      </c>
      <c r="O485">
        <f>SUMIF(L$2:L485,L485,M$2:M485)</f>
        <v>18</v>
      </c>
      <c r="P485">
        <f t="shared" si="54"/>
        <v>0</v>
      </c>
      <c r="R485">
        <f t="shared" si="55"/>
        <v>4450</v>
      </c>
      <c r="S485">
        <f t="shared" si="56"/>
        <v>0</v>
      </c>
    </row>
    <row r="486" spans="1:19" x14ac:dyDescent="0.25">
      <c r="A486" s="1">
        <v>39263</v>
      </c>
      <c r="B486" t="s">
        <v>24</v>
      </c>
      <c r="C486">
        <v>291</v>
      </c>
      <c r="D486" t="str">
        <f t="shared" si="50"/>
        <v>2007</v>
      </c>
      <c r="H486">
        <f t="shared" si="51"/>
        <v>608.18999999999994</v>
      </c>
      <c r="I486" t="str">
        <f t="shared" si="52"/>
        <v>2007</v>
      </c>
      <c r="K486" s="1">
        <v>39263</v>
      </c>
      <c r="L486" t="s">
        <v>24</v>
      </c>
      <c r="M486">
        <v>291</v>
      </c>
      <c r="N486" t="str">
        <f t="shared" si="53"/>
        <v>2007</v>
      </c>
      <c r="O486">
        <f>SUMIF(L$2:L486,L486,M$2:M486)</f>
        <v>1417</v>
      </c>
      <c r="P486">
        <f t="shared" si="54"/>
        <v>29.1</v>
      </c>
      <c r="R486">
        <f t="shared" si="55"/>
        <v>4159</v>
      </c>
      <c r="S486">
        <f t="shared" si="56"/>
        <v>0</v>
      </c>
    </row>
    <row r="487" spans="1:19" x14ac:dyDescent="0.25">
      <c r="A487" s="1">
        <v>39270</v>
      </c>
      <c r="B487" t="s">
        <v>9</v>
      </c>
      <c r="C487">
        <v>208</v>
      </c>
      <c r="D487" t="str">
        <f t="shared" si="50"/>
        <v>2007</v>
      </c>
      <c r="H487">
        <f t="shared" si="51"/>
        <v>434.71999999999997</v>
      </c>
      <c r="I487" t="str">
        <f t="shared" si="52"/>
        <v>2007</v>
      </c>
      <c r="K487" s="1">
        <v>39270</v>
      </c>
      <c r="L487" t="s">
        <v>9</v>
      </c>
      <c r="M487">
        <v>208</v>
      </c>
      <c r="N487" t="str">
        <f t="shared" si="53"/>
        <v>2007</v>
      </c>
      <c r="O487">
        <f>SUMIF(L$2:L487,L487,M$2:M487)</f>
        <v>6231</v>
      </c>
      <c r="P487">
        <f t="shared" si="54"/>
        <v>20.8</v>
      </c>
      <c r="R487">
        <f t="shared" si="55"/>
        <v>4951</v>
      </c>
      <c r="S487">
        <f t="shared" si="56"/>
        <v>0</v>
      </c>
    </row>
    <row r="488" spans="1:19" x14ac:dyDescent="0.25">
      <c r="A488" s="1">
        <v>39270</v>
      </c>
      <c r="B488" t="s">
        <v>5</v>
      </c>
      <c r="C488">
        <v>354</v>
      </c>
      <c r="D488" t="str">
        <f t="shared" si="50"/>
        <v>2007</v>
      </c>
      <c r="H488">
        <f t="shared" si="51"/>
        <v>739.8599999999999</v>
      </c>
      <c r="I488" t="str">
        <f t="shared" si="52"/>
        <v>2007</v>
      </c>
      <c r="K488" s="1">
        <v>39270</v>
      </c>
      <c r="L488" t="s">
        <v>5</v>
      </c>
      <c r="M488">
        <v>354</v>
      </c>
      <c r="N488" t="str">
        <f t="shared" si="53"/>
        <v>2007</v>
      </c>
      <c r="O488">
        <f>SUMIF(L$2:L488,L488,M$2:M488)</f>
        <v>4109</v>
      </c>
      <c r="P488">
        <f t="shared" si="54"/>
        <v>35.4</v>
      </c>
      <c r="R488">
        <f t="shared" si="55"/>
        <v>4597</v>
      </c>
      <c r="S488">
        <f t="shared" si="56"/>
        <v>0</v>
      </c>
    </row>
    <row r="489" spans="1:19" x14ac:dyDescent="0.25">
      <c r="A489" s="1">
        <v>39277</v>
      </c>
      <c r="B489" t="s">
        <v>25</v>
      </c>
      <c r="C489">
        <v>113</v>
      </c>
      <c r="D489" t="str">
        <f t="shared" si="50"/>
        <v>2007</v>
      </c>
      <c r="H489">
        <f t="shared" si="51"/>
        <v>236.17</v>
      </c>
      <c r="I489" t="str">
        <f t="shared" si="52"/>
        <v>2007</v>
      </c>
      <c r="K489" s="1">
        <v>39277</v>
      </c>
      <c r="L489" t="s">
        <v>25</v>
      </c>
      <c r="M489">
        <v>113</v>
      </c>
      <c r="N489" t="str">
        <f t="shared" si="53"/>
        <v>2007</v>
      </c>
      <c r="O489">
        <f>SUMIF(L$2:L489,L489,M$2:M489)</f>
        <v>661</v>
      </c>
      <c r="P489">
        <f t="shared" si="54"/>
        <v>5.65</v>
      </c>
      <c r="R489">
        <f t="shared" si="55"/>
        <v>4484</v>
      </c>
      <c r="S489">
        <f t="shared" si="56"/>
        <v>0</v>
      </c>
    </row>
    <row r="490" spans="1:19" x14ac:dyDescent="0.25">
      <c r="A490" s="1">
        <v>39278</v>
      </c>
      <c r="B490" t="s">
        <v>145</v>
      </c>
      <c r="C490">
        <v>3</v>
      </c>
      <c r="D490" t="str">
        <f t="shared" si="50"/>
        <v>2007</v>
      </c>
      <c r="H490">
        <f t="shared" si="51"/>
        <v>6.27</v>
      </c>
      <c r="I490" t="str">
        <f t="shared" si="52"/>
        <v>2007</v>
      </c>
      <c r="K490" s="1">
        <v>39278</v>
      </c>
      <c r="L490" t="s">
        <v>145</v>
      </c>
      <c r="M490">
        <v>3</v>
      </c>
      <c r="N490" t="str">
        <f t="shared" si="53"/>
        <v>2007</v>
      </c>
      <c r="O490">
        <f>SUMIF(L$2:L490,L490,M$2:M490)</f>
        <v>3</v>
      </c>
      <c r="P490">
        <f t="shared" si="54"/>
        <v>0</v>
      </c>
      <c r="R490">
        <f t="shared" si="55"/>
        <v>4481</v>
      </c>
      <c r="S490">
        <f t="shared" si="56"/>
        <v>0</v>
      </c>
    </row>
    <row r="491" spans="1:19" x14ac:dyDescent="0.25">
      <c r="A491" s="1">
        <v>39278</v>
      </c>
      <c r="B491" t="s">
        <v>45</v>
      </c>
      <c r="C491">
        <v>446</v>
      </c>
      <c r="D491" t="str">
        <f t="shared" si="50"/>
        <v>2007</v>
      </c>
      <c r="H491">
        <f t="shared" si="51"/>
        <v>932.14</v>
      </c>
      <c r="I491" t="str">
        <f t="shared" si="52"/>
        <v>2007</v>
      </c>
      <c r="K491" s="1">
        <v>39278</v>
      </c>
      <c r="L491" t="s">
        <v>45</v>
      </c>
      <c r="M491">
        <v>446</v>
      </c>
      <c r="N491" t="str">
        <f t="shared" si="53"/>
        <v>2007</v>
      </c>
      <c r="O491">
        <f>SUMIF(L$2:L491,L491,M$2:M491)</f>
        <v>4765</v>
      </c>
      <c r="P491">
        <f t="shared" si="54"/>
        <v>44.6</v>
      </c>
      <c r="R491">
        <f t="shared" si="55"/>
        <v>4035</v>
      </c>
      <c r="S491">
        <f t="shared" si="56"/>
        <v>0</v>
      </c>
    </row>
    <row r="492" spans="1:19" x14ac:dyDescent="0.25">
      <c r="A492" s="1">
        <v>39278</v>
      </c>
      <c r="B492" t="s">
        <v>121</v>
      </c>
      <c r="C492">
        <v>9</v>
      </c>
      <c r="D492" t="str">
        <f t="shared" si="50"/>
        <v>2007</v>
      </c>
      <c r="H492">
        <f t="shared" si="51"/>
        <v>18.809999999999999</v>
      </c>
      <c r="I492" t="str">
        <f t="shared" si="52"/>
        <v>2007</v>
      </c>
      <c r="K492" s="1">
        <v>39278</v>
      </c>
      <c r="L492" t="s">
        <v>121</v>
      </c>
      <c r="M492">
        <v>9</v>
      </c>
      <c r="N492" t="str">
        <f t="shared" si="53"/>
        <v>2007</v>
      </c>
      <c r="O492">
        <f>SUMIF(L$2:L492,L492,M$2:M492)</f>
        <v>12</v>
      </c>
      <c r="P492">
        <f t="shared" si="54"/>
        <v>0</v>
      </c>
      <c r="R492">
        <f t="shared" si="55"/>
        <v>4026</v>
      </c>
      <c r="S492">
        <f t="shared" si="56"/>
        <v>0</v>
      </c>
    </row>
    <row r="493" spans="1:19" x14ac:dyDescent="0.25">
      <c r="A493" s="1">
        <v>39282</v>
      </c>
      <c r="B493" t="s">
        <v>50</v>
      </c>
      <c r="C493">
        <v>445</v>
      </c>
      <c r="D493" t="str">
        <f t="shared" si="50"/>
        <v>2007</v>
      </c>
      <c r="H493">
        <f t="shared" si="51"/>
        <v>930.05</v>
      </c>
      <c r="I493" t="str">
        <f t="shared" si="52"/>
        <v>2007</v>
      </c>
      <c r="K493" s="1">
        <v>39282</v>
      </c>
      <c r="L493" t="s">
        <v>50</v>
      </c>
      <c r="M493">
        <v>445</v>
      </c>
      <c r="N493" t="str">
        <f t="shared" si="53"/>
        <v>2007</v>
      </c>
      <c r="O493">
        <f>SUMIF(L$2:L493,L493,M$2:M493)</f>
        <v>5321</v>
      </c>
      <c r="P493">
        <f t="shared" si="54"/>
        <v>44.5</v>
      </c>
      <c r="R493">
        <f t="shared" si="55"/>
        <v>3581</v>
      </c>
      <c r="S493">
        <f t="shared" si="56"/>
        <v>0</v>
      </c>
    </row>
    <row r="494" spans="1:19" x14ac:dyDescent="0.25">
      <c r="A494" s="1">
        <v>39283</v>
      </c>
      <c r="B494" t="s">
        <v>69</v>
      </c>
      <c r="C494">
        <v>47</v>
      </c>
      <c r="D494" t="str">
        <f t="shared" si="50"/>
        <v>2007</v>
      </c>
      <c r="H494">
        <f t="shared" si="51"/>
        <v>98.22999999999999</v>
      </c>
      <c r="I494" t="str">
        <f t="shared" si="52"/>
        <v>2007</v>
      </c>
      <c r="K494" s="1">
        <v>39283</v>
      </c>
      <c r="L494" t="s">
        <v>69</v>
      </c>
      <c r="M494">
        <v>47</v>
      </c>
      <c r="N494" t="str">
        <f t="shared" si="53"/>
        <v>2007</v>
      </c>
      <c r="O494">
        <f>SUMIF(L$2:L494,L494,M$2:M494)</f>
        <v>701</v>
      </c>
      <c r="P494">
        <f t="shared" si="54"/>
        <v>2.35</v>
      </c>
      <c r="R494">
        <f t="shared" si="55"/>
        <v>3534</v>
      </c>
      <c r="S494">
        <f t="shared" si="56"/>
        <v>0</v>
      </c>
    </row>
    <row r="495" spans="1:19" x14ac:dyDescent="0.25">
      <c r="A495" s="1">
        <v>39284</v>
      </c>
      <c r="B495" t="s">
        <v>146</v>
      </c>
      <c r="C495">
        <v>14</v>
      </c>
      <c r="D495" t="str">
        <f t="shared" si="50"/>
        <v>2007</v>
      </c>
      <c r="H495">
        <f t="shared" si="51"/>
        <v>29.259999999999998</v>
      </c>
      <c r="I495" t="str">
        <f t="shared" si="52"/>
        <v>2007</v>
      </c>
      <c r="K495" s="1">
        <v>39284</v>
      </c>
      <c r="L495" t="s">
        <v>146</v>
      </c>
      <c r="M495">
        <v>14</v>
      </c>
      <c r="N495" t="str">
        <f t="shared" si="53"/>
        <v>2007</v>
      </c>
      <c r="O495">
        <f>SUMIF(L$2:L495,L495,M$2:M495)</f>
        <v>14</v>
      </c>
      <c r="P495">
        <f t="shared" si="54"/>
        <v>0</v>
      </c>
      <c r="R495">
        <f t="shared" si="55"/>
        <v>3520</v>
      </c>
      <c r="S495">
        <f t="shared" si="56"/>
        <v>0</v>
      </c>
    </row>
    <row r="496" spans="1:19" x14ac:dyDescent="0.25">
      <c r="A496" s="1">
        <v>39289</v>
      </c>
      <c r="B496" t="s">
        <v>37</v>
      </c>
      <c r="C496">
        <v>187</v>
      </c>
      <c r="D496" t="str">
        <f t="shared" si="50"/>
        <v>2007</v>
      </c>
      <c r="H496">
        <f t="shared" si="51"/>
        <v>390.83</v>
      </c>
      <c r="I496" t="str">
        <f t="shared" si="52"/>
        <v>2007</v>
      </c>
      <c r="K496" s="1">
        <v>39289</v>
      </c>
      <c r="L496" t="s">
        <v>37</v>
      </c>
      <c r="M496">
        <v>187</v>
      </c>
      <c r="N496" t="str">
        <f t="shared" si="53"/>
        <v>2007</v>
      </c>
      <c r="O496">
        <f>SUMIF(L$2:L496,L496,M$2:M496)</f>
        <v>1146</v>
      </c>
      <c r="P496">
        <f t="shared" si="54"/>
        <v>18.7</v>
      </c>
      <c r="R496">
        <f t="shared" si="55"/>
        <v>3333</v>
      </c>
      <c r="S496">
        <f t="shared" si="56"/>
        <v>0</v>
      </c>
    </row>
    <row r="497" spans="1:19" x14ac:dyDescent="0.25">
      <c r="A497" s="1">
        <v>39290</v>
      </c>
      <c r="B497" t="s">
        <v>45</v>
      </c>
      <c r="C497">
        <v>355</v>
      </c>
      <c r="D497" t="str">
        <f t="shared" si="50"/>
        <v>2007</v>
      </c>
      <c r="H497">
        <f t="shared" si="51"/>
        <v>741.94999999999993</v>
      </c>
      <c r="I497" t="str">
        <f t="shared" si="52"/>
        <v>2007</v>
      </c>
      <c r="K497" s="1">
        <v>39290</v>
      </c>
      <c r="L497" t="s">
        <v>45</v>
      </c>
      <c r="M497">
        <v>355</v>
      </c>
      <c r="N497" t="str">
        <f t="shared" si="53"/>
        <v>2007</v>
      </c>
      <c r="O497">
        <f>SUMIF(L$2:L497,L497,M$2:M497)</f>
        <v>5120</v>
      </c>
      <c r="P497">
        <f t="shared" si="54"/>
        <v>35.5</v>
      </c>
      <c r="R497">
        <f t="shared" si="55"/>
        <v>2978</v>
      </c>
      <c r="S497">
        <f t="shared" si="56"/>
        <v>0</v>
      </c>
    </row>
    <row r="498" spans="1:19" x14ac:dyDescent="0.25">
      <c r="A498" s="1">
        <v>39291</v>
      </c>
      <c r="B498" t="s">
        <v>115</v>
      </c>
      <c r="C498">
        <v>6</v>
      </c>
      <c r="D498" t="str">
        <f t="shared" si="50"/>
        <v>2007</v>
      </c>
      <c r="H498">
        <f t="shared" si="51"/>
        <v>12.54</v>
      </c>
      <c r="I498" t="str">
        <f t="shared" si="52"/>
        <v>2007</v>
      </c>
      <c r="K498" s="1">
        <v>39291</v>
      </c>
      <c r="L498" t="s">
        <v>115</v>
      </c>
      <c r="M498">
        <v>6</v>
      </c>
      <c r="N498" t="str">
        <f t="shared" si="53"/>
        <v>2007</v>
      </c>
      <c r="O498">
        <f>SUMIF(L$2:L498,L498,M$2:M498)</f>
        <v>18</v>
      </c>
      <c r="P498">
        <f t="shared" si="54"/>
        <v>0</v>
      </c>
      <c r="R498">
        <f t="shared" si="55"/>
        <v>2972</v>
      </c>
      <c r="S498">
        <f t="shared" si="56"/>
        <v>0</v>
      </c>
    </row>
    <row r="499" spans="1:19" x14ac:dyDescent="0.25">
      <c r="A499" s="1">
        <v>39292</v>
      </c>
      <c r="B499" t="s">
        <v>68</v>
      </c>
      <c r="C499">
        <v>18</v>
      </c>
      <c r="D499" t="str">
        <f t="shared" si="50"/>
        <v>2007</v>
      </c>
      <c r="H499">
        <f t="shared" si="51"/>
        <v>37.619999999999997</v>
      </c>
      <c r="I499" t="str">
        <f t="shared" si="52"/>
        <v>2007</v>
      </c>
      <c r="K499" s="1">
        <v>39292</v>
      </c>
      <c r="L499" t="s">
        <v>68</v>
      </c>
      <c r="M499">
        <v>18</v>
      </c>
      <c r="N499" t="str">
        <f t="shared" si="53"/>
        <v>2007</v>
      </c>
      <c r="O499">
        <f>SUMIF(L$2:L499,L499,M$2:M499)</f>
        <v>26</v>
      </c>
      <c r="P499">
        <f t="shared" si="54"/>
        <v>0</v>
      </c>
      <c r="R499">
        <f t="shared" si="55"/>
        <v>2954</v>
      </c>
      <c r="S499">
        <f t="shared" si="56"/>
        <v>0</v>
      </c>
    </row>
    <row r="500" spans="1:19" x14ac:dyDescent="0.25">
      <c r="A500" s="1">
        <v>39294</v>
      </c>
      <c r="B500" t="s">
        <v>71</v>
      </c>
      <c r="C500">
        <v>111</v>
      </c>
      <c r="D500" t="str">
        <f t="shared" si="50"/>
        <v>2007</v>
      </c>
      <c r="H500">
        <f t="shared" si="51"/>
        <v>231.98999999999998</v>
      </c>
      <c r="I500" t="str">
        <f t="shared" si="52"/>
        <v>2007</v>
      </c>
      <c r="K500" s="1">
        <v>39294</v>
      </c>
      <c r="L500" t="s">
        <v>71</v>
      </c>
      <c r="M500">
        <v>111</v>
      </c>
      <c r="N500" t="str">
        <f t="shared" si="53"/>
        <v>2007</v>
      </c>
      <c r="O500">
        <f>SUMIF(L$2:L500,L500,M$2:M500)</f>
        <v>720</v>
      </c>
      <c r="P500">
        <f t="shared" si="54"/>
        <v>5.5500000000000007</v>
      </c>
      <c r="R500">
        <f t="shared" si="55"/>
        <v>2843</v>
      </c>
      <c r="S500">
        <f t="shared" si="56"/>
        <v>0</v>
      </c>
    </row>
    <row r="501" spans="1:19" x14ac:dyDescent="0.25">
      <c r="A501" s="1">
        <v>39294</v>
      </c>
      <c r="B501" t="s">
        <v>8</v>
      </c>
      <c r="C501">
        <v>156</v>
      </c>
      <c r="D501" t="str">
        <f t="shared" si="50"/>
        <v>2007</v>
      </c>
      <c r="H501">
        <f t="shared" si="51"/>
        <v>326.03999999999996</v>
      </c>
      <c r="I501" t="str">
        <f t="shared" si="52"/>
        <v>2007</v>
      </c>
      <c r="K501" s="1">
        <v>39294</v>
      </c>
      <c r="L501" t="s">
        <v>8</v>
      </c>
      <c r="M501">
        <v>156</v>
      </c>
      <c r="N501" t="str">
        <f t="shared" si="53"/>
        <v>2007</v>
      </c>
      <c r="O501">
        <f>SUMIF(L$2:L501,L501,M$2:M501)</f>
        <v>791</v>
      </c>
      <c r="P501">
        <f t="shared" si="54"/>
        <v>7.8000000000000007</v>
      </c>
      <c r="R501">
        <f t="shared" si="55"/>
        <v>2687</v>
      </c>
      <c r="S501">
        <f t="shared" si="56"/>
        <v>0</v>
      </c>
    </row>
    <row r="502" spans="1:19" x14ac:dyDescent="0.25">
      <c r="A502" s="1">
        <v>39295</v>
      </c>
      <c r="B502" t="s">
        <v>45</v>
      </c>
      <c r="C502">
        <v>396</v>
      </c>
      <c r="D502" t="str">
        <f t="shared" si="50"/>
        <v>2007</v>
      </c>
      <c r="H502">
        <f t="shared" si="51"/>
        <v>827.64</v>
      </c>
      <c r="I502" t="str">
        <f t="shared" si="52"/>
        <v>2007</v>
      </c>
      <c r="K502" s="1">
        <v>39295</v>
      </c>
      <c r="L502" t="s">
        <v>45</v>
      </c>
      <c r="M502">
        <v>396</v>
      </c>
      <c r="N502" t="str">
        <f t="shared" si="53"/>
        <v>2007</v>
      </c>
      <c r="O502">
        <f>SUMIF(L$2:L502,L502,M$2:M502)</f>
        <v>5516</v>
      </c>
      <c r="P502">
        <f t="shared" si="54"/>
        <v>39.6</v>
      </c>
      <c r="R502">
        <f t="shared" si="55"/>
        <v>5291</v>
      </c>
      <c r="S502">
        <f t="shared" si="56"/>
        <v>0</v>
      </c>
    </row>
    <row r="503" spans="1:19" x14ac:dyDescent="0.25">
      <c r="A503" s="1">
        <v>39299</v>
      </c>
      <c r="B503" t="s">
        <v>60</v>
      </c>
      <c r="C503">
        <v>7</v>
      </c>
      <c r="D503" t="str">
        <f t="shared" si="50"/>
        <v>2007</v>
      </c>
      <c r="H503">
        <f t="shared" si="51"/>
        <v>14.629999999999999</v>
      </c>
      <c r="I503" t="str">
        <f t="shared" si="52"/>
        <v>2007</v>
      </c>
      <c r="K503" s="1">
        <v>39299</v>
      </c>
      <c r="L503" t="s">
        <v>60</v>
      </c>
      <c r="M503">
        <v>7</v>
      </c>
      <c r="N503" t="str">
        <f t="shared" si="53"/>
        <v>2007</v>
      </c>
      <c r="O503">
        <f>SUMIF(L$2:L503,L503,M$2:M503)</f>
        <v>22</v>
      </c>
      <c r="P503">
        <f t="shared" si="54"/>
        <v>0</v>
      </c>
      <c r="R503">
        <f t="shared" si="55"/>
        <v>5284</v>
      </c>
      <c r="S503">
        <f t="shared" si="56"/>
        <v>0</v>
      </c>
    </row>
    <row r="504" spans="1:19" x14ac:dyDescent="0.25">
      <c r="A504" s="1">
        <v>39301</v>
      </c>
      <c r="B504" t="s">
        <v>55</v>
      </c>
      <c r="C504">
        <v>98</v>
      </c>
      <c r="D504" t="str">
        <f t="shared" si="50"/>
        <v>2007</v>
      </c>
      <c r="H504">
        <f t="shared" si="51"/>
        <v>204.82</v>
      </c>
      <c r="I504" t="str">
        <f t="shared" si="52"/>
        <v>2007</v>
      </c>
      <c r="K504" s="1">
        <v>39301</v>
      </c>
      <c r="L504" t="s">
        <v>55</v>
      </c>
      <c r="M504">
        <v>98</v>
      </c>
      <c r="N504" t="str">
        <f t="shared" si="53"/>
        <v>2007</v>
      </c>
      <c r="O504">
        <f>SUMIF(L$2:L504,L504,M$2:M504)</f>
        <v>950</v>
      </c>
      <c r="P504">
        <f t="shared" si="54"/>
        <v>4.9000000000000004</v>
      </c>
      <c r="R504">
        <f t="shared" si="55"/>
        <v>5186</v>
      </c>
      <c r="S504">
        <f t="shared" si="56"/>
        <v>0</v>
      </c>
    </row>
    <row r="505" spans="1:19" x14ac:dyDescent="0.25">
      <c r="A505" s="1">
        <v>39303</v>
      </c>
      <c r="B505" t="s">
        <v>45</v>
      </c>
      <c r="C505">
        <v>405</v>
      </c>
      <c r="D505" t="str">
        <f t="shared" si="50"/>
        <v>2007</v>
      </c>
      <c r="H505">
        <f t="shared" si="51"/>
        <v>846.44999999999993</v>
      </c>
      <c r="I505" t="str">
        <f t="shared" si="52"/>
        <v>2007</v>
      </c>
      <c r="K505" s="1">
        <v>39303</v>
      </c>
      <c r="L505" t="s">
        <v>45</v>
      </c>
      <c r="M505">
        <v>405</v>
      </c>
      <c r="N505" t="str">
        <f t="shared" si="53"/>
        <v>2007</v>
      </c>
      <c r="O505">
        <f>SUMIF(L$2:L505,L505,M$2:M505)</f>
        <v>5921</v>
      </c>
      <c r="P505">
        <f t="shared" si="54"/>
        <v>40.5</v>
      </c>
      <c r="R505">
        <f t="shared" si="55"/>
        <v>4781</v>
      </c>
      <c r="S505">
        <f t="shared" si="56"/>
        <v>0</v>
      </c>
    </row>
    <row r="506" spans="1:19" x14ac:dyDescent="0.25">
      <c r="A506" s="1">
        <v>39305</v>
      </c>
      <c r="B506" t="s">
        <v>7</v>
      </c>
      <c r="C506">
        <v>220</v>
      </c>
      <c r="D506" t="str">
        <f t="shared" si="50"/>
        <v>2007</v>
      </c>
      <c r="H506">
        <f t="shared" si="51"/>
        <v>459.79999999999995</v>
      </c>
      <c r="I506" t="str">
        <f t="shared" si="52"/>
        <v>2007</v>
      </c>
      <c r="K506" s="1">
        <v>39305</v>
      </c>
      <c r="L506" t="s">
        <v>7</v>
      </c>
      <c r="M506">
        <v>220</v>
      </c>
      <c r="N506" t="str">
        <f t="shared" si="53"/>
        <v>2007</v>
      </c>
      <c r="O506">
        <f>SUMIF(L$2:L506,L506,M$2:M506)</f>
        <v>7902</v>
      </c>
      <c r="P506">
        <f t="shared" si="54"/>
        <v>22</v>
      </c>
      <c r="R506">
        <f t="shared" si="55"/>
        <v>4561</v>
      </c>
      <c r="S506">
        <f t="shared" si="56"/>
        <v>0</v>
      </c>
    </row>
    <row r="507" spans="1:19" x14ac:dyDescent="0.25">
      <c r="A507" s="1">
        <v>39306</v>
      </c>
      <c r="B507" t="s">
        <v>30</v>
      </c>
      <c r="C507">
        <v>141</v>
      </c>
      <c r="D507" t="str">
        <f t="shared" si="50"/>
        <v>2007</v>
      </c>
      <c r="H507">
        <f t="shared" si="51"/>
        <v>294.69</v>
      </c>
      <c r="I507" t="str">
        <f t="shared" si="52"/>
        <v>2007</v>
      </c>
      <c r="K507" s="1">
        <v>39306</v>
      </c>
      <c r="L507" t="s">
        <v>30</v>
      </c>
      <c r="M507">
        <v>141</v>
      </c>
      <c r="N507" t="str">
        <f t="shared" si="53"/>
        <v>2007</v>
      </c>
      <c r="O507">
        <f>SUMIF(L$2:L507,L507,M$2:M507)</f>
        <v>1544</v>
      </c>
      <c r="P507">
        <f t="shared" si="54"/>
        <v>14.100000000000001</v>
      </c>
      <c r="R507">
        <f t="shared" si="55"/>
        <v>4420</v>
      </c>
      <c r="S507">
        <f t="shared" si="56"/>
        <v>0</v>
      </c>
    </row>
    <row r="508" spans="1:19" x14ac:dyDescent="0.25">
      <c r="A508" s="1">
        <v>39307</v>
      </c>
      <c r="B508" t="s">
        <v>90</v>
      </c>
      <c r="C508">
        <v>17</v>
      </c>
      <c r="D508" t="str">
        <f t="shared" si="50"/>
        <v>2007</v>
      </c>
      <c r="H508">
        <f t="shared" si="51"/>
        <v>35.53</v>
      </c>
      <c r="I508" t="str">
        <f t="shared" si="52"/>
        <v>2007</v>
      </c>
      <c r="K508" s="1">
        <v>39307</v>
      </c>
      <c r="L508" t="s">
        <v>90</v>
      </c>
      <c r="M508">
        <v>17</v>
      </c>
      <c r="N508" t="str">
        <f t="shared" si="53"/>
        <v>2007</v>
      </c>
      <c r="O508">
        <f>SUMIF(L$2:L508,L508,M$2:M508)</f>
        <v>42</v>
      </c>
      <c r="P508">
        <f t="shared" si="54"/>
        <v>0</v>
      </c>
      <c r="R508">
        <f t="shared" si="55"/>
        <v>4403</v>
      </c>
      <c r="S508">
        <f t="shared" si="56"/>
        <v>0</v>
      </c>
    </row>
    <row r="509" spans="1:19" x14ac:dyDescent="0.25">
      <c r="A509" s="1">
        <v>39307</v>
      </c>
      <c r="B509" t="s">
        <v>9</v>
      </c>
      <c r="C509">
        <v>260</v>
      </c>
      <c r="D509" t="str">
        <f t="shared" si="50"/>
        <v>2007</v>
      </c>
      <c r="H509">
        <f t="shared" si="51"/>
        <v>543.4</v>
      </c>
      <c r="I509" t="str">
        <f t="shared" si="52"/>
        <v>2007</v>
      </c>
      <c r="K509" s="1">
        <v>39307</v>
      </c>
      <c r="L509" t="s">
        <v>9</v>
      </c>
      <c r="M509">
        <v>260</v>
      </c>
      <c r="N509" t="str">
        <f t="shared" si="53"/>
        <v>2007</v>
      </c>
      <c r="O509">
        <f>SUMIF(L$2:L509,L509,M$2:M509)</f>
        <v>6491</v>
      </c>
      <c r="P509">
        <f t="shared" si="54"/>
        <v>26</v>
      </c>
      <c r="R509">
        <f t="shared" si="55"/>
        <v>4143</v>
      </c>
      <c r="S509">
        <f t="shared" si="56"/>
        <v>0</v>
      </c>
    </row>
    <row r="510" spans="1:19" x14ac:dyDescent="0.25">
      <c r="A510" s="1">
        <v>39308</v>
      </c>
      <c r="B510" t="s">
        <v>119</v>
      </c>
      <c r="C510">
        <v>11</v>
      </c>
      <c r="D510" t="str">
        <f t="shared" si="50"/>
        <v>2007</v>
      </c>
      <c r="H510">
        <f t="shared" si="51"/>
        <v>22.99</v>
      </c>
      <c r="I510" t="str">
        <f t="shared" si="52"/>
        <v>2007</v>
      </c>
      <c r="K510" s="1">
        <v>39308</v>
      </c>
      <c r="L510" t="s">
        <v>119</v>
      </c>
      <c r="M510">
        <v>11</v>
      </c>
      <c r="N510" t="str">
        <f t="shared" si="53"/>
        <v>2007</v>
      </c>
      <c r="O510">
        <f>SUMIF(L$2:L510,L510,M$2:M510)</f>
        <v>20</v>
      </c>
      <c r="P510">
        <f t="shared" si="54"/>
        <v>0</v>
      </c>
      <c r="R510">
        <f t="shared" si="55"/>
        <v>4132</v>
      </c>
      <c r="S510">
        <f t="shared" si="56"/>
        <v>0</v>
      </c>
    </row>
    <row r="511" spans="1:19" x14ac:dyDescent="0.25">
      <c r="A511" s="1">
        <v>39312</v>
      </c>
      <c r="B511" t="s">
        <v>52</v>
      </c>
      <c r="C511">
        <v>182</v>
      </c>
      <c r="D511" t="str">
        <f t="shared" si="50"/>
        <v>2007</v>
      </c>
      <c r="H511">
        <f t="shared" si="51"/>
        <v>380.38</v>
      </c>
      <c r="I511" t="str">
        <f t="shared" si="52"/>
        <v>2007</v>
      </c>
      <c r="K511" s="1">
        <v>39312</v>
      </c>
      <c r="L511" t="s">
        <v>52</v>
      </c>
      <c r="M511">
        <v>182</v>
      </c>
      <c r="N511" t="str">
        <f t="shared" si="53"/>
        <v>2007</v>
      </c>
      <c r="O511">
        <f>SUMIF(L$2:L511,L511,M$2:M511)</f>
        <v>858</v>
      </c>
      <c r="P511">
        <f t="shared" si="54"/>
        <v>9.1</v>
      </c>
      <c r="R511">
        <f t="shared" si="55"/>
        <v>3950</v>
      </c>
      <c r="S511">
        <f t="shared" si="56"/>
        <v>0</v>
      </c>
    </row>
    <row r="512" spans="1:19" x14ac:dyDescent="0.25">
      <c r="A512" s="1">
        <v>39314</v>
      </c>
      <c r="B512" t="s">
        <v>37</v>
      </c>
      <c r="C512">
        <v>59</v>
      </c>
      <c r="D512" t="str">
        <f t="shared" si="50"/>
        <v>2007</v>
      </c>
      <c r="H512">
        <f t="shared" si="51"/>
        <v>123.30999999999999</v>
      </c>
      <c r="I512" t="str">
        <f t="shared" si="52"/>
        <v>2007</v>
      </c>
      <c r="K512" s="1">
        <v>39314</v>
      </c>
      <c r="L512" t="s">
        <v>37</v>
      </c>
      <c r="M512">
        <v>59</v>
      </c>
      <c r="N512" t="str">
        <f t="shared" si="53"/>
        <v>2007</v>
      </c>
      <c r="O512">
        <f>SUMIF(L$2:L512,L512,M$2:M512)</f>
        <v>1205</v>
      </c>
      <c r="P512">
        <f t="shared" si="54"/>
        <v>5.9</v>
      </c>
      <c r="R512">
        <f t="shared" si="55"/>
        <v>3891</v>
      </c>
      <c r="S512">
        <f t="shared" si="56"/>
        <v>0</v>
      </c>
    </row>
    <row r="513" spans="1:19" x14ac:dyDescent="0.25">
      <c r="A513" s="1">
        <v>39315</v>
      </c>
      <c r="B513" t="s">
        <v>66</v>
      </c>
      <c r="C513">
        <v>45</v>
      </c>
      <c r="D513" t="str">
        <f t="shared" si="50"/>
        <v>2007</v>
      </c>
      <c r="H513">
        <f t="shared" si="51"/>
        <v>94.05</v>
      </c>
      <c r="I513" t="str">
        <f t="shared" si="52"/>
        <v>2007</v>
      </c>
      <c r="K513" s="1">
        <v>39315</v>
      </c>
      <c r="L513" t="s">
        <v>66</v>
      </c>
      <c r="M513">
        <v>45</v>
      </c>
      <c r="N513" t="str">
        <f t="shared" si="53"/>
        <v>2007</v>
      </c>
      <c r="O513">
        <f>SUMIF(L$2:L513,L513,M$2:M513)</f>
        <v>747</v>
      </c>
      <c r="P513">
        <f t="shared" si="54"/>
        <v>2.25</v>
      </c>
      <c r="R513">
        <f t="shared" si="55"/>
        <v>3846</v>
      </c>
      <c r="S513">
        <f t="shared" si="56"/>
        <v>0</v>
      </c>
    </row>
    <row r="514" spans="1:19" x14ac:dyDescent="0.25">
      <c r="A514" s="1">
        <v>39315</v>
      </c>
      <c r="B514" t="s">
        <v>76</v>
      </c>
      <c r="C514">
        <v>3</v>
      </c>
      <c r="D514" t="str">
        <f t="shared" si="50"/>
        <v>2007</v>
      </c>
      <c r="H514">
        <f t="shared" si="51"/>
        <v>6.27</v>
      </c>
      <c r="I514" t="str">
        <f t="shared" si="52"/>
        <v>2007</v>
      </c>
      <c r="K514" s="1">
        <v>39315</v>
      </c>
      <c r="L514" t="s">
        <v>76</v>
      </c>
      <c r="M514">
        <v>3</v>
      </c>
      <c r="N514" t="str">
        <f t="shared" si="53"/>
        <v>2007</v>
      </c>
      <c r="O514">
        <f>SUMIF(L$2:L514,L514,M$2:M514)</f>
        <v>19</v>
      </c>
      <c r="P514">
        <f t="shared" si="54"/>
        <v>0</v>
      </c>
      <c r="R514">
        <f t="shared" si="55"/>
        <v>3843</v>
      </c>
      <c r="S514">
        <f t="shared" si="56"/>
        <v>0</v>
      </c>
    </row>
    <row r="515" spans="1:19" x14ac:dyDescent="0.25">
      <c r="A515" s="1">
        <v>39317</v>
      </c>
      <c r="B515" t="s">
        <v>61</v>
      </c>
      <c r="C515">
        <v>52</v>
      </c>
      <c r="D515" t="str">
        <f t="shared" ref="D515:D578" si="57">TEXT(A515,"RRRR")</f>
        <v>2007</v>
      </c>
      <c r="H515">
        <f t="shared" ref="H515:H578" si="58">IF(D515="2005",C515*$F$2,IF(D515="2006",C515*$F$3,IF(D515="2007",C515*$F$4,IF(D515="2008",C515*$F$5,IF(D515="2009",C515*$F$6,IF(D515="2010",C515*$F$7,IF(D515="2011",C515*$F$8,IF(D515="2012",C515*$F$9,IF(D515="2013",C515*$F$10,C515*$F$11)))))))))</f>
        <v>108.67999999999999</v>
      </c>
      <c r="I515" t="str">
        <f t="shared" ref="I515:I578" si="59">TEXT(A515,"RRRR")</f>
        <v>2007</v>
      </c>
      <c r="K515" s="1">
        <v>39317</v>
      </c>
      <c r="L515" t="s">
        <v>61</v>
      </c>
      <c r="M515">
        <v>52</v>
      </c>
      <c r="N515" t="str">
        <f t="shared" ref="N515:N578" si="60">TEXT(K515,"RRRR")</f>
        <v>2007</v>
      </c>
      <c r="O515">
        <f>SUMIF(L$2:L515,L515,M$2:M515)</f>
        <v>416</v>
      </c>
      <c r="P515">
        <f t="shared" ref="P515:P578" si="61">IF(AND(O515&gt;=100,O515&lt;1000),0.05*M515,IF(AND(O515&gt;=1000,O515&lt;10000),0.1*M515,IF(AND(O515&gt;=10000),0.2*M515,0)))</f>
        <v>2.6</v>
      </c>
      <c r="R515">
        <f t="shared" si="55"/>
        <v>3791</v>
      </c>
      <c r="S515">
        <f t="shared" si="56"/>
        <v>0</v>
      </c>
    </row>
    <row r="516" spans="1:19" x14ac:dyDescent="0.25">
      <c r="A516" s="1">
        <v>39317</v>
      </c>
      <c r="B516" t="s">
        <v>22</v>
      </c>
      <c r="C516">
        <v>373</v>
      </c>
      <c r="D516" t="str">
        <f t="shared" si="57"/>
        <v>2007</v>
      </c>
      <c r="H516">
        <f t="shared" si="58"/>
        <v>779.56999999999994</v>
      </c>
      <c r="I516" t="str">
        <f t="shared" si="59"/>
        <v>2007</v>
      </c>
      <c r="K516" s="1">
        <v>39317</v>
      </c>
      <c r="L516" t="s">
        <v>22</v>
      </c>
      <c r="M516">
        <v>373</v>
      </c>
      <c r="N516" t="str">
        <f t="shared" si="60"/>
        <v>2007</v>
      </c>
      <c r="O516">
        <f>SUMIF(L$2:L516,L516,M$2:M516)</f>
        <v>5448</v>
      </c>
      <c r="P516">
        <f t="shared" si="61"/>
        <v>37.300000000000004</v>
      </c>
      <c r="R516">
        <f t="shared" ref="R516:R579" si="62">IF(AND(DAY(A516)&lt;DAY(A515),DAY(A515)&lt;&gt;DAY(A516)),IF(R515&lt;1000,R515+5000-C516,IF(R515&lt;2000,R515+4000-C516,IF(R515&lt;3000,R515+3000-C516,IF(R515&lt;4000,R515+2000-C516,IF(R515&lt;5000,R515+1000-C516,R515))))),R515-C516)</f>
        <v>3418</v>
      </c>
      <c r="S516">
        <f t="shared" si="56"/>
        <v>0</v>
      </c>
    </row>
    <row r="517" spans="1:19" x14ac:dyDescent="0.25">
      <c r="A517" s="1">
        <v>39318</v>
      </c>
      <c r="B517" t="s">
        <v>34</v>
      </c>
      <c r="C517">
        <v>2</v>
      </c>
      <c r="D517" t="str">
        <f t="shared" si="57"/>
        <v>2007</v>
      </c>
      <c r="H517">
        <f t="shared" si="58"/>
        <v>4.18</v>
      </c>
      <c r="I517" t="str">
        <f t="shared" si="59"/>
        <v>2007</v>
      </c>
      <c r="K517" s="1">
        <v>39318</v>
      </c>
      <c r="L517" t="s">
        <v>34</v>
      </c>
      <c r="M517">
        <v>2</v>
      </c>
      <c r="N517" t="str">
        <f t="shared" si="60"/>
        <v>2007</v>
      </c>
      <c r="O517">
        <f>SUMIF(L$2:L517,L517,M$2:M517)</f>
        <v>9</v>
      </c>
      <c r="P517">
        <f t="shared" si="61"/>
        <v>0</v>
      </c>
      <c r="R517">
        <f t="shared" si="62"/>
        <v>3416</v>
      </c>
      <c r="S517">
        <f t="shared" ref="S517:S580" si="63">IF(R517+C517-R516&gt;=4000,1,0)</f>
        <v>0</v>
      </c>
    </row>
    <row r="518" spans="1:19" x14ac:dyDescent="0.25">
      <c r="A518" s="1">
        <v>39318</v>
      </c>
      <c r="B518" t="s">
        <v>24</v>
      </c>
      <c r="C518">
        <v>445</v>
      </c>
      <c r="D518" t="str">
        <f t="shared" si="57"/>
        <v>2007</v>
      </c>
      <c r="H518">
        <f t="shared" si="58"/>
        <v>930.05</v>
      </c>
      <c r="I518" t="str">
        <f t="shared" si="59"/>
        <v>2007</v>
      </c>
      <c r="K518" s="1">
        <v>39318</v>
      </c>
      <c r="L518" t="s">
        <v>24</v>
      </c>
      <c r="M518">
        <v>445</v>
      </c>
      <c r="N518" t="str">
        <f t="shared" si="60"/>
        <v>2007</v>
      </c>
      <c r="O518">
        <f>SUMIF(L$2:L518,L518,M$2:M518)</f>
        <v>1862</v>
      </c>
      <c r="P518">
        <f t="shared" si="61"/>
        <v>44.5</v>
      </c>
      <c r="R518">
        <f t="shared" si="62"/>
        <v>2971</v>
      </c>
      <c r="S518">
        <f t="shared" si="63"/>
        <v>0</v>
      </c>
    </row>
    <row r="519" spans="1:19" x14ac:dyDescent="0.25">
      <c r="A519" s="1">
        <v>39319</v>
      </c>
      <c r="B519" t="s">
        <v>52</v>
      </c>
      <c r="C519">
        <v>93</v>
      </c>
      <c r="D519" t="str">
        <f t="shared" si="57"/>
        <v>2007</v>
      </c>
      <c r="H519">
        <f t="shared" si="58"/>
        <v>194.36999999999998</v>
      </c>
      <c r="I519" t="str">
        <f t="shared" si="59"/>
        <v>2007</v>
      </c>
      <c r="K519" s="1">
        <v>39319</v>
      </c>
      <c r="L519" t="s">
        <v>52</v>
      </c>
      <c r="M519">
        <v>93</v>
      </c>
      <c r="N519" t="str">
        <f t="shared" si="60"/>
        <v>2007</v>
      </c>
      <c r="O519">
        <f>SUMIF(L$2:L519,L519,M$2:M519)</f>
        <v>951</v>
      </c>
      <c r="P519">
        <f t="shared" si="61"/>
        <v>4.6500000000000004</v>
      </c>
      <c r="R519">
        <f t="shared" si="62"/>
        <v>2878</v>
      </c>
      <c r="S519">
        <f t="shared" si="63"/>
        <v>0</v>
      </c>
    </row>
    <row r="520" spans="1:19" x14ac:dyDescent="0.25">
      <c r="A520" s="1">
        <v>39324</v>
      </c>
      <c r="B520" t="s">
        <v>22</v>
      </c>
      <c r="C520">
        <v>329</v>
      </c>
      <c r="D520" t="str">
        <f t="shared" si="57"/>
        <v>2007</v>
      </c>
      <c r="H520">
        <f t="shared" si="58"/>
        <v>687.6099999999999</v>
      </c>
      <c r="I520" t="str">
        <f t="shared" si="59"/>
        <v>2007</v>
      </c>
      <c r="K520" s="1">
        <v>39324</v>
      </c>
      <c r="L520" t="s">
        <v>22</v>
      </c>
      <c r="M520">
        <v>329</v>
      </c>
      <c r="N520" t="str">
        <f t="shared" si="60"/>
        <v>2007</v>
      </c>
      <c r="O520">
        <f>SUMIF(L$2:L520,L520,M$2:M520)</f>
        <v>5777</v>
      </c>
      <c r="P520">
        <f t="shared" si="61"/>
        <v>32.9</v>
      </c>
      <c r="R520">
        <f t="shared" si="62"/>
        <v>2549</v>
      </c>
      <c r="S520">
        <f t="shared" si="63"/>
        <v>0</v>
      </c>
    </row>
    <row r="521" spans="1:19" x14ac:dyDescent="0.25">
      <c r="A521" s="1">
        <v>39326</v>
      </c>
      <c r="B521" t="s">
        <v>22</v>
      </c>
      <c r="C521">
        <v>217</v>
      </c>
      <c r="D521" t="str">
        <f t="shared" si="57"/>
        <v>2007</v>
      </c>
      <c r="H521">
        <f t="shared" si="58"/>
        <v>453.53</v>
      </c>
      <c r="I521" t="str">
        <f t="shared" si="59"/>
        <v>2007</v>
      </c>
      <c r="K521" s="1">
        <v>39326</v>
      </c>
      <c r="L521" t="s">
        <v>22</v>
      </c>
      <c r="M521">
        <v>217</v>
      </c>
      <c r="N521" t="str">
        <f t="shared" si="60"/>
        <v>2007</v>
      </c>
      <c r="O521">
        <f>SUMIF(L$2:L521,L521,M$2:M521)</f>
        <v>5994</v>
      </c>
      <c r="P521">
        <f t="shared" si="61"/>
        <v>21.700000000000003</v>
      </c>
      <c r="R521">
        <f t="shared" si="62"/>
        <v>5332</v>
      </c>
      <c r="S521">
        <f t="shared" si="63"/>
        <v>0</v>
      </c>
    </row>
    <row r="522" spans="1:19" x14ac:dyDescent="0.25">
      <c r="A522" s="1">
        <v>39326</v>
      </c>
      <c r="B522" t="s">
        <v>18</v>
      </c>
      <c r="C522">
        <v>165</v>
      </c>
      <c r="D522" t="str">
        <f t="shared" si="57"/>
        <v>2007</v>
      </c>
      <c r="H522">
        <f t="shared" si="58"/>
        <v>344.84999999999997</v>
      </c>
      <c r="I522" t="str">
        <f t="shared" si="59"/>
        <v>2007</v>
      </c>
      <c r="K522" s="1">
        <v>39326</v>
      </c>
      <c r="L522" t="s">
        <v>18</v>
      </c>
      <c r="M522">
        <v>165</v>
      </c>
      <c r="N522" t="str">
        <f t="shared" si="60"/>
        <v>2007</v>
      </c>
      <c r="O522">
        <f>SUMIF(L$2:L522,L522,M$2:M522)</f>
        <v>1831</v>
      </c>
      <c r="P522">
        <f t="shared" si="61"/>
        <v>16.5</v>
      </c>
      <c r="R522">
        <f t="shared" si="62"/>
        <v>5167</v>
      </c>
      <c r="S522">
        <f t="shared" si="63"/>
        <v>0</v>
      </c>
    </row>
    <row r="523" spans="1:19" x14ac:dyDescent="0.25">
      <c r="A523" s="1">
        <v>39327</v>
      </c>
      <c r="B523" t="s">
        <v>41</v>
      </c>
      <c r="C523">
        <v>20</v>
      </c>
      <c r="D523" t="str">
        <f t="shared" si="57"/>
        <v>2007</v>
      </c>
      <c r="H523">
        <f t="shared" si="58"/>
        <v>41.8</v>
      </c>
      <c r="I523" t="str">
        <f t="shared" si="59"/>
        <v>2007</v>
      </c>
      <c r="K523" s="1">
        <v>39327</v>
      </c>
      <c r="L523" t="s">
        <v>41</v>
      </c>
      <c r="M523">
        <v>20</v>
      </c>
      <c r="N523" t="str">
        <f t="shared" si="60"/>
        <v>2007</v>
      </c>
      <c r="O523">
        <f>SUMIF(L$2:L523,L523,M$2:M523)</f>
        <v>35</v>
      </c>
      <c r="P523">
        <f t="shared" si="61"/>
        <v>0</v>
      </c>
      <c r="R523">
        <f t="shared" si="62"/>
        <v>5147</v>
      </c>
      <c r="S523">
        <f t="shared" si="63"/>
        <v>0</v>
      </c>
    </row>
    <row r="524" spans="1:19" x14ac:dyDescent="0.25">
      <c r="A524" s="1">
        <v>39328</v>
      </c>
      <c r="B524" t="s">
        <v>33</v>
      </c>
      <c r="C524">
        <v>11</v>
      </c>
      <c r="D524" t="str">
        <f t="shared" si="57"/>
        <v>2007</v>
      </c>
      <c r="H524">
        <f t="shared" si="58"/>
        <v>22.99</v>
      </c>
      <c r="I524" t="str">
        <f t="shared" si="59"/>
        <v>2007</v>
      </c>
      <c r="K524" s="1">
        <v>39328</v>
      </c>
      <c r="L524" t="s">
        <v>33</v>
      </c>
      <c r="M524">
        <v>11</v>
      </c>
      <c r="N524" t="str">
        <f t="shared" si="60"/>
        <v>2007</v>
      </c>
      <c r="O524">
        <f>SUMIF(L$2:L524,L524,M$2:M524)</f>
        <v>23</v>
      </c>
      <c r="P524">
        <f t="shared" si="61"/>
        <v>0</v>
      </c>
      <c r="R524">
        <f t="shared" si="62"/>
        <v>5136</v>
      </c>
      <c r="S524">
        <f t="shared" si="63"/>
        <v>0</v>
      </c>
    </row>
    <row r="525" spans="1:19" x14ac:dyDescent="0.25">
      <c r="A525" s="1">
        <v>39329</v>
      </c>
      <c r="B525" t="s">
        <v>14</v>
      </c>
      <c r="C525">
        <v>294</v>
      </c>
      <c r="D525" t="str">
        <f t="shared" si="57"/>
        <v>2007</v>
      </c>
      <c r="H525">
        <f t="shared" si="58"/>
        <v>614.45999999999992</v>
      </c>
      <c r="I525" t="str">
        <f t="shared" si="59"/>
        <v>2007</v>
      </c>
      <c r="K525" s="1">
        <v>39329</v>
      </c>
      <c r="L525" t="s">
        <v>14</v>
      </c>
      <c r="M525">
        <v>294</v>
      </c>
      <c r="N525" t="str">
        <f t="shared" si="60"/>
        <v>2007</v>
      </c>
      <c r="O525">
        <f>SUMIF(L$2:L525,L525,M$2:M525)</f>
        <v>5832</v>
      </c>
      <c r="P525">
        <f t="shared" si="61"/>
        <v>29.400000000000002</v>
      </c>
      <c r="R525">
        <f t="shared" si="62"/>
        <v>4842</v>
      </c>
      <c r="S525">
        <f t="shared" si="63"/>
        <v>0</v>
      </c>
    </row>
    <row r="526" spans="1:19" x14ac:dyDescent="0.25">
      <c r="A526" s="1">
        <v>39331</v>
      </c>
      <c r="B526" t="s">
        <v>12</v>
      </c>
      <c r="C526">
        <v>82</v>
      </c>
      <c r="D526" t="str">
        <f t="shared" si="57"/>
        <v>2007</v>
      </c>
      <c r="H526">
        <f t="shared" si="58"/>
        <v>171.38</v>
      </c>
      <c r="I526" t="str">
        <f t="shared" si="59"/>
        <v>2007</v>
      </c>
      <c r="K526" s="1">
        <v>39331</v>
      </c>
      <c r="L526" t="s">
        <v>12</v>
      </c>
      <c r="M526">
        <v>82</v>
      </c>
      <c r="N526" t="str">
        <f t="shared" si="60"/>
        <v>2007</v>
      </c>
      <c r="O526">
        <f>SUMIF(L$2:L526,L526,M$2:M526)</f>
        <v>1807</v>
      </c>
      <c r="P526">
        <f t="shared" si="61"/>
        <v>8.2000000000000011</v>
      </c>
      <c r="R526">
        <f t="shared" si="62"/>
        <v>4760</v>
      </c>
      <c r="S526">
        <f t="shared" si="63"/>
        <v>0</v>
      </c>
    </row>
    <row r="527" spans="1:19" x14ac:dyDescent="0.25">
      <c r="A527" s="1">
        <v>39331</v>
      </c>
      <c r="B527" t="s">
        <v>23</v>
      </c>
      <c r="C527">
        <v>186</v>
      </c>
      <c r="D527" t="str">
        <f t="shared" si="57"/>
        <v>2007</v>
      </c>
      <c r="H527">
        <f t="shared" si="58"/>
        <v>388.73999999999995</v>
      </c>
      <c r="I527" t="str">
        <f t="shared" si="59"/>
        <v>2007</v>
      </c>
      <c r="K527" s="1">
        <v>39331</v>
      </c>
      <c r="L527" t="s">
        <v>23</v>
      </c>
      <c r="M527">
        <v>186</v>
      </c>
      <c r="N527" t="str">
        <f t="shared" si="60"/>
        <v>2007</v>
      </c>
      <c r="O527">
        <f>SUMIF(L$2:L527,L527,M$2:M527)</f>
        <v>1437</v>
      </c>
      <c r="P527">
        <f t="shared" si="61"/>
        <v>18.600000000000001</v>
      </c>
      <c r="R527">
        <f t="shared" si="62"/>
        <v>4574</v>
      </c>
      <c r="S527">
        <f t="shared" si="63"/>
        <v>0</v>
      </c>
    </row>
    <row r="528" spans="1:19" x14ac:dyDescent="0.25">
      <c r="A528" s="1">
        <v>39333</v>
      </c>
      <c r="B528" t="s">
        <v>10</v>
      </c>
      <c r="C528">
        <v>163</v>
      </c>
      <c r="D528" t="str">
        <f t="shared" si="57"/>
        <v>2007</v>
      </c>
      <c r="H528">
        <f t="shared" si="58"/>
        <v>340.66999999999996</v>
      </c>
      <c r="I528" t="str">
        <f t="shared" si="59"/>
        <v>2007</v>
      </c>
      <c r="K528" s="1">
        <v>39333</v>
      </c>
      <c r="L528" t="s">
        <v>10</v>
      </c>
      <c r="M528">
        <v>163</v>
      </c>
      <c r="N528" t="str">
        <f t="shared" si="60"/>
        <v>2007</v>
      </c>
      <c r="O528">
        <f>SUMIF(L$2:L528,L528,M$2:M528)</f>
        <v>1147</v>
      </c>
      <c r="P528">
        <f t="shared" si="61"/>
        <v>16.3</v>
      </c>
      <c r="R528">
        <f t="shared" si="62"/>
        <v>4411</v>
      </c>
      <c r="S528">
        <f t="shared" si="63"/>
        <v>0</v>
      </c>
    </row>
    <row r="529" spans="1:19" x14ac:dyDescent="0.25">
      <c r="A529" s="1">
        <v>39333</v>
      </c>
      <c r="B529" t="s">
        <v>30</v>
      </c>
      <c r="C529">
        <v>148</v>
      </c>
      <c r="D529" t="str">
        <f t="shared" si="57"/>
        <v>2007</v>
      </c>
      <c r="H529">
        <f t="shared" si="58"/>
        <v>309.32</v>
      </c>
      <c r="I529" t="str">
        <f t="shared" si="59"/>
        <v>2007</v>
      </c>
      <c r="K529" s="1">
        <v>39333</v>
      </c>
      <c r="L529" t="s">
        <v>30</v>
      </c>
      <c r="M529">
        <v>148</v>
      </c>
      <c r="N529" t="str">
        <f t="shared" si="60"/>
        <v>2007</v>
      </c>
      <c r="O529">
        <f>SUMIF(L$2:L529,L529,M$2:M529)</f>
        <v>1692</v>
      </c>
      <c r="P529">
        <f t="shared" si="61"/>
        <v>14.8</v>
      </c>
      <c r="R529">
        <f t="shared" si="62"/>
        <v>4263</v>
      </c>
      <c r="S529">
        <f t="shared" si="63"/>
        <v>0</v>
      </c>
    </row>
    <row r="530" spans="1:19" x14ac:dyDescent="0.25">
      <c r="A530" s="1">
        <v>39334</v>
      </c>
      <c r="B530" t="s">
        <v>40</v>
      </c>
      <c r="C530">
        <v>2</v>
      </c>
      <c r="D530" t="str">
        <f t="shared" si="57"/>
        <v>2007</v>
      </c>
      <c r="H530">
        <f t="shared" si="58"/>
        <v>4.18</v>
      </c>
      <c r="I530" t="str">
        <f t="shared" si="59"/>
        <v>2007</v>
      </c>
      <c r="K530" s="1">
        <v>39334</v>
      </c>
      <c r="L530" t="s">
        <v>40</v>
      </c>
      <c r="M530">
        <v>2</v>
      </c>
      <c r="N530" t="str">
        <f t="shared" si="60"/>
        <v>2007</v>
      </c>
      <c r="O530">
        <f>SUMIF(L$2:L530,L530,M$2:M530)</f>
        <v>24</v>
      </c>
      <c r="P530">
        <f t="shared" si="61"/>
        <v>0</v>
      </c>
      <c r="R530">
        <f t="shared" si="62"/>
        <v>4261</v>
      </c>
      <c r="S530">
        <f t="shared" si="63"/>
        <v>0</v>
      </c>
    </row>
    <row r="531" spans="1:19" x14ac:dyDescent="0.25">
      <c r="A531" s="1">
        <v>39336</v>
      </c>
      <c r="B531" t="s">
        <v>22</v>
      </c>
      <c r="C531">
        <v>343</v>
      </c>
      <c r="D531" t="str">
        <f t="shared" si="57"/>
        <v>2007</v>
      </c>
      <c r="H531">
        <f t="shared" si="58"/>
        <v>716.87</v>
      </c>
      <c r="I531" t="str">
        <f t="shared" si="59"/>
        <v>2007</v>
      </c>
      <c r="K531" s="1">
        <v>39336</v>
      </c>
      <c r="L531" t="s">
        <v>22</v>
      </c>
      <c r="M531">
        <v>343</v>
      </c>
      <c r="N531" t="str">
        <f t="shared" si="60"/>
        <v>2007</v>
      </c>
      <c r="O531">
        <f>SUMIF(L$2:L531,L531,M$2:M531)</f>
        <v>6337</v>
      </c>
      <c r="P531">
        <f t="shared" si="61"/>
        <v>34.300000000000004</v>
      </c>
      <c r="R531">
        <f t="shared" si="62"/>
        <v>3918</v>
      </c>
      <c r="S531">
        <f t="shared" si="63"/>
        <v>0</v>
      </c>
    </row>
    <row r="532" spans="1:19" x14ac:dyDescent="0.25">
      <c r="A532" s="1">
        <v>39336</v>
      </c>
      <c r="B532" t="s">
        <v>71</v>
      </c>
      <c r="C532">
        <v>51</v>
      </c>
      <c r="D532" t="str">
        <f t="shared" si="57"/>
        <v>2007</v>
      </c>
      <c r="H532">
        <f t="shared" si="58"/>
        <v>106.58999999999999</v>
      </c>
      <c r="I532" t="str">
        <f t="shared" si="59"/>
        <v>2007</v>
      </c>
      <c r="K532" s="1">
        <v>39336</v>
      </c>
      <c r="L532" t="s">
        <v>71</v>
      </c>
      <c r="M532">
        <v>51</v>
      </c>
      <c r="N532" t="str">
        <f t="shared" si="60"/>
        <v>2007</v>
      </c>
      <c r="O532">
        <f>SUMIF(L$2:L532,L532,M$2:M532)</f>
        <v>771</v>
      </c>
      <c r="P532">
        <f t="shared" si="61"/>
        <v>2.5500000000000003</v>
      </c>
      <c r="R532">
        <f t="shared" si="62"/>
        <v>3867</v>
      </c>
      <c r="S532">
        <f t="shared" si="63"/>
        <v>0</v>
      </c>
    </row>
    <row r="533" spans="1:19" x14ac:dyDescent="0.25">
      <c r="A533" s="1">
        <v>39339</v>
      </c>
      <c r="B533" t="s">
        <v>10</v>
      </c>
      <c r="C533">
        <v>164</v>
      </c>
      <c r="D533" t="str">
        <f t="shared" si="57"/>
        <v>2007</v>
      </c>
      <c r="H533">
        <f t="shared" si="58"/>
        <v>342.76</v>
      </c>
      <c r="I533" t="str">
        <f t="shared" si="59"/>
        <v>2007</v>
      </c>
      <c r="K533" s="1">
        <v>39339</v>
      </c>
      <c r="L533" t="s">
        <v>10</v>
      </c>
      <c r="M533">
        <v>164</v>
      </c>
      <c r="N533" t="str">
        <f t="shared" si="60"/>
        <v>2007</v>
      </c>
      <c r="O533">
        <f>SUMIF(L$2:L533,L533,M$2:M533)</f>
        <v>1311</v>
      </c>
      <c r="P533">
        <f t="shared" si="61"/>
        <v>16.400000000000002</v>
      </c>
      <c r="R533">
        <f t="shared" si="62"/>
        <v>3703</v>
      </c>
      <c r="S533">
        <f t="shared" si="63"/>
        <v>0</v>
      </c>
    </row>
    <row r="534" spans="1:19" x14ac:dyDescent="0.25">
      <c r="A534" s="1">
        <v>39339</v>
      </c>
      <c r="B534" t="s">
        <v>4</v>
      </c>
      <c r="C534">
        <v>5</v>
      </c>
      <c r="D534" t="str">
        <f t="shared" si="57"/>
        <v>2007</v>
      </c>
      <c r="H534">
        <f t="shared" si="58"/>
        <v>10.45</v>
      </c>
      <c r="I534" t="str">
        <f t="shared" si="59"/>
        <v>2007</v>
      </c>
      <c r="K534" s="1">
        <v>39339</v>
      </c>
      <c r="L534" t="s">
        <v>4</v>
      </c>
      <c r="M534">
        <v>5</v>
      </c>
      <c r="N534" t="str">
        <f t="shared" si="60"/>
        <v>2007</v>
      </c>
      <c r="O534">
        <f>SUMIF(L$2:L534,L534,M$2:M534)</f>
        <v>19</v>
      </c>
      <c r="P534">
        <f t="shared" si="61"/>
        <v>0</v>
      </c>
      <c r="R534">
        <f t="shared" si="62"/>
        <v>3698</v>
      </c>
      <c r="S534">
        <f t="shared" si="63"/>
        <v>0</v>
      </c>
    </row>
    <row r="535" spans="1:19" x14ac:dyDescent="0.25">
      <c r="A535" s="1">
        <v>39340</v>
      </c>
      <c r="B535" t="s">
        <v>7</v>
      </c>
      <c r="C535">
        <v>260</v>
      </c>
      <c r="D535" t="str">
        <f t="shared" si="57"/>
        <v>2007</v>
      </c>
      <c r="H535">
        <f t="shared" si="58"/>
        <v>543.4</v>
      </c>
      <c r="I535" t="str">
        <f t="shared" si="59"/>
        <v>2007</v>
      </c>
      <c r="K535" s="1">
        <v>39340</v>
      </c>
      <c r="L535" t="s">
        <v>7</v>
      </c>
      <c r="M535">
        <v>260</v>
      </c>
      <c r="N535" t="str">
        <f t="shared" si="60"/>
        <v>2007</v>
      </c>
      <c r="O535">
        <f>SUMIF(L$2:L535,L535,M$2:M535)</f>
        <v>8162</v>
      </c>
      <c r="P535">
        <f t="shared" si="61"/>
        <v>26</v>
      </c>
      <c r="R535">
        <f t="shared" si="62"/>
        <v>3438</v>
      </c>
      <c r="S535">
        <f t="shared" si="63"/>
        <v>0</v>
      </c>
    </row>
    <row r="536" spans="1:19" x14ac:dyDescent="0.25">
      <c r="A536" s="1">
        <v>39340</v>
      </c>
      <c r="B536" t="s">
        <v>9</v>
      </c>
      <c r="C536">
        <v>415</v>
      </c>
      <c r="D536" t="str">
        <f t="shared" si="57"/>
        <v>2007</v>
      </c>
      <c r="H536">
        <f t="shared" si="58"/>
        <v>867.34999999999991</v>
      </c>
      <c r="I536" t="str">
        <f t="shared" si="59"/>
        <v>2007</v>
      </c>
      <c r="K536" s="1">
        <v>39340</v>
      </c>
      <c r="L536" t="s">
        <v>9</v>
      </c>
      <c r="M536">
        <v>415</v>
      </c>
      <c r="N536" t="str">
        <f t="shared" si="60"/>
        <v>2007</v>
      </c>
      <c r="O536">
        <f>SUMIF(L$2:L536,L536,M$2:M536)</f>
        <v>6906</v>
      </c>
      <c r="P536">
        <f t="shared" si="61"/>
        <v>41.5</v>
      </c>
      <c r="R536">
        <f t="shared" si="62"/>
        <v>3023</v>
      </c>
      <c r="S536">
        <f t="shared" si="63"/>
        <v>0</v>
      </c>
    </row>
    <row r="537" spans="1:19" x14ac:dyDescent="0.25">
      <c r="A537" s="1">
        <v>39341</v>
      </c>
      <c r="B537" t="s">
        <v>9</v>
      </c>
      <c r="C537">
        <v>467</v>
      </c>
      <c r="D537" t="str">
        <f t="shared" si="57"/>
        <v>2007</v>
      </c>
      <c r="H537">
        <f t="shared" si="58"/>
        <v>976.03</v>
      </c>
      <c r="I537" t="str">
        <f t="shared" si="59"/>
        <v>2007</v>
      </c>
      <c r="K537" s="1">
        <v>39341</v>
      </c>
      <c r="L537" t="s">
        <v>9</v>
      </c>
      <c r="M537">
        <v>467</v>
      </c>
      <c r="N537" t="str">
        <f t="shared" si="60"/>
        <v>2007</v>
      </c>
      <c r="O537">
        <f>SUMIF(L$2:L537,L537,M$2:M537)</f>
        <v>7373</v>
      </c>
      <c r="P537">
        <f t="shared" si="61"/>
        <v>46.7</v>
      </c>
      <c r="R537">
        <f t="shared" si="62"/>
        <v>2556</v>
      </c>
      <c r="S537">
        <f t="shared" si="63"/>
        <v>0</v>
      </c>
    </row>
    <row r="538" spans="1:19" x14ac:dyDescent="0.25">
      <c r="A538" s="1">
        <v>39341</v>
      </c>
      <c r="B538" t="s">
        <v>61</v>
      </c>
      <c r="C538">
        <v>43</v>
      </c>
      <c r="D538" t="str">
        <f t="shared" si="57"/>
        <v>2007</v>
      </c>
      <c r="H538">
        <f t="shared" si="58"/>
        <v>89.86999999999999</v>
      </c>
      <c r="I538" t="str">
        <f t="shared" si="59"/>
        <v>2007</v>
      </c>
      <c r="K538" s="1">
        <v>39341</v>
      </c>
      <c r="L538" t="s">
        <v>61</v>
      </c>
      <c r="M538">
        <v>43</v>
      </c>
      <c r="N538" t="str">
        <f t="shared" si="60"/>
        <v>2007</v>
      </c>
      <c r="O538">
        <f>SUMIF(L$2:L538,L538,M$2:M538)</f>
        <v>459</v>
      </c>
      <c r="P538">
        <f t="shared" si="61"/>
        <v>2.15</v>
      </c>
      <c r="R538">
        <f t="shared" si="62"/>
        <v>2513</v>
      </c>
      <c r="S538">
        <f t="shared" si="63"/>
        <v>0</v>
      </c>
    </row>
    <row r="539" spans="1:19" x14ac:dyDescent="0.25">
      <c r="A539" s="1">
        <v>39342</v>
      </c>
      <c r="B539" t="s">
        <v>8</v>
      </c>
      <c r="C539">
        <v>40</v>
      </c>
      <c r="D539" t="str">
        <f t="shared" si="57"/>
        <v>2007</v>
      </c>
      <c r="H539">
        <f t="shared" si="58"/>
        <v>83.6</v>
      </c>
      <c r="I539" t="str">
        <f t="shared" si="59"/>
        <v>2007</v>
      </c>
      <c r="K539" s="1">
        <v>39342</v>
      </c>
      <c r="L539" t="s">
        <v>8</v>
      </c>
      <c r="M539">
        <v>40</v>
      </c>
      <c r="N539" t="str">
        <f t="shared" si="60"/>
        <v>2007</v>
      </c>
      <c r="O539">
        <f>SUMIF(L$2:L539,L539,M$2:M539)</f>
        <v>831</v>
      </c>
      <c r="P539">
        <f t="shared" si="61"/>
        <v>2</v>
      </c>
      <c r="R539">
        <f t="shared" si="62"/>
        <v>2473</v>
      </c>
      <c r="S539">
        <f t="shared" si="63"/>
        <v>0</v>
      </c>
    </row>
    <row r="540" spans="1:19" x14ac:dyDescent="0.25">
      <c r="A540" s="1">
        <v>39344</v>
      </c>
      <c r="B540" t="s">
        <v>147</v>
      </c>
      <c r="C540">
        <v>10</v>
      </c>
      <c r="D540" t="str">
        <f t="shared" si="57"/>
        <v>2007</v>
      </c>
      <c r="H540">
        <f t="shared" si="58"/>
        <v>20.9</v>
      </c>
      <c r="I540" t="str">
        <f t="shared" si="59"/>
        <v>2007</v>
      </c>
      <c r="K540" s="1">
        <v>39344</v>
      </c>
      <c r="L540" t="s">
        <v>147</v>
      </c>
      <c r="M540">
        <v>10</v>
      </c>
      <c r="N540" t="str">
        <f t="shared" si="60"/>
        <v>2007</v>
      </c>
      <c r="O540">
        <f>SUMIF(L$2:L540,L540,M$2:M540)</f>
        <v>10</v>
      </c>
      <c r="P540">
        <f t="shared" si="61"/>
        <v>0</v>
      </c>
      <c r="R540">
        <f t="shared" si="62"/>
        <v>2463</v>
      </c>
      <c r="S540">
        <f t="shared" si="63"/>
        <v>0</v>
      </c>
    </row>
    <row r="541" spans="1:19" x14ac:dyDescent="0.25">
      <c r="A541" s="1">
        <v>39345</v>
      </c>
      <c r="B541" t="s">
        <v>9</v>
      </c>
      <c r="C541">
        <v>197</v>
      </c>
      <c r="D541" t="str">
        <f t="shared" si="57"/>
        <v>2007</v>
      </c>
      <c r="H541">
        <f t="shared" si="58"/>
        <v>411.72999999999996</v>
      </c>
      <c r="I541" t="str">
        <f t="shared" si="59"/>
        <v>2007</v>
      </c>
      <c r="K541" s="1">
        <v>39345</v>
      </c>
      <c r="L541" t="s">
        <v>9</v>
      </c>
      <c r="M541">
        <v>197</v>
      </c>
      <c r="N541" t="str">
        <f t="shared" si="60"/>
        <v>2007</v>
      </c>
      <c r="O541">
        <f>SUMIF(L$2:L541,L541,M$2:M541)</f>
        <v>7570</v>
      </c>
      <c r="P541">
        <f t="shared" si="61"/>
        <v>19.700000000000003</v>
      </c>
      <c r="R541">
        <f t="shared" si="62"/>
        <v>2266</v>
      </c>
      <c r="S541">
        <f t="shared" si="63"/>
        <v>0</v>
      </c>
    </row>
    <row r="542" spans="1:19" x14ac:dyDescent="0.25">
      <c r="A542" s="1">
        <v>39348</v>
      </c>
      <c r="B542" t="s">
        <v>78</v>
      </c>
      <c r="C542">
        <v>145</v>
      </c>
      <c r="D542" t="str">
        <f t="shared" si="57"/>
        <v>2007</v>
      </c>
      <c r="H542">
        <f t="shared" si="58"/>
        <v>303.04999999999995</v>
      </c>
      <c r="I542" t="str">
        <f t="shared" si="59"/>
        <v>2007</v>
      </c>
      <c r="K542" s="1">
        <v>39348</v>
      </c>
      <c r="L542" t="s">
        <v>78</v>
      </c>
      <c r="M542">
        <v>145</v>
      </c>
      <c r="N542" t="str">
        <f t="shared" si="60"/>
        <v>2007</v>
      </c>
      <c r="O542">
        <f>SUMIF(L$2:L542,L542,M$2:M542)</f>
        <v>549</v>
      </c>
      <c r="P542">
        <f t="shared" si="61"/>
        <v>7.25</v>
      </c>
      <c r="R542">
        <f t="shared" si="62"/>
        <v>2121</v>
      </c>
      <c r="S542">
        <f t="shared" si="63"/>
        <v>0</v>
      </c>
    </row>
    <row r="543" spans="1:19" x14ac:dyDescent="0.25">
      <c r="A543" s="1">
        <v>39349</v>
      </c>
      <c r="B543" t="s">
        <v>55</v>
      </c>
      <c r="C543">
        <v>105</v>
      </c>
      <c r="D543" t="str">
        <f t="shared" si="57"/>
        <v>2007</v>
      </c>
      <c r="H543">
        <f t="shared" si="58"/>
        <v>219.45</v>
      </c>
      <c r="I543" t="str">
        <f t="shared" si="59"/>
        <v>2007</v>
      </c>
      <c r="K543" s="1">
        <v>39349</v>
      </c>
      <c r="L543" t="s">
        <v>55</v>
      </c>
      <c r="M543">
        <v>105</v>
      </c>
      <c r="N543" t="str">
        <f t="shared" si="60"/>
        <v>2007</v>
      </c>
      <c r="O543">
        <f>SUMIF(L$2:L543,L543,M$2:M543)</f>
        <v>1055</v>
      </c>
      <c r="P543">
        <f t="shared" si="61"/>
        <v>10.5</v>
      </c>
      <c r="R543">
        <f t="shared" si="62"/>
        <v>2016</v>
      </c>
      <c r="S543">
        <f t="shared" si="63"/>
        <v>0</v>
      </c>
    </row>
    <row r="544" spans="1:19" x14ac:dyDescent="0.25">
      <c r="A544" s="1">
        <v>39350</v>
      </c>
      <c r="B544" t="s">
        <v>37</v>
      </c>
      <c r="C544">
        <v>33</v>
      </c>
      <c r="D544" t="str">
        <f t="shared" si="57"/>
        <v>2007</v>
      </c>
      <c r="H544">
        <f t="shared" si="58"/>
        <v>68.97</v>
      </c>
      <c r="I544" t="str">
        <f t="shared" si="59"/>
        <v>2007</v>
      </c>
      <c r="K544" s="1">
        <v>39350</v>
      </c>
      <c r="L544" t="s">
        <v>37</v>
      </c>
      <c r="M544">
        <v>33</v>
      </c>
      <c r="N544" t="str">
        <f t="shared" si="60"/>
        <v>2007</v>
      </c>
      <c r="O544">
        <f>SUMIF(L$2:L544,L544,M$2:M544)</f>
        <v>1238</v>
      </c>
      <c r="P544">
        <f t="shared" si="61"/>
        <v>3.3000000000000003</v>
      </c>
      <c r="R544">
        <f t="shared" si="62"/>
        <v>1983</v>
      </c>
      <c r="S544">
        <f t="shared" si="63"/>
        <v>0</v>
      </c>
    </row>
    <row r="545" spans="1:19" x14ac:dyDescent="0.25">
      <c r="A545" s="1">
        <v>39350</v>
      </c>
      <c r="B545" t="s">
        <v>120</v>
      </c>
      <c r="C545">
        <v>78</v>
      </c>
      <c r="D545" t="str">
        <f t="shared" si="57"/>
        <v>2007</v>
      </c>
      <c r="H545">
        <f t="shared" si="58"/>
        <v>163.01999999999998</v>
      </c>
      <c r="I545" t="str">
        <f t="shared" si="59"/>
        <v>2007</v>
      </c>
      <c r="K545" s="1">
        <v>39350</v>
      </c>
      <c r="L545" t="s">
        <v>120</v>
      </c>
      <c r="M545">
        <v>78</v>
      </c>
      <c r="N545" t="str">
        <f t="shared" si="60"/>
        <v>2007</v>
      </c>
      <c r="O545">
        <f>SUMIF(L$2:L545,L545,M$2:M545)</f>
        <v>166</v>
      </c>
      <c r="P545">
        <f t="shared" si="61"/>
        <v>3.9000000000000004</v>
      </c>
      <c r="R545">
        <f t="shared" si="62"/>
        <v>1905</v>
      </c>
      <c r="S545">
        <f t="shared" si="63"/>
        <v>0</v>
      </c>
    </row>
    <row r="546" spans="1:19" x14ac:dyDescent="0.25">
      <c r="A546" s="1">
        <v>39351</v>
      </c>
      <c r="B546" t="s">
        <v>9</v>
      </c>
      <c r="C546">
        <v>466</v>
      </c>
      <c r="D546" t="str">
        <f t="shared" si="57"/>
        <v>2007</v>
      </c>
      <c r="H546">
        <f t="shared" si="58"/>
        <v>973.93999999999994</v>
      </c>
      <c r="I546" t="str">
        <f t="shared" si="59"/>
        <v>2007</v>
      </c>
      <c r="K546" s="1">
        <v>39351</v>
      </c>
      <c r="L546" t="s">
        <v>9</v>
      </c>
      <c r="M546">
        <v>466</v>
      </c>
      <c r="N546" t="str">
        <f t="shared" si="60"/>
        <v>2007</v>
      </c>
      <c r="O546">
        <f>SUMIF(L$2:L546,L546,M$2:M546)</f>
        <v>8036</v>
      </c>
      <c r="P546">
        <f t="shared" si="61"/>
        <v>46.6</v>
      </c>
      <c r="R546">
        <f t="shared" si="62"/>
        <v>1439</v>
      </c>
      <c r="S546">
        <f t="shared" si="63"/>
        <v>0</v>
      </c>
    </row>
    <row r="547" spans="1:19" x14ac:dyDescent="0.25">
      <c r="A547" s="1">
        <v>39354</v>
      </c>
      <c r="B547" t="s">
        <v>45</v>
      </c>
      <c r="C547">
        <v>476</v>
      </c>
      <c r="D547" t="str">
        <f t="shared" si="57"/>
        <v>2007</v>
      </c>
      <c r="H547">
        <f t="shared" si="58"/>
        <v>994.83999999999992</v>
      </c>
      <c r="I547" t="str">
        <f t="shared" si="59"/>
        <v>2007</v>
      </c>
      <c r="K547" s="1">
        <v>39354</v>
      </c>
      <c r="L547" t="s">
        <v>45</v>
      </c>
      <c r="M547">
        <v>476</v>
      </c>
      <c r="N547" t="str">
        <f t="shared" si="60"/>
        <v>2007</v>
      </c>
      <c r="O547">
        <f>SUMIF(L$2:L547,L547,M$2:M547)</f>
        <v>6397</v>
      </c>
      <c r="P547">
        <f t="shared" si="61"/>
        <v>47.6</v>
      </c>
      <c r="R547">
        <f t="shared" si="62"/>
        <v>963</v>
      </c>
      <c r="S547">
        <f t="shared" si="63"/>
        <v>0</v>
      </c>
    </row>
    <row r="548" spans="1:19" x14ac:dyDescent="0.25">
      <c r="A548" s="1">
        <v>39357</v>
      </c>
      <c r="B548" t="s">
        <v>19</v>
      </c>
      <c r="C548">
        <v>151</v>
      </c>
      <c r="D548" t="str">
        <f t="shared" si="57"/>
        <v>2007</v>
      </c>
      <c r="H548">
        <f t="shared" si="58"/>
        <v>315.58999999999997</v>
      </c>
      <c r="I548" t="str">
        <f t="shared" si="59"/>
        <v>2007</v>
      </c>
      <c r="K548" s="1">
        <v>39357</v>
      </c>
      <c r="L548" t="s">
        <v>19</v>
      </c>
      <c r="M548">
        <v>151</v>
      </c>
      <c r="N548" t="str">
        <f t="shared" si="60"/>
        <v>2007</v>
      </c>
      <c r="O548">
        <f>SUMIF(L$2:L548,L548,M$2:M548)</f>
        <v>1141</v>
      </c>
      <c r="P548">
        <f t="shared" si="61"/>
        <v>15.100000000000001</v>
      </c>
      <c r="R548">
        <f t="shared" si="62"/>
        <v>5812</v>
      </c>
      <c r="S548">
        <f t="shared" si="63"/>
        <v>1</v>
      </c>
    </row>
    <row r="549" spans="1:19" x14ac:dyDescent="0.25">
      <c r="A549" s="1">
        <v>39357</v>
      </c>
      <c r="B549" t="s">
        <v>148</v>
      </c>
      <c r="C549">
        <v>17</v>
      </c>
      <c r="D549" t="str">
        <f t="shared" si="57"/>
        <v>2007</v>
      </c>
      <c r="H549">
        <f t="shared" si="58"/>
        <v>35.53</v>
      </c>
      <c r="I549" t="str">
        <f t="shared" si="59"/>
        <v>2007</v>
      </c>
      <c r="K549" s="1">
        <v>39357</v>
      </c>
      <c r="L549" t="s">
        <v>148</v>
      </c>
      <c r="M549">
        <v>17</v>
      </c>
      <c r="N549" t="str">
        <f t="shared" si="60"/>
        <v>2007</v>
      </c>
      <c r="O549">
        <f>SUMIF(L$2:L549,L549,M$2:M549)</f>
        <v>17</v>
      </c>
      <c r="P549">
        <f t="shared" si="61"/>
        <v>0</v>
      </c>
      <c r="R549">
        <f t="shared" si="62"/>
        <v>5795</v>
      </c>
      <c r="S549">
        <f t="shared" si="63"/>
        <v>0</v>
      </c>
    </row>
    <row r="550" spans="1:19" x14ac:dyDescent="0.25">
      <c r="A550" s="1">
        <v>39361</v>
      </c>
      <c r="B550" t="s">
        <v>149</v>
      </c>
      <c r="C550">
        <v>4</v>
      </c>
      <c r="D550" t="str">
        <f t="shared" si="57"/>
        <v>2007</v>
      </c>
      <c r="H550">
        <f t="shared" si="58"/>
        <v>8.36</v>
      </c>
      <c r="I550" t="str">
        <f t="shared" si="59"/>
        <v>2007</v>
      </c>
      <c r="K550" s="1">
        <v>39361</v>
      </c>
      <c r="L550" t="s">
        <v>149</v>
      </c>
      <c r="M550">
        <v>4</v>
      </c>
      <c r="N550" t="str">
        <f t="shared" si="60"/>
        <v>2007</v>
      </c>
      <c r="O550">
        <f>SUMIF(L$2:L550,L550,M$2:M550)</f>
        <v>4</v>
      </c>
      <c r="P550">
        <f t="shared" si="61"/>
        <v>0</v>
      </c>
      <c r="R550">
        <f t="shared" si="62"/>
        <v>5791</v>
      </c>
      <c r="S550">
        <f t="shared" si="63"/>
        <v>0</v>
      </c>
    </row>
    <row r="551" spans="1:19" x14ac:dyDescent="0.25">
      <c r="A551" s="1">
        <v>39371</v>
      </c>
      <c r="B551" t="s">
        <v>5</v>
      </c>
      <c r="C551">
        <v>131</v>
      </c>
      <c r="D551" t="str">
        <f t="shared" si="57"/>
        <v>2007</v>
      </c>
      <c r="H551">
        <f t="shared" si="58"/>
        <v>273.78999999999996</v>
      </c>
      <c r="I551" t="str">
        <f t="shared" si="59"/>
        <v>2007</v>
      </c>
      <c r="K551" s="1">
        <v>39371</v>
      </c>
      <c r="L551" t="s">
        <v>5</v>
      </c>
      <c r="M551">
        <v>131</v>
      </c>
      <c r="N551" t="str">
        <f t="shared" si="60"/>
        <v>2007</v>
      </c>
      <c r="O551">
        <f>SUMIF(L$2:L551,L551,M$2:M551)</f>
        <v>4240</v>
      </c>
      <c r="P551">
        <f t="shared" si="61"/>
        <v>13.100000000000001</v>
      </c>
      <c r="R551">
        <f t="shared" si="62"/>
        <v>5660</v>
      </c>
      <c r="S551">
        <f t="shared" si="63"/>
        <v>0</v>
      </c>
    </row>
    <row r="552" spans="1:19" x14ac:dyDescent="0.25">
      <c r="A552" s="1">
        <v>39371</v>
      </c>
      <c r="B552" t="s">
        <v>24</v>
      </c>
      <c r="C552">
        <v>369</v>
      </c>
      <c r="D552" t="str">
        <f t="shared" si="57"/>
        <v>2007</v>
      </c>
      <c r="H552">
        <f t="shared" si="58"/>
        <v>771.20999999999992</v>
      </c>
      <c r="I552" t="str">
        <f t="shared" si="59"/>
        <v>2007</v>
      </c>
      <c r="K552" s="1">
        <v>39371</v>
      </c>
      <c r="L552" t="s">
        <v>24</v>
      </c>
      <c r="M552">
        <v>369</v>
      </c>
      <c r="N552" t="str">
        <f t="shared" si="60"/>
        <v>2007</v>
      </c>
      <c r="O552">
        <f>SUMIF(L$2:L552,L552,M$2:M552)</f>
        <v>2231</v>
      </c>
      <c r="P552">
        <f t="shared" si="61"/>
        <v>36.9</v>
      </c>
      <c r="R552">
        <f t="shared" si="62"/>
        <v>5291</v>
      </c>
      <c r="S552">
        <f t="shared" si="63"/>
        <v>0</v>
      </c>
    </row>
    <row r="553" spans="1:19" x14ac:dyDescent="0.25">
      <c r="A553" s="1">
        <v>39371</v>
      </c>
      <c r="B553" t="s">
        <v>131</v>
      </c>
      <c r="C553">
        <v>60</v>
      </c>
      <c r="D553" t="str">
        <f t="shared" si="57"/>
        <v>2007</v>
      </c>
      <c r="H553">
        <f t="shared" si="58"/>
        <v>125.39999999999999</v>
      </c>
      <c r="I553" t="str">
        <f t="shared" si="59"/>
        <v>2007</v>
      </c>
      <c r="K553" s="1">
        <v>39371</v>
      </c>
      <c r="L553" t="s">
        <v>131</v>
      </c>
      <c r="M553">
        <v>60</v>
      </c>
      <c r="N553" t="str">
        <f t="shared" si="60"/>
        <v>2007</v>
      </c>
      <c r="O553">
        <f>SUMIF(L$2:L553,L553,M$2:M553)</f>
        <v>281</v>
      </c>
      <c r="P553">
        <f t="shared" si="61"/>
        <v>3</v>
      </c>
      <c r="R553">
        <f t="shared" si="62"/>
        <v>5231</v>
      </c>
      <c r="S553">
        <f t="shared" si="63"/>
        <v>0</v>
      </c>
    </row>
    <row r="554" spans="1:19" x14ac:dyDescent="0.25">
      <c r="A554" s="1">
        <v>39375</v>
      </c>
      <c r="B554" t="s">
        <v>17</v>
      </c>
      <c r="C554">
        <v>405</v>
      </c>
      <c r="D554" t="str">
        <f t="shared" si="57"/>
        <v>2007</v>
      </c>
      <c r="H554">
        <f t="shared" si="58"/>
        <v>846.44999999999993</v>
      </c>
      <c r="I554" t="str">
        <f t="shared" si="59"/>
        <v>2007</v>
      </c>
      <c r="K554" s="1">
        <v>39375</v>
      </c>
      <c r="L554" t="s">
        <v>17</v>
      </c>
      <c r="M554">
        <v>405</v>
      </c>
      <c r="N554" t="str">
        <f t="shared" si="60"/>
        <v>2007</v>
      </c>
      <c r="O554">
        <f>SUMIF(L$2:L554,L554,M$2:M554)</f>
        <v>6361</v>
      </c>
      <c r="P554">
        <f t="shared" si="61"/>
        <v>40.5</v>
      </c>
      <c r="R554">
        <f t="shared" si="62"/>
        <v>4826</v>
      </c>
      <c r="S554">
        <f t="shared" si="63"/>
        <v>0</v>
      </c>
    </row>
    <row r="555" spans="1:19" x14ac:dyDescent="0.25">
      <c r="A555" s="1">
        <v>39376</v>
      </c>
      <c r="B555" t="s">
        <v>21</v>
      </c>
      <c r="C555">
        <v>3</v>
      </c>
      <c r="D555" t="str">
        <f t="shared" si="57"/>
        <v>2007</v>
      </c>
      <c r="H555">
        <f t="shared" si="58"/>
        <v>6.27</v>
      </c>
      <c r="I555" t="str">
        <f t="shared" si="59"/>
        <v>2007</v>
      </c>
      <c r="K555" s="1">
        <v>39376</v>
      </c>
      <c r="L555" t="s">
        <v>21</v>
      </c>
      <c r="M555">
        <v>3</v>
      </c>
      <c r="N555" t="str">
        <f t="shared" si="60"/>
        <v>2007</v>
      </c>
      <c r="O555">
        <f>SUMIF(L$2:L555,L555,M$2:M555)</f>
        <v>19</v>
      </c>
      <c r="P555">
        <f t="shared" si="61"/>
        <v>0</v>
      </c>
      <c r="R555">
        <f t="shared" si="62"/>
        <v>4823</v>
      </c>
      <c r="S555">
        <f t="shared" si="63"/>
        <v>0</v>
      </c>
    </row>
    <row r="556" spans="1:19" x14ac:dyDescent="0.25">
      <c r="A556" s="1">
        <v>39380</v>
      </c>
      <c r="B556" t="s">
        <v>78</v>
      </c>
      <c r="C556">
        <v>35</v>
      </c>
      <c r="D556" t="str">
        <f t="shared" si="57"/>
        <v>2007</v>
      </c>
      <c r="H556">
        <f t="shared" si="58"/>
        <v>73.149999999999991</v>
      </c>
      <c r="I556" t="str">
        <f t="shared" si="59"/>
        <v>2007</v>
      </c>
      <c r="K556" s="1">
        <v>39380</v>
      </c>
      <c r="L556" t="s">
        <v>78</v>
      </c>
      <c r="M556">
        <v>35</v>
      </c>
      <c r="N556" t="str">
        <f t="shared" si="60"/>
        <v>2007</v>
      </c>
      <c r="O556">
        <f>SUMIF(L$2:L556,L556,M$2:M556)</f>
        <v>584</v>
      </c>
      <c r="P556">
        <f t="shared" si="61"/>
        <v>1.75</v>
      </c>
      <c r="R556">
        <f t="shared" si="62"/>
        <v>4788</v>
      </c>
      <c r="S556">
        <f t="shared" si="63"/>
        <v>0</v>
      </c>
    </row>
    <row r="557" spans="1:19" x14ac:dyDescent="0.25">
      <c r="A557" s="1">
        <v>39382</v>
      </c>
      <c r="B557" t="s">
        <v>50</v>
      </c>
      <c r="C557">
        <v>444</v>
      </c>
      <c r="D557" t="str">
        <f t="shared" si="57"/>
        <v>2007</v>
      </c>
      <c r="H557">
        <f t="shared" si="58"/>
        <v>927.95999999999992</v>
      </c>
      <c r="I557" t="str">
        <f t="shared" si="59"/>
        <v>2007</v>
      </c>
      <c r="K557" s="1">
        <v>39382</v>
      </c>
      <c r="L557" t="s">
        <v>50</v>
      </c>
      <c r="M557">
        <v>444</v>
      </c>
      <c r="N557" t="str">
        <f t="shared" si="60"/>
        <v>2007</v>
      </c>
      <c r="O557">
        <f>SUMIF(L$2:L557,L557,M$2:M557)</f>
        <v>5765</v>
      </c>
      <c r="P557">
        <f t="shared" si="61"/>
        <v>44.400000000000006</v>
      </c>
      <c r="R557">
        <f t="shared" si="62"/>
        <v>4344</v>
      </c>
      <c r="S557">
        <f t="shared" si="63"/>
        <v>0</v>
      </c>
    </row>
    <row r="558" spans="1:19" x14ac:dyDescent="0.25">
      <c r="A558" s="1">
        <v>39382</v>
      </c>
      <c r="B558" t="s">
        <v>45</v>
      </c>
      <c r="C558">
        <v>424</v>
      </c>
      <c r="D558" t="str">
        <f t="shared" si="57"/>
        <v>2007</v>
      </c>
      <c r="H558">
        <f t="shared" si="58"/>
        <v>886.16</v>
      </c>
      <c r="I558" t="str">
        <f t="shared" si="59"/>
        <v>2007</v>
      </c>
      <c r="K558" s="1">
        <v>39382</v>
      </c>
      <c r="L558" t="s">
        <v>45</v>
      </c>
      <c r="M558">
        <v>424</v>
      </c>
      <c r="N558" t="str">
        <f t="shared" si="60"/>
        <v>2007</v>
      </c>
      <c r="O558">
        <f>SUMIF(L$2:L558,L558,M$2:M558)</f>
        <v>6821</v>
      </c>
      <c r="P558">
        <f t="shared" si="61"/>
        <v>42.400000000000006</v>
      </c>
      <c r="R558">
        <f t="shared" si="62"/>
        <v>3920</v>
      </c>
      <c r="S558">
        <f t="shared" si="63"/>
        <v>0</v>
      </c>
    </row>
    <row r="559" spans="1:19" x14ac:dyDescent="0.25">
      <c r="A559" s="1">
        <v>39382</v>
      </c>
      <c r="B559" t="s">
        <v>150</v>
      </c>
      <c r="C559">
        <v>2</v>
      </c>
      <c r="D559" t="str">
        <f t="shared" si="57"/>
        <v>2007</v>
      </c>
      <c r="H559">
        <f t="shared" si="58"/>
        <v>4.18</v>
      </c>
      <c r="I559" t="str">
        <f t="shared" si="59"/>
        <v>2007</v>
      </c>
      <c r="K559" s="1">
        <v>39382</v>
      </c>
      <c r="L559" t="s">
        <v>150</v>
      </c>
      <c r="M559">
        <v>2</v>
      </c>
      <c r="N559" t="str">
        <f t="shared" si="60"/>
        <v>2007</v>
      </c>
      <c r="O559">
        <f>SUMIF(L$2:L559,L559,M$2:M559)</f>
        <v>2</v>
      </c>
      <c r="P559">
        <f t="shared" si="61"/>
        <v>0</v>
      </c>
      <c r="R559">
        <f t="shared" si="62"/>
        <v>3918</v>
      </c>
      <c r="S559">
        <f t="shared" si="63"/>
        <v>0</v>
      </c>
    </row>
    <row r="560" spans="1:19" x14ac:dyDescent="0.25">
      <c r="A560" s="1">
        <v>39385</v>
      </c>
      <c r="B560" t="s">
        <v>17</v>
      </c>
      <c r="C560">
        <v>480</v>
      </c>
      <c r="D560" t="str">
        <f t="shared" si="57"/>
        <v>2007</v>
      </c>
      <c r="H560">
        <f t="shared" si="58"/>
        <v>1003.1999999999999</v>
      </c>
      <c r="I560" t="str">
        <f t="shared" si="59"/>
        <v>2007</v>
      </c>
      <c r="K560" s="1">
        <v>39385</v>
      </c>
      <c r="L560" t="s">
        <v>17</v>
      </c>
      <c r="M560">
        <v>480</v>
      </c>
      <c r="N560" t="str">
        <f t="shared" si="60"/>
        <v>2007</v>
      </c>
      <c r="O560">
        <f>SUMIF(L$2:L560,L560,M$2:M560)</f>
        <v>6841</v>
      </c>
      <c r="P560">
        <f t="shared" si="61"/>
        <v>48</v>
      </c>
      <c r="R560">
        <f t="shared" si="62"/>
        <v>3438</v>
      </c>
      <c r="S560">
        <f t="shared" si="63"/>
        <v>0</v>
      </c>
    </row>
    <row r="561" spans="1:19" x14ac:dyDescent="0.25">
      <c r="A561" s="1">
        <v>39386</v>
      </c>
      <c r="B561" t="s">
        <v>37</v>
      </c>
      <c r="C561">
        <v>65</v>
      </c>
      <c r="D561" t="str">
        <f t="shared" si="57"/>
        <v>2007</v>
      </c>
      <c r="H561">
        <f t="shared" si="58"/>
        <v>135.85</v>
      </c>
      <c r="I561" t="str">
        <f t="shared" si="59"/>
        <v>2007</v>
      </c>
      <c r="K561" s="1">
        <v>39386</v>
      </c>
      <c r="L561" t="s">
        <v>37</v>
      </c>
      <c r="M561">
        <v>65</v>
      </c>
      <c r="N561" t="str">
        <f t="shared" si="60"/>
        <v>2007</v>
      </c>
      <c r="O561">
        <f>SUMIF(L$2:L561,L561,M$2:M561)</f>
        <v>1303</v>
      </c>
      <c r="P561">
        <f t="shared" si="61"/>
        <v>6.5</v>
      </c>
      <c r="R561">
        <f t="shared" si="62"/>
        <v>3373</v>
      </c>
      <c r="S561">
        <f t="shared" si="63"/>
        <v>0</v>
      </c>
    </row>
    <row r="562" spans="1:19" x14ac:dyDescent="0.25">
      <c r="A562" s="1">
        <v>39388</v>
      </c>
      <c r="B562" t="s">
        <v>89</v>
      </c>
      <c r="C562">
        <v>8</v>
      </c>
      <c r="D562" t="str">
        <f t="shared" si="57"/>
        <v>2007</v>
      </c>
      <c r="H562">
        <f t="shared" si="58"/>
        <v>16.72</v>
      </c>
      <c r="I562" t="str">
        <f t="shared" si="59"/>
        <v>2007</v>
      </c>
      <c r="K562" s="1">
        <v>39388</v>
      </c>
      <c r="L562" t="s">
        <v>89</v>
      </c>
      <c r="M562">
        <v>8</v>
      </c>
      <c r="N562" t="str">
        <f t="shared" si="60"/>
        <v>2007</v>
      </c>
      <c r="O562">
        <f>SUMIF(L$2:L562,L562,M$2:M562)</f>
        <v>11</v>
      </c>
      <c r="P562">
        <f t="shared" si="61"/>
        <v>0</v>
      </c>
      <c r="R562">
        <f t="shared" si="62"/>
        <v>5365</v>
      </c>
      <c r="S562">
        <f t="shared" si="63"/>
        <v>0</v>
      </c>
    </row>
    <row r="563" spans="1:19" x14ac:dyDescent="0.25">
      <c r="A563" s="1">
        <v>39389</v>
      </c>
      <c r="B563" t="s">
        <v>52</v>
      </c>
      <c r="C563">
        <v>52</v>
      </c>
      <c r="D563" t="str">
        <f t="shared" si="57"/>
        <v>2007</v>
      </c>
      <c r="H563">
        <f t="shared" si="58"/>
        <v>108.67999999999999</v>
      </c>
      <c r="I563" t="str">
        <f t="shared" si="59"/>
        <v>2007</v>
      </c>
      <c r="K563" s="1">
        <v>39389</v>
      </c>
      <c r="L563" t="s">
        <v>52</v>
      </c>
      <c r="M563">
        <v>52</v>
      </c>
      <c r="N563" t="str">
        <f t="shared" si="60"/>
        <v>2007</v>
      </c>
      <c r="O563">
        <f>SUMIF(L$2:L563,L563,M$2:M563)</f>
        <v>1003</v>
      </c>
      <c r="P563">
        <f t="shared" si="61"/>
        <v>5.2</v>
      </c>
      <c r="R563">
        <f t="shared" si="62"/>
        <v>5313</v>
      </c>
      <c r="S563">
        <f t="shared" si="63"/>
        <v>0</v>
      </c>
    </row>
    <row r="564" spans="1:19" x14ac:dyDescent="0.25">
      <c r="A564" s="1">
        <v>39392</v>
      </c>
      <c r="B564" t="s">
        <v>40</v>
      </c>
      <c r="C564">
        <v>8</v>
      </c>
      <c r="D564" t="str">
        <f t="shared" si="57"/>
        <v>2007</v>
      </c>
      <c r="H564">
        <f t="shared" si="58"/>
        <v>16.72</v>
      </c>
      <c r="I564" t="str">
        <f t="shared" si="59"/>
        <v>2007</v>
      </c>
      <c r="K564" s="1">
        <v>39392</v>
      </c>
      <c r="L564" t="s">
        <v>40</v>
      </c>
      <c r="M564">
        <v>8</v>
      </c>
      <c r="N564" t="str">
        <f t="shared" si="60"/>
        <v>2007</v>
      </c>
      <c r="O564">
        <f>SUMIF(L$2:L564,L564,M$2:M564)</f>
        <v>32</v>
      </c>
      <c r="P564">
        <f t="shared" si="61"/>
        <v>0</v>
      </c>
      <c r="R564">
        <f t="shared" si="62"/>
        <v>5305</v>
      </c>
      <c r="S564">
        <f t="shared" si="63"/>
        <v>0</v>
      </c>
    </row>
    <row r="565" spans="1:19" x14ac:dyDescent="0.25">
      <c r="A565" s="1">
        <v>39393</v>
      </c>
      <c r="B565" t="s">
        <v>7</v>
      </c>
      <c r="C565">
        <v>143</v>
      </c>
      <c r="D565" t="str">
        <f t="shared" si="57"/>
        <v>2007</v>
      </c>
      <c r="H565">
        <f t="shared" si="58"/>
        <v>298.87</v>
      </c>
      <c r="I565" t="str">
        <f t="shared" si="59"/>
        <v>2007</v>
      </c>
      <c r="K565" s="1">
        <v>39393</v>
      </c>
      <c r="L565" t="s">
        <v>7</v>
      </c>
      <c r="M565">
        <v>143</v>
      </c>
      <c r="N565" t="str">
        <f t="shared" si="60"/>
        <v>2007</v>
      </c>
      <c r="O565">
        <f>SUMIF(L$2:L565,L565,M$2:M565)</f>
        <v>8305</v>
      </c>
      <c r="P565">
        <f t="shared" si="61"/>
        <v>14.3</v>
      </c>
      <c r="R565">
        <f t="shared" si="62"/>
        <v>5162</v>
      </c>
      <c r="S565">
        <f t="shared" si="63"/>
        <v>0</v>
      </c>
    </row>
    <row r="566" spans="1:19" x14ac:dyDescent="0.25">
      <c r="A566" s="1">
        <v>39394</v>
      </c>
      <c r="B566" t="s">
        <v>18</v>
      </c>
      <c r="C566">
        <v>20</v>
      </c>
      <c r="D566" t="str">
        <f t="shared" si="57"/>
        <v>2007</v>
      </c>
      <c r="H566">
        <f t="shared" si="58"/>
        <v>41.8</v>
      </c>
      <c r="I566" t="str">
        <f t="shared" si="59"/>
        <v>2007</v>
      </c>
      <c r="K566" s="1">
        <v>39394</v>
      </c>
      <c r="L566" t="s">
        <v>18</v>
      </c>
      <c r="M566">
        <v>20</v>
      </c>
      <c r="N566" t="str">
        <f t="shared" si="60"/>
        <v>2007</v>
      </c>
      <c r="O566">
        <f>SUMIF(L$2:L566,L566,M$2:M566)</f>
        <v>1851</v>
      </c>
      <c r="P566">
        <f t="shared" si="61"/>
        <v>2</v>
      </c>
      <c r="R566">
        <f t="shared" si="62"/>
        <v>5142</v>
      </c>
      <c r="S566">
        <f t="shared" si="63"/>
        <v>0</v>
      </c>
    </row>
    <row r="567" spans="1:19" x14ac:dyDescent="0.25">
      <c r="A567" s="1">
        <v>39397</v>
      </c>
      <c r="B567" t="s">
        <v>14</v>
      </c>
      <c r="C567">
        <v>396</v>
      </c>
      <c r="D567" t="str">
        <f t="shared" si="57"/>
        <v>2007</v>
      </c>
      <c r="H567">
        <f t="shared" si="58"/>
        <v>827.64</v>
      </c>
      <c r="I567" t="str">
        <f t="shared" si="59"/>
        <v>2007</v>
      </c>
      <c r="K567" s="1">
        <v>39397</v>
      </c>
      <c r="L567" t="s">
        <v>14</v>
      </c>
      <c r="M567">
        <v>396</v>
      </c>
      <c r="N567" t="str">
        <f t="shared" si="60"/>
        <v>2007</v>
      </c>
      <c r="O567">
        <f>SUMIF(L$2:L567,L567,M$2:M567)</f>
        <v>6228</v>
      </c>
      <c r="P567">
        <f t="shared" si="61"/>
        <v>39.6</v>
      </c>
      <c r="R567">
        <f t="shared" si="62"/>
        <v>4746</v>
      </c>
      <c r="S567">
        <f t="shared" si="63"/>
        <v>0</v>
      </c>
    </row>
    <row r="568" spans="1:19" x14ac:dyDescent="0.25">
      <c r="A568" s="1">
        <v>39398</v>
      </c>
      <c r="B568" t="s">
        <v>69</v>
      </c>
      <c r="C568">
        <v>168</v>
      </c>
      <c r="D568" t="str">
        <f t="shared" si="57"/>
        <v>2007</v>
      </c>
      <c r="H568">
        <f t="shared" si="58"/>
        <v>351.12</v>
      </c>
      <c r="I568" t="str">
        <f t="shared" si="59"/>
        <v>2007</v>
      </c>
      <c r="K568" s="1">
        <v>39398</v>
      </c>
      <c r="L568" t="s">
        <v>69</v>
      </c>
      <c r="M568">
        <v>168</v>
      </c>
      <c r="N568" t="str">
        <f t="shared" si="60"/>
        <v>2007</v>
      </c>
      <c r="O568">
        <f>SUMIF(L$2:L568,L568,M$2:M568)</f>
        <v>869</v>
      </c>
      <c r="P568">
        <f t="shared" si="61"/>
        <v>8.4</v>
      </c>
      <c r="R568">
        <f t="shared" si="62"/>
        <v>4578</v>
      </c>
      <c r="S568">
        <f t="shared" si="63"/>
        <v>0</v>
      </c>
    </row>
    <row r="569" spans="1:19" x14ac:dyDescent="0.25">
      <c r="A569" s="1">
        <v>39399</v>
      </c>
      <c r="B569" t="s">
        <v>69</v>
      </c>
      <c r="C569">
        <v>69</v>
      </c>
      <c r="D569" t="str">
        <f t="shared" si="57"/>
        <v>2007</v>
      </c>
      <c r="H569">
        <f t="shared" si="58"/>
        <v>144.20999999999998</v>
      </c>
      <c r="I569" t="str">
        <f t="shared" si="59"/>
        <v>2007</v>
      </c>
      <c r="K569" s="1">
        <v>39399</v>
      </c>
      <c r="L569" t="s">
        <v>69</v>
      </c>
      <c r="M569">
        <v>69</v>
      </c>
      <c r="N569" t="str">
        <f t="shared" si="60"/>
        <v>2007</v>
      </c>
      <c r="O569">
        <f>SUMIF(L$2:L569,L569,M$2:M569)</f>
        <v>938</v>
      </c>
      <c r="P569">
        <f t="shared" si="61"/>
        <v>3.45</v>
      </c>
      <c r="R569">
        <f t="shared" si="62"/>
        <v>4509</v>
      </c>
      <c r="S569">
        <f t="shared" si="63"/>
        <v>0</v>
      </c>
    </row>
    <row r="570" spans="1:19" x14ac:dyDescent="0.25">
      <c r="A570" s="1">
        <v>39407</v>
      </c>
      <c r="B570" t="s">
        <v>30</v>
      </c>
      <c r="C570">
        <v>99</v>
      </c>
      <c r="D570" t="str">
        <f t="shared" si="57"/>
        <v>2007</v>
      </c>
      <c r="H570">
        <f t="shared" si="58"/>
        <v>206.91</v>
      </c>
      <c r="I570" t="str">
        <f t="shared" si="59"/>
        <v>2007</v>
      </c>
      <c r="K570" s="1">
        <v>39407</v>
      </c>
      <c r="L570" t="s">
        <v>30</v>
      </c>
      <c r="M570">
        <v>99</v>
      </c>
      <c r="N570" t="str">
        <f t="shared" si="60"/>
        <v>2007</v>
      </c>
      <c r="O570">
        <f>SUMIF(L$2:L570,L570,M$2:M570)</f>
        <v>1791</v>
      </c>
      <c r="P570">
        <f t="shared" si="61"/>
        <v>9.9</v>
      </c>
      <c r="R570">
        <f t="shared" si="62"/>
        <v>4410</v>
      </c>
      <c r="S570">
        <f t="shared" si="63"/>
        <v>0</v>
      </c>
    </row>
    <row r="571" spans="1:19" x14ac:dyDescent="0.25">
      <c r="A571" s="1">
        <v>39407</v>
      </c>
      <c r="B571" t="s">
        <v>123</v>
      </c>
      <c r="C571">
        <v>57</v>
      </c>
      <c r="D571" t="str">
        <f t="shared" si="57"/>
        <v>2007</v>
      </c>
      <c r="H571">
        <f t="shared" si="58"/>
        <v>119.13</v>
      </c>
      <c r="I571" t="str">
        <f t="shared" si="59"/>
        <v>2007</v>
      </c>
      <c r="K571" s="1">
        <v>39407</v>
      </c>
      <c r="L571" t="s">
        <v>123</v>
      </c>
      <c r="M571">
        <v>57</v>
      </c>
      <c r="N571" t="str">
        <f t="shared" si="60"/>
        <v>2007</v>
      </c>
      <c r="O571">
        <f>SUMIF(L$2:L571,L571,M$2:M571)</f>
        <v>289</v>
      </c>
      <c r="P571">
        <f t="shared" si="61"/>
        <v>2.85</v>
      </c>
      <c r="R571">
        <f t="shared" si="62"/>
        <v>4353</v>
      </c>
      <c r="S571">
        <f t="shared" si="63"/>
        <v>0</v>
      </c>
    </row>
    <row r="572" spans="1:19" x14ac:dyDescent="0.25">
      <c r="A572" s="1">
        <v>39408</v>
      </c>
      <c r="B572" t="s">
        <v>6</v>
      </c>
      <c r="C572">
        <v>103</v>
      </c>
      <c r="D572" t="str">
        <f t="shared" si="57"/>
        <v>2007</v>
      </c>
      <c r="H572">
        <f t="shared" si="58"/>
        <v>215.26999999999998</v>
      </c>
      <c r="I572" t="str">
        <f t="shared" si="59"/>
        <v>2007</v>
      </c>
      <c r="K572" s="1">
        <v>39408</v>
      </c>
      <c r="L572" t="s">
        <v>6</v>
      </c>
      <c r="M572">
        <v>103</v>
      </c>
      <c r="N572" t="str">
        <f t="shared" si="60"/>
        <v>2007</v>
      </c>
      <c r="O572">
        <f>SUMIF(L$2:L572,L572,M$2:M572)</f>
        <v>1162</v>
      </c>
      <c r="P572">
        <f t="shared" si="61"/>
        <v>10.3</v>
      </c>
      <c r="R572">
        <f t="shared" si="62"/>
        <v>4250</v>
      </c>
      <c r="S572">
        <f t="shared" si="63"/>
        <v>0</v>
      </c>
    </row>
    <row r="573" spans="1:19" x14ac:dyDescent="0.25">
      <c r="A573" s="1">
        <v>39409</v>
      </c>
      <c r="B573" t="s">
        <v>124</v>
      </c>
      <c r="C573">
        <v>2</v>
      </c>
      <c r="D573" t="str">
        <f t="shared" si="57"/>
        <v>2007</v>
      </c>
      <c r="H573">
        <f t="shared" si="58"/>
        <v>4.18</v>
      </c>
      <c r="I573" t="str">
        <f t="shared" si="59"/>
        <v>2007</v>
      </c>
      <c r="K573" s="1">
        <v>39409</v>
      </c>
      <c r="L573" t="s">
        <v>124</v>
      </c>
      <c r="M573">
        <v>2</v>
      </c>
      <c r="N573" t="str">
        <f t="shared" si="60"/>
        <v>2007</v>
      </c>
      <c r="O573">
        <f>SUMIF(L$2:L573,L573,M$2:M573)</f>
        <v>6</v>
      </c>
      <c r="P573">
        <f t="shared" si="61"/>
        <v>0</v>
      </c>
      <c r="R573">
        <f t="shared" si="62"/>
        <v>4248</v>
      </c>
      <c r="S573">
        <f t="shared" si="63"/>
        <v>0</v>
      </c>
    </row>
    <row r="574" spans="1:19" x14ac:dyDescent="0.25">
      <c r="A574" s="1">
        <v>39412</v>
      </c>
      <c r="B574" t="s">
        <v>52</v>
      </c>
      <c r="C574">
        <v>88</v>
      </c>
      <c r="D574" t="str">
        <f t="shared" si="57"/>
        <v>2007</v>
      </c>
      <c r="H574">
        <f t="shared" si="58"/>
        <v>183.92</v>
      </c>
      <c r="I574" t="str">
        <f t="shared" si="59"/>
        <v>2007</v>
      </c>
      <c r="K574" s="1">
        <v>39412</v>
      </c>
      <c r="L574" t="s">
        <v>52</v>
      </c>
      <c r="M574">
        <v>88</v>
      </c>
      <c r="N574" t="str">
        <f t="shared" si="60"/>
        <v>2007</v>
      </c>
      <c r="O574">
        <f>SUMIF(L$2:L574,L574,M$2:M574)</f>
        <v>1091</v>
      </c>
      <c r="P574">
        <f t="shared" si="61"/>
        <v>8.8000000000000007</v>
      </c>
      <c r="R574">
        <f t="shared" si="62"/>
        <v>4160</v>
      </c>
      <c r="S574">
        <f t="shared" si="63"/>
        <v>0</v>
      </c>
    </row>
    <row r="575" spans="1:19" x14ac:dyDescent="0.25">
      <c r="A575" s="1">
        <v>39414</v>
      </c>
      <c r="B575" t="s">
        <v>37</v>
      </c>
      <c r="C575">
        <v>85</v>
      </c>
      <c r="D575" t="str">
        <f t="shared" si="57"/>
        <v>2007</v>
      </c>
      <c r="H575">
        <f t="shared" si="58"/>
        <v>177.64999999999998</v>
      </c>
      <c r="I575" t="str">
        <f t="shared" si="59"/>
        <v>2007</v>
      </c>
      <c r="K575" s="1">
        <v>39414</v>
      </c>
      <c r="L575" t="s">
        <v>37</v>
      </c>
      <c r="M575">
        <v>85</v>
      </c>
      <c r="N575" t="str">
        <f t="shared" si="60"/>
        <v>2007</v>
      </c>
      <c r="O575">
        <f>SUMIF(L$2:L575,L575,M$2:M575)</f>
        <v>1388</v>
      </c>
      <c r="P575">
        <f t="shared" si="61"/>
        <v>8.5</v>
      </c>
      <c r="R575">
        <f t="shared" si="62"/>
        <v>4075</v>
      </c>
      <c r="S575">
        <f t="shared" si="63"/>
        <v>0</v>
      </c>
    </row>
    <row r="576" spans="1:19" x14ac:dyDescent="0.25">
      <c r="A576" s="1">
        <v>39414</v>
      </c>
      <c r="B576" t="s">
        <v>7</v>
      </c>
      <c r="C576">
        <v>216</v>
      </c>
      <c r="D576" t="str">
        <f t="shared" si="57"/>
        <v>2007</v>
      </c>
      <c r="H576">
        <f t="shared" si="58"/>
        <v>451.43999999999994</v>
      </c>
      <c r="I576" t="str">
        <f t="shared" si="59"/>
        <v>2007</v>
      </c>
      <c r="K576" s="1">
        <v>39414</v>
      </c>
      <c r="L576" t="s">
        <v>7</v>
      </c>
      <c r="M576">
        <v>216</v>
      </c>
      <c r="N576" t="str">
        <f t="shared" si="60"/>
        <v>2007</v>
      </c>
      <c r="O576">
        <f>SUMIF(L$2:L576,L576,M$2:M576)</f>
        <v>8521</v>
      </c>
      <c r="P576">
        <f t="shared" si="61"/>
        <v>21.6</v>
      </c>
      <c r="R576">
        <f t="shared" si="62"/>
        <v>3859</v>
      </c>
      <c r="S576">
        <f t="shared" si="63"/>
        <v>0</v>
      </c>
    </row>
    <row r="577" spans="1:19" x14ac:dyDescent="0.25">
      <c r="A577" s="1">
        <v>39416</v>
      </c>
      <c r="B577" t="s">
        <v>7</v>
      </c>
      <c r="C577">
        <v>140</v>
      </c>
      <c r="D577" t="str">
        <f t="shared" si="57"/>
        <v>2007</v>
      </c>
      <c r="H577">
        <f t="shared" si="58"/>
        <v>292.59999999999997</v>
      </c>
      <c r="I577" t="str">
        <f t="shared" si="59"/>
        <v>2007</v>
      </c>
      <c r="K577" s="1">
        <v>39416</v>
      </c>
      <c r="L577" t="s">
        <v>7</v>
      </c>
      <c r="M577">
        <v>140</v>
      </c>
      <c r="N577" t="str">
        <f t="shared" si="60"/>
        <v>2007</v>
      </c>
      <c r="O577">
        <f>SUMIF(L$2:L577,L577,M$2:M577)</f>
        <v>8661</v>
      </c>
      <c r="P577">
        <f t="shared" si="61"/>
        <v>14</v>
      </c>
      <c r="R577">
        <f t="shared" si="62"/>
        <v>3719</v>
      </c>
      <c r="S577">
        <f t="shared" si="63"/>
        <v>0</v>
      </c>
    </row>
    <row r="578" spans="1:19" x14ac:dyDescent="0.25">
      <c r="A578" s="1">
        <v>39421</v>
      </c>
      <c r="B578" t="s">
        <v>50</v>
      </c>
      <c r="C578">
        <v>377</v>
      </c>
      <c r="D578" t="str">
        <f t="shared" si="57"/>
        <v>2007</v>
      </c>
      <c r="H578">
        <f t="shared" si="58"/>
        <v>787.93</v>
      </c>
      <c r="I578" t="str">
        <f t="shared" si="59"/>
        <v>2007</v>
      </c>
      <c r="K578" s="1">
        <v>39421</v>
      </c>
      <c r="L578" t="s">
        <v>50</v>
      </c>
      <c r="M578">
        <v>377</v>
      </c>
      <c r="N578" t="str">
        <f t="shared" si="60"/>
        <v>2007</v>
      </c>
      <c r="O578">
        <f>SUMIF(L$2:L578,L578,M$2:M578)</f>
        <v>6142</v>
      </c>
      <c r="P578">
        <f t="shared" si="61"/>
        <v>37.700000000000003</v>
      </c>
      <c r="R578">
        <f t="shared" si="62"/>
        <v>5342</v>
      </c>
      <c r="S578">
        <f t="shared" si="63"/>
        <v>0</v>
      </c>
    </row>
    <row r="579" spans="1:19" x14ac:dyDescent="0.25">
      <c r="A579" s="1">
        <v>39423</v>
      </c>
      <c r="B579" t="s">
        <v>35</v>
      </c>
      <c r="C579">
        <v>89</v>
      </c>
      <c r="D579" t="str">
        <f t="shared" ref="D579:D642" si="64">TEXT(A579,"RRRR")</f>
        <v>2007</v>
      </c>
      <c r="H579">
        <f t="shared" ref="H579:H642" si="65">IF(D579="2005",C579*$F$2,IF(D579="2006",C579*$F$3,IF(D579="2007",C579*$F$4,IF(D579="2008",C579*$F$5,IF(D579="2009",C579*$F$6,IF(D579="2010",C579*$F$7,IF(D579="2011",C579*$F$8,IF(D579="2012",C579*$F$9,IF(D579="2013",C579*$F$10,C579*$F$11)))))))))</f>
        <v>186.01</v>
      </c>
      <c r="I579" t="str">
        <f t="shared" ref="I579:I642" si="66">TEXT(A579,"RRRR")</f>
        <v>2007</v>
      </c>
      <c r="K579" s="1">
        <v>39423</v>
      </c>
      <c r="L579" t="s">
        <v>35</v>
      </c>
      <c r="M579">
        <v>89</v>
      </c>
      <c r="N579" t="str">
        <f t="shared" ref="N579:N642" si="67">TEXT(K579,"RRRR")</f>
        <v>2007</v>
      </c>
      <c r="O579">
        <f>SUMIF(L$2:L579,L579,M$2:M579)</f>
        <v>867</v>
      </c>
      <c r="P579">
        <f t="shared" ref="P579:P642" si="68">IF(AND(O579&gt;=100,O579&lt;1000),0.05*M579,IF(AND(O579&gt;=1000,O579&lt;10000),0.1*M579,IF(AND(O579&gt;=10000),0.2*M579,0)))</f>
        <v>4.45</v>
      </c>
      <c r="R579">
        <f t="shared" si="62"/>
        <v>5253</v>
      </c>
      <c r="S579">
        <f t="shared" si="63"/>
        <v>0</v>
      </c>
    </row>
    <row r="580" spans="1:19" x14ac:dyDescent="0.25">
      <c r="A580" s="1">
        <v>39425</v>
      </c>
      <c r="B580" t="s">
        <v>12</v>
      </c>
      <c r="C580">
        <v>181</v>
      </c>
      <c r="D580" t="str">
        <f t="shared" si="64"/>
        <v>2007</v>
      </c>
      <c r="H580">
        <f t="shared" si="65"/>
        <v>378.28999999999996</v>
      </c>
      <c r="I580" t="str">
        <f t="shared" si="66"/>
        <v>2007</v>
      </c>
      <c r="K580" s="1">
        <v>39425</v>
      </c>
      <c r="L580" t="s">
        <v>12</v>
      </c>
      <c r="M580">
        <v>181</v>
      </c>
      <c r="N580" t="str">
        <f t="shared" si="67"/>
        <v>2007</v>
      </c>
      <c r="O580">
        <f>SUMIF(L$2:L580,L580,M$2:M580)</f>
        <v>1988</v>
      </c>
      <c r="P580">
        <f t="shared" si="68"/>
        <v>18.100000000000001</v>
      </c>
      <c r="R580">
        <f t="shared" ref="R580:R643" si="69">IF(AND(DAY(A580)&lt;DAY(A579),DAY(A579)&lt;&gt;DAY(A580)),IF(R579&lt;1000,R579+5000-C580,IF(R579&lt;2000,R579+4000-C580,IF(R579&lt;3000,R579+3000-C580,IF(R579&lt;4000,R579+2000-C580,IF(R579&lt;5000,R579+1000-C580,R579))))),R579-C580)</f>
        <v>5072</v>
      </c>
      <c r="S580">
        <f t="shared" si="63"/>
        <v>0</v>
      </c>
    </row>
    <row r="581" spans="1:19" x14ac:dyDescent="0.25">
      <c r="A581" s="1">
        <v>39427</v>
      </c>
      <c r="B581" t="s">
        <v>69</v>
      </c>
      <c r="C581">
        <v>131</v>
      </c>
      <c r="D581" t="str">
        <f t="shared" si="64"/>
        <v>2007</v>
      </c>
      <c r="H581">
        <f t="shared" si="65"/>
        <v>273.78999999999996</v>
      </c>
      <c r="I581" t="str">
        <f t="shared" si="66"/>
        <v>2007</v>
      </c>
      <c r="K581" s="1">
        <v>39427</v>
      </c>
      <c r="L581" t="s">
        <v>69</v>
      </c>
      <c r="M581">
        <v>131</v>
      </c>
      <c r="N581" t="str">
        <f t="shared" si="67"/>
        <v>2007</v>
      </c>
      <c r="O581">
        <f>SUMIF(L$2:L581,L581,M$2:M581)</f>
        <v>1069</v>
      </c>
      <c r="P581">
        <f t="shared" si="68"/>
        <v>13.100000000000001</v>
      </c>
      <c r="R581">
        <f t="shared" si="69"/>
        <v>4941</v>
      </c>
      <c r="S581">
        <f t="shared" ref="S581:S644" si="70">IF(R581+C581-R580&gt;=4000,1,0)</f>
        <v>0</v>
      </c>
    </row>
    <row r="582" spans="1:19" x14ac:dyDescent="0.25">
      <c r="A582" s="1">
        <v>39427</v>
      </c>
      <c r="B582" t="s">
        <v>80</v>
      </c>
      <c r="C582">
        <v>43</v>
      </c>
      <c r="D582" t="str">
        <f t="shared" si="64"/>
        <v>2007</v>
      </c>
      <c r="H582">
        <f t="shared" si="65"/>
        <v>89.86999999999999</v>
      </c>
      <c r="I582" t="str">
        <f t="shared" si="66"/>
        <v>2007</v>
      </c>
      <c r="K582" s="1">
        <v>39427</v>
      </c>
      <c r="L582" t="s">
        <v>80</v>
      </c>
      <c r="M582">
        <v>43</v>
      </c>
      <c r="N582" t="str">
        <f t="shared" si="67"/>
        <v>2007</v>
      </c>
      <c r="O582">
        <f>SUMIF(L$2:L582,L582,M$2:M582)</f>
        <v>443</v>
      </c>
      <c r="P582">
        <f t="shared" si="68"/>
        <v>2.15</v>
      </c>
      <c r="R582">
        <f t="shared" si="69"/>
        <v>4898</v>
      </c>
      <c r="S582">
        <f t="shared" si="70"/>
        <v>0</v>
      </c>
    </row>
    <row r="583" spans="1:19" x14ac:dyDescent="0.25">
      <c r="A583" s="1">
        <v>39428</v>
      </c>
      <c r="B583" t="s">
        <v>30</v>
      </c>
      <c r="C583">
        <v>166</v>
      </c>
      <c r="D583" t="str">
        <f t="shared" si="64"/>
        <v>2007</v>
      </c>
      <c r="H583">
        <f t="shared" si="65"/>
        <v>346.94</v>
      </c>
      <c r="I583" t="str">
        <f t="shared" si="66"/>
        <v>2007</v>
      </c>
      <c r="K583" s="1">
        <v>39428</v>
      </c>
      <c r="L583" t="s">
        <v>30</v>
      </c>
      <c r="M583">
        <v>166</v>
      </c>
      <c r="N583" t="str">
        <f t="shared" si="67"/>
        <v>2007</v>
      </c>
      <c r="O583">
        <f>SUMIF(L$2:L583,L583,M$2:M583)</f>
        <v>1957</v>
      </c>
      <c r="P583">
        <f t="shared" si="68"/>
        <v>16.600000000000001</v>
      </c>
      <c r="R583">
        <f t="shared" si="69"/>
        <v>4732</v>
      </c>
      <c r="S583">
        <f t="shared" si="70"/>
        <v>0</v>
      </c>
    </row>
    <row r="584" spans="1:19" x14ac:dyDescent="0.25">
      <c r="A584" s="1">
        <v>39428</v>
      </c>
      <c r="B584" t="s">
        <v>78</v>
      </c>
      <c r="C584">
        <v>192</v>
      </c>
      <c r="D584" t="str">
        <f t="shared" si="64"/>
        <v>2007</v>
      </c>
      <c r="H584">
        <f t="shared" si="65"/>
        <v>401.28</v>
      </c>
      <c r="I584" t="str">
        <f t="shared" si="66"/>
        <v>2007</v>
      </c>
      <c r="K584" s="1">
        <v>39428</v>
      </c>
      <c r="L584" t="s">
        <v>78</v>
      </c>
      <c r="M584">
        <v>192</v>
      </c>
      <c r="N584" t="str">
        <f t="shared" si="67"/>
        <v>2007</v>
      </c>
      <c r="O584">
        <f>SUMIF(L$2:L584,L584,M$2:M584)</f>
        <v>776</v>
      </c>
      <c r="P584">
        <f t="shared" si="68"/>
        <v>9.6000000000000014</v>
      </c>
      <c r="R584">
        <f t="shared" si="69"/>
        <v>4540</v>
      </c>
      <c r="S584">
        <f t="shared" si="70"/>
        <v>0</v>
      </c>
    </row>
    <row r="585" spans="1:19" x14ac:dyDescent="0.25">
      <c r="A585" s="1">
        <v>39430</v>
      </c>
      <c r="B585" t="s">
        <v>16</v>
      </c>
      <c r="C585">
        <v>7</v>
      </c>
      <c r="D585" t="str">
        <f t="shared" si="64"/>
        <v>2007</v>
      </c>
      <c r="H585">
        <f t="shared" si="65"/>
        <v>14.629999999999999</v>
      </c>
      <c r="I585" t="str">
        <f t="shared" si="66"/>
        <v>2007</v>
      </c>
      <c r="K585" s="1">
        <v>39430</v>
      </c>
      <c r="L585" t="s">
        <v>16</v>
      </c>
      <c r="M585">
        <v>7</v>
      </c>
      <c r="N585" t="str">
        <f t="shared" si="67"/>
        <v>2007</v>
      </c>
      <c r="O585">
        <f>SUMIF(L$2:L585,L585,M$2:M585)</f>
        <v>21</v>
      </c>
      <c r="P585">
        <f t="shared" si="68"/>
        <v>0</v>
      </c>
      <c r="R585">
        <f t="shared" si="69"/>
        <v>4533</v>
      </c>
      <c r="S585">
        <f t="shared" si="70"/>
        <v>0</v>
      </c>
    </row>
    <row r="586" spans="1:19" x14ac:dyDescent="0.25">
      <c r="A586" s="1">
        <v>39432</v>
      </c>
      <c r="B586" t="s">
        <v>53</v>
      </c>
      <c r="C586">
        <v>11</v>
      </c>
      <c r="D586" t="str">
        <f t="shared" si="64"/>
        <v>2007</v>
      </c>
      <c r="H586">
        <f t="shared" si="65"/>
        <v>22.99</v>
      </c>
      <c r="I586" t="str">
        <f t="shared" si="66"/>
        <v>2007</v>
      </c>
      <c r="K586" s="1">
        <v>39432</v>
      </c>
      <c r="L586" t="s">
        <v>53</v>
      </c>
      <c r="M586">
        <v>11</v>
      </c>
      <c r="N586" t="str">
        <f t="shared" si="67"/>
        <v>2007</v>
      </c>
      <c r="O586">
        <f>SUMIF(L$2:L586,L586,M$2:M586)</f>
        <v>40</v>
      </c>
      <c r="P586">
        <f t="shared" si="68"/>
        <v>0</v>
      </c>
      <c r="R586">
        <f t="shared" si="69"/>
        <v>4522</v>
      </c>
      <c r="S586">
        <f t="shared" si="70"/>
        <v>0</v>
      </c>
    </row>
    <row r="587" spans="1:19" x14ac:dyDescent="0.25">
      <c r="A587" s="1">
        <v>39432</v>
      </c>
      <c r="B587" t="s">
        <v>19</v>
      </c>
      <c r="C587">
        <v>146</v>
      </c>
      <c r="D587" t="str">
        <f t="shared" si="64"/>
        <v>2007</v>
      </c>
      <c r="H587">
        <f t="shared" si="65"/>
        <v>305.14</v>
      </c>
      <c r="I587" t="str">
        <f t="shared" si="66"/>
        <v>2007</v>
      </c>
      <c r="K587" s="1">
        <v>39432</v>
      </c>
      <c r="L587" t="s">
        <v>19</v>
      </c>
      <c r="M587">
        <v>146</v>
      </c>
      <c r="N587" t="str">
        <f t="shared" si="67"/>
        <v>2007</v>
      </c>
      <c r="O587">
        <f>SUMIF(L$2:L587,L587,M$2:M587)</f>
        <v>1287</v>
      </c>
      <c r="P587">
        <f t="shared" si="68"/>
        <v>14.600000000000001</v>
      </c>
      <c r="R587">
        <f t="shared" si="69"/>
        <v>4376</v>
      </c>
      <c r="S587">
        <f t="shared" si="70"/>
        <v>0</v>
      </c>
    </row>
    <row r="588" spans="1:19" x14ac:dyDescent="0.25">
      <c r="A588" s="1">
        <v>39433</v>
      </c>
      <c r="B588" t="s">
        <v>45</v>
      </c>
      <c r="C588">
        <v>138</v>
      </c>
      <c r="D588" t="str">
        <f t="shared" si="64"/>
        <v>2007</v>
      </c>
      <c r="H588">
        <f t="shared" si="65"/>
        <v>288.41999999999996</v>
      </c>
      <c r="I588" t="str">
        <f t="shared" si="66"/>
        <v>2007</v>
      </c>
      <c r="K588" s="1">
        <v>39433</v>
      </c>
      <c r="L588" t="s">
        <v>45</v>
      </c>
      <c r="M588">
        <v>138</v>
      </c>
      <c r="N588" t="str">
        <f t="shared" si="67"/>
        <v>2007</v>
      </c>
      <c r="O588">
        <f>SUMIF(L$2:L588,L588,M$2:M588)</f>
        <v>6959</v>
      </c>
      <c r="P588">
        <f t="shared" si="68"/>
        <v>13.8</v>
      </c>
      <c r="R588">
        <f t="shared" si="69"/>
        <v>4238</v>
      </c>
      <c r="S588">
        <f t="shared" si="70"/>
        <v>0</v>
      </c>
    </row>
    <row r="589" spans="1:19" x14ac:dyDescent="0.25">
      <c r="A589" s="1">
        <v>39434</v>
      </c>
      <c r="B589" t="s">
        <v>23</v>
      </c>
      <c r="C589">
        <v>138</v>
      </c>
      <c r="D589" t="str">
        <f t="shared" si="64"/>
        <v>2007</v>
      </c>
      <c r="H589">
        <f t="shared" si="65"/>
        <v>288.41999999999996</v>
      </c>
      <c r="I589" t="str">
        <f t="shared" si="66"/>
        <v>2007</v>
      </c>
      <c r="K589" s="1">
        <v>39434</v>
      </c>
      <c r="L589" t="s">
        <v>23</v>
      </c>
      <c r="M589">
        <v>138</v>
      </c>
      <c r="N589" t="str">
        <f t="shared" si="67"/>
        <v>2007</v>
      </c>
      <c r="O589">
        <f>SUMIF(L$2:L589,L589,M$2:M589)</f>
        <v>1575</v>
      </c>
      <c r="P589">
        <f t="shared" si="68"/>
        <v>13.8</v>
      </c>
      <c r="R589">
        <f t="shared" si="69"/>
        <v>4100</v>
      </c>
      <c r="S589">
        <f t="shared" si="70"/>
        <v>0</v>
      </c>
    </row>
    <row r="590" spans="1:19" x14ac:dyDescent="0.25">
      <c r="A590" s="1">
        <v>39434</v>
      </c>
      <c r="B590" t="s">
        <v>50</v>
      </c>
      <c r="C590">
        <v>482</v>
      </c>
      <c r="D590" t="str">
        <f t="shared" si="64"/>
        <v>2007</v>
      </c>
      <c r="H590">
        <f t="shared" si="65"/>
        <v>1007.3799999999999</v>
      </c>
      <c r="I590" t="str">
        <f t="shared" si="66"/>
        <v>2007</v>
      </c>
      <c r="K590" s="1">
        <v>39434</v>
      </c>
      <c r="L590" t="s">
        <v>50</v>
      </c>
      <c r="M590">
        <v>482</v>
      </c>
      <c r="N590" t="str">
        <f t="shared" si="67"/>
        <v>2007</v>
      </c>
      <c r="O590">
        <f>SUMIF(L$2:L590,L590,M$2:M590)</f>
        <v>6624</v>
      </c>
      <c r="P590">
        <f t="shared" si="68"/>
        <v>48.2</v>
      </c>
      <c r="R590">
        <f t="shared" si="69"/>
        <v>3618</v>
      </c>
      <c r="S590">
        <f t="shared" si="70"/>
        <v>0</v>
      </c>
    </row>
    <row r="591" spans="1:19" x14ac:dyDescent="0.25">
      <c r="A591" s="1">
        <v>39436</v>
      </c>
      <c r="B591" t="s">
        <v>50</v>
      </c>
      <c r="C591">
        <v>481</v>
      </c>
      <c r="D591" t="str">
        <f t="shared" si="64"/>
        <v>2007</v>
      </c>
      <c r="H591">
        <f t="shared" si="65"/>
        <v>1005.29</v>
      </c>
      <c r="I591" t="str">
        <f t="shared" si="66"/>
        <v>2007</v>
      </c>
      <c r="K591" s="1">
        <v>39436</v>
      </c>
      <c r="L591" t="s">
        <v>50</v>
      </c>
      <c r="M591">
        <v>481</v>
      </c>
      <c r="N591" t="str">
        <f t="shared" si="67"/>
        <v>2007</v>
      </c>
      <c r="O591">
        <f>SUMIF(L$2:L591,L591,M$2:M591)</f>
        <v>7105</v>
      </c>
      <c r="P591">
        <f t="shared" si="68"/>
        <v>48.1</v>
      </c>
      <c r="R591">
        <f t="shared" si="69"/>
        <v>3137</v>
      </c>
      <c r="S591">
        <f t="shared" si="70"/>
        <v>0</v>
      </c>
    </row>
    <row r="592" spans="1:19" x14ac:dyDescent="0.25">
      <c r="A592" s="1">
        <v>39438</v>
      </c>
      <c r="B592" t="s">
        <v>45</v>
      </c>
      <c r="C592">
        <v>258</v>
      </c>
      <c r="D592" t="str">
        <f t="shared" si="64"/>
        <v>2007</v>
      </c>
      <c r="H592">
        <f t="shared" si="65"/>
        <v>539.21999999999991</v>
      </c>
      <c r="I592" t="str">
        <f t="shared" si="66"/>
        <v>2007</v>
      </c>
      <c r="K592" s="1">
        <v>39438</v>
      </c>
      <c r="L592" t="s">
        <v>45</v>
      </c>
      <c r="M592">
        <v>258</v>
      </c>
      <c r="N592" t="str">
        <f t="shared" si="67"/>
        <v>2007</v>
      </c>
      <c r="O592">
        <f>SUMIF(L$2:L592,L592,M$2:M592)</f>
        <v>7217</v>
      </c>
      <c r="P592">
        <f t="shared" si="68"/>
        <v>25.8</v>
      </c>
      <c r="R592">
        <f t="shared" si="69"/>
        <v>2879</v>
      </c>
      <c r="S592">
        <f t="shared" si="70"/>
        <v>0</v>
      </c>
    </row>
    <row r="593" spans="1:19" x14ac:dyDescent="0.25">
      <c r="A593" s="1">
        <v>39440</v>
      </c>
      <c r="B593" t="s">
        <v>19</v>
      </c>
      <c r="C593">
        <v>100</v>
      </c>
      <c r="D593" t="str">
        <f t="shared" si="64"/>
        <v>2007</v>
      </c>
      <c r="H593">
        <f t="shared" si="65"/>
        <v>209</v>
      </c>
      <c r="I593" t="str">
        <f t="shared" si="66"/>
        <v>2007</v>
      </c>
      <c r="K593" s="1">
        <v>39440</v>
      </c>
      <c r="L593" t="s">
        <v>19</v>
      </c>
      <c r="M593">
        <v>100</v>
      </c>
      <c r="N593" t="str">
        <f t="shared" si="67"/>
        <v>2007</v>
      </c>
      <c r="O593">
        <f>SUMIF(L$2:L593,L593,M$2:M593)</f>
        <v>1387</v>
      </c>
      <c r="P593">
        <f t="shared" si="68"/>
        <v>10</v>
      </c>
      <c r="R593">
        <f t="shared" si="69"/>
        <v>2779</v>
      </c>
      <c r="S593">
        <f t="shared" si="70"/>
        <v>0</v>
      </c>
    </row>
    <row r="594" spans="1:19" x14ac:dyDescent="0.25">
      <c r="A594" s="1">
        <v>39440</v>
      </c>
      <c r="B594" t="s">
        <v>69</v>
      </c>
      <c r="C594">
        <v>86</v>
      </c>
      <c r="D594" t="str">
        <f t="shared" si="64"/>
        <v>2007</v>
      </c>
      <c r="H594">
        <f t="shared" si="65"/>
        <v>179.73999999999998</v>
      </c>
      <c r="I594" t="str">
        <f t="shared" si="66"/>
        <v>2007</v>
      </c>
      <c r="K594" s="1">
        <v>39440</v>
      </c>
      <c r="L594" t="s">
        <v>69</v>
      </c>
      <c r="M594">
        <v>86</v>
      </c>
      <c r="N594" t="str">
        <f t="shared" si="67"/>
        <v>2007</v>
      </c>
      <c r="O594">
        <f>SUMIF(L$2:L594,L594,M$2:M594)</f>
        <v>1155</v>
      </c>
      <c r="P594">
        <f t="shared" si="68"/>
        <v>8.6</v>
      </c>
      <c r="R594">
        <f t="shared" si="69"/>
        <v>2693</v>
      </c>
      <c r="S594">
        <f t="shared" si="70"/>
        <v>0</v>
      </c>
    </row>
    <row r="595" spans="1:19" x14ac:dyDescent="0.25">
      <c r="A595" s="1">
        <v>39443</v>
      </c>
      <c r="B595" t="s">
        <v>28</v>
      </c>
      <c r="C595">
        <v>165</v>
      </c>
      <c r="D595" t="str">
        <f t="shared" si="64"/>
        <v>2007</v>
      </c>
      <c r="H595">
        <f t="shared" si="65"/>
        <v>344.84999999999997</v>
      </c>
      <c r="I595" t="str">
        <f t="shared" si="66"/>
        <v>2007</v>
      </c>
      <c r="K595" s="1">
        <v>39443</v>
      </c>
      <c r="L595" t="s">
        <v>28</v>
      </c>
      <c r="M595">
        <v>165</v>
      </c>
      <c r="N595" t="str">
        <f t="shared" si="67"/>
        <v>2007</v>
      </c>
      <c r="O595">
        <f>SUMIF(L$2:L595,L595,M$2:M595)</f>
        <v>1172</v>
      </c>
      <c r="P595">
        <f t="shared" si="68"/>
        <v>16.5</v>
      </c>
      <c r="R595">
        <f t="shared" si="69"/>
        <v>2528</v>
      </c>
      <c r="S595">
        <f t="shared" si="70"/>
        <v>0</v>
      </c>
    </row>
    <row r="596" spans="1:19" x14ac:dyDescent="0.25">
      <c r="A596" s="1">
        <v>39444</v>
      </c>
      <c r="B596" t="s">
        <v>100</v>
      </c>
      <c r="C596">
        <v>4</v>
      </c>
      <c r="D596" t="str">
        <f t="shared" si="64"/>
        <v>2007</v>
      </c>
      <c r="H596">
        <f t="shared" si="65"/>
        <v>8.36</v>
      </c>
      <c r="I596" t="str">
        <f t="shared" si="66"/>
        <v>2007</v>
      </c>
      <c r="K596" s="1">
        <v>39444</v>
      </c>
      <c r="L596" t="s">
        <v>100</v>
      </c>
      <c r="M596">
        <v>4</v>
      </c>
      <c r="N596" t="str">
        <f t="shared" si="67"/>
        <v>2007</v>
      </c>
      <c r="O596">
        <f>SUMIF(L$2:L596,L596,M$2:M596)</f>
        <v>48</v>
      </c>
      <c r="P596">
        <f t="shared" si="68"/>
        <v>0</v>
      </c>
      <c r="R596">
        <f t="shared" si="69"/>
        <v>2524</v>
      </c>
      <c r="S596">
        <f t="shared" si="70"/>
        <v>0</v>
      </c>
    </row>
    <row r="597" spans="1:19" x14ac:dyDescent="0.25">
      <c r="A597" s="1">
        <v>39445</v>
      </c>
      <c r="B597" t="s">
        <v>23</v>
      </c>
      <c r="C597">
        <v>156</v>
      </c>
      <c r="D597" t="str">
        <f t="shared" si="64"/>
        <v>2007</v>
      </c>
      <c r="H597">
        <f t="shared" si="65"/>
        <v>326.03999999999996</v>
      </c>
      <c r="I597" t="str">
        <f t="shared" si="66"/>
        <v>2007</v>
      </c>
      <c r="K597" s="1">
        <v>39445</v>
      </c>
      <c r="L597" t="s">
        <v>23</v>
      </c>
      <c r="M597">
        <v>156</v>
      </c>
      <c r="N597" t="str">
        <f t="shared" si="67"/>
        <v>2007</v>
      </c>
      <c r="O597">
        <f>SUMIF(L$2:L597,L597,M$2:M597)</f>
        <v>1731</v>
      </c>
      <c r="P597">
        <f t="shared" si="68"/>
        <v>15.600000000000001</v>
      </c>
      <c r="R597">
        <f t="shared" si="69"/>
        <v>2368</v>
      </c>
      <c r="S597">
        <f t="shared" si="70"/>
        <v>0</v>
      </c>
    </row>
    <row r="598" spans="1:19" x14ac:dyDescent="0.25">
      <c r="A598" s="1">
        <v>39446</v>
      </c>
      <c r="B598" t="s">
        <v>45</v>
      </c>
      <c r="C598">
        <v>320</v>
      </c>
      <c r="D598" t="str">
        <f t="shared" si="64"/>
        <v>2007</v>
      </c>
      <c r="H598">
        <f t="shared" si="65"/>
        <v>668.8</v>
      </c>
      <c r="I598" t="str">
        <f t="shared" si="66"/>
        <v>2007</v>
      </c>
      <c r="K598" s="1">
        <v>39446</v>
      </c>
      <c r="L598" t="s">
        <v>45</v>
      </c>
      <c r="M598">
        <v>320</v>
      </c>
      <c r="N598" t="str">
        <f t="shared" si="67"/>
        <v>2007</v>
      </c>
      <c r="O598">
        <f>SUMIF(L$2:L598,L598,M$2:M598)</f>
        <v>7537</v>
      </c>
      <c r="P598">
        <f t="shared" si="68"/>
        <v>32</v>
      </c>
      <c r="R598">
        <f t="shared" si="69"/>
        <v>2048</v>
      </c>
      <c r="S598">
        <f t="shared" si="70"/>
        <v>0</v>
      </c>
    </row>
    <row r="599" spans="1:19" x14ac:dyDescent="0.25">
      <c r="A599" s="1">
        <v>39448</v>
      </c>
      <c r="B599" t="s">
        <v>15</v>
      </c>
      <c r="C599">
        <v>1</v>
      </c>
      <c r="D599" t="str">
        <f t="shared" si="64"/>
        <v>2008</v>
      </c>
      <c r="H599">
        <f t="shared" si="65"/>
        <v>2.15</v>
      </c>
      <c r="I599" t="str">
        <f t="shared" si="66"/>
        <v>2008</v>
      </c>
      <c r="K599" s="1">
        <v>39448</v>
      </c>
      <c r="L599" t="s">
        <v>15</v>
      </c>
      <c r="M599">
        <v>1</v>
      </c>
      <c r="N599" t="str">
        <f t="shared" si="67"/>
        <v>2008</v>
      </c>
      <c r="O599">
        <f>SUMIF(L$2:L599,L599,M$2:M599)</f>
        <v>18</v>
      </c>
      <c r="P599">
        <f t="shared" si="68"/>
        <v>0</v>
      </c>
      <c r="R599">
        <f t="shared" si="69"/>
        <v>5047</v>
      </c>
      <c r="S599">
        <f t="shared" si="70"/>
        <v>0</v>
      </c>
    </row>
    <row r="600" spans="1:19" x14ac:dyDescent="0.25">
      <c r="A600" s="1">
        <v>39448</v>
      </c>
      <c r="B600" t="s">
        <v>8</v>
      </c>
      <c r="C600">
        <v>81</v>
      </c>
      <c r="D600" t="str">
        <f t="shared" si="64"/>
        <v>2008</v>
      </c>
      <c r="H600">
        <f t="shared" si="65"/>
        <v>174.15</v>
      </c>
      <c r="I600" t="str">
        <f t="shared" si="66"/>
        <v>2008</v>
      </c>
      <c r="K600" s="1">
        <v>39448</v>
      </c>
      <c r="L600" t="s">
        <v>8</v>
      </c>
      <c r="M600">
        <v>81</v>
      </c>
      <c r="N600" t="str">
        <f t="shared" si="67"/>
        <v>2008</v>
      </c>
      <c r="O600">
        <f>SUMIF(L$2:L600,L600,M$2:M600)</f>
        <v>912</v>
      </c>
      <c r="P600">
        <f t="shared" si="68"/>
        <v>4.05</v>
      </c>
      <c r="R600">
        <f t="shared" si="69"/>
        <v>4966</v>
      </c>
      <c r="S600">
        <f t="shared" si="70"/>
        <v>0</v>
      </c>
    </row>
    <row r="601" spans="1:19" x14ac:dyDescent="0.25">
      <c r="A601" s="1">
        <v>39448</v>
      </c>
      <c r="B601" t="s">
        <v>50</v>
      </c>
      <c r="C601">
        <v>438</v>
      </c>
      <c r="D601" t="str">
        <f t="shared" si="64"/>
        <v>2008</v>
      </c>
      <c r="H601">
        <f t="shared" si="65"/>
        <v>941.69999999999993</v>
      </c>
      <c r="I601" t="str">
        <f t="shared" si="66"/>
        <v>2008</v>
      </c>
      <c r="K601" s="1">
        <v>39448</v>
      </c>
      <c r="L601" t="s">
        <v>50</v>
      </c>
      <c r="M601">
        <v>438</v>
      </c>
      <c r="N601" t="str">
        <f t="shared" si="67"/>
        <v>2008</v>
      </c>
      <c r="O601">
        <f>SUMIF(L$2:L601,L601,M$2:M601)</f>
        <v>7543</v>
      </c>
      <c r="P601">
        <f t="shared" si="68"/>
        <v>43.800000000000004</v>
      </c>
      <c r="R601">
        <f t="shared" si="69"/>
        <v>4528</v>
      </c>
      <c r="S601">
        <f t="shared" si="70"/>
        <v>0</v>
      </c>
    </row>
    <row r="602" spans="1:19" x14ac:dyDescent="0.25">
      <c r="A602" s="1">
        <v>39449</v>
      </c>
      <c r="B602" t="s">
        <v>38</v>
      </c>
      <c r="C602">
        <v>1</v>
      </c>
      <c r="D602" t="str">
        <f t="shared" si="64"/>
        <v>2008</v>
      </c>
      <c r="H602">
        <f t="shared" si="65"/>
        <v>2.15</v>
      </c>
      <c r="I602" t="str">
        <f t="shared" si="66"/>
        <v>2008</v>
      </c>
      <c r="K602" s="1">
        <v>39449</v>
      </c>
      <c r="L602" t="s">
        <v>38</v>
      </c>
      <c r="M602">
        <v>1</v>
      </c>
      <c r="N602" t="str">
        <f t="shared" si="67"/>
        <v>2008</v>
      </c>
      <c r="O602">
        <f>SUMIF(L$2:L602,L602,M$2:M602)</f>
        <v>4</v>
      </c>
      <c r="P602">
        <f t="shared" si="68"/>
        <v>0</v>
      </c>
      <c r="R602">
        <f t="shared" si="69"/>
        <v>4527</v>
      </c>
      <c r="S602">
        <f t="shared" si="70"/>
        <v>0</v>
      </c>
    </row>
    <row r="603" spans="1:19" x14ac:dyDescent="0.25">
      <c r="A603" s="1">
        <v>39453</v>
      </c>
      <c r="B603" t="s">
        <v>78</v>
      </c>
      <c r="C603">
        <v>173</v>
      </c>
      <c r="D603" t="str">
        <f t="shared" si="64"/>
        <v>2008</v>
      </c>
      <c r="H603">
        <f t="shared" si="65"/>
        <v>371.95</v>
      </c>
      <c r="I603" t="str">
        <f t="shared" si="66"/>
        <v>2008</v>
      </c>
      <c r="K603" s="1">
        <v>39453</v>
      </c>
      <c r="L603" t="s">
        <v>78</v>
      </c>
      <c r="M603">
        <v>173</v>
      </c>
      <c r="N603" t="str">
        <f t="shared" si="67"/>
        <v>2008</v>
      </c>
      <c r="O603">
        <f>SUMIF(L$2:L603,L603,M$2:M603)</f>
        <v>949</v>
      </c>
      <c r="P603">
        <f t="shared" si="68"/>
        <v>8.65</v>
      </c>
      <c r="R603">
        <f t="shared" si="69"/>
        <v>4354</v>
      </c>
      <c r="S603">
        <f t="shared" si="70"/>
        <v>0</v>
      </c>
    </row>
    <row r="604" spans="1:19" x14ac:dyDescent="0.25">
      <c r="A604" s="1">
        <v>39456</v>
      </c>
      <c r="B604" t="s">
        <v>24</v>
      </c>
      <c r="C604">
        <v>412</v>
      </c>
      <c r="D604" t="str">
        <f t="shared" si="64"/>
        <v>2008</v>
      </c>
      <c r="H604">
        <f t="shared" si="65"/>
        <v>885.8</v>
      </c>
      <c r="I604" t="str">
        <f t="shared" si="66"/>
        <v>2008</v>
      </c>
      <c r="K604" s="1">
        <v>39456</v>
      </c>
      <c r="L604" t="s">
        <v>24</v>
      </c>
      <c r="M604">
        <v>412</v>
      </c>
      <c r="N604" t="str">
        <f t="shared" si="67"/>
        <v>2008</v>
      </c>
      <c r="O604">
        <f>SUMIF(L$2:L604,L604,M$2:M604)</f>
        <v>2643</v>
      </c>
      <c r="P604">
        <f t="shared" si="68"/>
        <v>41.2</v>
      </c>
      <c r="R604">
        <f t="shared" si="69"/>
        <v>3942</v>
      </c>
      <c r="S604">
        <f t="shared" si="70"/>
        <v>0</v>
      </c>
    </row>
    <row r="605" spans="1:19" x14ac:dyDescent="0.25">
      <c r="A605" s="1">
        <v>39456</v>
      </c>
      <c r="B605" t="s">
        <v>151</v>
      </c>
      <c r="C605">
        <v>13</v>
      </c>
      <c r="D605" t="str">
        <f t="shared" si="64"/>
        <v>2008</v>
      </c>
      <c r="H605">
        <f t="shared" si="65"/>
        <v>27.95</v>
      </c>
      <c r="I605" t="str">
        <f t="shared" si="66"/>
        <v>2008</v>
      </c>
      <c r="K605" s="1">
        <v>39456</v>
      </c>
      <c r="L605" t="s">
        <v>151</v>
      </c>
      <c r="M605">
        <v>13</v>
      </c>
      <c r="N605" t="str">
        <f t="shared" si="67"/>
        <v>2008</v>
      </c>
      <c r="O605">
        <f>SUMIF(L$2:L605,L605,M$2:M605)</f>
        <v>13</v>
      </c>
      <c r="P605">
        <f t="shared" si="68"/>
        <v>0</v>
      </c>
      <c r="R605">
        <f t="shared" si="69"/>
        <v>3929</v>
      </c>
      <c r="S605">
        <f t="shared" si="70"/>
        <v>0</v>
      </c>
    </row>
    <row r="606" spans="1:19" x14ac:dyDescent="0.25">
      <c r="A606" s="1">
        <v>39457</v>
      </c>
      <c r="B606" t="s">
        <v>55</v>
      </c>
      <c r="C606">
        <v>130</v>
      </c>
      <c r="D606" t="str">
        <f t="shared" si="64"/>
        <v>2008</v>
      </c>
      <c r="H606">
        <f t="shared" si="65"/>
        <v>279.5</v>
      </c>
      <c r="I606" t="str">
        <f t="shared" si="66"/>
        <v>2008</v>
      </c>
      <c r="K606" s="1">
        <v>39457</v>
      </c>
      <c r="L606" t="s">
        <v>55</v>
      </c>
      <c r="M606">
        <v>130</v>
      </c>
      <c r="N606" t="str">
        <f t="shared" si="67"/>
        <v>2008</v>
      </c>
      <c r="O606">
        <f>SUMIF(L$2:L606,L606,M$2:M606)</f>
        <v>1185</v>
      </c>
      <c r="P606">
        <f t="shared" si="68"/>
        <v>13</v>
      </c>
      <c r="R606">
        <f t="shared" si="69"/>
        <v>3799</v>
      </c>
      <c r="S606">
        <f t="shared" si="70"/>
        <v>0</v>
      </c>
    </row>
    <row r="607" spans="1:19" x14ac:dyDescent="0.25">
      <c r="A607" s="1">
        <v>39459</v>
      </c>
      <c r="B607" t="s">
        <v>152</v>
      </c>
      <c r="C607">
        <v>4</v>
      </c>
      <c r="D607" t="str">
        <f t="shared" si="64"/>
        <v>2008</v>
      </c>
      <c r="H607">
        <f t="shared" si="65"/>
        <v>8.6</v>
      </c>
      <c r="I607" t="str">
        <f t="shared" si="66"/>
        <v>2008</v>
      </c>
      <c r="K607" s="1">
        <v>39459</v>
      </c>
      <c r="L607" t="s">
        <v>152</v>
      </c>
      <c r="M607">
        <v>4</v>
      </c>
      <c r="N607" t="str">
        <f t="shared" si="67"/>
        <v>2008</v>
      </c>
      <c r="O607">
        <f>SUMIF(L$2:L607,L607,M$2:M607)</f>
        <v>4</v>
      </c>
      <c r="P607">
        <f t="shared" si="68"/>
        <v>0</v>
      </c>
      <c r="R607">
        <f t="shared" si="69"/>
        <v>3795</v>
      </c>
      <c r="S607">
        <f t="shared" si="70"/>
        <v>0</v>
      </c>
    </row>
    <row r="608" spans="1:19" x14ac:dyDescent="0.25">
      <c r="A608" s="1">
        <v>39462</v>
      </c>
      <c r="B608" t="s">
        <v>55</v>
      </c>
      <c r="C608">
        <v>176</v>
      </c>
      <c r="D608" t="str">
        <f t="shared" si="64"/>
        <v>2008</v>
      </c>
      <c r="H608">
        <f t="shared" si="65"/>
        <v>378.4</v>
      </c>
      <c r="I608" t="str">
        <f t="shared" si="66"/>
        <v>2008</v>
      </c>
      <c r="K608" s="1">
        <v>39462</v>
      </c>
      <c r="L608" t="s">
        <v>55</v>
      </c>
      <c r="M608">
        <v>176</v>
      </c>
      <c r="N608" t="str">
        <f t="shared" si="67"/>
        <v>2008</v>
      </c>
      <c r="O608">
        <f>SUMIF(L$2:L608,L608,M$2:M608)</f>
        <v>1361</v>
      </c>
      <c r="P608">
        <f t="shared" si="68"/>
        <v>17.600000000000001</v>
      </c>
      <c r="R608">
        <f t="shared" si="69"/>
        <v>3619</v>
      </c>
      <c r="S608">
        <f t="shared" si="70"/>
        <v>0</v>
      </c>
    </row>
    <row r="609" spans="1:19" x14ac:dyDescent="0.25">
      <c r="A609" s="1">
        <v>39464</v>
      </c>
      <c r="B609" t="s">
        <v>89</v>
      </c>
      <c r="C609">
        <v>14</v>
      </c>
      <c r="D609" t="str">
        <f t="shared" si="64"/>
        <v>2008</v>
      </c>
      <c r="H609">
        <f t="shared" si="65"/>
        <v>30.099999999999998</v>
      </c>
      <c r="I609" t="str">
        <f t="shared" si="66"/>
        <v>2008</v>
      </c>
      <c r="K609" s="1">
        <v>39464</v>
      </c>
      <c r="L609" t="s">
        <v>89</v>
      </c>
      <c r="M609">
        <v>14</v>
      </c>
      <c r="N609" t="str">
        <f t="shared" si="67"/>
        <v>2008</v>
      </c>
      <c r="O609">
        <f>SUMIF(L$2:L609,L609,M$2:M609)</f>
        <v>25</v>
      </c>
      <c r="P609">
        <f t="shared" si="68"/>
        <v>0</v>
      </c>
      <c r="R609">
        <f t="shared" si="69"/>
        <v>3605</v>
      </c>
      <c r="S609">
        <f t="shared" si="70"/>
        <v>0</v>
      </c>
    </row>
    <row r="610" spans="1:19" x14ac:dyDescent="0.25">
      <c r="A610" s="1">
        <v>39465</v>
      </c>
      <c r="B610" t="s">
        <v>55</v>
      </c>
      <c r="C610">
        <v>97</v>
      </c>
      <c r="D610" t="str">
        <f t="shared" si="64"/>
        <v>2008</v>
      </c>
      <c r="H610">
        <f t="shared" si="65"/>
        <v>208.54999999999998</v>
      </c>
      <c r="I610" t="str">
        <f t="shared" si="66"/>
        <v>2008</v>
      </c>
      <c r="K610" s="1">
        <v>39465</v>
      </c>
      <c r="L610" t="s">
        <v>55</v>
      </c>
      <c r="M610">
        <v>97</v>
      </c>
      <c r="N610" t="str">
        <f t="shared" si="67"/>
        <v>2008</v>
      </c>
      <c r="O610">
        <f>SUMIF(L$2:L610,L610,M$2:M610)</f>
        <v>1458</v>
      </c>
      <c r="P610">
        <f t="shared" si="68"/>
        <v>9.7000000000000011</v>
      </c>
      <c r="R610">
        <f t="shared" si="69"/>
        <v>3508</v>
      </c>
      <c r="S610">
        <f t="shared" si="70"/>
        <v>0</v>
      </c>
    </row>
    <row r="611" spans="1:19" x14ac:dyDescent="0.25">
      <c r="A611" s="1">
        <v>39468</v>
      </c>
      <c r="B611" t="s">
        <v>61</v>
      </c>
      <c r="C611">
        <v>81</v>
      </c>
      <c r="D611" t="str">
        <f t="shared" si="64"/>
        <v>2008</v>
      </c>
      <c r="H611">
        <f t="shared" si="65"/>
        <v>174.15</v>
      </c>
      <c r="I611" t="str">
        <f t="shared" si="66"/>
        <v>2008</v>
      </c>
      <c r="K611" s="1">
        <v>39468</v>
      </c>
      <c r="L611" t="s">
        <v>61</v>
      </c>
      <c r="M611">
        <v>81</v>
      </c>
      <c r="N611" t="str">
        <f t="shared" si="67"/>
        <v>2008</v>
      </c>
      <c r="O611">
        <f>SUMIF(L$2:L611,L611,M$2:M611)</f>
        <v>540</v>
      </c>
      <c r="P611">
        <f t="shared" si="68"/>
        <v>4.05</v>
      </c>
      <c r="R611">
        <f t="shared" si="69"/>
        <v>3427</v>
      </c>
      <c r="S611">
        <f t="shared" si="70"/>
        <v>0</v>
      </c>
    </row>
    <row r="612" spans="1:19" x14ac:dyDescent="0.25">
      <c r="A612" s="1">
        <v>39469</v>
      </c>
      <c r="B612" t="s">
        <v>23</v>
      </c>
      <c r="C612">
        <v>179</v>
      </c>
      <c r="D612" t="str">
        <f t="shared" si="64"/>
        <v>2008</v>
      </c>
      <c r="H612">
        <f t="shared" si="65"/>
        <v>384.84999999999997</v>
      </c>
      <c r="I612" t="str">
        <f t="shared" si="66"/>
        <v>2008</v>
      </c>
      <c r="K612" s="1">
        <v>39469</v>
      </c>
      <c r="L612" t="s">
        <v>23</v>
      </c>
      <c r="M612">
        <v>179</v>
      </c>
      <c r="N612" t="str">
        <f t="shared" si="67"/>
        <v>2008</v>
      </c>
      <c r="O612">
        <f>SUMIF(L$2:L612,L612,M$2:M612)</f>
        <v>1910</v>
      </c>
      <c r="P612">
        <f t="shared" si="68"/>
        <v>17.900000000000002</v>
      </c>
      <c r="R612">
        <f t="shared" si="69"/>
        <v>3248</v>
      </c>
      <c r="S612">
        <f t="shared" si="70"/>
        <v>0</v>
      </c>
    </row>
    <row r="613" spans="1:19" x14ac:dyDescent="0.25">
      <c r="A613" s="1">
        <v>39470</v>
      </c>
      <c r="B613" t="s">
        <v>37</v>
      </c>
      <c r="C613">
        <v>132</v>
      </c>
      <c r="D613" t="str">
        <f t="shared" si="64"/>
        <v>2008</v>
      </c>
      <c r="H613">
        <f t="shared" si="65"/>
        <v>283.8</v>
      </c>
      <c r="I613" t="str">
        <f t="shared" si="66"/>
        <v>2008</v>
      </c>
      <c r="K613" s="1">
        <v>39470</v>
      </c>
      <c r="L613" t="s">
        <v>37</v>
      </c>
      <c r="M613">
        <v>132</v>
      </c>
      <c r="N613" t="str">
        <f t="shared" si="67"/>
        <v>2008</v>
      </c>
      <c r="O613">
        <f>SUMIF(L$2:L613,L613,M$2:M613)</f>
        <v>1520</v>
      </c>
      <c r="P613">
        <f t="shared" si="68"/>
        <v>13.200000000000001</v>
      </c>
      <c r="R613">
        <f t="shared" si="69"/>
        <v>3116</v>
      </c>
      <c r="S613">
        <f t="shared" si="70"/>
        <v>0</v>
      </c>
    </row>
    <row r="614" spans="1:19" x14ac:dyDescent="0.25">
      <c r="A614" s="1">
        <v>39470</v>
      </c>
      <c r="B614" t="s">
        <v>153</v>
      </c>
      <c r="C614">
        <v>5</v>
      </c>
      <c r="D614" t="str">
        <f t="shared" si="64"/>
        <v>2008</v>
      </c>
      <c r="H614">
        <f t="shared" si="65"/>
        <v>10.75</v>
      </c>
      <c r="I614" t="str">
        <f t="shared" si="66"/>
        <v>2008</v>
      </c>
      <c r="K614" s="1">
        <v>39470</v>
      </c>
      <c r="L614" t="s">
        <v>153</v>
      </c>
      <c r="M614">
        <v>5</v>
      </c>
      <c r="N614" t="str">
        <f t="shared" si="67"/>
        <v>2008</v>
      </c>
      <c r="O614">
        <f>SUMIF(L$2:L614,L614,M$2:M614)</f>
        <v>5</v>
      </c>
      <c r="P614">
        <f t="shared" si="68"/>
        <v>0</v>
      </c>
      <c r="R614">
        <f t="shared" si="69"/>
        <v>3111</v>
      </c>
      <c r="S614">
        <f t="shared" si="70"/>
        <v>0</v>
      </c>
    </row>
    <row r="615" spans="1:19" x14ac:dyDescent="0.25">
      <c r="A615" s="1">
        <v>39470</v>
      </c>
      <c r="B615" t="s">
        <v>18</v>
      </c>
      <c r="C615">
        <v>100</v>
      </c>
      <c r="D615" t="str">
        <f t="shared" si="64"/>
        <v>2008</v>
      </c>
      <c r="H615">
        <f t="shared" si="65"/>
        <v>215</v>
      </c>
      <c r="I615" t="str">
        <f t="shared" si="66"/>
        <v>2008</v>
      </c>
      <c r="K615" s="1">
        <v>39470</v>
      </c>
      <c r="L615" t="s">
        <v>18</v>
      </c>
      <c r="M615">
        <v>100</v>
      </c>
      <c r="N615" t="str">
        <f t="shared" si="67"/>
        <v>2008</v>
      </c>
      <c r="O615">
        <f>SUMIF(L$2:L615,L615,M$2:M615)</f>
        <v>1951</v>
      </c>
      <c r="P615">
        <f t="shared" si="68"/>
        <v>10</v>
      </c>
      <c r="R615">
        <f t="shared" si="69"/>
        <v>3011</v>
      </c>
      <c r="S615">
        <f t="shared" si="70"/>
        <v>0</v>
      </c>
    </row>
    <row r="616" spans="1:19" x14ac:dyDescent="0.25">
      <c r="A616" s="1">
        <v>39474</v>
      </c>
      <c r="B616" t="s">
        <v>154</v>
      </c>
      <c r="C616">
        <v>6</v>
      </c>
      <c r="D616" t="str">
        <f t="shared" si="64"/>
        <v>2008</v>
      </c>
      <c r="H616">
        <f t="shared" si="65"/>
        <v>12.899999999999999</v>
      </c>
      <c r="I616" t="str">
        <f t="shared" si="66"/>
        <v>2008</v>
      </c>
      <c r="K616" s="1">
        <v>39474</v>
      </c>
      <c r="L616" t="s">
        <v>154</v>
      </c>
      <c r="M616">
        <v>6</v>
      </c>
      <c r="N616" t="str">
        <f t="shared" si="67"/>
        <v>2008</v>
      </c>
      <c r="O616">
        <f>SUMIF(L$2:L616,L616,M$2:M616)</f>
        <v>6</v>
      </c>
      <c r="P616">
        <f t="shared" si="68"/>
        <v>0</v>
      </c>
      <c r="R616">
        <f t="shared" si="69"/>
        <v>3005</v>
      </c>
      <c r="S616">
        <f t="shared" si="70"/>
        <v>0</v>
      </c>
    </row>
    <row r="617" spans="1:19" x14ac:dyDescent="0.25">
      <c r="A617" s="1">
        <v>39481</v>
      </c>
      <c r="B617" t="s">
        <v>24</v>
      </c>
      <c r="C617">
        <v>171</v>
      </c>
      <c r="D617" t="str">
        <f t="shared" si="64"/>
        <v>2008</v>
      </c>
      <c r="H617">
        <f t="shared" si="65"/>
        <v>367.65</v>
      </c>
      <c r="I617" t="str">
        <f t="shared" si="66"/>
        <v>2008</v>
      </c>
      <c r="K617" s="1">
        <v>39481</v>
      </c>
      <c r="L617" t="s">
        <v>24</v>
      </c>
      <c r="M617">
        <v>171</v>
      </c>
      <c r="N617" t="str">
        <f t="shared" si="67"/>
        <v>2008</v>
      </c>
      <c r="O617">
        <f>SUMIF(L$2:L617,L617,M$2:M617)</f>
        <v>2814</v>
      </c>
      <c r="P617">
        <f t="shared" si="68"/>
        <v>17.100000000000001</v>
      </c>
      <c r="R617">
        <f t="shared" si="69"/>
        <v>4834</v>
      </c>
      <c r="S617">
        <f t="shared" si="70"/>
        <v>0</v>
      </c>
    </row>
    <row r="618" spans="1:19" x14ac:dyDescent="0.25">
      <c r="A618" s="1">
        <v>39483</v>
      </c>
      <c r="B618" t="s">
        <v>14</v>
      </c>
      <c r="C618">
        <v>333</v>
      </c>
      <c r="D618" t="str">
        <f t="shared" si="64"/>
        <v>2008</v>
      </c>
      <c r="H618">
        <f t="shared" si="65"/>
        <v>715.94999999999993</v>
      </c>
      <c r="I618" t="str">
        <f t="shared" si="66"/>
        <v>2008</v>
      </c>
      <c r="K618" s="1">
        <v>39483</v>
      </c>
      <c r="L618" t="s">
        <v>14</v>
      </c>
      <c r="M618">
        <v>333</v>
      </c>
      <c r="N618" t="str">
        <f t="shared" si="67"/>
        <v>2008</v>
      </c>
      <c r="O618">
        <f>SUMIF(L$2:L618,L618,M$2:M618)</f>
        <v>6561</v>
      </c>
      <c r="P618">
        <f t="shared" si="68"/>
        <v>33.300000000000004</v>
      </c>
      <c r="R618">
        <f t="shared" si="69"/>
        <v>4501</v>
      </c>
      <c r="S618">
        <f t="shared" si="70"/>
        <v>0</v>
      </c>
    </row>
    <row r="619" spans="1:19" x14ac:dyDescent="0.25">
      <c r="A619" s="1">
        <v>39484</v>
      </c>
      <c r="B619" t="s">
        <v>24</v>
      </c>
      <c r="C619">
        <v>365</v>
      </c>
      <c r="D619" t="str">
        <f t="shared" si="64"/>
        <v>2008</v>
      </c>
      <c r="H619">
        <f t="shared" si="65"/>
        <v>784.75</v>
      </c>
      <c r="I619" t="str">
        <f t="shared" si="66"/>
        <v>2008</v>
      </c>
      <c r="K619" s="1">
        <v>39484</v>
      </c>
      <c r="L619" t="s">
        <v>24</v>
      </c>
      <c r="M619">
        <v>365</v>
      </c>
      <c r="N619" t="str">
        <f t="shared" si="67"/>
        <v>2008</v>
      </c>
      <c r="O619">
        <f>SUMIF(L$2:L619,L619,M$2:M619)</f>
        <v>3179</v>
      </c>
      <c r="P619">
        <f t="shared" si="68"/>
        <v>36.5</v>
      </c>
      <c r="R619">
        <f t="shared" si="69"/>
        <v>4136</v>
      </c>
      <c r="S619">
        <f t="shared" si="70"/>
        <v>0</v>
      </c>
    </row>
    <row r="620" spans="1:19" x14ac:dyDescent="0.25">
      <c r="A620" s="1">
        <v>39484</v>
      </c>
      <c r="B620" t="s">
        <v>112</v>
      </c>
      <c r="C620">
        <v>16</v>
      </c>
      <c r="D620" t="str">
        <f t="shared" si="64"/>
        <v>2008</v>
      </c>
      <c r="H620">
        <f t="shared" si="65"/>
        <v>34.4</v>
      </c>
      <c r="I620" t="str">
        <f t="shared" si="66"/>
        <v>2008</v>
      </c>
      <c r="K620" s="1">
        <v>39484</v>
      </c>
      <c r="L620" t="s">
        <v>112</v>
      </c>
      <c r="M620">
        <v>16</v>
      </c>
      <c r="N620" t="str">
        <f t="shared" si="67"/>
        <v>2008</v>
      </c>
      <c r="O620">
        <f>SUMIF(L$2:L620,L620,M$2:M620)</f>
        <v>42</v>
      </c>
      <c r="P620">
        <f t="shared" si="68"/>
        <v>0</v>
      </c>
      <c r="R620">
        <f t="shared" si="69"/>
        <v>4120</v>
      </c>
      <c r="S620">
        <f t="shared" si="70"/>
        <v>0</v>
      </c>
    </row>
    <row r="621" spans="1:19" x14ac:dyDescent="0.25">
      <c r="A621" s="1">
        <v>39485</v>
      </c>
      <c r="B621" t="s">
        <v>5</v>
      </c>
      <c r="C621">
        <v>211</v>
      </c>
      <c r="D621" t="str">
        <f t="shared" si="64"/>
        <v>2008</v>
      </c>
      <c r="H621">
        <f t="shared" si="65"/>
        <v>453.65</v>
      </c>
      <c r="I621" t="str">
        <f t="shared" si="66"/>
        <v>2008</v>
      </c>
      <c r="K621" s="1">
        <v>39485</v>
      </c>
      <c r="L621" t="s">
        <v>5</v>
      </c>
      <c r="M621">
        <v>211</v>
      </c>
      <c r="N621" t="str">
        <f t="shared" si="67"/>
        <v>2008</v>
      </c>
      <c r="O621">
        <f>SUMIF(L$2:L621,L621,M$2:M621)</f>
        <v>4451</v>
      </c>
      <c r="P621">
        <f t="shared" si="68"/>
        <v>21.1</v>
      </c>
      <c r="R621">
        <f t="shared" si="69"/>
        <v>3909</v>
      </c>
      <c r="S621">
        <f t="shared" si="70"/>
        <v>0</v>
      </c>
    </row>
    <row r="622" spans="1:19" x14ac:dyDescent="0.25">
      <c r="A622" s="1">
        <v>39489</v>
      </c>
      <c r="B622" t="s">
        <v>45</v>
      </c>
      <c r="C622">
        <v>196</v>
      </c>
      <c r="D622" t="str">
        <f t="shared" si="64"/>
        <v>2008</v>
      </c>
      <c r="H622">
        <f t="shared" si="65"/>
        <v>421.4</v>
      </c>
      <c r="I622" t="str">
        <f t="shared" si="66"/>
        <v>2008</v>
      </c>
      <c r="K622" s="1">
        <v>39489</v>
      </c>
      <c r="L622" t="s">
        <v>45</v>
      </c>
      <c r="M622">
        <v>196</v>
      </c>
      <c r="N622" t="str">
        <f t="shared" si="67"/>
        <v>2008</v>
      </c>
      <c r="O622">
        <f>SUMIF(L$2:L622,L622,M$2:M622)</f>
        <v>7733</v>
      </c>
      <c r="P622">
        <f t="shared" si="68"/>
        <v>19.600000000000001</v>
      </c>
      <c r="R622">
        <f t="shared" si="69"/>
        <v>3713</v>
      </c>
      <c r="S622">
        <f t="shared" si="70"/>
        <v>0</v>
      </c>
    </row>
    <row r="623" spans="1:19" x14ac:dyDescent="0.25">
      <c r="A623" s="1">
        <v>39490</v>
      </c>
      <c r="B623" t="s">
        <v>155</v>
      </c>
      <c r="C623">
        <v>11</v>
      </c>
      <c r="D623" t="str">
        <f t="shared" si="64"/>
        <v>2008</v>
      </c>
      <c r="H623">
        <f t="shared" si="65"/>
        <v>23.65</v>
      </c>
      <c r="I623" t="str">
        <f t="shared" si="66"/>
        <v>2008</v>
      </c>
      <c r="K623" s="1">
        <v>39490</v>
      </c>
      <c r="L623" t="s">
        <v>155</v>
      </c>
      <c r="M623">
        <v>11</v>
      </c>
      <c r="N623" t="str">
        <f t="shared" si="67"/>
        <v>2008</v>
      </c>
      <c r="O623">
        <f>SUMIF(L$2:L623,L623,M$2:M623)</f>
        <v>11</v>
      </c>
      <c r="P623">
        <f t="shared" si="68"/>
        <v>0</v>
      </c>
      <c r="R623">
        <f t="shared" si="69"/>
        <v>3702</v>
      </c>
      <c r="S623">
        <f t="shared" si="70"/>
        <v>0</v>
      </c>
    </row>
    <row r="624" spans="1:19" x14ac:dyDescent="0.25">
      <c r="A624" s="1">
        <v>39491</v>
      </c>
      <c r="B624" t="s">
        <v>112</v>
      </c>
      <c r="C624">
        <v>17</v>
      </c>
      <c r="D624" t="str">
        <f t="shared" si="64"/>
        <v>2008</v>
      </c>
      <c r="H624">
        <f t="shared" si="65"/>
        <v>36.549999999999997</v>
      </c>
      <c r="I624" t="str">
        <f t="shared" si="66"/>
        <v>2008</v>
      </c>
      <c r="K624" s="1">
        <v>39491</v>
      </c>
      <c r="L624" t="s">
        <v>112</v>
      </c>
      <c r="M624">
        <v>17</v>
      </c>
      <c r="N624" t="str">
        <f t="shared" si="67"/>
        <v>2008</v>
      </c>
      <c r="O624">
        <f>SUMIF(L$2:L624,L624,M$2:M624)</f>
        <v>59</v>
      </c>
      <c r="P624">
        <f t="shared" si="68"/>
        <v>0</v>
      </c>
      <c r="R624">
        <f t="shared" si="69"/>
        <v>3685</v>
      </c>
      <c r="S624">
        <f t="shared" si="70"/>
        <v>0</v>
      </c>
    </row>
    <row r="625" spans="1:19" x14ac:dyDescent="0.25">
      <c r="A625" s="1">
        <v>39494</v>
      </c>
      <c r="B625" t="s">
        <v>66</v>
      </c>
      <c r="C625">
        <v>62</v>
      </c>
      <c r="D625" t="str">
        <f t="shared" si="64"/>
        <v>2008</v>
      </c>
      <c r="H625">
        <f t="shared" si="65"/>
        <v>133.29999999999998</v>
      </c>
      <c r="I625" t="str">
        <f t="shared" si="66"/>
        <v>2008</v>
      </c>
      <c r="K625" s="1">
        <v>39494</v>
      </c>
      <c r="L625" t="s">
        <v>66</v>
      </c>
      <c r="M625">
        <v>62</v>
      </c>
      <c r="N625" t="str">
        <f t="shared" si="67"/>
        <v>2008</v>
      </c>
      <c r="O625">
        <f>SUMIF(L$2:L625,L625,M$2:M625)</f>
        <v>809</v>
      </c>
      <c r="P625">
        <f t="shared" si="68"/>
        <v>3.1</v>
      </c>
      <c r="R625">
        <f t="shared" si="69"/>
        <v>3623</v>
      </c>
      <c r="S625">
        <f t="shared" si="70"/>
        <v>0</v>
      </c>
    </row>
    <row r="626" spans="1:19" x14ac:dyDescent="0.25">
      <c r="A626" s="1">
        <v>39494</v>
      </c>
      <c r="B626" t="s">
        <v>9</v>
      </c>
      <c r="C626">
        <v>103</v>
      </c>
      <c r="D626" t="str">
        <f t="shared" si="64"/>
        <v>2008</v>
      </c>
      <c r="H626">
        <f t="shared" si="65"/>
        <v>221.45</v>
      </c>
      <c r="I626" t="str">
        <f t="shared" si="66"/>
        <v>2008</v>
      </c>
      <c r="K626" s="1">
        <v>39494</v>
      </c>
      <c r="L626" t="s">
        <v>9</v>
      </c>
      <c r="M626">
        <v>103</v>
      </c>
      <c r="N626" t="str">
        <f t="shared" si="67"/>
        <v>2008</v>
      </c>
      <c r="O626">
        <f>SUMIF(L$2:L626,L626,M$2:M626)</f>
        <v>8139</v>
      </c>
      <c r="P626">
        <f t="shared" si="68"/>
        <v>10.3</v>
      </c>
      <c r="R626">
        <f t="shared" si="69"/>
        <v>3520</v>
      </c>
      <c r="S626">
        <f t="shared" si="70"/>
        <v>0</v>
      </c>
    </row>
    <row r="627" spans="1:19" x14ac:dyDescent="0.25">
      <c r="A627" s="1">
        <v>39494</v>
      </c>
      <c r="B627" t="s">
        <v>32</v>
      </c>
      <c r="C627">
        <v>9</v>
      </c>
      <c r="D627" t="str">
        <f t="shared" si="64"/>
        <v>2008</v>
      </c>
      <c r="H627">
        <f t="shared" si="65"/>
        <v>19.349999999999998</v>
      </c>
      <c r="I627" t="str">
        <f t="shared" si="66"/>
        <v>2008</v>
      </c>
      <c r="K627" s="1">
        <v>39494</v>
      </c>
      <c r="L627" t="s">
        <v>32</v>
      </c>
      <c r="M627">
        <v>9</v>
      </c>
      <c r="N627" t="str">
        <f t="shared" si="67"/>
        <v>2008</v>
      </c>
      <c r="O627">
        <f>SUMIF(L$2:L627,L627,M$2:M627)</f>
        <v>16</v>
      </c>
      <c r="P627">
        <f t="shared" si="68"/>
        <v>0</v>
      </c>
      <c r="R627">
        <f t="shared" si="69"/>
        <v>3511</v>
      </c>
      <c r="S627">
        <f t="shared" si="70"/>
        <v>0</v>
      </c>
    </row>
    <row r="628" spans="1:19" x14ac:dyDescent="0.25">
      <c r="A628" s="1">
        <v>39495</v>
      </c>
      <c r="B628" t="s">
        <v>156</v>
      </c>
      <c r="C628">
        <v>5</v>
      </c>
      <c r="D628" t="str">
        <f t="shared" si="64"/>
        <v>2008</v>
      </c>
      <c r="H628">
        <f t="shared" si="65"/>
        <v>10.75</v>
      </c>
      <c r="I628" t="str">
        <f t="shared" si="66"/>
        <v>2008</v>
      </c>
      <c r="K628" s="1">
        <v>39495</v>
      </c>
      <c r="L628" t="s">
        <v>156</v>
      </c>
      <c r="M628">
        <v>5</v>
      </c>
      <c r="N628" t="str">
        <f t="shared" si="67"/>
        <v>2008</v>
      </c>
      <c r="O628">
        <f>SUMIF(L$2:L628,L628,M$2:M628)</f>
        <v>5</v>
      </c>
      <c r="P628">
        <f t="shared" si="68"/>
        <v>0</v>
      </c>
      <c r="R628">
        <f t="shared" si="69"/>
        <v>3506</v>
      </c>
      <c r="S628">
        <f t="shared" si="70"/>
        <v>0</v>
      </c>
    </row>
    <row r="629" spans="1:19" x14ac:dyDescent="0.25">
      <c r="A629" s="1">
        <v>39495</v>
      </c>
      <c r="B629" t="s">
        <v>45</v>
      </c>
      <c r="C629">
        <v>452</v>
      </c>
      <c r="D629" t="str">
        <f t="shared" si="64"/>
        <v>2008</v>
      </c>
      <c r="H629">
        <f t="shared" si="65"/>
        <v>971.8</v>
      </c>
      <c r="I629" t="str">
        <f t="shared" si="66"/>
        <v>2008</v>
      </c>
      <c r="K629" s="1">
        <v>39495</v>
      </c>
      <c r="L629" t="s">
        <v>45</v>
      </c>
      <c r="M629">
        <v>452</v>
      </c>
      <c r="N629" t="str">
        <f t="shared" si="67"/>
        <v>2008</v>
      </c>
      <c r="O629">
        <f>SUMIF(L$2:L629,L629,M$2:M629)</f>
        <v>8185</v>
      </c>
      <c r="P629">
        <f t="shared" si="68"/>
        <v>45.2</v>
      </c>
      <c r="R629">
        <f t="shared" si="69"/>
        <v>3054</v>
      </c>
      <c r="S629">
        <f t="shared" si="70"/>
        <v>0</v>
      </c>
    </row>
    <row r="630" spans="1:19" x14ac:dyDescent="0.25">
      <c r="A630" s="1">
        <v>39496</v>
      </c>
      <c r="B630" t="s">
        <v>157</v>
      </c>
      <c r="C630">
        <v>2</v>
      </c>
      <c r="D630" t="str">
        <f t="shared" si="64"/>
        <v>2008</v>
      </c>
      <c r="H630">
        <f t="shared" si="65"/>
        <v>4.3</v>
      </c>
      <c r="I630" t="str">
        <f t="shared" si="66"/>
        <v>2008</v>
      </c>
      <c r="K630" s="1">
        <v>39496</v>
      </c>
      <c r="L630" t="s">
        <v>157</v>
      </c>
      <c r="M630">
        <v>2</v>
      </c>
      <c r="N630" t="str">
        <f t="shared" si="67"/>
        <v>2008</v>
      </c>
      <c r="O630">
        <f>SUMIF(L$2:L630,L630,M$2:M630)</f>
        <v>2</v>
      </c>
      <c r="P630">
        <f t="shared" si="68"/>
        <v>0</v>
      </c>
      <c r="R630">
        <f t="shared" si="69"/>
        <v>3052</v>
      </c>
      <c r="S630">
        <f t="shared" si="70"/>
        <v>0</v>
      </c>
    </row>
    <row r="631" spans="1:19" x14ac:dyDescent="0.25">
      <c r="A631" s="1">
        <v>39497</v>
      </c>
      <c r="B631" t="s">
        <v>50</v>
      </c>
      <c r="C631">
        <v>335</v>
      </c>
      <c r="D631" t="str">
        <f t="shared" si="64"/>
        <v>2008</v>
      </c>
      <c r="H631">
        <f t="shared" si="65"/>
        <v>720.25</v>
      </c>
      <c r="I631" t="str">
        <f t="shared" si="66"/>
        <v>2008</v>
      </c>
      <c r="K631" s="1">
        <v>39497</v>
      </c>
      <c r="L631" t="s">
        <v>50</v>
      </c>
      <c r="M631">
        <v>335</v>
      </c>
      <c r="N631" t="str">
        <f t="shared" si="67"/>
        <v>2008</v>
      </c>
      <c r="O631">
        <f>SUMIF(L$2:L631,L631,M$2:M631)</f>
        <v>7878</v>
      </c>
      <c r="P631">
        <f t="shared" si="68"/>
        <v>33.5</v>
      </c>
      <c r="R631">
        <f t="shared" si="69"/>
        <v>2717</v>
      </c>
      <c r="S631">
        <f t="shared" si="70"/>
        <v>0</v>
      </c>
    </row>
    <row r="632" spans="1:19" x14ac:dyDescent="0.25">
      <c r="A632" s="1">
        <v>39498</v>
      </c>
      <c r="B632" t="s">
        <v>158</v>
      </c>
      <c r="C632">
        <v>12</v>
      </c>
      <c r="D632" t="str">
        <f t="shared" si="64"/>
        <v>2008</v>
      </c>
      <c r="H632">
        <f t="shared" si="65"/>
        <v>25.799999999999997</v>
      </c>
      <c r="I632" t="str">
        <f t="shared" si="66"/>
        <v>2008</v>
      </c>
      <c r="K632" s="1">
        <v>39498</v>
      </c>
      <c r="L632" t="s">
        <v>158</v>
      </c>
      <c r="M632">
        <v>12</v>
      </c>
      <c r="N632" t="str">
        <f t="shared" si="67"/>
        <v>2008</v>
      </c>
      <c r="O632">
        <f>SUMIF(L$2:L632,L632,M$2:M632)</f>
        <v>12</v>
      </c>
      <c r="P632">
        <f t="shared" si="68"/>
        <v>0</v>
      </c>
      <c r="R632">
        <f t="shared" si="69"/>
        <v>2705</v>
      </c>
      <c r="S632">
        <f t="shared" si="70"/>
        <v>0</v>
      </c>
    </row>
    <row r="633" spans="1:19" x14ac:dyDescent="0.25">
      <c r="A633" s="1">
        <v>39499</v>
      </c>
      <c r="B633" t="s">
        <v>79</v>
      </c>
      <c r="C633">
        <v>12</v>
      </c>
      <c r="D633" t="str">
        <f t="shared" si="64"/>
        <v>2008</v>
      </c>
      <c r="H633">
        <f t="shared" si="65"/>
        <v>25.799999999999997</v>
      </c>
      <c r="I633" t="str">
        <f t="shared" si="66"/>
        <v>2008</v>
      </c>
      <c r="K633" s="1">
        <v>39499</v>
      </c>
      <c r="L633" t="s">
        <v>79</v>
      </c>
      <c r="M633">
        <v>12</v>
      </c>
      <c r="N633" t="str">
        <f t="shared" si="67"/>
        <v>2008</v>
      </c>
      <c r="O633">
        <f>SUMIF(L$2:L633,L633,M$2:M633)</f>
        <v>35</v>
      </c>
      <c r="P633">
        <f t="shared" si="68"/>
        <v>0</v>
      </c>
      <c r="R633">
        <f t="shared" si="69"/>
        <v>2693</v>
      </c>
      <c r="S633">
        <f t="shared" si="70"/>
        <v>0</v>
      </c>
    </row>
    <row r="634" spans="1:19" x14ac:dyDescent="0.25">
      <c r="A634" s="1">
        <v>39500</v>
      </c>
      <c r="B634" t="s">
        <v>159</v>
      </c>
      <c r="C634">
        <v>5</v>
      </c>
      <c r="D634" t="str">
        <f t="shared" si="64"/>
        <v>2008</v>
      </c>
      <c r="H634">
        <f t="shared" si="65"/>
        <v>10.75</v>
      </c>
      <c r="I634" t="str">
        <f t="shared" si="66"/>
        <v>2008</v>
      </c>
      <c r="K634" s="1">
        <v>39500</v>
      </c>
      <c r="L634" t="s">
        <v>159</v>
      </c>
      <c r="M634">
        <v>5</v>
      </c>
      <c r="N634" t="str">
        <f t="shared" si="67"/>
        <v>2008</v>
      </c>
      <c r="O634">
        <f>SUMIF(L$2:L634,L634,M$2:M634)</f>
        <v>5</v>
      </c>
      <c r="P634">
        <f t="shared" si="68"/>
        <v>0</v>
      </c>
      <c r="R634">
        <f t="shared" si="69"/>
        <v>2688</v>
      </c>
      <c r="S634">
        <f t="shared" si="70"/>
        <v>0</v>
      </c>
    </row>
    <row r="635" spans="1:19" x14ac:dyDescent="0.25">
      <c r="A635" s="1">
        <v>39500</v>
      </c>
      <c r="B635" t="s">
        <v>160</v>
      </c>
      <c r="C635">
        <v>2</v>
      </c>
      <c r="D635" t="str">
        <f t="shared" si="64"/>
        <v>2008</v>
      </c>
      <c r="H635">
        <f t="shared" si="65"/>
        <v>4.3</v>
      </c>
      <c r="I635" t="str">
        <f t="shared" si="66"/>
        <v>2008</v>
      </c>
      <c r="K635" s="1">
        <v>39500</v>
      </c>
      <c r="L635" t="s">
        <v>160</v>
      </c>
      <c r="M635">
        <v>2</v>
      </c>
      <c r="N635" t="str">
        <f t="shared" si="67"/>
        <v>2008</v>
      </c>
      <c r="O635">
        <f>SUMIF(L$2:L635,L635,M$2:M635)</f>
        <v>2</v>
      </c>
      <c r="P635">
        <f t="shared" si="68"/>
        <v>0</v>
      </c>
      <c r="R635">
        <f t="shared" si="69"/>
        <v>2686</v>
      </c>
      <c r="S635">
        <f t="shared" si="70"/>
        <v>0</v>
      </c>
    </row>
    <row r="636" spans="1:19" x14ac:dyDescent="0.25">
      <c r="A636" s="1">
        <v>39501</v>
      </c>
      <c r="B636" t="s">
        <v>161</v>
      </c>
      <c r="C636">
        <v>10</v>
      </c>
      <c r="D636" t="str">
        <f t="shared" si="64"/>
        <v>2008</v>
      </c>
      <c r="H636">
        <f t="shared" si="65"/>
        <v>21.5</v>
      </c>
      <c r="I636" t="str">
        <f t="shared" si="66"/>
        <v>2008</v>
      </c>
      <c r="K636" s="1">
        <v>39501</v>
      </c>
      <c r="L636" t="s">
        <v>161</v>
      </c>
      <c r="M636">
        <v>10</v>
      </c>
      <c r="N636" t="str">
        <f t="shared" si="67"/>
        <v>2008</v>
      </c>
      <c r="O636">
        <f>SUMIF(L$2:L636,L636,M$2:M636)</f>
        <v>10</v>
      </c>
      <c r="P636">
        <f t="shared" si="68"/>
        <v>0</v>
      </c>
      <c r="R636">
        <f t="shared" si="69"/>
        <v>2676</v>
      </c>
      <c r="S636">
        <f t="shared" si="70"/>
        <v>0</v>
      </c>
    </row>
    <row r="637" spans="1:19" x14ac:dyDescent="0.25">
      <c r="A637" s="1">
        <v>39503</v>
      </c>
      <c r="B637" t="s">
        <v>45</v>
      </c>
      <c r="C637">
        <v>308</v>
      </c>
      <c r="D637" t="str">
        <f t="shared" si="64"/>
        <v>2008</v>
      </c>
      <c r="H637">
        <f t="shared" si="65"/>
        <v>662.19999999999993</v>
      </c>
      <c r="I637" t="str">
        <f t="shared" si="66"/>
        <v>2008</v>
      </c>
      <c r="K637" s="1">
        <v>39503</v>
      </c>
      <c r="L637" t="s">
        <v>45</v>
      </c>
      <c r="M637">
        <v>308</v>
      </c>
      <c r="N637" t="str">
        <f t="shared" si="67"/>
        <v>2008</v>
      </c>
      <c r="O637">
        <f>SUMIF(L$2:L637,L637,M$2:M637)</f>
        <v>8493</v>
      </c>
      <c r="P637">
        <f t="shared" si="68"/>
        <v>30.8</v>
      </c>
      <c r="R637">
        <f t="shared" si="69"/>
        <v>2368</v>
      </c>
      <c r="S637">
        <f t="shared" si="70"/>
        <v>0</v>
      </c>
    </row>
    <row r="638" spans="1:19" x14ac:dyDescent="0.25">
      <c r="A638" s="1">
        <v>39505</v>
      </c>
      <c r="B638" t="s">
        <v>119</v>
      </c>
      <c r="C638">
        <v>5</v>
      </c>
      <c r="D638" t="str">
        <f t="shared" si="64"/>
        <v>2008</v>
      </c>
      <c r="H638">
        <f t="shared" si="65"/>
        <v>10.75</v>
      </c>
      <c r="I638" t="str">
        <f t="shared" si="66"/>
        <v>2008</v>
      </c>
      <c r="K638" s="1">
        <v>39505</v>
      </c>
      <c r="L638" t="s">
        <v>119</v>
      </c>
      <c r="M638">
        <v>5</v>
      </c>
      <c r="N638" t="str">
        <f t="shared" si="67"/>
        <v>2008</v>
      </c>
      <c r="O638">
        <f>SUMIF(L$2:L638,L638,M$2:M638)</f>
        <v>25</v>
      </c>
      <c r="P638">
        <f t="shared" si="68"/>
        <v>0</v>
      </c>
      <c r="R638">
        <f t="shared" si="69"/>
        <v>2363</v>
      </c>
      <c r="S638">
        <f t="shared" si="70"/>
        <v>0</v>
      </c>
    </row>
    <row r="639" spans="1:19" x14ac:dyDescent="0.25">
      <c r="A639" s="1">
        <v>39505</v>
      </c>
      <c r="B639" t="s">
        <v>14</v>
      </c>
      <c r="C639">
        <v>446</v>
      </c>
      <c r="D639" t="str">
        <f t="shared" si="64"/>
        <v>2008</v>
      </c>
      <c r="H639">
        <f t="shared" si="65"/>
        <v>958.9</v>
      </c>
      <c r="I639" t="str">
        <f t="shared" si="66"/>
        <v>2008</v>
      </c>
      <c r="K639" s="1">
        <v>39505</v>
      </c>
      <c r="L639" t="s">
        <v>14</v>
      </c>
      <c r="M639">
        <v>446</v>
      </c>
      <c r="N639" t="str">
        <f t="shared" si="67"/>
        <v>2008</v>
      </c>
      <c r="O639">
        <f>SUMIF(L$2:L639,L639,M$2:M639)</f>
        <v>7007</v>
      </c>
      <c r="P639">
        <f t="shared" si="68"/>
        <v>44.6</v>
      </c>
      <c r="R639">
        <f t="shared" si="69"/>
        <v>1917</v>
      </c>
      <c r="S639">
        <f t="shared" si="70"/>
        <v>0</v>
      </c>
    </row>
    <row r="640" spans="1:19" x14ac:dyDescent="0.25">
      <c r="A640" s="1">
        <v>39506</v>
      </c>
      <c r="B640" t="s">
        <v>7</v>
      </c>
      <c r="C640">
        <v>281</v>
      </c>
      <c r="D640" t="str">
        <f t="shared" si="64"/>
        <v>2008</v>
      </c>
      <c r="H640">
        <f t="shared" si="65"/>
        <v>604.15</v>
      </c>
      <c r="I640" t="str">
        <f t="shared" si="66"/>
        <v>2008</v>
      </c>
      <c r="K640" s="1">
        <v>39506</v>
      </c>
      <c r="L640" t="s">
        <v>7</v>
      </c>
      <c r="M640">
        <v>281</v>
      </c>
      <c r="N640" t="str">
        <f t="shared" si="67"/>
        <v>2008</v>
      </c>
      <c r="O640">
        <f>SUMIF(L$2:L640,L640,M$2:M640)</f>
        <v>8942</v>
      </c>
      <c r="P640">
        <f t="shared" si="68"/>
        <v>28.1</v>
      </c>
      <c r="R640">
        <f t="shared" si="69"/>
        <v>1636</v>
      </c>
      <c r="S640">
        <f t="shared" si="70"/>
        <v>0</v>
      </c>
    </row>
    <row r="641" spans="1:19" x14ac:dyDescent="0.25">
      <c r="A641" s="1">
        <v>39510</v>
      </c>
      <c r="B641" t="s">
        <v>11</v>
      </c>
      <c r="C641">
        <v>6</v>
      </c>
      <c r="D641" t="str">
        <f t="shared" si="64"/>
        <v>2008</v>
      </c>
      <c r="H641">
        <f t="shared" si="65"/>
        <v>12.899999999999999</v>
      </c>
      <c r="I641" t="str">
        <f t="shared" si="66"/>
        <v>2008</v>
      </c>
      <c r="K641" s="1">
        <v>39510</v>
      </c>
      <c r="L641" t="s">
        <v>11</v>
      </c>
      <c r="M641">
        <v>6</v>
      </c>
      <c r="N641" t="str">
        <f t="shared" si="67"/>
        <v>2008</v>
      </c>
      <c r="O641">
        <f>SUMIF(L$2:L641,L641,M$2:M641)</f>
        <v>17</v>
      </c>
      <c r="P641">
        <f t="shared" si="68"/>
        <v>0</v>
      </c>
      <c r="R641">
        <f t="shared" si="69"/>
        <v>5630</v>
      </c>
      <c r="S641">
        <f t="shared" si="70"/>
        <v>1</v>
      </c>
    </row>
    <row r="642" spans="1:19" x14ac:dyDescent="0.25">
      <c r="A642" s="1">
        <v>39511</v>
      </c>
      <c r="B642" t="s">
        <v>7</v>
      </c>
      <c r="C642">
        <v>409</v>
      </c>
      <c r="D642" t="str">
        <f t="shared" si="64"/>
        <v>2008</v>
      </c>
      <c r="H642">
        <f t="shared" si="65"/>
        <v>879.34999999999991</v>
      </c>
      <c r="I642" t="str">
        <f t="shared" si="66"/>
        <v>2008</v>
      </c>
      <c r="K642" s="1">
        <v>39511</v>
      </c>
      <c r="L642" t="s">
        <v>7</v>
      </c>
      <c r="M642">
        <v>409</v>
      </c>
      <c r="N642" t="str">
        <f t="shared" si="67"/>
        <v>2008</v>
      </c>
      <c r="O642">
        <f>SUMIF(L$2:L642,L642,M$2:M642)</f>
        <v>9351</v>
      </c>
      <c r="P642">
        <f t="shared" si="68"/>
        <v>40.900000000000006</v>
      </c>
      <c r="R642">
        <f t="shared" si="69"/>
        <v>5221</v>
      </c>
      <c r="S642">
        <f t="shared" si="70"/>
        <v>0</v>
      </c>
    </row>
    <row r="643" spans="1:19" x14ac:dyDescent="0.25">
      <c r="A643" s="1">
        <v>39511</v>
      </c>
      <c r="B643" t="s">
        <v>66</v>
      </c>
      <c r="C643">
        <v>191</v>
      </c>
      <c r="D643" t="str">
        <f t="shared" ref="D643:D706" si="71">TEXT(A643,"RRRR")</f>
        <v>2008</v>
      </c>
      <c r="H643">
        <f t="shared" ref="H643:H706" si="72">IF(D643="2005",C643*$F$2,IF(D643="2006",C643*$F$3,IF(D643="2007",C643*$F$4,IF(D643="2008",C643*$F$5,IF(D643="2009",C643*$F$6,IF(D643="2010",C643*$F$7,IF(D643="2011",C643*$F$8,IF(D643="2012",C643*$F$9,IF(D643="2013",C643*$F$10,C643*$F$11)))))))))</f>
        <v>410.65</v>
      </c>
      <c r="I643" t="str">
        <f t="shared" ref="I643:I706" si="73">TEXT(A643,"RRRR")</f>
        <v>2008</v>
      </c>
      <c r="K643" s="1">
        <v>39511</v>
      </c>
      <c r="L643" t="s">
        <v>66</v>
      </c>
      <c r="M643">
        <v>191</v>
      </c>
      <c r="N643" t="str">
        <f t="shared" ref="N643:N706" si="74">TEXT(K643,"RRRR")</f>
        <v>2008</v>
      </c>
      <c r="O643">
        <f>SUMIF(L$2:L643,L643,M$2:M643)</f>
        <v>1000</v>
      </c>
      <c r="P643">
        <f t="shared" ref="P643:P706" si="75">IF(AND(O643&gt;=100,O643&lt;1000),0.05*M643,IF(AND(O643&gt;=1000,O643&lt;10000),0.1*M643,IF(AND(O643&gt;=10000),0.2*M643,0)))</f>
        <v>19.100000000000001</v>
      </c>
      <c r="R643">
        <f t="shared" si="69"/>
        <v>5030</v>
      </c>
      <c r="S643">
        <f t="shared" si="70"/>
        <v>0</v>
      </c>
    </row>
    <row r="644" spans="1:19" x14ac:dyDescent="0.25">
      <c r="A644" s="1">
        <v>39512</v>
      </c>
      <c r="B644" t="s">
        <v>50</v>
      </c>
      <c r="C644">
        <v>404</v>
      </c>
      <c r="D644" t="str">
        <f t="shared" si="71"/>
        <v>2008</v>
      </c>
      <c r="H644">
        <f t="shared" si="72"/>
        <v>868.59999999999991</v>
      </c>
      <c r="I644" t="str">
        <f t="shared" si="73"/>
        <v>2008</v>
      </c>
      <c r="K644" s="1">
        <v>39512</v>
      </c>
      <c r="L644" t="s">
        <v>50</v>
      </c>
      <c r="M644">
        <v>404</v>
      </c>
      <c r="N644" t="str">
        <f t="shared" si="74"/>
        <v>2008</v>
      </c>
      <c r="O644">
        <f>SUMIF(L$2:L644,L644,M$2:M644)</f>
        <v>8282</v>
      </c>
      <c r="P644">
        <f t="shared" si="75"/>
        <v>40.400000000000006</v>
      </c>
      <c r="R644">
        <f t="shared" ref="R644:R707" si="76">IF(AND(DAY(A644)&lt;DAY(A643),DAY(A643)&lt;&gt;DAY(A644)),IF(R643&lt;1000,R643+5000-C644,IF(R643&lt;2000,R643+4000-C644,IF(R643&lt;3000,R643+3000-C644,IF(R643&lt;4000,R643+2000-C644,IF(R643&lt;5000,R643+1000-C644,R643))))),R643-C644)</f>
        <v>4626</v>
      </c>
      <c r="S644">
        <f t="shared" si="70"/>
        <v>0</v>
      </c>
    </row>
    <row r="645" spans="1:19" x14ac:dyDescent="0.25">
      <c r="A645" s="1">
        <v>39512</v>
      </c>
      <c r="B645" t="s">
        <v>28</v>
      </c>
      <c r="C645">
        <v>135</v>
      </c>
      <c r="D645" t="str">
        <f t="shared" si="71"/>
        <v>2008</v>
      </c>
      <c r="H645">
        <f t="shared" si="72"/>
        <v>290.25</v>
      </c>
      <c r="I645" t="str">
        <f t="shared" si="73"/>
        <v>2008</v>
      </c>
      <c r="K645" s="1">
        <v>39512</v>
      </c>
      <c r="L645" t="s">
        <v>28</v>
      </c>
      <c r="M645">
        <v>135</v>
      </c>
      <c r="N645" t="str">
        <f t="shared" si="74"/>
        <v>2008</v>
      </c>
      <c r="O645">
        <f>SUMIF(L$2:L645,L645,M$2:M645)</f>
        <v>1307</v>
      </c>
      <c r="P645">
        <f t="shared" si="75"/>
        <v>13.5</v>
      </c>
      <c r="R645">
        <f t="shared" si="76"/>
        <v>4491</v>
      </c>
      <c r="S645">
        <f t="shared" ref="S645:S708" si="77">IF(R645+C645-R644&gt;=4000,1,0)</f>
        <v>0</v>
      </c>
    </row>
    <row r="646" spans="1:19" x14ac:dyDescent="0.25">
      <c r="A646" s="1">
        <v>39512</v>
      </c>
      <c r="B646" t="s">
        <v>27</v>
      </c>
      <c r="C646">
        <v>20</v>
      </c>
      <c r="D646" t="str">
        <f t="shared" si="71"/>
        <v>2008</v>
      </c>
      <c r="H646">
        <f t="shared" si="72"/>
        <v>43</v>
      </c>
      <c r="I646" t="str">
        <f t="shared" si="73"/>
        <v>2008</v>
      </c>
      <c r="K646" s="1">
        <v>39512</v>
      </c>
      <c r="L646" t="s">
        <v>27</v>
      </c>
      <c r="M646">
        <v>20</v>
      </c>
      <c r="N646" t="str">
        <f t="shared" si="74"/>
        <v>2008</v>
      </c>
      <c r="O646">
        <f>SUMIF(L$2:L646,L646,M$2:M646)</f>
        <v>48</v>
      </c>
      <c r="P646">
        <f t="shared" si="75"/>
        <v>0</v>
      </c>
      <c r="R646">
        <f t="shared" si="76"/>
        <v>4471</v>
      </c>
      <c r="S646">
        <f t="shared" si="77"/>
        <v>0</v>
      </c>
    </row>
    <row r="647" spans="1:19" x14ac:dyDescent="0.25">
      <c r="A647" s="1">
        <v>39514</v>
      </c>
      <c r="B647" t="s">
        <v>58</v>
      </c>
      <c r="C647">
        <v>54</v>
      </c>
      <c r="D647" t="str">
        <f t="shared" si="71"/>
        <v>2008</v>
      </c>
      <c r="H647">
        <f t="shared" si="72"/>
        <v>116.1</v>
      </c>
      <c r="I647" t="str">
        <f t="shared" si="73"/>
        <v>2008</v>
      </c>
      <c r="K647" s="1">
        <v>39514</v>
      </c>
      <c r="L647" t="s">
        <v>58</v>
      </c>
      <c r="M647">
        <v>54</v>
      </c>
      <c r="N647" t="str">
        <f t="shared" si="74"/>
        <v>2008</v>
      </c>
      <c r="O647">
        <f>SUMIF(L$2:L647,L647,M$2:M647)</f>
        <v>420</v>
      </c>
      <c r="P647">
        <f t="shared" si="75"/>
        <v>2.7</v>
      </c>
      <c r="R647">
        <f t="shared" si="76"/>
        <v>4417</v>
      </c>
      <c r="S647">
        <f t="shared" si="77"/>
        <v>0</v>
      </c>
    </row>
    <row r="648" spans="1:19" x14ac:dyDescent="0.25">
      <c r="A648" s="1">
        <v>39514</v>
      </c>
      <c r="B648" t="s">
        <v>52</v>
      </c>
      <c r="C648">
        <v>129</v>
      </c>
      <c r="D648" t="str">
        <f t="shared" si="71"/>
        <v>2008</v>
      </c>
      <c r="H648">
        <f t="shared" si="72"/>
        <v>277.34999999999997</v>
      </c>
      <c r="I648" t="str">
        <f t="shared" si="73"/>
        <v>2008</v>
      </c>
      <c r="K648" s="1">
        <v>39514</v>
      </c>
      <c r="L648" t="s">
        <v>52</v>
      </c>
      <c r="M648">
        <v>129</v>
      </c>
      <c r="N648" t="str">
        <f t="shared" si="74"/>
        <v>2008</v>
      </c>
      <c r="O648">
        <f>SUMIF(L$2:L648,L648,M$2:M648)</f>
        <v>1220</v>
      </c>
      <c r="P648">
        <f t="shared" si="75"/>
        <v>12.9</v>
      </c>
      <c r="R648">
        <f t="shared" si="76"/>
        <v>4288</v>
      </c>
      <c r="S648">
        <f t="shared" si="77"/>
        <v>0</v>
      </c>
    </row>
    <row r="649" spans="1:19" x14ac:dyDescent="0.25">
      <c r="A649" s="1">
        <v>39517</v>
      </c>
      <c r="B649" t="s">
        <v>162</v>
      </c>
      <c r="C649">
        <v>11</v>
      </c>
      <c r="D649" t="str">
        <f t="shared" si="71"/>
        <v>2008</v>
      </c>
      <c r="H649">
        <f t="shared" si="72"/>
        <v>23.65</v>
      </c>
      <c r="I649" t="str">
        <f t="shared" si="73"/>
        <v>2008</v>
      </c>
      <c r="K649" s="1">
        <v>39517</v>
      </c>
      <c r="L649" t="s">
        <v>162</v>
      </c>
      <c r="M649">
        <v>11</v>
      </c>
      <c r="N649" t="str">
        <f t="shared" si="74"/>
        <v>2008</v>
      </c>
      <c r="O649">
        <f>SUMIF(L$2:L649,L649,M$2:M649)</f>
        <v>11</v>
      </c>
      <c r="P649">
        <f t="shared" si="75"/>
        <v>0</v>
      </c>
      <c r="R649">
        <f t="shared" si="76"/>
        <v>4277</v>
      </c>
      <c r="S649">
        <f t="shared" si="77"/>
        <v>0</v>
      </c>
    </row>
    <row r="650" spans="1:19" x14ac:dyDescent="0.25">
      <c r="A650" s="1">
        <v>39518</v>
      </c>
      <c r="B650" t="s">
        <v>22</v>
      </c>
      <c r="C650">
        <v>383</v>
      </c>
      <c r="D650" t="str">
        <f t="shared" si="71"/>
        <v>2008</v>
      </c>
      <c r="H650">
        <f t="shared" si="72"/>
        <v>823.44999999999993</v>
      </c>
      <c r="I650" t="str">
        <f t="shared" si="73"/>
        <v>2008</v>
      </c>
      <c r="K650" s="1">
        <v>39518</v>
      </c>
      <c r="L650" t="s">
        <v>22</v>
      </c>
      <c r="M650">
        <v>383</v>
      </c>
      <c r="N650" t="str">
        <f t="shared" si="74"/>
        <v>2008</v>
      </c>
      <c r="O650">
        <f>SUMIF(L$2:L650,L650,M$2:M650)</f>
        <v>6720</v>
      </c>
      <c r="P650">
        <f t="shared" si="75"/>
        <v>38.300000000000004</v>
      </c>
      <c r="R650">
        <f t="shared" si="76"/>
        <v>3894</v>
      </c>
      <c r="S650">
        <f t="shared" si="77"/>
        <v>0</v>
      </c>
    </row>
    <row r="651" spans="1:19" x14ac:dyDescent="0.25">
      <c r="A651" s="1">
        <v>39519</v>
      </c>
      <c r="B651" t="s">
        <v>10</v>
      </c>
      <c r="C651">
        <v>46</v>
      </c>
      <c r="D651" t="str">
        <f t="shared" si="71"/>
        <v>2008</v>
      </c>
      <c r="H651">
        <f t="shared" si="72"/>
        <v>98.899999999999991</v>
      </c>
      <c r="I651" t="str">
        <f t="shared" si="73"/>
        <v>2008</v>
      </c>
      <c r="K651" s="1">
        <v>39519</v>
      </c>
      <c r="L651" t="s">
        <v>10</v>
      </c>
      <c r="M651">
        <v>46</v>
      </c>
      <c r="N651" t="str">
        <f t="shared" si="74"/>
        <v>2008</v>
      </c>
      <c r="O651">
        <f>SUMIF(L$2:L651,L651,M$2:M651)</f>
        <v>1357</v>
      </c>
      <c r="P651">
        <f t="shared" si="75"/>
        <v>4.6000000000000005</v>
      </c>
      <c r="R651">
        <f t="shared" si="76"/>
        <v>3848</v>
      </c>
      <c r="S651">
        <f t="shared" si="77"/>
        <v>0</v>
      </c>
    </row>
    <row r="652" spans="1:19" x14ac:dyDescent="0.25">
      <c r="A652" s="1">
        <v>39520</v>
      </c>
      <c r="B652" t="s">
        <v>131</v>
      </c>
      <c r="C652">
        <v>61</v>
      </c>
      <c r="D652" t="str">
        <f t="shared" si="71"/>
        <v>2008</v>
      </c>
      <c r="H652">
        <f t="shared" si="72"/>
        <v>131.15</v>
      </c>
      <c r="I652" t="str">
        <f t="shared" si="73"/>
        <v>2008</v>
      </c>
      <c r="K652" s="1">
        <v>39520</v>
      </c>
      <c r="L652" t="s">
        <v>131</v>
      </c>
      <c r="M652">
        <v>61</v>
      </c>
      <c r="N652" t="str">
        <f t="shared" si="74"/>
        <v>2008</v>
      </c>
      <c r="O652">
        <f>SUMIF(L$2:L652,L652,M$2:M652)</f>
        <v>342</v>
      </c>
      <c r="P652">
        <f t="shared" si="75"/>
        <v>3.0500000000000003</v>
      </c>
      <c r="R652">
        <f t="shared" si="76"/>
        <v>3787</v>
      </c>
      <c r="S652">
        <f t="shared" si="77"/>
        <v>0</v>
      </c>
    </row>
    <row r="653" spans="1:19" x14ac:dyDescent="0.25">
      <c r="A653" s="1">
        <v>39522</v>
      </c>
      <c r="B653" t="s">
        <v>28</v>
      </c>
      <c r="C653">
        <v>166</v>
      </c>
      <c r="D653" t="str">
        <f t="shared" si="71"/>
        <v>2008</v>
      </c>
      <c r="H653">
        <f t="shared" si="72"/>
        <v>356.9</v>
      </c>
      <c r="I653" t="str">
        <f t="shared" si="73"/>
        <v>2008</v>
      </c>
      <c r="K653" s="1">
        <v>39522</v>
      </c>
      <c r="L653" t="s">
        <v>28</v>
      </c>
      <c r="M653">
        <v>166</v>
      </c>
      <c r="N653" t="str">
        <f t="shared" si="74"/>
        <v>2008</v>
      </c>
      <c r="O653">
        <f>SUMIF(L$2:L653,L653,M$2:M653)</f>
        <v>1473</v>
      </c>
      <c r="P653">
        <f t="shared" si="75"/>
        <v>16.600000000000001</v>
      </c>
      <c r="R653">
        <f t="shared" si="76"/>
        <v>3621</v>
      </c>
      <c r="S653">
        <f t="shared" si="77"/>
        <v>0</v>
      </c>
    </row>
    <row r="654" spans="1:19" x14ac:dyDescent="0.25">
      <c r="A654" s="1">
        <v>39523</v>
      </c>
      <c r="B654" t="s">
        <v>69</v>
      </c>
      <c r="C654">
        <v>91</v>
      </c>
      <c r="D654" t="str">
        <f t="shared" si="71"/>
        <v>2008</v>
      </c>
      <c r="H654">
        <f t="shared" si="72"/>
        <v>195.65</v>
      </c>
      <c r="I654" t="str">
        <f t="shared" si="73"/>
        <v>2008</v>
      </c>
      <c r="K654" s="1">
        <v>39523</v>
      </c>
      <c r="L654" t="s">
        <v>69</v>
      </c>
      <c r="M654">
        <v>91</v>
      </c>
      <c r="N654" t="str">
        <f t="shared" si="74"/>
        <v>2008</v>
      </c>
      <c r="O654">
        <f>SUMIF(L$2:L654,L654,M$2:M654)</f>
        <v>1246</v>
      </c>
      <c r="P654">
        <f t="shared" si="75"/>
        <v>9.1</v>
      </c>
      <c r="R654">
        <f t="shared" si="76"/>
        <v>3530</v>
      </c>
      <c r="S654">
        <f t="shared" si="77"/>
        <v>0</v>
      </c>
    </row>
    <row r="655" spans="1:19" x14ac:dyDescent="0.25">
      <c r="A655" s="1">
        <v>39524</v>
      </c>
      <c r="B655" t="s">
        <v>163</v>
      </c>
      <c r="C655">
        <v>10</v>
      </c>
      <c r="D655" t="str">
        <f t="shared" si="71"/>
        <v>2008</v>
      </c>
      <c r="H655">
        <f t="shared" si="72"/>
        <v>21.5</v>
      </c>
      <c r="I655" t="str">
        <f t="shared" si="73"/>
        <v>2008</v>
      </c>
      <c r="K655" s="1">
        <v>39524</v>
      </c>
      <c r="L655" t="s">
        <v>163</v>
      </c>
      <c r="M655">
        <v>10</v>
      </c>
      <c r="N655" t="str">
        <f t="shared" si="74"/>
        <v>2008</v>
      </c>
      <c r="O655">
        <f>SUMIF(L$2:L655,L655,M$2:M655)</f>
        <v>10</v>
      </c>
      <c r="P655">
        <f t="shared" si="75"/>
        <v>0</v>
      </c>
      <c r="R655">
        <f t="shared" si="76"/>
        <v>3520</v>
      </c>
      <c r="S655">
        <f t="shared" si="77"/>
        <v>0</v>
      </c>
    </row>
    <row r="656" spans="1:19" x14ac:dyDescent="0.25">
      <c r="A656" s="1">
        <v>39526</v>
      </c>
      <c r="B656" t="s">
        <v>164</v>
      </c>
      <c r="C656">
        <v>19</v>
      </c>
      <c r="D656" t="str">
        <f t="shared" si="71"/>
        <v>2008</v>
      </c>
      <c r="H656">
        <f t="shared" si="72"/>
        <v>40.85</v>
      </c>
      <c r="I656" t="str">
        <f t="shared" si="73"/>
        <v>2008</v>
      </c>
      <c r="K656" s="1">
        <v>39526</v>
      </c>
      <c r="L656" t="s">
        <v>164</v>
      </c>
      <c r="M656">
        <v>19</v>
      </c>
      <c r="N656" t="str">
        <f t="shared" si="74"/>
        <v>2008</v>
      </c>
      <c r="O656">
        <f>SUMIF(L$2:L656,L656,M$2:M656)</f>
        <v>19</v>
      </c>
      <c r="P656">
        <f t="shared" si="75"/>
        <v>0</v>
      </c>
      <c r="R656">
        <f t="shared" si="76"/>
        <v>3501</v>
      </c>
      <c r="S656">
        <f t="shared" si="77"/>
        <v>0</v>
      </c>
    </row>
    <row r="657" spans="1:19" x14ac:dyDescent="0.25">
      <c r="A657" s="1">
        <v>39526</v>
      </c>
      <c r="B657" t="s">
        <v>165</v>
      </c>
      <c r="C657">
        <v>2</v>
      </c>
      <c r="D657" t="str">
        <f t="shared" si="71"/>
        <v>2008</v>
      </c>
      <c r="H657">
        <f t="shared" si="72"/>
        <v>4.3</v>
      </c>
      <c r="I657" t="str">
        <f t="shared" si="73"/>
        <v>2008</v>
      </c>
      <c r="K657" s="1">
        <v>39526</v>
      </c>
      <c r="L657" t="s">
        <v>165</v>
      </c>
      <c r="M657">
        <v>2</v>
      </c>
      <c r="N657" t="str">
        <f t="shared" si="74"/>
        <v>2008</v>
      </c>
      <c r="O657">
        <f>SUMIF(L$2:L657,L657,M$2:M657)</f>
        <v>2</v>
      </c>
      <c r="P657">
        <f t="shared" si="75"/>
        <v>0</v>
      </c>
      <c r="R657">
        <f t="shared" si="76"/>
        <v>3499</v>
      </c>
      <c r="S657">
        <f t="shared" si="77"/>
        <v>0</v>
      </c>
    </row>
    <row r="658" spans="1:19" x14ac:dyDescent="0.25">
      <c r="A658" s="1">
        <v>39527</v>
      </c>
      <c r="B658" t="s">
        <v>35</v>
      </c>
      <c r="C658">
        <v>125</v>
      </c>
      <c r="D658" t="str">
        <f t="shared" si="71"/>
        <v>2008</v>
      </c>
      <c r="H658">
        <f t="shared" si="72"/>
        <v>268.75</v>
      </c>
      <c r="I658" t="str">
        <f t="shared" si="73"/>
        <v>2008</v>
      </c>
      <c r="K658" s="1">
        <v>39527</v>
      </c>
      <c r="L658" t="s">
        <v>35</v>
      </c>
      <c r="M658">
        <v>125</v>
      </c>
      <c r="N658" t="str">
        <f t="shared" si="74"/>
        <v>2008</v>
      </c>
      <c r="O658">
        <f>SUMIF(L$2:L658,L658,M$2:M658)</f>
        <v>992</v>
      </c>
      <c r="P658">
        <f t="shared" si="75"/>
        <v>6.25</v>
      </c>
      <c r="R658">
        <f t="shared" si="76"/>
        <v>3374</v>
      </c>
      <c r="S658">
        <f t="shared" si="77"/>
        <v>0</v>
      </c>
    </row>
    <row r="659" spans="1:19" x14ac:dyDescent="0.25">
      <c r="A659" s="1">
        <v>39527</v>
      </c>
      <c r="B659" t="s">
        <v>22</v>
      </c>
      <c r="C659">
        <v>248</v>
      </c>
      <c r="D659" t="str">
        <f t="shared" si="71"/>
        <v>2008</v>
      </c>
      <c r="H659">
        <f t="shared" si="72"/>
        <v>533.19999999999993</v>
      </c>
      <c r="I659" t="str">
        <f t="shared" si="73"/>
        <v>2008</v>
      </c>
      <c r="K659" s="1">
        <v>39527</v>
      </c>
      <c r="L659" t="s">
        <v>22</v>
      </c>
      <c r="M659">
        <v>248</v>
      </c>
      <c r="N659" t="str">
        <f t="shared" si="74"/>
        <v>2008</v>
      </c>
      <c r="O659">
        <f>SUMIF(L$2:L659,L659,M$2:M659)</f>
        <v>6968</v>
      </c>
      <c r="P659">
        <f t="shared" si="75"/>
        <v>24.8</v>
      </c>
      <c r="R659">
        <f t="shared" si="76"/>
        <v>3126</v>
      </c>
      <c r="S659">
        <f t="shared" si="77"/>
        <v>0</v>
      </c>
    </row>
    <row r="660" spans="1:19" x14ac:dyDescent="0.25">
      <c r="A660" s="1">
        <v>39527</v>
      </c>
      <c r="B660" t="s">
        <v>102</v>
      </c>
      <c r="C660">
        <v>298</v>
      </c>
      <c r="D660" t="str">
        <f t="shared" si="71"/>
        <v>2008</v>
      </c>
      <c r="H660">
        <f t="shared" si="72"/>
        <v>640.69999999999993</v>
      </c>
      <c r="I660" t="str">
        <f t="shared" si="73"/>
        <v>2008</v>
      </c>
      <c r="K660" s="1">
        <v>39527</v>
      </c>
      <c r="L660" t="s">
        <v>102</v>
      </c>
      <c r="M660">
        <v>298</v>
      </c>
      <c r="N660" t="str">
        <f t="shared" si="74"/>
        <v>2008</v>
      </c>
      <c r="O660">
        <f>SUMIF(L$2:L660,L660,M$2:M660)</f>
        <v>1437</v>
      </c>
      <c r="P660">
        <f t="shared" si="75"/>
        <v>29.8</v>
      </c>
      <c r="R660">
        <f t="shared" si="76"/>
        <v>2828</v>
      </c>
      <c r="S660">
        <f t="shared" si="77"/>
        <v>0</v>
      </c>
    </row>
    <row r="661" spans="1:19" x14ac:dyDescent="0.25">
      <c r="A661" s="1">
        <v>39528</v>
      </c>
      <c r="B661" t="s">
        <v>22</v>
      </c>
      <c r="C661">
        <v>406</v>
      </c>
      <c r="D661" t="str">
        <f t="shared" si="71"/>
        <v>2008</v>
      </c>
      <c r="H661">
        <f t="shared" si="72"/>
        <v>872.9</v>
      </c>
      <c r="I661" t="str">
        <f t="shared" si="73"/>
        <v>2008</v>
      </c>
      <c r="K661" s="1">
        <v>39528</v>
      </c>
      <c r="L661" t="s">
        <v>22</v>
      </c>
      <c r="M661">
        <v>406</v>
      </c>
      <c r="N661" t="str">
        <f t="shared" si="74"/>
        <v>2008</v>
      </c>
      <c r="O661">
        <f>SUMIF(L$2:L661,L661,M$2:M661)</f>
        <v>7374</v>
      </c>
      <c r="P661">
        <f t="shared" si="75"/>
        <v>40.6</v>
      </c>
      <c r="R661">
        <f t="shared" si="76"/>
        <v>2422</v>
      </c>
      <c r="S661">
        <f t="shared" si="77"/>
        <v>0</v>
      </c>
    </row>
    <row r="662" spans="1:19" x14ac:dyDescent="0.25">
      <c r="A662" s="1">
        <v>39529</v>
      </c>
      <c r="B662" t="s">
        <v>19</v>
      </c>
      <c r="C662">
        <v>46</v>
      </c>
      <c r="D662" t="str">
        <f t="shared" si="71"/>
        <v>2008</v>
      </c>
      <c r="H662">
        <f t="shared" si="72"/>
        <v>98.899999999999991</v>
      </c>
      <c r="I662" t="str">
        <f t="shared" si="73"/>
        <v>2008</v>
      </c>
      <c r="K662" s="1">
        <v>39529</v>
      </c>
      <c r="L662" t="s">
        <v>19</v>
      </c>
      <c r="M662">
        <v>46</v>
      </c>
      <c r="N662" t="str">
        <f t="shared" si="74"/>
        <v>2008</v>
      </c>
      <c r="O662">
        <f>SUMIF(L$2:L662,L662,M$2:M662)</f>
        <v>1433</v>
      </c>
      <c r="P662">
        <f t="shared" si="75"/>
        <v>4.6000000000000005</v>
      </c>
      <c r="R662">
        <f t="shared" si="76"/>
        <v>2376</v>
      </c>
      <c r="S662">
        <f t="shared" si="77"/>
        <v>0</v>
      </c>
    </row>
    <row r="663" spans="1:19" x14ac:dyDescent="0.25">
      <c r="A663" s="1">
        <v>39530</v>
      </c>
      <c r="B663" t="s">
        <v>69</v>
      </c>
      <c r="C663">
        <v>106</v>
      </c>
      <c r="D663" t="str">
        <f t="shared" si="71"/>
        <v>2008</v>
      </c>
      <c r="H663">
        <f t="shared" si="72"/>
        <v>227.89999999999998</v>
      </c>
      <c r="I663" t="str">
        <f t="shared" si="73"/>
        <v>2008</v>
      </c>
      <c r="K663" s="1">
        <v>39530</v>
      </c>
      <c r="L663" t="s">
        <v>69</v>
      </c>
      <c r="M663">
        <v>106</v>
      </c>
      <c r="N663" t="str">
        <f t="shared" si="74"/>
        <v>2008</v>
      </c>
      <c r="O663">
        <f>SUMIF(L$2:L663,L663,M$2:M663)</f>
        <v>1352</v>
      </c>
      <c r="P663">
        <f t="shared" si="75"/>
        <v>10.600000000000001</v>
      </c>
      <c r="R663">
        <f t="shared" si="76"/>
        <v>2270</v>
      </c>
      <c r="S663">
        <f t="shared" si="77"/>
        <v>0</v>
      </c>
    </row>
    <row r="664" spans="1:19" x14ac:dyDescent="0.25">
      <c r="A664" s="1">
        <v>39532</v>
      </c>
      <c r="B664" t="s">
        <v>9</v>
      </c>
      <c r="C664">
        <v>121</v>
      </c>
      <c r="D664" t="str">
        <f t="shared" si="71"/>
        <v>2008</v>
      </c>
      <c r="H664">
        <f t="shared" si="72"/>
        <v>260.14999999999998</v>
      </c>
      <c r="I664" t="str">
        <f t="shared" si="73"/>
        <v>2008</v>
      </c>
      <c r="K664" s="1">
        <v>39532</v>
      </c>
      <c r="L664" t="s">
        <v>9</v>
      </c>
      <c r="M664">
        <v>121</v>
      </c>
      <c r="N664" t="str">
        <f t="shared" si="74"/>
        <v>2008</v>
      </c>
      <c r="O664">
        <f>SUMIF(L$2:L664,L664,M$2:M664)</f>
        <v>8260</v>
      </c>
      <c r="P664">
        <f t="shared" si="75"/>
        <v>12.100000000000001</v>
      </c>
      <c r="R664">
        <f t="shared" si="76"/>
        <v>2149</v>
      </c>
      <c r="S664">
        <f t="shared" si="77"/>
        <v>0</v>
      </c>
    </row>
    <row r="665" spans="1:19" x14ac:dyDescent="0.25">
      <c r="A665" s="1">
        <v>39536</v>
      </c>
      <c r="B665" t="s">
        <v>45</v>
      </c>
      <c r="C665">
        <v>170</v>
      </c>
      <c r="D665" t="str">
        <f t="shared" si="71"/>
        <v>2008</v>
      </c>
      <c r="H665">
        <f t="shared" si="72"/>
        <v>365.5</v>
      </c>
      <c r="I665" t="str">
        <f t="shared" si="73"/>
        <v>2008</v>
      </c>
      <c r="K665" s="1">
        <v>39536</v>
      </c>
      <c r="L665" t="s">
        <v>45</v>
      </c>
      <c r="M665">
        <v>170</v>
      </c>
      <c r="N665" t="str">
        <f t="shared" si="74"/>
        <v>2008</v>
      </c>
      <c r="O665">
        <f>SUMIF(L$2:L665,L665,M$2:M665)</f>
        <v>8663</v>
      </c>
      <c r="P665">
        <f t="shared" si="75"/>
        <v>17</v>
      </c>
      <c r="R665">
        <f t="shared" si="76"/>
        <v>1979</v>
      </c>
      <c r="S665">
        <f t="shared" si="77"/>
        <v>0</v>
      </c>
    </row>
    <row r="666" spans="1:19" x14ac:dyDescent="0.25">
      <c r="A666" s="1">
        <v>39536</v>
      </c>
      <c r="B666" t="s">
        <v>14</v>
      </c>
      <c r="C666">
        <v>431</v>
      </c>
      <c r="D666" t="str">
        <f t="shared" si="71"/>
        <v>2008</v>
      </c>
      <c r="H666">
        <f t="shared" si="72"/>
        <v>926.65</v>
      </c>
      <c r="I666" t="str">
        <f t="shared" si="73"/>
        <v>2008</v>
      </c>
      <c r="K666" s="1">
        <v>39536</v>
      </c>
      <c r="L666" t="s">
        <v>14</v>
      </c>
      <c r="M666">
        <v>431</v>
      </c>
      <c r="N666" t="str">
        <f t="shared" si="74"/>
        <v>2008</v>
      </c>
      <c r="O666">
        <f>SUMIF(L$2:L666,L666,M$2:M666)</f>
        <v>7438</v>
      </c>
      <c r="P666">
        <f t="shared" si="75"/>
        <v>43.1</v>
      </c>
      <c r="R666">
        <f t="shared" si="76"/>
        <v>1548</v>
      </c>
      <c r="S666">
        <f t="shared" si="77"/>
        <v>0</v>
      </c>
    </row>
    <row r="667" spans="1:19" x14ac:dyDescent="0.25">
      <c r="A667" s="1">
        <v>39537</v>
      </c>
      <c r="B667" t="s">
        <v>50</v>
      </c>
      <c r="C667">
        <v>483</v>
      </c>
      <c r="D667" t="str">
        <f t="shared" si="71"/>
        <v>2008</v>
      </c>
      <c r="H667">
        <f t="shared" si="72"/>
        <v>1038.45</v>
      </c>
      <c r="I667" t="str">
        <f t="shared" si="73"/>
        <v>2008</v>
      </c>
      <c r="K667" s="1">
        <v>39537</v>
      </c>
      <c r="L667" t="s">
        <v>50</v>
      </c>
      <c r="M667">
        <v>483</v>
      </c>
      <c r="N667" t="str">
        <f t="shared" si="74"/>
        <v>2008</v>
      </c>
      <c r="O667">
        <f>SUMIF(L$2:L667,L667,M$2:M667)</f>
        <v>8765</v>
      </c>
      <c r="P667">
        <f t="shared" si="75"/>
        <v>48.300000000000004</v>
      </c>
      <c r="R667">
        <f t="shared" si="76"/>
        <v>1065</v>
      </c>
      <c r="S667">
        <f t="shared" si="77"/>
        <v>0</v>
      </c>
    </row>
    <row r="668" spans="1:19" x14ac:dyDescent="0.25">
      <c r="A668" s="1">
        <v>39539</v>
      </c>
      <c r="B668" t="s">
        <v>7</v>
      </c>
      <c r="C668">
        <v>354</v>
      </c>
      <c r="D668" t="str">
        <f t="shared" si="71"/>
        <v>2008</v>
      </c>
      <c r="H668">
        <f t="shared" si="72"/>
        <v>761.1</v>
      </c>
      <c r="I668" t="str">
        <f t="shared" si="73"/>
        <v>2008</v>
      </c>
      <c r="K668" s="1">
        <v>39539</v>
      </c>
      <c r="L668" t="s">
        <v>7</v>
      </c>
      <c r="M668">
        <v>354</v>
      </c>
      <c r="N668" t="str">
        <f t="shared" si="74"/>
        <v>2008</v>
      </c>
      <c r="O668">
        <f>SUMIF(L$2:L668,L668,M$2:M668)</f>
        <v>9705</v>
      </c>
      <c r="P668">
        <f t="shared" si="75"/>
        <v>35.4</v>
      </c>
      <c r="R668">
        <f t="shared" si="76"/>
        <v>4711</v>
      </c>
      <c r="S668">
        <f t="shared" si="77"/>
        <v>1</v>
      </c>
    </row>
    <row r="669" spans="1:19" x14ac:dyDescent="0.25">
      <c r="A669" s="1">
        <v>39541</v>
      </c>
      <c r="B669" t="s">
        <v>69</v>
      </c>
      <c r="C669">
        <v>65</v>
      </c>
      <c r="D669" t="str">
        <f t="shared" si="71"/>
        <v>2008</v>
      </c>
      <c r="H669">
        <f t="shared" si="72"/>
        <v>139.75</v>
      </c>
      <c r="I669" t="str">
        <f t="shared" si="73"/>
        <v>2008</v>
      </c>
      <c r="K669" s="1">
        <v>39541</v>
      </c>
      <c r="L669" t="s">
        <v>69</v>
      </c>
      <c r="M669">
        <v>65</v>
      </c>
      <c r="N669" t="str">
        <f t="shared" si="74"/>
        <v>2008</v>
      </c>
      <c r="O669">
        <f>SUMIF(L$2:L669,L669,M$2:M669)</f>
        <v>1417</v>
      </c>
      <c r="P669">
        <f t="shared" si="75"/>
        <v>6.5</v>
      </c>
      <c r="R669">
        <f t="shared" si="76"/>
        <v>4646</v>
      </c>
      <c r="S669">
        <f t="shared" si="77"/>
        <v>0</v>
      </c>
    </row>
    <row r="670" spans="1:19" x14ac:dyDescent="0.25">
      <c r="A670" s="1">
        <v>39544</v>
      </c>
      <c r="B670" t="s">
        <v>24</v>
      </c>
      <c r="C670">
        <v>176</v>
      </c>
      <c r="D670" t="str">
        <f t="shared" si="71"/>
        <v>2008</v>
      </c>
      <c r="H670">
        <f t="shared" si="72"/>
        <v>378.4</v>
      </c>
      <c r="I670" t="str">
        <f t="shared" si="73"/>
        <v>2008</v>
      </c>
      <c r="K670" s="1">
        <v>39544</v>
      </c>
      <c r="L670" t="s">
        <v>24</v>
      </c>
      <c r="M670">
        <v>176</v>
      </c>
      <c r="N670" t="str">
        <f t="shared" si="74"/>
        <v>2008</v>
      </c>
      <c r="O670">
        <f>SUMIF(L$2:L670,L670,M$2:M670)</f>
        <v>3355</v>
      </c>
      <c r="P670">
        <f t="shared" si="75"/>
        <v>17.600000000000001</v>
      </c>
      <c r="R670">
        <f t="shared" si="76"/>
        <v>4470</v>
      </c>
      <c r="S670">
        <f t="shared" si="77"/>
        <v>0</v>
      </c>
    </row>
    <row r="671" spans="1:19" x14ac:dyDescent="0.25">
      <c r="A671" s="1">
        <v>39545</v>
      </c>
      <c r="B671" t="s">
        <v>51</v>
      </c>
      <c r="C671">
        <v>2</v>
      </c>
      <c r="D671" t="str">
        <f t="shared" si="71"/>
        <v>2008</v>
      </c>
      <c r="H671">
        <f t="shared" si="72"/>
        <v>4.3</v>
      </c>
      <c r="I671" t="str">
        <f t="shared" si="73"/>
        <v>2008</v>
      </c>
      <c r="K671" s="1">
        <v>39545</v>
      </c>
      <c r="L671" t="s">
        <v>51</v>
      </c>
      <c r="M671">
        <v>2</v>
      </c>
      <c r="N671" t="str">
        <f t="shared" si="74"/>
        <v>2008</v>
      </c>
      <c r="O671">
        <f>SUMIF(L$2:L671,L671,M$2:M671)</f>
        <v>9</v>
      </c>
      <c r="P671">
        <f t="shared" si="75"/>
        <v>0</v>
      </c>
      <c r="R671">
        <f t="shared" si="76"/>
        <v>4468</v>
      </c>
      <c r="S671">
        <f t="shared" si="77"/>
        <v>0</v>
      </c>
    </row>
    <row r="672" spans="1:19" x14ac:dyDescent="0.25">
      <c r="A672" s="1">
        <v>39546</v>
      </c>
      <c r="B672" t="s">
        <v>66</v>
      </c>
      <c r="C672">
        <v>46</v>
      </c>
      <c r="D672" t="str">
        <f t="shared" si="71"/>
        <v>2008</v>
      </c>
      <c r="H672">
        <f t="shared" si="72"/>
        <v>98.899999999999991</v>
      </c>
      <c r="I672" t="str">
        <f t="shared" si="73"/>
        <v>2008</v>
      </c>
      <c r="K672" s="1">
        <v>39546</v>
      </c>
      <c r="L672" t="s">
        <v>66</v>
      </c>
      <c r="M672">
        <v>46</v>
      </c>
      <c r="N672" t="str">
        <f t="shared" si="74"/>
        <v>2008</v>
      </c>
      <c r="O672">
        <f>SUMIF(L$2:L672,L672,M$2:M672)</f>
        <v>1046</v>
      </c>
      <c r="P672">
        <f t="shared" si="75"/>
        <v>4.6000000000000005</v>
      </c>
      <c r="R672">
        <f t="shared" si="76"/>
        <v>4422</v>
      </c>
      <c r="S672">
        <f t="shared" si="77"/>
        <v>0</v>
      </c>
    </row>
    <row r="673" spans="1:19" x14ac:dyDescent="0.25">
      <c r="A673" s="1">
        <v>39549</v>
      </c>
      <c r="B673" t="s">
        <v>102</v>
      </c>
      <c r="C673">
        <v>477</v>
      </c>
      <c r="D673" t="str">
        <f t="shared" si="71"/>
        <v>2008</v>
      </c>
      <c r="H673">
        <f t="shared" si="72"/>
        <v>1025.55</v>
      </c>
      <c r="I673" t="str">
        <f t="shared" si="73"/>
        <v>2008</v>
      </c>
      <c r="K673" s="1">
        <v>39549</v>
      </c>
      <c r="L673" t="s">
        <v>102</v>
      </c>
      <c r="M673">
        <v>477</v>
      </c>
      <c r="N673" t="str">
        <f t="shared" si="74"/>
        <v>2008</v>
      </c>
      <c r="O673">
        <f>SUMIF(L$2:L673,L673,M$2:M673)</f>
        <v>1914</v>
      </c>
      <c r="P673">
        <f t="shared" si="75"/>
        <v>47.7</v>
      </c>
      <c r="R673">
        <f t="shared" si="76"/>
        <v>3945</v>
      </c>
      <c r="S673">
        <f t="shared" si="77"/>
        <v>0</v>
      </c>
    </row>
    <row r="674" spans="1:19" x14ac:dyDescent="0.25">
      <c r="A674" s="1">
        <v>39550</v>
      </c>
      <c r="B674" t="s">
        <v>57</v>
      </c>
      <c r="C674">
        <v>6</v>
      </c>
      <c r="D674" t="str">
        <f t="shared" si="71"/>
        <v>2008</v>
      </c>
      <c r="H674">
        <f t="shared" si="72"/>
        <v>12.899999999999999</v>
      </c>
      <c r="I674" t="str">
        <f t="shared" si="73"/>
        <v>2008</v>
      </c>
      <c r="K674" s="1">
        <v>39550</v>
      </c>
      <c r="L674" t="s">
        <v>57</v>
      </c>
      <c r="M674">
        <v>6</v>
      </c>
      <c r="N674" t="str">
        <f t="shared" si="74"/>
        <v>2008</v>
      </c>
      <c r="O674">
        <f>SUMIF(L$2:L674,L674,M$2:M674)</f>
        <v>29</v>
      </c>
      <c r="P674">
        <f t="shared" si="75"/>
        <v>0</v>
      </c>
      <c r="R674">
        <f t="shared" si="76"/>
        <v>3939</v>
      </c>
      <c r="S674">
        <f t="shared" si="77"/>
        <v>0</v>
      </c>
    </row>
    <row r="675" spans="1:19" x14ac:dyDescent="0.25">
      <c r="A675" s="1">
        <v>39552</v>
      </c>
      <c r="B675" t="s">
        <v>48</v>
      </c>
      <c r="C675">
        <v>11</v>
      </c>
      <c r="D675" t="str">
        <f t="shared" si="71"/>
        <v>2008</v>
      </c>
      <c r="H675">
        <f t="shared" si="72"/>
        <v>23.65</v>
      </c>
      <c r="I675" t="str">
        <f t="shared" si="73"/>
        <v>2008</v>
      </c>
      <c r="K675" s="1">
        <v>39552</v>
      </c>
      <c r="L675" t="s">
        <v>48</v>
      </c>
      <c r="M675">
        <v>11</v>
      </c>
      <c r="N675" t="str">
        <f t="shared" si="74"/>
        <v>2008</v>
      </c>
      <c r="O675">
        <f>SUMIF(L$2:L675,L675,M$2:M675)</f>
        <v>24</v>
      </c>
      <c r="P675">
        <f t="shared" si="75"/>
        <v>0</v>
      </c>
      <c r="R675">
        <f t="shared" si="76"/>
        <v>3928</v>
      </c>
      <c r="S675">
        <f t="shared" si="77"/>
        <v>0</v>
      </c>
    </row>
    <row r="676" spans="1:19" x14ac:dyDescent="0.25">
      <c r="A676" s="1">
        <v>39552</v>
      </c>
      <c r="B676" t="s">
        <v>66</v>
      </c>
      <c r="C676">
        <v>126</v>
      </c>
      <c r="D676" t="str">
        <f t="shared" si="71"/>
        <v>2008</v>
      </c>
      <c r="H676">
        <f t="shared" si="72"/>
        <v>270.89999999999998</v>
      </c>
      <c r="I676" t="str">
        <f t="shared" si="73"/>
        <v>2008</v>
      </c>
      <c r="K676" s="1">
        <v>39552</v>
      </c>
      <c r="L676" t="s">
        <v>66</v>
      </c>
      <c r="M676">
        <v>126</v>
      </c>
      <c r="N676" t="str">
        <f t="shared" si="74"/>
        <v>2008</v>
      </c>
      <c r="O676">
        <f>SUMIF(L$2:L676,L676,M$2:M676)</f>
        <v>1172</v>
      </c>
      <c r="P676">
        <f t="shared" si="75"/>
        <v>12.600000000000001</v>
      </c>
      <c r="R676">
        <f t="shared" si="76"/>
        <v>3802</v>
      </c>
      <c r="S676">
        <f t="shared" si="77"/>
        <v>0</v>
      </c>
    </row>
    <row r="677" spans="1:19" x14ac:dyDescent="0.25">
      <c r="A677" s="1">
        <v>39552</v>
      </c>
      <c r="B677" t="s">
        <v>18</v>
      </c>
      <c r="C677">
        <v>190</v>
      </c>
      <c r="D677" t="str">
        <f t="shared" si="71"/>
        <v>2008</v>
      </c>
      <c r="H677">
        <f t="shared" si="72"/>
        <v>408.5</v>
      </c>
      <c r="I677" t="str">
        <f t="shared" si="73"/>
        <v>2008</v>
      </c>
      <c r="K677" s="1">
        <v>39552</v>
      </c>
      <c r="L677" t="s">
        <v>18</v>
      </c>
      <c r="M677">
        <v>190</v>
      </c>
      <c r="N677" t="str">
        <f t="shared" si="74"/>
        <v>2008</v>
      </c>
      <c r="O677">
        <f>SUMIF(L$2:L677,L677,M$2:M677)</f>
        <v>2141</v>
      </c>
      <c r="P677">
        <f t="shared" si="75"/>
        <v>19</v>
      </c>
      <c r="R677">
        <f t="shared" si="76"/>
        <v>3612</v>
      </c>
      <c r="S677">
        <f t="shared" si="77"/>
        <v>0</v>
      </c>
    </row>
    <row r="678" spans="1:19" x14ac:dyDescent="0.25">
      <c r="A678" s="1">
        <v>39553</v>
      </c>
      <c r="B678" t="s">
        <v>50</v>
      </c>
      <c r="C678">
        <v>358</v>
      </c>
      <c r="D678" t="str">
        <f t="shared" si="71"/>
        <v>2008</v>
      </c>
      <c r="H678">
        <f t="shared" si="72"/>
        <v>769.69999999999993</v>
      </c>
      <c r="I678" t="str">
        <f t="shared" si="73"/>
        <v>2008</v>
      </c>
      <c r="K678" s="1">
        <v>39553</v>
      </c>
      <c r="L678" t="s">
        <v>50</v>
      </c>
      <c r="M678">
        <v>358</v>
      </c>
      <c r="N678" t="str">
        <f t="shared" si="74"/>
        <v>2008</v>
      </c>
      <c r="O678">
        <f>SUMIF(L$2:L678,L678,M$2:M678)</f>
        <v>9123</v>
      </c>
      <c r="P678">
        <f t="shared" si="75"/>
        <v>35.800000000000004</v>
      </c>
      <c r="R678">
        <f t="shared" si="76"/>
        <v>3254</v>
      </c>
      <c r="S678">
        <f t="shared" si="77"/>
        <v>0</v>
      </c>
    </row>
    <row r="679" spans="1:19" x14ac:dyDescent="0.25">
      <c r="A679" s="1">
        <v>39553</v>
      </c>
      <c r="B679" t="s">
        <v>39</v>
      </c>
      <c r="C679">
        <v>78</v>
      </c>
      <c r="D679" t="str">
        <f t="shared" si="71"/>
        <v>2008</v>
      </c>
      <c r="H679">
        <f t="shared" si="72"/>
        <v>167.7</v>
      </c>
      <c r="I679" t="str">
        <f t="shared" si="73"/>
        <v>2008</v>
      </c>
      <c r="K679" s="1">
        <v>39553</v>
      </c>
      <c r="L679" t="s">
        <v>39</v>
      </c>
      <c r="M679">
        <v>78</v>
      </c>
      <c r="N679" t="str">
        <f t="shared" si="74"/>
        <v>2008</v>
      </c>
      <c r="O679">
        <f>SUMIF(L$2:L679,L679,M$2:M679)</f>
        <v>802</v>
      </c>
      <c r="P679">
        <f t="shared" si="75"/>
        <v>3.9000000000000004</v>
      </c>
      <c r="R679">
        <f t="shared" si="76"/>
        <v>3176</v>
      </c>
      <c r="S679">
        <f t="shared" si="77"/>
        <v>0</v>
      </c>
    </row>
    <row r="680" spans="1:19" x14ac:dyDescent="0.25">
      <c r="A680" s="1">
        <v>39553</v>
      </c>
      <c r="B680" t="s">
        <v>71</v>
      </c>
      <c r="C680">
        <v>129</v>
      </c>
      <c r="D680" t="str">
        <f t="shared" si="71"/>
        <v>2008</v>
      </c>
      <c r="H680">
        <f t="shared" si="72"/>
        <v>277.34999999999997</v>
      </c>
      <c r="I680" t="str">
        <f t="shared" si="73"/>
        <v>2008</v>
      </c>
      <c r="K680" s="1">
        <v>39553</v>
      </c>
      <c r="L680" t="s">
        <v>71</v>
      </c>
      <c r="M680">
        <v>129</v>
      </c>
      <c r="N680" t="str">
        <f t="shared" si="74"/>
        <v>2008</v>
      </c>
      <c r="O680">
        <f>SUMIF(L$2:L680,L680,M$2:M680)</f>
        <v>900</v>
      </c>
      <c r="P680">
        <f t="shared" si="75"/>
        <v>6.45</v>
      </c>
      <c r="R680">
        <f t="shared" si="76"/>
        <v>3047</v>
      </c>
      <c r="S680">
        <f t="shared" si="77"/>
        <v>0</v>
      </c>
    </row>
    <row r="681" spans="1:19" x14ac:dyDescent="0.25">
      <c r="A681" s="1">
        <v>39554</v>
      </c>
      <c r="B681" t="s">
        <v>14</v>
      </c>
      <c r="C681">
        <v>433</v>
      </c>
      <c r="D681" t="str">
        <f t="shared" si="71"/>
        <v>2008</v>
      </c>
      <c r="H681">
        <f t="shared" si="72"/>
        <v>930.94999999999993</v>
      </c>
      <c r="I681" t="str">
        <f t="shared" si="73"/>
        <v>2008</v>
      </c>
      <c r="K681" s="1">
        <v>39554</v>
      </c>
      <c r="L681" t="s">
        <v>14</v>
      </c>
      <c r="M681">
        <v>433</v>
      </c>
      <c r="N681" t="str">
        <f t="shared" si="74"/>
        <v>2008</v>
      </c>
      <c r="O681">
        <f>SUMIF(L$2:L681,L681,M$2:M681)</f>
        <v>7871</v>
      </c>
      <c r="P681">
        <f t="shared" si="75"/>
        <v>43.300000000000004</v>
      </c>
      <c r="R681">
        <f t="shared" si="76"/>
        <v>2614</v>
      </c>
      <c r="S681">
        <f t="shared" si="77"/>
        <v>0</v>
      </c>
    </row>
    <row r="682" spans="1:19" x14ac:dyDescent="0.25">
      <c r="A682" s="1">
        <v>39555</v>
      </c>
      <c r="B682" t="s">
        <v>90</v>
      </c>
      <c r="C682">
        <v>18</v>
      </c>
      <c r="D682" t="str">
        <f t="shared" si="71"/>
        <v>2008</v>
      </c>
      <c r="H682">
        <f t="shared" si="72"/>
        <v>38.699999999999996</v>
      </c>
      <c r="I682" t="str">
        <f t="shared" si="73"/>
        <v>2008</v>
      </c>
      <c r="K682" s="1">
        <v>39555</v>
      </c>
      <c r="L682" t="s">
        <v>90</v>
      </c>
      <c r="M682">
        <v>18</v>
      </c>
      <c r="N682" t="str">
        <f t="shared" si="74"/>
        <v>2008</v>
      </c>
      <c r="O682">
        <f>SUMIF(L$2:L682,L682,M$2:M682)</f>
        <v>60</v>
      </c>
      <c r="P682">
        <f t="shared" si="75"/>
        <v>0</v>
      </c>
      <c r="R682">
        <f t="shared" si="76"/>
        <v>2596</v>
      </c>
      <c r="S682">
        <f t="shared" si="77"/>
        <v>0</v>
      </c>
    </row>
    <row r="683" spans="1:19" x14ac:dyDescent="0.25">
      <c r="A683" s="1">
        <v>39556</v>
      </c>
      <c r="B683" t="s">
        <v>80</v>
      </c>
      <c r="C683">
        <v>30</v>
      </c>
      <c r="D683" t="str">
        <f t="shared" si="71"/>
        <v>2008</v>
      </c>
      <c r="H683">
        <f t="shared" si="72"/>
        <v>64.5</v>
      </c>
      <c r="I683" t="str">
        <f t="shared" si="73"/>
        <v>2008</v>
      </c>
      <c r="K683" s="1">
        <v>39556</v>
      </c>
      <c r="L683" t="s">
        <v>80</v>
      </c>
      <c r="M683">
        <v>30</v>
      </c>
      <c r="N683" t="str">
        <f t="shared" si="74"/>
        <v>2008</v>
      </c>
      <c r="O683">
        <f>SUMIF(L$2:L683,L683,M$2:M683)</f>
        <v>473</v>
      </c>
      <c r="P683">
        <f t="shared" si="75"/>
        <v>1.5</v>
      </c>
      <c r="R683">
        <f t="shared" si="76"/>
        <v>2566</v>
      </c>
      <c r="S683">
        <f t="shared" si="77"/>
        <v>0</v>
      </c>
    </row>
    <row r="684" spans="1:19" x14ac:dyDescent="0.25">
      <c r="A684" s="1">
        <v>39557</v>
      </c>
      <c r="B684" t="s">
        <v>42</v>
      </c>
      <c r="C684">
        <v>18</v>
      </c>
      <c r="D684" t="str">
        <f t="shared" si="71"/>
        <v>2008</v>
      </c>
      <c r="H684">
        <f t="shared" si="72"/>
        <v>38.699999999999996</v>
      </c>
      <c r="I684" t="str">
        <f t="shared" si="73"/>
        <v>2008</v>
      </c>
      <c r="K684" s="1">
        <v>39557</v>
      </c>
      <c r="L684" t="s">
        <v>42</v>
      </c>
      <c r="M684">
        <v>18</v>
      </c>
      <c r="N684" t="str">
        <f t="shared" si="74"/>
        <v>2008</v>
      </c>
      <c r="O684">
        <f>SUMIF(L$2:L684,L684,M$2:M684)</f>
        <v>27</v>
      </c>
      <c r="P684">
        <f t="shared" si="75"/>
        <v>0</v>
      </c>
      <c r="R684">
        <f t="shared" si="76"/>
        <v>2548</v>
      </c>
      <c r="S684">
        <f t="shared" si="77"/>
        <v>0</v>
      </c>
    </row>
    <row r="685" spans="1:19" x14ac:dyDescent="0.25">
      <c r="A685" s="1">
        <v>39558</v>
      </c>
      <c r="B685" t="s">
        <v>66</v>
      </c>
      <c r="C685">
        <v>146</v>
      </c>
      <c r="D685" t="str">
        <f t="shared" si="71"/>
        <v>2008</v>
      </c>
      <c r="H685">
        <f t="shared" si="72"/>
        <v>313.89999999999998</v>
      </c>
      <c r="I685" t="str">
        <f t="shared" si="73"/>
        <v>2008</v>
      </c>
      <c r="K685" s="1">
        <v>39558</v>
      </c>
      <c r="L685" t="s">
        <v>66</v>
      </c>
      <c r="M685">
        <v>146</v>
      </c>
      <c r="N685" t="str">
        <f t="shared" si="74"/>
        <v>2008</v>
      </c>
      <c r="O685">
        <f>SUMIF(L$2:L685,L685,M$2:M685)</f>
        <v>1318</v>
      </c>
      <c r="P685">
        <f t="shared" si="75"/>
        <v>14.600000000000001</v>
      </c>
      <c r="R685">
        <f t="shared" si="76"/>
        <v>2402</v>
      </c>
      <c r="S685">
        <f t="shared" si="77"/>
        <v>0</v>
      </c>
    </row>
    <row r="686" spans="1:19" x14ac:dyDescent="0.25">
      <c r="A686" s="1">
        <v>39558</v>
      </c>
      <c r="B686" t="s">
        <v>162</v>
      </c>
      <c r="C686">
        <v>19</v>
      </c>
      <c r="D686" t="str">
        <f t="shared" si="71"/>
        <v>2008</v>
      </c>
      <c r="H686">
        <f t="shared" si="72"/>
        <v>40.85</v>
      </c>
      <c r="I686" t="str">
        <f t="shared" si="73"/>
        <v>2008</v>
      </c>
      <c r="K686" s="1">
        <v>39558</v>
      </c>
      <c r="L686" t="s">
        <v>162</v>
      </c>
      <c r="M686">
        <v>19</v>
      </c>
      <c r="N686" t="str">
        <f t="shared" si="74"/>
        <v>2008</v>
      </c>
      <c r="O686">
        <f>SUMIF(L$2:L686,L686,M$2:M686)</f>
        <v>30</v>
      </c>
      <c r="P686">
        <f t="shared" si="75"/>
        <v>0</v>
      </c>
      <c r="R686">
        <f t="shared" si="76"/>
        <v>2383</v>
      </c>
      <c r="S686">
        <f t="shared" si="77"/>
        <v>0</v>
      </c>
    </row>
    <row r="687" spans="1:19" x14ac:dyDescent="0.25">
      <c r="A687" s="1">
        <v>39559</v>
      </c>
      <c r="B687" t="s">
        <v>23</v>
      </c>
      <c r="C687">
        <v>170</v>
      </c>
      <c r="D687" t="str">
        <f t="shared" si="71"/>
        <v>2008</v>
      </c>
      <c r="H687">
        <f t="shared" si="72"/>
        <v>365.5</v>
      </c>
      <c r="I687" t="str">
        <f t="shared" si="73"/>
        <v>2008</v>
      </c>
      <c r="K687" s="1">
        <v>39559</v>
      </c>
      <c r="L687" t="s">
        <v>23</v>
      </c>
      <c r="M687">
        <v>170</v>
      </c>
      <c r="N687" t="str">
        <f t="shared" si="74"/>
        <v>2008</v>
      </c>
      <c r="O687">
        <f>SUMIF(L$2:L687,L687,M$2:M687)</f>
        <v>2080</v>
      </c>
      <c r="P687">
        <f t="shared" si="75"/>
        <v>17</v>
      </c>
      <c r="R687">
        <f t="shared" si="76"/>
        <v>2213</v>
      </c>
      <c r="S687">
        <f t="shared" si="77"/>
        <v>0</v>
      </c>
    </row>
    <row r="688" spans="1:19" x14ac:dyDescent="0.25">
      <c r="A688" s="1">
        <v>39561</v>
      </c>
      <c r="B688" t="s">
        <v>5</v>
      </c>
      <c r="C688">
        <v>428</v>
      </c>
      <c r="D688" t="str">
        <f t="shared" si="71"/>
        <v>2008</v>
      </c>
      <c r="H688">
        <f t="shared" si="72"/>
        <v>920.19999999999993</v>
      </c>
      <c r="I688" t="str">
        <f t="shared" si="73"/>
        <v>2008</v>
      </c>
      <c r="K688" s="1">
        <v>39561</v>
      </c>
      <c r="L688" t="s">
        <v>5</v>
      </c>
      <c r="M688">
        <v>428</v>
      </c>
      <c r="N688" t="str">
        <f t="shared" si="74"/>
        <v>2008</v>
      </c>
      <c r="O688">
        <f>SUMIF(L$2:L688,L688,M$2:M688)</f>
        <v>4879</v>
      </c>
      <c r="P688">
        <f t="shared" si="75"/>
        <v>42.800000000000004</v>
      </c>
      <c r="R688">
        <f t="shared" si="76"/>
        <v>1785</v>
      </c>
      <c r="S688">
        <f t="shared" si="77"/>
        <v>0</v>
      </c>
    </row>
    <row r="689" spans="1:19" x14ac:dyDescent="0.25">
      <c r="A689" s="1">
        <v>39563</v>
      </c>
      <c r="B689" t="s">
        <v>50</v>
      </c>
      <c r="C689">
        <v>129</v>
      </c>
      <c r="D689" t="str">
        <f t="shared" si="71"/>
        <v>2008</v>
      </c>
      <c r="H689">
        <f t="shared" si="72"/>
        <v>277.34999999999997</v>
      </c>
      <c r="I689" t="str">
        <f t="shared" si="73"/>
        <v>2008</v>
      </c>
      <c r="K689" s="1">
        <v>39563</v>
      </c>
      <c r="L689" t="s">
        <v>50</v>
      </c>
      <c r="M689">
        <v>129</v>
      </c>
      <c r="N689" t="str">
        <f t="shared" si="74"/>
        <v>2008</v>
      </c>
      <c r="O689">
        <f>SUMIF(L$2:L689,L689,M$2:M689)</f>
        <v>9252</v>
      </c>
      <c r="P689">
        <f t="shared" si="75"/>
        <v>12.9</v>
      </c>
      <c r="R689">
        <f t="shared" si="76"/>
        <v>1656</v>
      </c>
      <c r="S689">
        <f t="shared" si="77"/>
        <v>0</v>
      </c>
    </row>
    <row r="690" spans="1:19" x14ac:dyDescent="0.25">
      <c r="A690" s="1">
        <v>39564</v>
      </c>
      <c r="B690" t="s">
        <v>17</v>
      </c>
      <c r="C690">
        <v>304</v>
      </c>
      <c r="D690" t="str">
        <f t="shared" si="71"/>
        <v>2008</v>
      </c>
      <c r="H690">
        <f t="shared" si="72"/>
        <v>653.6</v>
      </c>
      <c r="I690" t="str">
        <f t="shared" si="73"/>
        <v>2008</v>
      </c>
      <c r="K690" s="1">
        <v>39564</v>
      </c>
      <c r="L690" t="s">
        <v>17</v>
      </c>
      <c r="M690">
        <v>304</v>
      </c>
      <c r="N690" t="str">
        <f t="shared" si="74"/>
        <v>2008</v>
      </c>
      <c r="O690">
        <f>SUMIF(L$2:L690,L690,M$2:M690)</f>
        <v>7145</v>
      </c>
      <c r="P690">
        <f t="shared" si="75"/>
        <v>30.400000000000002</v>
      </c>
      <c r="R690">
        <f t="shared" si="76"/>
        <v>1352</v>
      </c>
      <c r="S690">
        <f t="shared" si="77"/>
        <v>0</v>
      </c>
    </row>
    <row r="691" spans="1:19" x14ac:dyDescent="0.25">
      <c r="A691" s="1">
        <v>39568</v>
      </c>
      <c r="B691" t="s">
        <v>151</v>
      </c>
      <c r="C691">
        <v>15</v>
      </c>
      <c r="D691" t="str">
        <f t="shared" si="71"/>
        <v>2008</v>
      </c>
      <c r="H691">
        <f t="shared" si="72"/>
        <v>32.25</v>
      </c>
      <c r="I691" t="str">
        <f t="shared" si="73"/>
        <v>2008</v>
      </c>
      <c r="K691" s="1">
        <v>39568</v>
      </c>
      <c r="L691" t="s">
        <v>151</v>
      </c>
      <c r="M691">
        <v>15</v>
      </c>
      <c r="N691" t="str">
        <f t="shared" si="74"/>
        <v>2008</v>
      </c>
      <c r="O691">
        <f>SUMIF(L$2:L691,L691,M$2:M691)</f>
        <v>28</v>
      </c>
      <c r="P691">
        <f t="shared" si="75"/>
        <v>0</v>
      </c>
      <c r="R691">
        <f t="shared" si="76"/>
        <v>1337</v>
      </c>
      <c r="S691">
        <f t="shared" si="77"/>
        <v>0</v>
      </c>
    </row>
    <row r="692" spans="1:19" x14ac:dyDescent="0.25">
      <c r="A692" s="1">
        <v>39569</v>
      </c>
      <c r="B692" t="s">
        <v>166</v>
      </c>
      <c r="C692">
        <v>14</v>
      </c>
      <c r="D692" t="str">
        <f t="shared" si="71"/>
        <v>2008</v>
      </c>
      <c r="H692">
        <f t="shared" si="72"/>
        <v>30.099999999999998</v>
      </c>
      <c r="I692" t="str">
        <f t="shared" si="73"/>
        <v>2008</v>
      </c>
      <c r="K692" s="1">
        <v>39569</v>
      </c>
      <c r="L692" t="s">
        <v>166</v>
      </c>
      <c r="M692">
        <v>14</v>
      </c>
      <c r="N692" t="str">
        <f t="shared" si="74"/>
        <v>2008</v>
      </c>
      <c r="O692">
        <f>SUMIF(L$2:L692,L692,M$2:M692)</f>
        <v>14</v>
      </c>
      <c r="P692">
        <f t="shared" si="75"/>
        <v>0</v>
      </c>
      <c r="R692">
        <f t="shared" si="76"/>
        <v>5323</v>
      </c>
      <c r="S692">
        <f t="shared" si="77"/>
        <v>1</v>
      </c>
    </row>
    <row r="693" spans="1:19" x14ac:dyDescent="0.25">
      <c r="A693" s="1">
        <v>39571</v>
      </c>
      <c r="B693" t="s">
        <v>14</v>
      </c>
      <c r="C693">
        <v>320</v>
      </c>
      <c r="D693" t="str">
        <f t="shared" si="71"/>
        <v>2008</v>
      </c>
      <c r="H693">
        <f t="shared" si="72"/>
        <v>688</v>
      </c>
      <c r="I693" t="str">
        <f t="shared" si="73"/>
        <v>2008</v>
      </c>
      <c r="K693" s="1">
        <v>39571</v>
      </c>
      <c r="L693" t="s">
        <v>14</v>
      </c>
      <c r="M693">
        <v>320</v>
      </c>
      <c r="N693" t="str">
        <f t="shared" si="74"/>
        <v>2008</v>
      </c>
      <c r="O693">
        <f>SUMIF(L$2:L693,L693,M$2:M693)</f>
        <v>8191</v>
      </c>
      <c r="P693">
        <f t="shared" si="75"/>
        <v>32</v>
      </c>
      <c r="R693">
        <f t="shared" si="76"/>
        <v>5003</v>
      </c>
      <c r="S693">
        <f t="shared" si="77"/>
        <v>0</v>
      </c>
    </row>
    <row r="694" spans="1:19" x14ac:dyDescent="0.25">
      <c r="A694" s="1">
        <v>39572</v>
      </c>
      <c r="B694" t="s">
        <v>55</v>
      </c>
      <c r="C694">
        <v>44</v>
      </c>
      <c r="D694" t="str">
        <f t="shared" si="71"/>
        <v>2008</v>
      </c>
      <c r="H694">
        <f t="shared" si="72"/>
        <v>94.6</v>
      </c>
      <c r="I694" t="str">
        <f t="shared" si="73"/>
        <v>2008</v>
      </c>
      <c r="K694" s="1">
        <v>39572</v>
      </c>
      <c r="L694" t="s">
        <v>55</v>
      </c>
      <c r="M694">
        <v>44</v>
      </c>
      <c r="N694" t="str">
        <f t="shared" si="74"/>
        <v>2008</v>
      </c>
      <c r="O694">
        <f>SUMIF(L$2:L694,L694,M$2:M694)</f>
        <v>1502</v>
      </c>
      <c r="P694">
        <f t="shared" si="75"/>
        <v>4.4000000000000004</v>
      </c>
      <c r="R694">
        <f t="shared" si="76"/>
        <v>4959</v>
      </c>
      <c r="S694">
        <f t="shared" si="77"/>
        <v>0</v>
      </c>
    </row>
    <row r="695" spans="1:19" x14ac:dyDescent="0.25">
      <c r="A695" s="1">
        <v>39573</v>
      </c>
      <c r="B695" t="s">
        <v>10</v>
      </c>
      <c r="C695">
        <v>71</v>
      </c>
      <c r="D695" t="str">
        <f t="shared" si="71"/>
        <v>2008</v>
      </c>
      <c r="H695">
        <f t="shared" si="72"/>
        <v>152.65</v>
      </c>
      <c r="I695" t="str">
        <f t="shared" si="73"/>
        <v>2008</v>
      </c>
      <c r="K695" s="1">
        <v>39573</v>
      </c>
      <c r="L695" t="s">
        <v>10</v>
      </c>
      <c r="M695">
        <v>71</v>
      </c>
      <c r="N695" t="str">
        <f t="shared" si="74"/>
        <v>2008</v>
      </c>
      <c r="O695">
        <f>SUMIF(L$2:L695,L695,M$2:M695)</f>
        <v>1428</v>
      </c>
      <c r="P695">
        <f t="shared" si="75"/>
        <v>7.1000000000000005</v>
      </c>
      <c r="R695">
        <f t="shared" si="76"/>
        <v>4888</v>
      </c>
      <c r="S695">
        <f t="shared" si="77"/>
        <v>0</v>
      </c>
    </row>
    <row r="696" spans="1:19" x14ac:dyDescent="0.25">
      <c r="A696" s="1">
        <v>39573</v>
      </c>
      <c r="B696" t="s">
        <v>72</v>
      </c>
      <c r="C696">
        <v>8</v>
      </c>
      <c r="D696" t="str">
        <f t="shared" si="71"/>
        <v>2008</v>
      </c>
      <c r="H696">
        <f t="shared" si="72"/>
        <v>17.2</v>
      </c>
      <c r="I696" t="str">
        <f t="shared" si="73"/>
        <v>2008</v>
      </c>
      <c r="K696" s="1">
        <v>39573</v>
      </c>
      <c r="L696" t="s">
        <v>72</v>
      </c>
      <c r="M696">
        <v>8</v>
      </c>
      <c r="N696" t="str">
        <f t="shared" si="74"/>
        <v>2008</v>
      </c>
      <c r="O696">
        <f>SUMIF(L$2:L696,L696,M$2:M696)</f>
        <v>34</v>
      </c>
      <c r="P696">
        <f t="shared" si="75"/>
        <v>0</v>
      </c>
      <c r="R696">
        <f t="shared" si="76"/>
        <v>4880</v>
      </c>
      <c r="S696">
        <f t="shared" si="77"/>
        <v>0</v>
      </c>
    </row>
    <row r="697" spans="1:19" x14ac:dyDescent="0.25">
      <c r="A697" s="1">
        <v>39577</v>
      </c>
      <c r="B697" t="s">
        <v>9</v>
      </c>
      <c r="C697">
        <v>444</v>
      </c>
      <c r="D697" t="str">
        <f t="shared" si="71"/>
        <v>2008</v>
      </c>
      <c r="H697">
        <f t="shared" si="72"/>
        <v>954.59999999999991</v>
      </c>
      <c r="I697" t="str">
        <f t="shared" si="73"/>
        <v>2008</v>
      </c>
      <c r="K697" s="1">
        <v>39577</v>
      </c>
      <c r="L697" t="s">
        <v>9</v>
      </c>
      <c r="M697">
        <v>444</v>
      </c>
      <c r="N697" t="str">
        <f t="shared" si="74"/>
        <v>2008</v>
      </c>
      <c r="O697">
        <f>SUMIF(L$2:L697,L697,M$2:M697)</f>
        <v>8704</v>
      </c>
      <c r="P697">
        <f t="shared" si="75"/>
        <v>44.400000000000006</v>
      </c>
      <c r="R697">
        <f t="shared" si="76"/>
        <v>4436</v>
      </c>
      <c r="S697">
        <f t="shared" si="77"/>
        <v>0</v>
      </c>
    </row>
    <row r="698" spans="1:19" x14ac:dyDescent="0.25">
      <c r="A698" s="1">
        <v>39577</v>
      </c>
      <c r="B698" t="s">
        <v>83</v>
      </c>
      <c r="C698">
        <v>1</v>
      </c>
      <c r="D698" t="str">
        <f t="shared" si="71"/>
        <v>2008</v>
      </c>
      <c r="H698">
        <f t="shared" si="72"/>
        <v>2.15</v>
      </c>
      <c r="I698" t="str">
        <f t="shared" si="73"/>
        <v>2008</v>
      </c>
      <c r="K698" s="1">
        <v>39577</v>
      </c>
      <c r="L698" t="s">
        <v>83</v>
      </c>
      <c r="M698">
        <v>1</v>
      </c>
      <c r="N698" t="str">
        <f t="shared" si="74"/>
        <v>2008</v>
      </c>
      <c r="O698">
        <f>SUMIF(L$2:L698,L698,M$2:M698)</f>
        <v>3</v>
      </c>
      <c r="P698">
        <f t="shared" si="75"/>
        <v>0</v>
      </c>
      <c r="R698">
        <f t="shared" si="76"/>
        <v>4435</v>
      </c>
      <c r="S698">
        <f t="shared" si="77"/>
        <v>0</v>
      </c>
    </row>
    <row r="699" spans="1:19" x14ac:dyDescent="0.25">
      <c r="A699" s="1">
        <v>39579</v>
      </c>
      <c r="B699" t="s">
        <v>66</v>
      </c>
      <c r="C699">
        <v>102</v>
      </c>
      <c r="D699" t="str">
        <f t="shared" si="71"/>
        <v>2008</v>
      </c>
      <c r="H699">
        <f t="shared" si="72"/>
        <v>219.29999999999998</v>
      </c>
      <c r="I699" t="str">
        <f t="shared" si="73"/>
        <v>2008</v>
      </c>
      <c r="K699" s="1">
        <v>39579</v>
      </c>
      <c r="L699" t="s">
        <v>66</v>
      </c>
      <c r="M699">
        <v>102</v>
      </c>
      <c r="N699" t="str">
        <f t="shared" si="74"/>
        <v>2008</v>
      </c>
      <c r="O699">
        <f>SUMIF(L$2:L699,L699,M$2:M699)</f>
        <v>1420</v>
      </c>
      <c r="P699">
        <f t="shared" si="75"/>
        <v>10.200000000000001</v>
      </c>
      <c r="R699">
        <f t="shared" si="76"/>
        <v>4333</v>
      </c>
      <c r="S699">
        <f t="shared" si="77"/>
        <v>0</v>
      </c>
    </row>
    <row r="700" spans="1:19" x14ac:dyDescent="0.25">
      <c r="A700" s="1">
        <v>39579</v>
      </c>
      <c r="B700" t="s">
        <v>26</v>
      </c>
      <c r="C700">
        <v>181</v>
      </c>
      <c r="D700" t="str">
        <f t="shared" si="71"/>
        <v>2008</v>
      </c>
      <c r="H700">
        <f t="shared" si="72"/>
        <v>389.15</v>
      </c>
      <c r="I700" t="str">
        <f t="shared" si="73"/>
        <v>2008</v>
      </c>
      <c r="K700" s="1">
        <v>39579</v>
      </c>
      <c r="L700" t="s">
        <v>26</v>
      </c>
      <c r="M700">
        <v>181</v>
      </c>
      <c r="N700" t="str">
        <f t="shared" si="74"/>
        <v>2008</v>
      </c>
      <c r="O700">
        <f>SUMIF(L$2:L700,L700,M$2:M700)</f>
        <v>488</v>
      </c>
      <c r="P700">
        <f t="shared" si="75"/>
        <v>9.0500000000000007</v>
      </c>
      <c r="R700">
        <f t="shared" si="76"/>
        <v>4152</v>
      </c>
      <c r="S700">
        <f t="shared" si="77"/>
        <v>0</v>
      </c>
    </row>
    <row r="701" spans="1:19" x14ac:dyDescent="0.25">
      <c r="A701" s="1">
        <v>39579</v>
      </c>
      <c r="B701" t="s">
        <v>52</v>
      </c>
      <c r="C701">
        <v>82</v>
      </c>
      <c r="D701" t="str">
        <f t="shared" si="71"/>
        <v>2008</v>
      </c>
      <c r="H701">
        <f t="shared" si="72"/>
        <v>176.29999999999998</v>
      </c>
      <c r="I701" t="str">
        <f t="shared" si="73"/>
        <v>2008</v>
      </c>
      <c r="K701" s="1">
        <v>39579</v>
      </c>
      <c r="L701" t="s">
        <v>52</v>
      </c>
      <c r="M701">
        <v>82</v>
      </c>
      <c r="N701" t="str">
        <f t="shared" si="74"/>
        <v>2008</v>
      </c>
      <c r="O701">
        <f>SUMIF(L$2:L701,L701,M$2:M701)</f>
        <v>1302</v>
      </c>
      <c r="P701">
        <f t="shared" si="75"/>
        <v>8.2000000000000011</v>
      </c>
      <c r="R701">
        <f t="shared" si="76"/>
        <v>4070</v>
      </c>
      <c r="S701">
        <f t="shared" si="77"/>
        <v>0</v>
      </c>
    </row>
    <row r="702" spans="1:19" x14ac:dyDescent="0.25">
      <c r="A702" s="1">
        <v>39582</v>
      </c>
      <c r="B702" t="s">
        <v>167</v>
      </c>
      <c r="C702">
        <v>19</v>
      </c>
      <c r="D702" t="str">
        <f t="shared" si="71"/>
        <v>2008</v>
      </c>
      <c r="H702">
        <f t="shared" si="72"/>
        <v>40.85</v>
      </c>
      <c r="I702" t="str">
        <f t="shared" si="73"/>
        <v>2008</v>
      </c>
      <c r="K702" s="1">
        <v>39582</v>
      </c>
      <c r="L702" t="s">
        <v>167</v>
      </c>
      <c r="M702">
        <v>19</v>
      </c>
      <c r="N702" t="str">
        <f t="shared" si="74"/>
        <v>2008</v>
      </c>
      <c r="O702">
        <f>SUMIF(L$2:L702,L702,M$2:M702)</f>
        <v>19</v>
      </c>
      <c r="P702">
        <f t="shared" si="75"/>
        <v>0</v>
      </c>
      <c r="R702">
        <f t="shared" si="76"/>
        <v>4051</v>
      </c>
      <c r="S702">
        <f t="shared" si="77"/>
        <v>0</v>
      </c>
    </row>
    <row r="703" spans="1:19" x14ac:dyDescent="0.25">
      <c r="A703" s="1">
        <v>39582</v>
      </c>
      <c r="B703" t="s">
        <v>17</v>
      </c>
      <c r="C703">
        <v>245</v>
      </c>
      <c r="D703" t="str">
        <f t="shared" si="71"/>
        <v>2008</v>
      </c>
      <c r="H703">
        <f t="shared" si="72"/>
        <v>526.75</v>
      </c>
      <c r="I703" t="str">
        <f t="shared" si="73"/>
        <v>2008</v>
      </c>
      <c r="K703" s="1">
        <v>39582</v>
      </c>
      <c r="L703" t="s">
        <v>17</v>
      </c>
      <c r="M703">
        <v>245</v>
      </c>
      <c r="N703" t="str">
        <f t="shared" si="74"/>
        <v>2008</v>
      </c>
      <c r="O703">
        <f>SUMIF(L$2:L703,L703,M$2:M703)</f>
        <v>7390</v>
      </c>
      <c r="P703">
        <f t="shared" si="75"/>
        <v>24.5</v>
      </c>
      <c r="R703">
        <f t="shared" si="76"/>
        <v>3806</v>
      </c>
      <c r="S703">
        <f t="shared" si="77"/>
        <v>0</v>
      </c>
    </row>
    <row r="704" spans="1:19" x14ac:dyDescent="0.25">
      <c r="A704" s="1">
        <v>39584</v>
      </c>
      <c r="B704" t="s">
        <v>102</v>
      </c>
      <c r="C704">
        <v>431</v>
      </c>
      <c r="D704" t="str">
        <f t="shared" si="71"/>
        <v>2008</v>
      </c>
      <c r="H704">
        <f t="shared" si="72"/>
        <v>926.65</v>
      </c>
      <c r="I704" t="str">
        <f t="shared" si="73"/>
        <v>2008</v>
      </c>
      <c r="K704" s="1">
        <v>39584</v>
      </c>
      <c r="L704" t="s">
        <v>102</v>
      </c>
      <c r="M704">
        <v>431</v>
      </c>
      <c r="N704" t="str">
        <f t="shared" si="74"/>
        <v>2008</v>
      </c>
      <c r="O704">
        <f>SUMIF(L$2:L704,L704,M$2:M704)</f>
        <v>2345</v>
      </c>
      <c r="P704">
        <f t="shared" si="75"/>
        <v>43.1</v>
      </c>
      <c r="R704">
        <f t="shared" si="76"/>
        <v>3375</v>
      </c>
      <c r="S704">
        <f t="shared" si="77"/>
        <v>0</v>
      </c>
    </row>
    <row r="705" spans="1:19" x14ac:dyDescent="0.25">
      <c r="A705" s="1">
        <v>39584</v>
      </c>
      <c r="B705" t="s">
        <v>7</v>
      </c>
      <c r="C705">
        <v>252</v>
      </c>
      <c r="D705" t="str">
        <f t="shared" si="71"/>
        <v>2008</v>
      </c>
      <c r="H705">
        <f t="shared" si="72"/>
        <v>541.79999999999995</v>
      </c>
      <c r="I705" t="str">
        <f t="shared" si="73"/>
        <v>2008</v>
      </c>
      <c r="K705" s="1">
        <v>39584</v>
      </c>
      <c r="L705" t="s">
        <v>7</v>
      </c>
      <c r="M705">
        <v>252</v>
      </c>
      <c r="N705" t="str">
        <f t="shared" si="74"/>
        <v>2008</v>
      </c>
      <c r="O705">
        <f>SUMIF(L$2:L705,L705,M$2:M705)</f>
        <v>9957</v>
      </c>
      <c r="P705">
        <f t="shared" si="75"/>
        <v>25.200000000000003</v>
      </c>
      <c r="R705">
        <f t="shared" si="76"/>
        <v>3123</v>
      </c>
      <c r="S705">
        <f t="shared" si="77"/>
        <v>0</v>
      </c>
    </row>
    <row r="706" spans="1:19" x14ac:dyDescent="0.25">
      <c r="A706" s="1">
        <v>39585</v>
      </c>
      <c r="B706" t="s">
        <v>62</v>
      </c>
      <c r="C706">
        <v>2</v>
      </c>
      <c r="D706" t="str">
        <f t="shared" si="71"/>
        <v>2008</v>
      </c>
      <c r="H706">
        <f t="shared" si="72"/>
        <v>4.3</v>
      </c>
      <c r="I706" t="str">
        <f t="shared" si="73"/>
        <v>2008</v>
      </c>
      <c r="K706" s="1">
        <v>39585</v>
      </c>
      <c r="L706" t="s">
        <v>62</v>
      </c>
      <c r="M706">
        <v>2</v>
      </c>
      <c r="N706" t="str">
        <f t="shared" si="74"/>
        <v>2008</v>
      </c>
      <c r="O706">
        <f>SUMIF(L$2:L706,L706,M$2:M706)</f>
        <v>17</v>
      </c>
      <c r="P706">
        <f t="shared" si="75"/>
        <v>0</v>
      </c>
      <c r="R706">
        <f t="shared" si="76"/>
        <v>3121</v>
      </c>
      <c r="S706">
        <f t="shared" si="77"/>
        <v>0</v>
      </c>
    </row>
    <row r="707" spans="1:19" x14ac:dyDescent="0.25">
      <c r="A707" s="1">
        <v>39586</v>
      </c>
      <c r="B707" t="s">
        <v>6</v>
      </c>
      <c r="C707">
        <v>52</v>
      </c>
      <c r="D707" t="str">
        <f t="shared" ref="D707:D770" si="78">TEXT(A707,"RRRR")</f>
        <v>2008</v>
      </c>
      <c r="H707">
        <f t="shared" ref="H707:H770" si="79">IF(D707="2005",C707*$F$2,IF(D707="2006",C707*$F$3,IF(D707="2007",C707*$F$4,IF(D707="2008",C707*$F$5,IF(D707="2009",C707*$F$6,IF(D707="2010",C707*$F$7,IF(D707="2011",C707*$F$8,IF(D707="2012",C707*$F$9,IF(D707="2013",C707*$F$10,C707*$F$11)))))))))</f>
        <v>111.8</v>
      </c>
      <c r="I707" t="str">
        <f t="shared" ref="I707:I770" si="80">TEXT(A707,"RRRR")</f>
        <v>2008</v>
      </c>
      <c r="K707" s="1">
        <v>39586</v>
      </c>
      <c r="L707" t="s">
        <v>6</v>
      </c>
      <c r="M707">
        <v>52</v>
      </c>
      <c r="N707" t="str">
        <f t="shared" ref="N707:N770" si="81">TEXT(K707,"RRRR")</f>
        <v>2008</v>
      </c>
      <c r="O707">
        <f>SUMIF(L$2:L707,L707,M$2:M707)</f>
        <v>1214</v>
      </c>
      <c r="P707">
        <f t="shared" ref="P707:P770" si="82">IF(AND(O707&gt;=100,O707&lt;1000),0.05*M707,IF(AND(O707&gt;=1000,O707&lt;10000),0.1*M707,IF(AND(O707&gt;=10000),0.2*M707,0)))</f>
        <v>5.2</v>
      </c>
      <c r="R707">
        <f t="shared" si="76"/>
        <v>3069</v>
      </c>
      <c r="S707">
        <f t="shared" si="77"/>
        <v>0</v>
      </c>
    </row>
    <row r="708" spans="1:19" x14ac:dyDescent="0.25">
      <c r="A708" s="1">
        <v>39587</v>
      </c>
      <c r="B708" t="s">
        <v>23</v>
      </c>
      <c r="C708">
        <v>54</v>
      </c>
      <c r="D708" t="str">
        <f t="shared" si="78"/>
        <v>2008</v>
      </c>
      <c r="H708">
        <f t="shared" si="79"/>
        <v>116.1</v>
      </c>
      <c r="I708" t="str">
        <f t="shared" si="80"/>
        <v>2008</v>
      </c>
      <c r="K708" s="1">
        <v>39587</v>
      </c>
      <c r="L708" t="s">
        <v>23</v>
      </c>
      <c r="M708">
        <v>54</v>
      </c>
      <c r="N708" t="str">
        <f t="shared" si="81"/>
        <v>2008</v>
      </c>
      <c r="O708">
        <f>SUMIF(L$2:L708,L708,M$2:M708)</f>
        <v>2134</v>
      </c>
      <c r="P708">
        <f t="shared" si="82"/>
        <v>5.4</v>
      </c>
      <c r="R708">
        <f t="shared" ref="R708:R771" si="83">IF(AND(DAY(A708)&lt;DAY(A707),DAY(A707)&lt;&gt;DAY(A708)),IF(R707&lt;1000,R707+5000-C708,IF(R707&lt;2000,R707+4000-C708,IF(R707&lt;3000,R707+3000-C708,IF(R707&lt;4000,R707+2000-C708,IF(R707&lt;5000,R707+1000-C708,R707))))),R707-C708)</f>
        <v>3015</v>
      </c>
      <c r="S708">
        <f t="shared" si="77"/>
        <v>0</v>
      </c>
    </row>
    <row r="709" spans="1:19" x14ac:dyDescent="0.25">
      <c r="A709" s="1">
        <v>39587</v>
      </c>
      <c r="B709" t="s">
        <v>59</v>
      </c>
      <c r="C709">
        <v>4</v>
      </c>
      <c r="D709" t="str">
        <f t="shared" si="78"/>
        <v>2008</v>
      </c>
      <c r="H709">
        <f t="shared" si="79"/>
        <v>8.6</v>
      </c>
      <c r="I709" t="str">
        <f t="shared" si="80"/>
        <v>2008</v>
      </c>
      <c r="K709" s="1">
        <v>39587</v>
      </c>
      <c r="L709" t="s">
        <v>59</v>
      </c>
      <c r="M709">
        <v>4</v>
      </c>
      <c r="N709" t="str">
        <f t="shared" si="81"/>
        <v>2008</v>
      </c>
      <c r="O709">
        <f>SUMIF(L$2:L709,L709,M$2:M709)</f>
        <v>18</v>
      </c>
      <c r="P709">
        <f t="shared" si="82"/>
        <v>0</v>
      </c>
      <c r="R709">
        <f t="shared" si="83"/>
        <v>3011</v>
      </c>
      <c r="S709">
        <f t="shared" ref="S709:S772" si="84">IF(R709+C709-R708&gt;=4000,1,0)</f>
        <v>0</v>
      </c>
    </row>
    <row r="710" spans="1:19" x14ac:dyDescent="0.25">
      <c r="A710" s="1">
        <v>39587</v>
      </c>
      <c r="B710" t="s">
        <v>61</v>
      </c>
      <c r="C710">
        <v>88</v>
      </c>
      <c r="D710" t="str">
        <f t="shared" si="78"/>
        <v>2008</v>
      </c>
      <c r="H710">
        <f t="shared" si="79"/>
        <v>189.2</v>
      </c>
      <c r="I710" t="str">
        <f t="shared" si="80"/>
        <v>2008</v>
      </c>
      <c r="K710" s="1">
        <v>39587</v>
      </c>
      <c r="L710" t="s">
        <v>61</v>
      </c>
      <c r="M710">
        <v>88</v>
      </c>
      <c r="N710" t="str">
        <f t="shared" si="81"/>
        <v>2008</v>
      </c>
      <c r="O710">
        <f>SUMIF(L$2:L710,L710,M$2:M710)</f>
        <v>628</v>
      </c>
      <c r="P710">
        <f t="shared" si="82"/>
        <v>4.4000000000000004</v>
      </c>
      <c r="R710">
        <f t="shared" si="83"/>
        <v>2923</v>
      </c>
      <c r="S710">
        <f t="shared" si="84"/>
        <v>0</v>
      </c>
    </row>
    <row r="711" spans="1:19" x14ac:dyDescent="0.25">
      <c r="A711" s="1">
        <v>39590</v>
      </c>
      <c r="B711" t="s">
        <v>18</v>
      </c>
      <c r="C711">
        <v>152</v>
      </c>
      <c r="D711" t="str">
        <f t="shared" si="78"/>
        <v>2008</v>
      </c>
      <c r="H711">
        <f t="shared" si="79"/>
        <v>326.8</v>
      </c>
      <c r="I711" t="str">
        <f t="shared" si="80"/>
        <v>2008</v>
      </c>
      <c r="K711" s="1">
        <v>39590</v>
      </c>
      <c r="L711" t="s">
        <v>18</v>
      </c>
      <c r="M711">
        <v>152</v>
      </c>
      <c r="N711" t="str">
        <f t="shared" si="81"/>
        <v>2008</v>
      </c>
      <c r="O711">
        <f>SUMIF(L$2:L711,L711,M$2:M711)</f>
        <v>2293</v>
      </c>
      <c r="P711">
        <f t="shared" si="82"/>
        <v>15.200000000000001</v>
      </c>
      <c r="R711">
        <f t="shared" si="83"/>
        <v>2771</v>
      </c>
      <c r="S711">
        <f t="shared" si="84"/>
        <v>0</v>
      </c>
    </row>
    <row r="712" spans="1:19" x14ac:dyDescent="0.25">
      <c r="A712" s="1">
        <v>39591</v>
      </c>
      <c r="B712" t="s">
        <v>55</v>
      </c>
      <c r="C712">
        <v>121</v>
      </c>
      <c r="D712" t="str">
        <f t="shared" si="78"/>
        <v>2008</v>
      </c>
      <c r="H712">
        <f t="shared" si="79"/>
        <v>260.14999999999998</v>
      </c>
      <c r="I712" t="str">
        <f t="shared" si="80"/>
        <v>2008</v>
      </c>
      <c r="K712" s="1">
        <v>39591</v>
      </c>
      <c r="L712" t="s">
        <v>55</v>
      </c>
      <c r="M712">
        <v>121</v>
      </c>
      <c r="N712" t="str">
        <f t="shared" si="81"/>
        <v>2008</v>
      </c>
      <c r="O712">
        <f>SUMIF(L$2:L712,L712,M$2:M712)</f>
        <v>1623</v>
      </c>
      <c r="P712">
        <f t="shared" si="82"/>
        <v>12.100000000000001</v>
      </c>
      <c r="R712">
        <f t="shared" si="83"/>
        <v>2650</v>
      </c>
      <c r="S712">
        <f t="shared" si="84"/>
        <v>0</v>
      </c>
    </row>
    <row r="713" spans="1:19" x14ac:dyDescent="0.25">
      <c r="A713" s="1">
        <v>39592</v>
      </c>
      <c r="B713" t="s">
        <v>18</v>
      </c>
      <c r="C713">
        <v>77</v>
      </c>
      <c r="D713" t="str">
        <f t="shared" si="78"/>
        <v>2008</v>
      </c>
      <c r="H713">
        <f t="shared" si="79"/>
        <v>165.54999999999998</v>
      </c>
      <c r="I713" t="str">
        <f t="shared" si="80"/>
        <v>2008</v>
      </c>
      <c r="K713" s="1">
        <v>39592</v>
      </c>
      <c r="L713" t="s">
        <v>18</v>
      </c>
      <c r="M713">
        <v>77</v>
      </c>
      <c r="N713" t="str">
        <f t="shared" si="81"/>
        <v>2008</v>
      </c>
      <c r="O713">
        <f>SUMIF(L$2:L713,L713,M$2:M713)</f>
        <v>2370</v>
      </c>
      <c r="P713">
        <f t="shared" si="82"/>
        <v>7.7</v>
      </c>
      <c r="R713">
        <f t="shared" si="83"/>
        <v>2573</v>
      </c>
      <c r="S713">
        <f t="shared" si="84"/>
        <v>0</v>
      </c>
    </row>
    <row r="714" spans="1:19" x14ac:dyDescent="0.25">
      <c r="A714" s="1">
        <v>39595</v>
      </c>
      <c r="B714" t="s">
        <v>131</v>
      </c>
      <c r="C714">
        <v>21</v>
      </c>
      <c r="D714" t="str">
        <f t="shared" si="78"/>
        <v>2008</v>
      </c>
      <c r="H714">
        <f t="shared" si="79"/>
        <v>45.15</v>
      </c>
      <c r="I714" t="str">
        <f t="shared" si="80"/>
        <v>2008</v>
      </c>
      <c r="K714" s="1">
        <v>39595</v>
      </c>
      <c r="L714" t="s">
        <v>131</v>
      </c>
      <c r="M714">
        <v>21</v>
      </c>
      <c r="N714" t="str">
        <f t="shared" si="81"/>
        <v>2008</v>
      </c>
      <c r="O714">
        <f>SUMIF(L$2:L714,L714,M$2:M714)</f>
        <v>363</v>
      </c>
      <c r="P714">
        <f t="shared" si="82"/>
        <v>1.05</v>
      </c>
      <c r="R714">
        <f t="shared" si="83"/>
        <v>2552</v>
      </c>
      <c r="S714">
        <f t="shared" si="84"/>
        <v>0</v>
      </c>
    </row>
    <row r="715" spans="1:19" x14ac:dyDescent="0.25">
      <c r="A715" s="1">
        <v>39596</v>
      </c>
      <c r="B715" t="s">
        <v>61</v>
      </c>
      <c r="C715">
        <v>48</v>
      </c>
      <c r="D715" t="str">
        <f t="shared" si="78"/>
        <v>2008</v>
      </c>
      <c r="H715">
        <f t="shared" si="79"/>
        <v>103.19999999999999</v>
      </c>
      <c r="I715" t="str">
        <f t="shared" si="80"/>
        <v>2008</v>
      </c>
      <c r="K715" s="1">
        <v>39596</v>
      </c>
      <c r="L715" t="s">
        <v>61</v>
      </c>
      <c r="M715">
        <v>48</v>
      </c>
      <c r="N715" t="str">
        <f t="shared" si="81"/>
        <v>2008</v>
      </c>
      <c r="O715">
        <f>SUMIF(L$2:L715,L715,M$2:M715)</f>
        <v>676</v>
      </c>
      <c r="P715">
        <f t="shared" si="82"/>
        <v>2.4000000000000004</v>
      </c>
      <c r="R715">
        <f t="shared" si="83"/>
        <v>2504</v>
      </c>
      <c r="S715">
        <f t="shared" si="84"/>
        <v>0</v>
      </c>
    </row>
    <row r="716" spans="1:19" x14ac:dyDescent="0.25">
      <c r="A716" s="1">
        <v>39597</v>
      </c>
      <c r="B716" t="s">
        <v>45</v>
      </c>
      <c r="C716">
        <v>420</v>
      </c>
      <c r="D716" t="str">
        <f t="shared" si="78"/>
        <v>2008</v>
      </c>
      <c r="H716">
        <f t="shared" si="79"/>
        <v>903</v>
      </c>
      <c r="I716" t="str">
        <f t="shared" si="80"/>
        <v>2008</v>
      </c>
      <c r="K716" s="1">
        <v>39597</v>
      </c>
      <c r="L716" t="s">
        <v>45</v>
      </c>
      <c r="M716">
        <v>420</v>
      </c>
      <c r="N716" t="str">
        <f t="shared" si="81"/>
        <v>2008</v>
      </c>
      <c r="O716">
        <f>SUMIF(L$2:L716,L716,M$2:M716)</f>
        <v>9083</v>
      </c>
      <c r="P716">
        <f t="shared" si="82"/>
        <v>42</v>
      </c>
      <c r="R716">
        <f t="shared" si="83"/>
        <v>2084</v>
      </c>
      <c r="S716">
        <f t="shared" si="84"/>
        <v>0</v>
      </c>
    </row>
    <row r="717" spans="1:19" x14ac:dyDescent="0.25">
      <c r="A717" s="1">
        <v>39598</v>
      </c>
      <c r="B717" t="s">
        <v>7</v>
      </c>
      <c r="C717">
        <v>443</v>
      </c>
      <c r="D717" t="str">
        <f t="shared" si="78"/>
        <v>2008</v>
      </c>
      <c r="H717">
        <f t="shared" si="79"/>
        <v>952.44999999999993</v>
      </c>
      <c r="I717" t="str">
        <f t="shared" si="80"/>
        <v>2008</v>
      </c>
      <c r="K717" s="1">
        <v>39598</v>
      </c>
      <c r="L717" t="s">
        <v>7</v>
      </c>
      <c r="M717">
        <v>443</v>
      </c>
      <c r="N717" t="str">
        <f t="shared" si="81"/>
        <v>2008</v>
      </c>
      <c r="O717">
        <f>SUMIF(L$2:L717,L717,M$2:M717)</f>
        <v>10400</v>
      </c>
      <c r="P717">
        <f t="shared" si="82"/>
        <v>88.600000000000009</v>
      </c>
      <c r="R717">
        <f t="shared" si="83"/>
        <v>1641</v>
      </c>
      <c r="S717">
        <f t="shared" si="84"/>
        <v>0</v>
      </c>
    </row>
    <row r="718" spans="1:19" x14ac:dyDescent="0.25">
      <c r="A718" s="1">
        <v>39602</v>
      </c>
      <c r="B718" t="s">
        <v>55</v>
      </c>
      <c r="C718">
        <v>46</v>
      </c>
      <c r="D718" t="str">
        <f t="shared" si="78"/>
        <v>2008</v>
      </c>
      <c r="H718">
        <f t="shared" si="79"/>
        <v>98.899999999999991</v>
      </c>
      <c r="I718" t="str">
        <f t="shared" si="80"/>
        <v>2008</v>
      </c>
      <c r="K718" s="1">
        <v>39602</v>
      </c>
      <c r="L718" t="s">
        <v>55</v>
      </c>
      <c r="M718">
        <v>46</v>
      </c>
      <c r="N718" t="str">
        <f t="shared" si="81"/>
        <v>2008</v>
      </c>
      <c r="O718">
        <f>SUMIF(L$2:L718,L718,M$2:M718)</f>
        <v>1669</v>
      </c>
      <c r="P718">
        <f t="shared" si="82"/>
        <v>4.6000000000000005</v>
      </c>
      <c r="R718">
        <f t="shared" si="83"/>
        <v>5595</v>
      </c>
      <c r="S718">
        <f t="shared" si="84"/>
        <v>1</v>
      </c>
    </row>
    <row r="719" spans="1:19" x14ac:dyDescent="0.25">
      <c r="A719" s="1">
        <v>39603</v>
      </c>
      <c r="B719" t="s">
        <v>134</v>
      </c>
      <c r="C719">
        <v>3</v>
      </c>
      <c r="D719" t="str">
        <f t="shared" si="78"/>
        <v>2008</v>
      </c>
      <c r="H719">
        <f t="shared" si="79"/>
        <v>6.4499999999999993</v>
      </c>
      <c r="I719" t="str">
        <f t="shared" si="80"/>
        <v>2008</v>
      </c>
      <c r="K719" s="1">
        <v>39603</v>
      </c>
      <c r="L719" t="s">
        <v>134</v>
      </c>
      <c r="M719">
        <v>3</v>
      </c>
      <c r="N719" t="str">
        <f t="shared" si="81"/>
        <v>2008</v>
      </c>
      <c r="O719">
        <f>SUMIF(L$2:L719,L719,M$2:M719)</f>
        <v>16</v>
      </c>
      <c r="P719">
        <f t="shared" si="82"/>
        <v>0</v>
      </c>
      <c r="R719">
        <f t="shared" si="83"/>
        <v>5592</v>
      </c>
      <c r="S719">
        <f t="shared" si="84"/>
        <v>0</v>
      </c>
    </row>
    <row r="720" spans="1:19" x14ac:dyDescent="0.25">
      <c r="A720" s="1">
        <v>39605</v>
      </c>
      <c r="B720" t="s">
        <v>55</v>
      </c>
      <c r="C720">
        <v>98</v>
      </c>
      <c r="D720" t="str">
        <f t="shared" si="78"/>
        <v>2008</v>
      </c>
      <c r="H720">
        <f t="shared" si="79"/>
        <v>210.7</v>
      </c>
      <c r="I720" t="str">
        <f t="shared" si="80"/>
        <v>2008</v>
      </c>
      <c r="K720" s="1">
        <v>39605</v>
      </c>
      <c r="L720" t="s">
        <v>55</v>
      </c>
      <c r="M720">
        <v>98</v>
      </c>
      <c r="N720" t="str">
        <f t="shared" si="81"/>
        <v>2008</v>
      </c>
      <c r="O720">
        <f>SUMIF(L$2:L720,L720,M$2:M720)</f>
        <v>1767</v>
      </c>
      <c r="P720">
        <f t="shared" si="82"/>
        <v>9.8000000000000007</v>
      </c>
      <c r="R720">
        <f t="shared" si="83"/>
        <v>5494</v>
      </c>
      <c r="S720">
        <f t="shared" si="84"/>
        <v>0</v>
      </c>
    </row>
    <row r="721" spans="1:19" x14ac:dyDescent="0.25">
      <c r="A721" s="1">
        <v>39605</v>
      </c>
      <c r="B721" t="s">
        <v>168</v>
      </c>
      <c r="C721">
        <v>18</v>
      </c>
      <c r="D721" t="str">
        <f t="shared" si="78"/>
        <v>2008</v>
      </c>
      <c r="H721">
        <f t="shared" si="79"/>
        <v>38.699999999999996</v>
      </c>
      <c r="I721" t="str">
        <f t="shared" si="80"/>
        <v>2008</v>
      </c>
      <c r="K721" s="1">
        <v>39605</v>
      </c>
      <c r="L721" t="s">
        <v>168</v>
      </c>
      <c r="M721">
        <v>18</v>
      </c>
      <c r="N721" t="str">
        <f t="shared" si="81"/>
        <v>2008</v>
      </c>
      <c r="O721">
        <f>SUMIF(L$2:L721,L721,M$2:M721)</f>
        <v>18</v>
      </c>
      <c r="P721">
        <f t="shared" si="82"/>
        <v>0</v>
      </c>
      <c r="R721">
        <f t="shared" si="83"/>
        <v>5476</v>
      </c>
      <c r="S721">
        <f t="shared" si="84"/>
        <v>0</v>
      </c>
    </row>
    <row r="722" spans="1:19" x14ac:dyDescent="0.25">
      <c r="A722" s="1">
        <v>39605</v>
      </c>
      <c r="B722" t="s">
        <v>50</v>
      </c>
      <c r="C722">
        <v>237</v>
      </c>
      <c r="D722" t="str">
        <f t="shared" si="78"/>
        <v>2008</v>
      </c>
      <c r="H722">
        <f t="shared" si="79"/>
        <v>509.54999999999995</v>
      </c>
      <c r="I722" t="str">
        <f t="shared" si="80"/>
        <v>2008</v>
      </c>
      <c r="K722" s="1">
        <v>39605</v>
      </c>
      <c r="L722" t="s">
        <v>50</v>
      </c>
      <c r="M722">
        <v>237</v>
      </c>
      <c r="N722" t="str">
        <f t="shared" si="81"/>
        <v>2008</v>
      </c>
      <c r="O722">
        <f>SUMIF(L$2:L722,L722,M$2:M722)</f>
        <v>9489</v>
      </c>
      <c r="P722">
        <f t="shared" si="82"/>
        <v>23.700000000000003</v>
      </c>
      <c r="R722">
        <f t="shared" si="83"/>
        <v>5239</v>
      </c>
      <c r="S722">
        <f t="shared" si="84"/>
        <v>0</v>
      </c>
    </row>
    <row r="723" spans="1:19" x14ac:dyDescent="0.25">
      <c r="A723" s="1">
        <v>39605</v>
      </c>
      <c r="B723" t="s">
        <v>31</v>
      </c>
      <c r="C723">
        <v>64</v>
      </c>
      <c r="D723" t="str">
        <f t="shared" si="78"/>
        <v>2008</v>
      </c>
      <c r="H723">
        <f t="shared" si="79"/>
        <v>137.6</v>
      </c>
      <c r="I723" t="str">
        <f t="shared" si="80"/>
        <v>2008</v>
      </c>
      <c r="K723" s="1">
        <v>39605</v>
      </c>
      <c r="L723" t="s">
        <v>31</v>
      </c>
      <c r="M723">
        <v>64</v>
      </c>
      <c r="N723" t="str">
        <f t="shared" si="81"/>
        <v>2008</v>
      </c>
      <c r="O723">
        <f>SUMIF(L$2:L723,L723,M$2:M723)</f>
        <v>459</v>
      </c>
      <c r="P723">
        <f t="shared" si="82"/>
        <v>3.2</v>
      </c>
      <c r="R723">
        <f t="shared" si="83"/>
        <v>5175</v>
      </c>
      <c r="S723">
        <f t="shared" si="84"/>
        <v>0</v>
      </c>
    </row>
    <row r="724" spans="1:19" x14ac:dyDescent="0.25">
      <c r="A724" s="1">
        <v>39609</v>
      </c>
      <c r="B724" t="s">
        <v>37</v>
      </c>
      <c r="C724">
        <v>32</v>
      </c>
      <c r="D724" t="str">
        <f t="shared" si="78"/>
        <v>2008</v>
      </c>
      <c r="H724">
        <f t="shared" si="79"/>
        <v>68.8</v>
      </c>
      <c r="I724" t="str">
        <f t="shared" si="80"/>
        <v>2008</v>
      </c>
      <c r="K724" s="1">
        <v>39609</v>
      </c>
      <c r="L724" t="s">
        <v>37</v>
      </c>
      <c r="M724">
        <v>32</v>
      </c>
      <c r="N724" t="str">
        <f t="shared" si="81"/>
        <v>2008</v>
      </c>
      <c r="O724">
        <f>SUMIF(L$2:L724,L724,M$2:M724)</f>
        <v>1552</v>
      </c>
      <c r="P724">
        <f t="shared" si="82"/>
        <v>3.2</v>
      </c>
      <c r="R724">
        <f t="shared" si="83"/>
        <v>5143</v>
      </c>
      <c r="S724">
        <f t="shared" si="84"/>
        <v>0</v>
      </c>
    </row>
    <row r="725" spans="1:19" x14ac:dyDescent="0.25">
      <c r="A725" s="1">
        <v>39614</v>
      </c>
      <c r="B725" t="s">
        <v>10</v>
      </c>
      <c r="C725">
        <v>30</v>
      </c>
      <c r="D725" t="str">
        <f t="shared" si="78"/>
        <v>2008</v>
      </c>
      <c r="H725">
        <f t="shared" si="79"/>
        <v>64.5</v>
      </c>
      <c r="I725" t="str">
        <f t="shared" si="80"/>
        <v>2008</v>
      </c>
      <c r="K725" s="1">
        <v>39614</v>
      </c>
      <c r="L725" t="s">
        <v>10</v>
      </c>
      <c r="M725">
        <v>30</v>
      </c>
      <c r="N725" t="str">
        <f t="shared" si="81"/>
        <v>2008</v>
      </c>
      <c r="O725">
        <f>SUMIF(L$2:L725,L725,M$2:M725)</f>
        <v>1458</v>
      </c>
      <c r="P725">
        <f t="shared" si="82"/>
        <v>3</v>
      </c>
      <c r="R725">
        <f t="shared" si="83"/>
        <v>5113</v>
      </c>
      <c r="S725">
        <f t="shared" si="84"/>
        <v>0</v>
      </c>
    </row>
    <row r="726" spans="1:19" x14ac:dyDescent="0.25">
      <c r="A726" s="1">
        <v>39614</v>
      </c>
      <c r="B726" t="s">
        <v>137</v>
      </c>
      <c r="C726">
        <v>12</v>
      </c>
      <c r="D726" t="str">
        <f t="shared" si="78"/>
        <v>2008</v>
      </c>
      <c r="H726">
        <f t="shared" si="79"/>
        <v>25.799999999999997</v>
      </c>
      <c r="I726" t="str">
        <f t="shared" si="80"/>
        <v>2008</v>
      </c>
      <c r="K726" s="1">
        <v>39614</v>
      </c>
      <c r="L726" t="s">
        <v>137</v>
      </c>
      <c r="M726">
        <v>12</v>
      </c>
      <c r="N726" t="str">
        <f t="shared" si="81"/>
        <v>2008</v>
      </c>
      <c r="O726">
        <f>SUMIF(L$2:L726,L726,M$2:M726)</f>
        <v>25</v>
      </c>
      <c r="P726">
        <f t="shared" si="82"/>
        <v>0</v>
      </c>
      <c r="R726">
        <f t="shared" si="83"/>
        <v>5101</v>
      </c>
      <c r="S726">
        <f t="shared" si="84"/>
        <v>0</v>
      </c>
    </row>
    <row r="727" spans="1:19" x14ac:dyDescent="0.25">
      <c r="A727" s="1">
        <v>39615</v>
      </c>
      <c r="B727" t="s">
        <v>71</v>
      </c>
      <c r="C727">
        <v>138</v>
      </c>
      <c r="D727" t="str">
        <f t="shared" si="78"/>
        <v>2008</v>
      </c>
      <c r="H727">
        <f t="shared" si="79"/>
        <v>296.7</v>
      </c>
      <c r="I727" t="str">
        <f t="shared" si="80"/>
        <v>2008</v>
      </c>
      <c r="K727" s="1">
        <v>39615</v>
      </c>
      <c r="L727" t="s">
        <v>71</v>
      </c>
      <c r="M727">
        <v>138</v>
      </c>
      <c r="N727" t="str">
        <f t="shared" si="81"/>
        <v>2008</v>
      </c>
      <c r="O727">
        <f>SUMIF(L$2:L727,L727,M$2:M727)</f>
        <v>1038</v>
      </c>
      <c r="P727">
        <f t="shared" si="82"/>
        <v>13.8</v>
      </c>
      <c r="R727">
        <f t="shared" si="83"/>
        <v>4963</v>
      </c>
      <c r="S727">
        <f t="shared" si="84"/>
        <v>0</v>
      </c>
    </row>
    <row r="728" spans="1:19" x14ac:dyDescent="0.25">
      <c r="A728" s="1">
        <v>39619</v>
      </c>
      <c r="B728" t="s">
        <v>22</v>
      </c>
      <c r="C728">
        <v>411</v>
      </c>
      <c r="D728" t="str">
        <f t="shared" si="78"/>
        <v>2008</v>
      </c>
      <c r="H728">
        <f t="shared" si="79"/>
        <v>883.65</v>
      </c>
      <c r="I728" t="str">
        <f t="shared" si="80"/>
        <v>2008</v>
      </c>
      <c r="K728" s="1">
        <v>39619</v>
      </c>
      <c r="L728" t="s">
        <v>22</v>
      </c>
      <c r="M728">
        <v>411</v>
      </c>
      <c r="N728" t="str">
        <f t="shared" si="81"/>
        <v>2008</v>
      </c>
      <c r="O728">
        <f>SUMIF(L$2:L728,L728,M$2:M728)</f>
        <v>7785</v>
      </c>
      <c r="P728">
        <f t="shared" si="82"/>
        <v>41.1</v>
      </c>
      <c r="R728">
        <f t="shared" si="83"/>
        <v>4552</v>
      </c>
      <c r="S728">
        <f t="shared" si="84"/>
        <v>0</v>
      </c>
    </row>
    <row r="729" spans="1:19" x14ac:dyDescent="0.25">
      <c r="A729" s="1">
        <v>39622</v>
      </c>
      <c r="B729" t="s">
        <v>23</v>
      </c>
      <c r="C729">
        <v>152</v>
      </c>
      <c r="D729" t="str">
        <f t="shared" si="78"/>
        <v>2008</v>
      </c>
      <c r="H729">
        <f t="shared" si="79"/>
        <v>326.8</v>
      </c>
      <c r="I729" t="str">
        <f t="shared" si="80"/>
        <v>2008</v>
      </c>
      <c r="K729" s="1">
        <v>39622</v>
      </c>
      <c r="L729" t="s">
        <v>23</v>
      </c>
      <c r="M729">
        <v>152</v>
      </c>
      <c r="N729" t="str">
        <f t="shared" si="81"/>
        <v>2008</v>
      </c>
      <c r="O729">
        <f>SUMIF(L$2:L729,L729,M$2:M729)</f>
        <v>2286</v>
      </c>
      <c r="P729">
        <f t="shared" si="82"/>
        <v>15.200000000000001</v>
      </c>
      <c r="R729">
        <f t="shared" si="83"/>
        <v>4400</v>
      </c>
      <c r="S729">
        <f t="shared" si="84"/>
        <v>0</v>
      </c>
    </row>
    <row r="730" spans="1:19" x14ac:dyDescent="0.25">
      <c r="A730" s="1">
        <v>39623</v>
      </c>
      <c r="B730" t="s">
        <v>169</v>
      </c>
      <c r="C730">
        <v>10</v>
      </c>
      <c r="D730" t="str">
        <f t="shared" si="78"/>
        <v>2008</v>
      </c>
      <c r="H730">
        <f t="shared" si="79"/>
        <v>21.5</v>
      </c>
      <c r="I730" t="str">
        <f t="shared" si="80"/>
        <v>2008</v>
      </c>
      <c r="K730" s="1">
        <v>39623</v>
      </c>
      <c r="L730" t="s">
        <v>169</v>
      </c>
      <c r="M730">
        <v>10</v>
      </c>
      <c r="N730" t="str">
        <f t="shared" si="81"/>
        <v>2008</v>
      </c>
      <c r="O730">
        <f>SUMIF(L$2:L730,L730,M$2:M730)</f>
        <v>10</v>
      </c>
      <c r="P730">
        <f t="shared" si="82"/>
        <v>0</v>
      </c>
      <c r="R730">
        <f t="shared" si="83"/>
        <v>4390</v>
      </c>
      <c r="S730">
        <f t="shared" si="84"/>
        <v>0</v>
      </c>
    </row>
    <row r="731" spans="1:19" x14ac:dyDescent="0.25">
      <c r="A731" s="1">
        <v>39624</v>
      </c>
      <c r="B731" t="s">
        <v>18</v>
      </c>
      <c r="C731">
        <v>75</v>
      </c>
      <c r="D731" t="str">
        <f t="shared" si="78"/>
        <v>2008</v>
      </c>
      <c r="H731">
        <f t="shared" si="79"/>
        <v>161.25</v>
      </c>
      <c r="I731" t="str">
        <f t="shared" si="80"/>
        <v>2008</v>
      </c>
      <c r="K731" s="1">
        <v>39624</v>
      </c>
      <c r="L731" t="s">
        <v>18</v>
      </c>
      <c r="M731">
        <v>75</v>
      </c>
      <c r="N731" t="str">
        <f t="shared" si="81"/>
        <v>2008</v>
      </c>
      <c r="O731">
        <f>SUMIF(L$2:L731,L731,M$2:M731)</f>
        <v>2445</v>
      </c>
      <c r="P731">
        <f t="shared" si="82"/>
        <v>7.5</v>
      </c>
      <c r="R731">
        <f t="shared" si="83"/>
        <v>4315</v>
      </c>
      <c r="S731">
        <f t="shared" si="84"/>
        <v>0</v>
      </c>
    </row>
    <row r="732" spans="1:19" x14ac:dyDescent="0.25">
      <c r="A732" s="1">
        <v>39624</v>
      </c>
      <c r="B732" t="s">
        <v>170</v>
      </c>
      <c r="C732">
        <v>4</v>
      </c>
      <c r="D732" t="str">
        <f t="shared" si="78"/>
        <v>2008</v>
      </c>
      <c r="H732">
        <f t="shared" si="79"/>
        <v>8.6</v>
      </c>
      <c r="I732" t="str">
        <f t="shared" si="80"/>
        <v>2008</v>
      </c>
      <c r="K732" s="1">
        <v>39624</v>
      </c>
      <c r="L732" t="s">
        <v>170</v>
      </c>
      <c r="M732">
        <v>4</v>
      </c>
      <c r="N732" t="str">
        <f t="shared" si="81"/>
        <v>2008</v>
      </c>
      <c r="O732">
        <f>SUMIF(L$2:L732,L732,M$2:M732)</f>
        <v>4</v>
      </c>
      <c r="P732">
        <f t="shared" si="82"/>
        <v>0</v>
      </c>
      <c r="R732">
        <f t="shared" si="83"/>
        <v>4311</v>
      </c>
      <c r="S732">
        <f t="shared" si="84"/>
        <v>0</v>
      </c>
    </row>
    <row r="733" spans="1:19" x14ac:dyDescent="0.25">
      <c r="A733" s="1">
        <v>39626</v>
      </c>
      <c r="B733" t="s">
        <v>171</v>
      </c>
      <c r="C733">
        <v>2</v>
      </c>
      <c r="D733" t="str">
        <f t="shared" si="78"/>
        <v>2008</v>
      </c>
      <c r="H733">
        <f t="shared" si="79"/>
        <v>4.3</v>
      </c>
      <c r="I733" t="str">
        <f t="shared" si="80"/>
        <v>2008</v>
      </c>
      <c r="K733" s="1">
        <v>39626</v>
      </c>
      <c r="L733" t="s">
        <v>171</v>
      </c>
      <c r="M733">
        <v>2</v>
      </c>
      <c r="N733" t="str">
        <f t="shared" si="81"/>
        <v>2008</v>
      </c>
      <c r="O733">
        <f>SUMIF(L$2:L733,L733,M$2:M733)</f>
        <v>2</v>
      </c>
      <c r="P733">
        <f t="shared" si="82"/>
        <v>0</v>
      </c>
      <c r="R733">
        <f t="shared" si="83"/>
        <v>4309</v>
      </c>
      <c r="S733">
        <f t="shared" si="84"/>
        <v>0</v>
      </c>
    </row>
    <row r="734" spans="1:19" x14ac:dyDescent="0.25">
      <c r="A734" s="1">
        <v>39627</v>
      </c>
      <c r="B734" t="s">
        <v>61</v>
      </c>
      <c r="C734">
        <v>110</v>
      </c>
      <c r="D734" t="str">
        <f t="shared" si="78"/>
        <v>2008</v>
      </c>
      <c r="H734">
        <f t="shared" si="79"/>
        <v>236.5</v>
      </c>
      <c r="I734" t="str">
        <f t="shared" si="80"/>
        <v>2008</v>
      </c>
      <c r="K734" s="1">
        <v>39627</v>
      </c>
      <c r="L734" t="s">
        <v>61</v>
      </c>
      <c r="M734">
        <v>110</v>
      </c>
      <c r="N734" t="str">
        <f t="shared" si="81"/>
        <v>2008</v>
      </c>
      <c r="O734">
        <f>SUMIF(L$2:L734,L734,M$2:M734)</f>
        <v>786</v>
      </c>
      <c r="P734">
        <f t="shared" si="82"/>
        <v>5.5</v>
      </c>
      <c r="R734">
        <f t="shared" si="83"/>
        <v>4199</v>
      </c>
      <c r="S734">
        <f t="shared" si="84"/>
        <v>0</v>
      </c>
    </row>
    <row r="735" spans="1:19" x14ac:dyDescent="0.25">
      <c r="A735" s="1">
        <v>39628</v>
      </c>
      <c r="B735" t="s">
        <v>35</v>
      </c>
      <c r="C735">
        <v>161</v>
      </c>
      <c r="D735" t="str">
        <f t="shared" si="78"/>
        <v>2008</v>
      </c>
      <c r="H735">
        <f t="shared" si="79"/>
        <v>346.15</v>
      </c>
      <c r="I735" t="str">
        <f t="shared" si="80"/>
        <v>2008</v>
      </c>
      <c r="K735" s="1">
        <v>39628</v>
      </c>
      <c r="L735" t="s">
        <v>35</v>
      </c>
      <c r="M735">
        <v>161</v>
      </c>
      <c r="N735" t="str">
        <f t="shared" si="81"/>
        <v>2008</v>
      </c>
      <c r="O735">
        <f>SUMIF(L$2:L735,L735,M$2:M735)</f>
        <v>1153</v>
      </c>
      <c r="P735">
        <f t="shared" si="82"/>
        <v>16.100000000000001</v>
      </c>
      <c r="R735">
        <f t="shared" si="83"/>
        <v>4038</v>
      </c>
      <c r="S735">
        <f t="shared" si="84"/>
        <v>0</v>
      </c>
    </row>
    <row r="736" spans="1:19" x14ac:dyDescent="0.25">
      <c r="A736" s="1">
        <v>39629</v>
      </c>
      <c r="B736" t="s">
        <v>30</v>
      </c>
      <c r="C736">
        <v>68</v>
      </c>
      <c r="D736" t="str">
        <f t="shared" si="78"/>
        <v>2008</v>
      </c>
      <c r="H736">
        <f t="shared" si="79"/>
        <v>146.19999999999999</v>
      </c>
      <c r="I736" t="str">
        <f t="shared" si="80"/>
        <v>2008</v>
      </c>
      <c r="K736" s="1">
        <v>39629</v>
      </c>
      <c r="L736" t="s">
        <v>30</v>
      </c>
      <c r="M736">
        <v>68</v>
      </c>
      <c r="N736" t="str">
        <f t="shared" si="81"/>
        <v>2008</v>
      </c>
      <c r="O736">
        <f>SUMIF(L$2:L736,L736,M$2:M736)</f>
        <v>2025</v>
      </c>
      <c r="P736">
        <f t="shared" si="82"/>
        <v>6.8000000000000007</v>
      </c>
      <c r="R736">
        <f t="shared" si="83"/>
        <v>3970</v>
      </c>
      <c r="S736">
        <f t="shared" si="84"/>
        <v>0</v>
      </c>
    </row>
    <row r="737" spans="1:19" x14ac:dyDescent="0.25">
      <c r="A737" s="1">
        <v>39631</v>
      </c>
      <c r="B737" t="s">
        <v>55</v>
      </c>
      <c r="C737">
        <v>30</v>
      </c>
      <c r="D737" t="str">
        <f t="shared" si="78"/>
        <v>2008</v>
      </c>
      <c r="H737">
        <f t="shared" si="79"/>
        <v>64.5</v>
      </c>
      <c r="I737" t="str">
        <f t="shared" si="80"/>
        <v>2008</v>
      </c>
      <c r="K737" s="1">
        <v>39631</v>
      </c>
      <c r="L737" t="s">
        <v>55</v>
      </c>
      <c r="M737">
        <v>30</v>
      </c>
      <c r="N737" t="str">
        <f t="shared" si="81"/>
        <v>2008</v>
      </c>
      <c r="O737">
        <f>SUMIF(L$2:L737,L737,M$2:M737)</f>
        <v>1797</v>
      </c>
      <c r="P737">
        <f t="shared" si="82"/>
        <v>3</v>
      </c>
      <c r="R737">
        <f t="shared" si="83"/>
        <v>5940</v>
      </c>
      <c r="S737">
        <f t="shared" si="84"/>
        <v>0</v>
      </c>
    </row>
    <row r="738" spans="1:19" x14ac:dyDescent="0.25">
      <c r="A738" s="1">
        <v>39632</v>
      </c>
      <c r="B738" t="s">
        <v>64</v>
      </c>
      <c r="C738">
        <v>3</v>
      </c>
      <c r="D738" t="str">
        <f t="shared" si="78"/>
        <v>2008</v>
      </c>
      <c r="H738">
        <f t="shared" si="79"/>
        <v>6.4499999999999993</v>
      </c>
      <c r="I738" t="str">
        <f t="shared" si="80"/>
        <v>2008</v>
      </c>
      <c r="K738" s="1">
        <v>39632</v>
      </c>
      <c r="L738" t="s">
        <v>64</v>
      </c>
      <c r="M738">
        <v>3</v>
      </c>
      <c r="N738" t="str">
        <f t="shared" si="81"/>
        <v>2008</v>
      </c>
      <c r="O738">
        <f>SUMIF(L$2:L738,L738,M$2:M738)</f>
        <v>6</v>
      </c>
      <c r="P738">
        <f t="shared" si="82"/>
        <v>0</v>
      </c>
      <c r="R738">
        <f t="shared" si="83"/>
        <v>5937</v>
      </c>
      <c r="S738">
        <f t="shared" si="84"/>
        <v>0</v>
      </c>
    </row>
    <row r="739" spans="1:19" x14ac:dyDescent="0.25">
      <c r="A739" s="1">
        <v>39637</v>
      </c>
      <c r="B739" t="s">
        <v>50</v>
      </c>
      <c r="C739">
        <v>117</v>
      </c>
      <c r="D739" t="str">
        <f t="shared" si="78"/>
        <v>2008</v>
      </c>
      <c r="H739">
        <f t="shared" si="79"/>
        <v>251.54999999999998</v>
      </c>
      <c r="I739" t="str">
        <f t="shared" si="80"/>
        <v>2008</v>
      </c>
      <c r="K739" s="1">
        <v>39637</v>
      </c>
      <c r="L739" t="s">
        <v>50</v>
      </c>
      <c r="M739">
        <v>117</v>
      </c>
      <c r="N739" t="str">
        <f t="shared" si="81"/>
        <v>2008</v>
      </c>
      <c r="O739">
        <f>SUMIF(L$2:L739,L739,M$2:M739)</f>
        <v>9606</v>
      </c>
      <c r="P739">
        <f t="shared" si="82"/>
        <v>11.700000000000001</v>
      </c>
      <c r="R739">
        <f t="shared" si="83"/>
        <v>5820</v>
      </c>
      <c r="S739">
        <f t="shared" si="84"/>
        <v>0</v>
      </c>
    </row>
    <row r="740" spans="1:19" x14ac:dyDescent="0.25">
      <c r="A740" s="1">
        <v>39639</v>
      </c>
      <c r="B740" t="s">
        <v>8</v>
      </c>
      <c r="C740">
        <v>105</v>
      </c>
      <c r="D740" t="str">
        <f t="shared" si="78"/>
        <v>2008</v>
      </c>
      <c r="H740">
        <f t="shared" si="79"/>
        <v>225.75</v>
      </c>
      <c r="I740" t="str">
        <f t="shared" si="80"/>
        <v>2008</v>
      </c>
      <c r="K740" s="1">
        <v>39639</v>
      </c>
      <c r="L740" t="s">
        <v>8</v>
      </c>
      <c r="M740">
        <v>105</v>
      </c>
      <c r="N740" t="str">
        <f t="shared" si="81"/>
        <v>2008</v>
      </c>
      <c r="O740">
        <f>SUMIF(L$2:L740,L740,M$2:M740)</f>
        <v>1017</v>
      </c>
      <c r="P740">
        <f t="shared" si="82"/>
        <v>10.5</v>
      </c>
      <c r="R740">
        <f t="shared" si="83"/>
        <v>5715</v>
      </c>
      <c r="S740">
        <f t="shared" si="84"/>
        <v>0</v>
      </c>
    </row>
    <row r="741" spans="1:19" x14ac:dyDescent="0.25">
      <c r="A741" s="1">
        <v>39639</v>
      </c>
      <c r="B741" t="s">
        <v>46</v>
      </c>
      <c r="C741">
        <v>6</v>
      </c>
      <c r="D741" t="str">
        <f t="shared" si="78"/>
        <v>2008</v>
      </c>
      <c r="H741">
        <f t="shared" si="79"/>
        <v>12.899999999999999</v>
      </c>
      <c r="I741" t="str">
        <f t="shared" si="80"/>
        <v>2008</v>
      </c>
      <c r="K741" s="1">
        <v>39639</v>
      </c>
      <c r="L741" t="s">
        <v>46</v>
      </c>
      <c r="M741">
        <v>6</v>
      </c>
      <c r="N741" t="str">
        <f t="shared" si="81"/>
        <v>2008</v>
      </c>
      <c r="O741">
        <f>SUMIF(L$2:L741,L741,M$2:M741)</f>
        <v>22</v>
      </c>
      <c r="P741">
        <f t="shared" si="82"/>
        <v>0</v>
      </c>
      <c r="R741">
        <f t="shared" si="83"/>
        <v>5709</v>
      </c>
      <c r="S741">
        <f t="shared" si="84"/>
        <v>0</v>
      </c>
    </row>
    <row r="742" spans="1:19" x14ac:dyDescent="0.25">
      <c r="A742" s="1">
        <v>39640</v>
      </c>
      <c r="B742" t="s">
        <v>17</v>
      </c>
      <c r="C742">
        <v>378</v>
      </c>
      <c r="D742" t="str">
        <f t="shared" si="78"/>
        <v>2008</v>
      </c>
      <c r="H742">
        <f t="shared" si="79"/>
        <v>812.69999999999993</v>
      </c>
      <c r="I742" t="str">
        <f t="shared" si="80"/>
        <v>2008</v>
      </c>
      <c r="K742" s="1">
        <v>39640</v>
      </c>
      <c r="L742" t="s">
        <v>17</v>
      </c>
      <c r="M742">
        <v>378</v>
      </c>
      <c r="N742" t="str">
        <f t="shared" si="81"/>
        <v>2008</v>
      </c>
      <c r="O742">
        <f>SUMIF(L$2:L742,L742,M$2:M742)</f>
        <v>7768</v>
      </c>
      <c r="P742">
        <f t="shared" si="82"/>
        <v>37.800000000000004</v>
      </c>
      <c r="R742">
        <f t="shared" si="83"/>
        <v>5331</v>
      </c>
      <c r="S742">
        <f t="shared" si="84"/>
        <v>0</v>
      </c>
    </row>
    <row r="743" spans="1:19" x14ac:dyDescent="0.25">
      <c r="A743" s="1">
        <v>39643</v>
      </c>
      <c r="B743" t="s">
        <v>69</v>
      </c>
      <c r="C743">
        <v>76</v>
      </c>
      <c r="D743" t="str">
        <f t="shared" si="78"/>
        <v>2008</v>
      </c>
      <c r="H743">
        <f t="shared" si="79"/>
        <v>163.4</v>
      </c>
      <c r="I743" t="str">
        <f t="shared" si="80"/>
        <v>2008</v>
      </c>
      <c r="K743" s="1">
        <v>39643</v>
      </c>
      <c r="L743" t="s">
        <v>69</v>
      </c>
      <c r="M743">
        <v>76</v>
      </c>
      <c r="N743" t="str">
        <f t="shared" si="81"/>
        <v>2008</v>
      </c>
      <c r="O743">
        <f>SUMIF(L$2:L743,L743,M$2:M743)</f>
        <v>1493</v>
      </c>
      <c r="P743">
        <f t="shared" si="82"/>
        <v>7.6000000000000005</v>
      </c>
      <c r="R743">
        <f t="shared" si="83"/>
        <v>5255</v>
      </c>
      <c r="S743">
        <f t="shared" si="84"/>
        <v>0</v>
      </c>
    </row>
    <row r="744" spans="1:19" x14ac:dyDescent="0.25">
      <c r="A744" s="1">
        <v>39644</v>
      </c>
      <c r="B744" t="s">
        <v>22</v>
      </c>
      <c r="C744">
        <v>386</v>
      </c>
      <c r="D744" t="str">
        <f t="shared" si="78"/>
        <v>2008</v>
      </c>
      <c r="H744">
        <f t="shared" si="79"/>
        <v>829.9</v>
      </c>
      <c r="I744" t="str">
        <f t="shared" si="80"/>
        <v>2008</v>
      </c>
      <c r="K744" s="1">
        <v>39644</v>
      </c>
      <c r="L744" t="s">
        <v>22</v>
      </c>
      <c r="M744">
        <v>386</v>
      </c>
      <c r="N744" t="str">
        <f t="shared" si="81"/>
        <v>2008</v>
      </c>
      <c r="O744">
        <f>SUMIF(L$2:L744,L744,M$2:M744)</f>
        <v>8171</v>
      </c>
      <c r="P744">
        <f t="shared" si="82"/>
        <v>38.6</v>
      </c>
      <c r="R744">
        <f t="shared" si="83"/>
        <v>4869</v>
      </c>
      <c r="S744">
        <f t="shared" si="84"/>
        <v>0</v>
      </c>
    </row>
    <row r="745" spans="1:19" x14ac:dyDescent="0.25">
      <c r="A745" s="1">
        <v>39645</v>
      </c>
      <c r="B745" t="s">
        <v>50</v>
      </c>
      <c r="C745">
        <v>132</v>
      </c>
      <c r="D745" t="str">
        <f t="shared" si="78"/>
        <v>2008</v>
      </c>
      <c r="H745">
        <f t="shared" si="79"/>
        <v>283.8</v>
      </c>
      <c r="I745" t="str">
        <f t="shared" si="80"/>
        <v>2008</v>
      </c>
      <c r="K745" s="1">
        <v>39645</v>
      </c>
      <c r="L745" t="s">
        <v>50</v>
      </c>
      <c r="M745">
        <v>132</v>
      </c>
      <c r="N745" t="str">
        <f t="shared" si="81"/>
        <v>2008</v>
      </c>
      <c r="O745">
        <f>SUMIF(L$2:L745,L745,M$2:M745)</f>
        <v>9738</v>
      </c>
      <c r="P745">
        <f t="shared" si="82"/>
        <v>13.200000000000001</v>
      </c>
      <c r="R745">
        <f t="shared" si="83"/>
        <v>4737</v>
      </c>
      <c r="S745">
        <f t="shared" si="84"/>
        <v>0</v>
      </c>
    </row>
    <row r="746" spans="1:19" x14ac:dyDescent="0.25">
      <c r="A746" s="1">
        <v>39645</v>
      </c>
      <c r="B746" t="s">
        <v>22</v>
      </c>
      <c r="C746">
        <v>104</v>
      </c>
      <c r="D746" t="str">
        <f t="shared" si="78"/>
        <v>2008</v>
      </c>
      <c r="H746">
        <f t="shared" si="79"/>
        <v>223.6</v>
      </c>
      <c r="I746" t="str">
        <f t="shared" si="80"/>
        <v>2008</v>
      </c>
      <c r="K746" s="1">
        <v>39645</v>
      </c>
      <c r="L746" t="s">
        <v>22</v>
      </c>
      <c r="M746">
        <v>104</v>
      </c>
      <c r="N746" t="str">
        <f t="shared" si="81"/>
        <v>2008</v>
      </c>
      <c r="O746">
        <f>SUMIF(L$2:L746,L746,M$2:M746)</f>
        <v>8275</v>
      </c>
      <c r="P746">
        <f t="shared" si="82"/>
        <v>10.4</v>
      </c>
      <c r="R746">
        <f t="shared" si="83"/>
        <v>4633</v>
      </c>
      <c r="S746">
        <f t="shared" si="84"/>
        <v>0</v>
      </c>
    </row>
    <row r="747" spans="1:19" x14ac:dyDescent="0.25">
      <c r="A747" s="1">
        <v>39646</v>
      </c>
      <c r="B747" t="s">
        <v>45</v>
      </c>
      <c r="C747">
        <v>380</v>
      </c>
      <c r="D747" t="str">
        <f t="shared" si="78"/>
        <v>2008</v>
      </c>
      <c r="H747">
        <f t="shared" si="79"/>
        <v>817</v>
      </c>
      <c r="I747" t="str">
        <f t="shared" si="80"/>
        <v>2008</v>
      </c>
      <c r="K747" s="1">
        <v>39646</v>
      </c>
      <c r="L747" t="s">
        <v>45</v>
      </c>
      <c r="M747">
        <v>380</v>
      </c>
      <c r="N747" t="str">
        <f t="shared" si="81"/>
        <v>2008</v>
      </c>
      <c r="O747">
        <f>SUMIF(L$2:L747,L747,M$2:M747)</f>
        <v>9463</v>
      </c>
      <c r="P747">
        <f t="shared" si="82"/>
        <v>38</v>
      </c>
      <c r="R747">
        <f t="shared" si="83"/>
        <v>4253</v>
      </c>
      <c r="S747">
        <f t="shared" si="84"/>
        <v>0</v>
      </c>
    </row>
    <row r="748" spans="1:19" x14ac:dyDescent="0.25">
      <c r="A748" s="1">
        <v>39647</v>
      </c>
      <c r="B748" t="s">
        <v>78</v>
      </c>
      <c r="C748">
        <v>76</v>
      </c>
      <c r="D748" t="str">
        <f t="shared" si="78"/>
        <v>2008</v>
      </c>
      <c r="H748">
        <f t="shared" si="79"/>
        <v>163.4</v>
      </c>
      <c r="I748" t="str">
        <f t="shared" si="80"/>
        <v>2008</v>
      </c>
      <c r="K748" s="1">
        <v>39647</v>
      </c>
      <c r="L748" t="s">
        <v>78</v>
      </c>
      <c r="M748">
        <v>76</v>
      </c>
      <c r="N748" t="str">
        <f t="shared" si="81"/>
        <v>2008</v>
      </c>
      <c r="O748">
        <f>SUMIF(L$2:L748,L748,M$2:M748)</f>
        <v>1025</v>
      </c>
      <c r="P748">
        <f t="shared" si="82"/>
        <v>7.6000000000000005</v>
      </c>
      <c r="R748">
        <f t="shared" si="83"/>
        <v>4177</v>
      </c>
      <c r="S748">
        <f t="shared" si="84"/>
        <v>0</v>
      </c>
    </row>
    <row r="749" spans="1:19" x14ac:dyDescent="0.25">
      <c r="A749" s="1">
        <v>39647</v>
      </c>
      <c r="B749" t="s">
        <v>25</v>
      </c>
      <c r="C749">
        <v>194</v>
      </c>
      <c r="D749" t="str">
        <f t="shared" si="78"/>
        <v>2008</v>
      </c>
      <c r="H749">
        <f t="shared" si="79"/>
        <v>417.09999999999997</v>
      </c>
      <c r="I749" t="str">
        <f t="shared" si="80"/>
        <v>2008</v>
      </c>
      <c r="K749" s="1">
        <v>39647</v>
      </c>
      <c r="L749" t="s">
        <v>25</v>
      </c>
      <c r="M749">
        <v>194</v>
      </c>
      <c r="N749" t="str">
        <f t="shared" si="81"/>
        <v>2008</v>
      </c>
      <c r="O749">
        <f>SUMIF(L$2:L749,L749,M$2:M749)</f>
        <v>855</v>
      </c>
      <c r="P749">
        <f t="shared" si="82"/>
        <v>9.7000000000000011</v>
      </c>
      <c r="R749">
        <f t="shared" si="83"/>
        <v>3983</v>
      </c>
      <c r="S749">
        <f t="shared" si="84"/>
        <v>0</v>
      </c>
    </row>
    <row r="750" spans="1:19" x14ac:dyDescent="0.25">
      <c r="A750" s="1">
        <v>39653</v>
      </c>
      <c r="B750" t="s">
        <v>61</v>
      </c>
      <c r="C750">
        <v>147</v>
      </c>
      <c r="D750" t="str">
        <f t="shared" si="78"/>
        <v>2008</v>
      </c>
      <c r="H750">
        <f t="shared" si="79"/>
        <v>316.05</v>
      </c>
      <c r="I750" t="str">
        <f t="shared" si="80"/>
        <v>2008</v>
      </c>
      <c r="K750" s="1">
        <v>39653</v>
      </c>
      <c r="L750" t="s">
        <v>61</v>
      </c>
      <c r="M750">
        <v>147</v>
      </c>
      <c r="N750" t="str">
        <f t="shared" si="81"/>
        <v>2008</v>
      </c>
      <c r="O750">
        <f>SUMIF(L$2:L750,L750,M$2:M750)</f>
        <v>933</v>
      </c>
      <c r="P750">
        <f t="shared" si="82"/>
        <v>7.3500000000000005</v>
      </c>
      <c r="R750">
        <f t="shared" si="83"/>
        <v>3836</v>
      </c>
      <c r="S750">
        <f t="shared" si="84"/>
        <v>0</v>
      </c>
    </row>
    <row r="751" spans="1:19" x14ac:dyDescent="0.25">
      <c r="A751" s="1">
        <v>39656</v>
      </c>
      <c r="B751" t="s">
        <v>22</v>
      </c>
      <c r="C751">
        <v>319</v>
      </c>
      <c r="D751" t="str">
        <f t="shared" si="78"/>
        <v>2008</v>
      </c>
      <c r="H751">
        <f t="shared" si="79"/>
        <v>685.85</v>
      </c>
      <c r="I751" t="str">
        <f t="shared" si="80"/>
        <v>2008</v>
      </c>
      <c r="K751" s="1">
        <v>39656</v>
      </c>
      <c r="L751" t="s">
        <v>22</v>
      </c>
      <c r="M751">
        <v>319</v>
      </c>
      <c r="N751" t="str">
        <f t="shared" si="81"/>
        <v>2008</v>
      </c>
      <c r="O751">
        <f>SUMIF(L$2:L751,L751,M$2:M751)</f>
        <v>8594</v>
      </c>
      <c r="P751">
        <f t="shared" si="82"/>
        <v>31.900000000000002</v>
      </c>
      <c r="R751">
        <f t="shared" si="83"/>
        <v>3517</v>
      </c>
      <c r="S751">
        <f t="shared" si="84"/>
        <v>0</v>
      </c>
    </row>
    <row r="752" spans="1:19" x14ac:dyDescent="0.25">
      <c r="A752" s="1">
        <v>39657</v>
      </c>
      <c r="B752" t="s">
        <v>39</v>
      </c>
      <c r="C752">
        <v>38</v>
      </c>
      <c r="D752" t="str">
        <f t="shared" si="78"/>
        <v>2008</v>
      </c>
      <c r="H752">
        <f t="shared" si="79"/>
        <v>81.7</v>
      </c>
      <c r="I752" t="str">
        <f t="shared" si="80"/>
        <v>2008</v>
      </c>
      <c r="K752" s="1">
        <v>39657</v>
      </c>
      <c r="L752" t="s">
        <v>39</v>
      </c>
      <c r="M752">
        <v>38</v>
      </c>
      <c r="N752" t="str">
        <f t="shared" si="81"/>
        <v>2008</v>
      </c>
      <c r="O752">
        <f>SUMIF(L$2:L752,L752,M$2:M752)</f>
        <v>840</v>
      </c>
      <c r="P752">
        <f t="shared" si="82"/>
        <v>1.9000000000000001</v>
      </c>
      <c r="R752">
        <f t="shared" si="83"/>
        <v>3479</v>
      </c>
      <c r="S752">
        <f t="shared" si="84"/>
        <v>0</v>
      </c>
    </row>
    <row r="753" spans="1:19" x14ac:dyDescent="0.25">
      <c r="A753" s="1">
        <v>39662</v>
      </c>
      <c r="B753" t="s">
        <v>28</v>
      </c>
      <c r="C753">
        <v>31</v>
      </c>
      <c r="D753" t="str">
        <f t="shared" si="78"/>
        <v>2008</v>
      </c>
      <c r="H753">
        <f t="shared" si="79"/>
        <v>66.649999999999991</v>
      </c>
      <c r="I753" t="str">
        <f t="shared" si="80"/>
        <v>2008</v>
      </c>
      <c r="K753" s="1">
        <v>39662</v>
      </c>
      <c r="L753" t="s">
        <v>28</v>
      </c>
      <c r="M753">
        <v>31</v>
      </c>
      <c r="N753" t="str">
        <f t="shared" si="81"/>
        <v>2008</v>
      </c>
      <c r="O753">
        <f>SUMIF(L$2:L753,L753,M$2:M753)</f>
        <v>1504</v>
      </c>
      <c r="P753">
        <f t="shared" si="82"/>
        <v>3.1</v>
      </c>
      <c r="R753">
        <f t="shared" si="83"/>
        <v>5448</v>
      </c>
      <c r="S753">
        <f t="shared" si="84"/>
        <v>0</v>
      </c>
    </row>
    <row r="754" spans="1:19" x14ac:dyDescent="0.25">
      <c r="A754" s="1">
        <v>39664</v>
      </c>
      <c r="B754" t="s">
        <v>6</v>
      </c>
      <c r="C754">
        <v>28</v>
      </c>
      <c r="D754" t="str">
        <f t="shared" si="78"/>
        <v>2008</v>
      </c>
      <c r="H754">
        <f t="shared" si="79"/>
        <v>60.199999999999996</v>
      </c>
      <c r="I754" t="str">
        <f t="shared" si="80"/>
        <v>2008</v>
      </c>
      <c r="K754" s="1">
        <v>39664</v>
      </c>
      <c r="L754" t="s">
        <v>6</v>
      </c>
      <c r="M754">
        <v>28</v>
      </c>
      <c r="N754" t="str">
        <f t="shared" si="81"/>
        <v>2008</v>
      </c>
      <c r="O754">
        <f>SUMIF(L$2:L754,L754,M$2:M754)</f>
        <v>1242</v>
      </c>
      <c r="P754">
        <f t="shared" si="82"/>
        <v>2.8000000000000003</v>
      </c>
      <c r="R754">
        <f t="shared" si="83"/>
        <v>5420</v>
      </c>
      <c r="S754">
        <f t="shared" si="84"/>
        <v>0</v>
      </c>
    </row>
    <row r="755" spans="1:19" x14ac:dyDescent="0.25">
      <c r="A755" s="1">
        <v>39664</v>
      </c>
      <c r="B755" t="s">
        <v>105</v>
      </c>
      <c r="C755">
        <v>15</v>
      </c>
      <c r="D755" t="str">
        <f t="shared" si="78"/>
        <v>2008</v>
      </c>
      <c r="H755">
        <f t="shared" si="79"/>
        <v>32.25</v>
      </c>
      <c r="I755" t="str">
        <f t="shared" si="80"/>
        <v>2008</v>
      </c>
      <c r="K755" s="1">
        <v>39664</v>
      </c>
      <c r="L755" t="s">
        <v>105</v>
      </c>
      <c r="M755">
        <v>15</v>
      </c>
      <c r="N755" t="str">
        <f t="shared" si="81"/>
        <v>2008</v>
      </c>
      <c r="O755">
        <f>SUMIF(L$2:L755,L755,M$2:M755)</f>
        <v>59</v>
      </c>
      <c r="P755">
        <f t="shared" si="82"/>
        <v>0</v>
      </c>
      <c r="R755">
        <f t="shared" si="83"/>
        <v>5405</v>
      </c>
      <c r="S755">
        <f t="shared" si="84"/>
        <v>0</v>
      </c>
    </row>
    <row r="756" spans="1:19" x14ac:dyDescent="0.25">
      <c r="A756" s="1">
        <v>39667</v>
      </c>
      <c r="B756" t="s">
        <v>62</v>
      </c>
      <c r="C756">
        <v>2</v>
      </c>
      <c r="D756" t="str">
        <f t="shared" si="78"/>
        <v>2008</v>
      </c>
      <c r="H756">
        <f t="shared" si="79"/>
        <v>4.3</v>
      </c>
      <c r="I756" t="str">
        <f t="shared" si="80"/>
        <v>2008</v>
      </c>
      <c r="K756" s="1">
        <v>39667</v>
      </c>
      <c r="L756" t="s">
        <v>62</v>
      </c>
      <c r="M756">
        <v>2</v>
      </c>
      <c r="N756" t="str">
        <f t="shared" si="81"/>
        <v>2008</v>
      </c>
      <c r="O756">
        <f>SUMIF(L$2:L756,L756,M$2:M756)</f>
        <v>19</v>
      </c>
      <c r="P756">
        <f t="shared" si="82"/>
        <v>0</v>
      </c>
      <c r="R756">
        <f t="shared" si="83"/>
        <v>5403</v>
      </c>
      <c r="S756">
        <f t="shared" si="84"/>
        <v>0</v>
      </c>
    </row>
    <row r="757" spans="1:19" x14ac:dyDescent="0.25">
      <c r="A757" s="1">
        <v>39667</v>
      </c>
      <c r="B757" t="s">
        <v>101</v>
      </c>
      <c r="C757">
        <v>16</v>
      </c>
      <c r="D757" t="str">
        <f t="shared" si="78"/>
        <v>2008</v>
      </c>
      <c r="H757">
        <f t="shared" si="79"/>
        <v>34.4</v>
      </c>
      <c r="I757" t="str">
        <f t="shared" si="80"/>
        <v>2008</v>
      </c>
      <c r="K757" s="1">
        <v>39667</v>
      </c>
      <c r="L757" t="s">
        <v>101</v>
      </c>
      <c r="M757">
        <v>16</v>
      </c>
      <c r="N757" t="str">
        <f t="shared" si="81"/>
        <v>2008</v>
      </c>
      <c r="O757">
        <f>SUMIF(L$2:L757,L757,M$2:M757)</f>
        <v>36</v>
      </c>
      <c r="P757">
        <f t="shared" si="82"/>
        <v>0</v>
      </c>
      <c r="R757">
        <f t="shared" si="83"/>
        <v>5387</v>
      </c>
      <c r="S757">
        <f t="shared" si="84"/>
        <v>0</v>
      </c>
    </row>
    <row r="758" spans="1:19" x14ac:dyDescent="0.25">
      <c r="A758" s="1">
        <v>39669</v>
      </c>
      <c r="B758" t="s">
        <v>78</v>
      </c>
      <c r="C758">
        <v>83</v>
      </c>
      <c r="D758" t="str">
        <f t="shared" si="78"/>
        <v>2008</v>
      </c>
      <c r="H758">
        <f t="shared" si="79"/>
        <v>178.45</v>
      </c>
      <c r="I758" t="str">
        <f t="shared" si="80"/>
        <v>2008</v>
      </c>
      <c r="K758" s="1">
        <v>39669</v>
      </c>
      <c r="L758" t="s">
        <v>78</v>
      </c>
      <c r="M758">
        <v>83</v>
      </c>
      <c r="N758" t="str">
        <f t="shared" si="81"/>
        <v>2008</v>
      </c>
      <c r="O758">
        <f>SUMIF(L$2:L758,L758,M$2:M758)</f>
        <v>1108</v>
      </c>
      <c r="P758">
        <f t="shared" si="82"/>
        <v>8.3000000000000007</v>
      </c>
      <c r="R758">
        <f t="shared" si="83"/>
        <v>5304</v>
      </c>
      <c r="S758">
        <f t="shared" si="84"/>
        <v>0</v>
      </c>
    </row>
    <row r="759" spans="1:19" x14ac:dyDescent="0.25">
      <c r="A759" s="1">
        <v>39670</v>
      </c>
      <c r="B759" t="s">
        <v>172</v>
      </c>
      <c r="C759">
        <v>16</v>
      </c>
      <c r="D759" t="str">
        <f t="shared" si="78"/>
        <v>2008</v>
      </c>
      <c r="H759">
        <f t="shared" si="79"/>
        <v>34.4</v>
      </c>
      <c r="I759" t="str">
        <f t="shared" si="80"/>
        <v>2008</v>
      </c>
      <c r="K759" s="1">
        <v>39670</v>
      </c>
      <c r="L759" t="s">
        <v>172</v>
      </c>
      <c r="M759">
        <v>16</v>
      </c>
      <c r="N759" t="str">
        <f t="shared" si="81"/>
        <v>2008</v>
      </c>
      <c r="O759">
        <f>SUMIF(L$2:L759,L759,M$2:M759)</f>
        <v>16</v>
      </c>
      <c r="P759">
        <f t="shared" si="82"/>
        <v>0</v>
      </c>
      <c r="R759">
        <f t="shared" si="83"/>
        <v>5288</v>
      </c>
      <c r="S759">
        <f t="shared" si="84"/>
        <v>0</v>
      </c>
    </row>
    <row r="760" spans="1:19" x14ac:dyDescent="0.25">
      <c r="A760" s="1">
        <v>39671</v>
      </c>
      <c r="B760" t="s">
        <v>9</v>
      </c>
      <c r="C760">
        <v>397</v>
      </c>
      <c r="D760" t="str">
        <f t="shared" si="78"/>
        <v>2008</v>
      </c>
      <c r="H760">
        <f t="shared" si="79"/>
        <v>853.55</v>
      </c>
      <c r="I760" t="str">
        <f t="shared" si="80"/>
        <v>2008</v>
      </c>
      <c r="K760" s="1">
        <v>39671</v>
      </c>
      <c r="L760" t="s">
        <v>9</v>
      </c>
      <c r="M760">
        <v>397</v>
      </c>
      <c r="N760" t="str">
        <f t="shared" si="81"/>
        <v>2008</v>
      </c>
      <c r="O760">
        <f>SUMIF(L$2:L760,L760,M$2:M760)</f>
        <v>9101</v>
      </c>
      <c r="P760">
        <f t="shared" si="82"/>
        <v>39.700000000000003</v>
      </c>
      <c r="R760">
        <f t="shared" si="83"/>
        <v>4891</v>
      </c>
      <c r="S760">
        <f t="shared" si="84"/>
        <v>0</v>
      </c>
    </row>
    <row r="761" spans="1:19" x14ac:dyDescent="0.25">
      <c r="A761" s="1">
        <v>39671</v>
      </c>
      <c r="B761" t="s">
        <v>78</v>
      </c>
      <c r="C761">
        <v>184</v>
      </c>
      <c r="D761" t="str">
        <f t="shared" si="78"/>
        <v>2008</v>
      </c>
      <c r="H761">
        <f t="shared" si="79"/>
        <v>395.59999999999997</v>
      </c>
      <c r="I761" t="str">
        <f t="shared" si="80"/>
        <v>2008</v>
      </c>
      <c r="K761" s="1">
        <v>39671</v>
      </c>
      <c r="L761" t="s">
        <v>78</v>
      </c>
      <c r="M761">
        <v>184</v>
      </c>
      <c r="N761" t="str">
        <f t="shared" si="81"/>
        <v>2008</v>
      </c>
      <c r="O761">
        <f>SUMIF(L$2:L761,L761,M$2:M761)</f>
        <v>1292</v>
      </c>
      <c r="P761">
        <f t="shared" si="82"/>
        <v>18.400000000000002</v>
      </c>
      <c r="R761">
        <f t="shared" si="83"/>
        <v>4707</v>
      </c>
      <c r="S761">
        <f t="shared" si="84"/>
        <v>0</v>
      </c>
    </row>
    <row r="762" spans="1:19" x14ac:dyDescent="0.25">
      <c r="A762" s="1">
        <v>39673</v>
      </c>
      <c r="B762" t="s">
        <v>78</v>
      </c>
      <c r="C762">
        <v>55</v>
      </c>
      <c r="D762" t="str">
        <f t="shared" si="78"/>
        <v>2008</v>
      </c>
      <c r="H762">
        <f t="shared" si="79"/>
        <v>118.25</v>
      </c>
      <c r="I762" t="str">
        <f t="shared" si="80"/>
        <v>2008</v>
      </c>
      <c r="K762" s="1">
        <v>39673</v>
      </c>
      <c r="L762" t="s">
        <v>78</v>
      </c>
      <c r="M762">
        <v>55</v>
      </c>
      <c r="N762" t="str">
        <f t="shared" si="81"/>
        <v>2008</v>
      </c>
      <c r="O762">
        <f>SUMIF(L$2:L762,L762,M$2:M762)</f>
        <v>1347</v>
      </c>
      <c r="P762">
        <f t="shared" si="82"/>
        <v>5.5</v>
      </c>
      <c r="R762">
        <f t="shared" si="83"/>
        <v>4652</v>
      </c>
      <c r="S762">
        <f t="shared" si="84"/>
        <v>0</v>
      </c>
    </row>
    <row r="763" spans="1:19" x14ac:dyDescent="0.25">
      <c r="A763" s="1">
        <v>39674</v>
      </c>
      <c r="B763" t="s">
        <v>69</v>
      </c>
      <c r="C763">
        <v>107</v>
      </c>
      <c r="D763" t="str">
        <f t="shared" si="78"/>
        <v>2008</v>
      </c>
      <c r="H763">
        <f t="shared" si="79"/>
        <v>230.04999999999998</v>
      </c>
      <c r="I763" t="str">
        <f t="shared" si="80"/>
        <v>2008</v>
      </c>
      <c r="K763" s="1">
        <v>39674</v>
      </c>
      <c r="L763" t="s">
        <v>69</v>
      </c>
      <c r="M763">
        <v>107</v>
      </c>
      <c r="N763" t="str">
        <f t="shared" si="81"/>
        <v>2008</v>
      </c>
      <c r="O763">
        <f>SUMIF(L$2:L763,L763,M$2:M763)</f>
        <v>1600</v>
      </c>
      <c r="P763">
        <f t="shared" si="82"/>
        <v>10.700000000000001</v>
      </c>
      <c r="R763">
        <f t="shared" si="83"/>
        <v>4545</v>
      </c>
      <c r="S763">
        <f t="shared" si="84"/>
        <v>0</v>
      </c>
    </row>
    <row r="764" spans="1:19" x14ac:dyDescent="0.25">
      <c r="A764" s="1">
        <v>39676</v>
      </c>
      <c r="B764" t="s">
        <v>69</v>
      </c>
      <c r="C764">
        <v>127</v>
      </c>
      <c r="D764" t="str">
        <f t="shared" si="78"/>
        <v>2008</v>
      </c>
      <c r="H764">
        <f t="shared" si="79"/>
        <v>273.05</v>
      </c>
      <c r="I764" t="str">
        <f t="shared" si="80"/>
        <v>2008</v>
      </c>
      <c r="K764" s="1">
        <v>39676</v>
      </c>
      <c r="L764" t="s">
        <v>69</v>
      </c>
      <c r="M764">
        <v>127</v>
      </c>
      <c r="N764" t="str">
        <f t="shared" si="81"/>
        <v>2008</v>
      </c>
      <c r="O764">
        <f>SUMIF(L$2:L764,L764,M$2:M764)</f>
        <v>1727</v>
      </c>
      <c r="P764">
        <f t="shared" si="82"/>
        <v>12.700000000000001</v>
      </c>
      <c r="R764">
        <f t="shared" si="83"/>
        <v>4418</v>
      </c>
      <c r="S764">
        <f t="shared" si="84"/>
        <v>0</v>
      </c>
    </row>
    <row r="765" spans="1:19" x14ac:dyDescent="0.25">
      <c r="A765" s="1">
        <v>39679</v>
      </c>
      <c r="B765" t="s">
        <v>173</v>
      </c>
      <c r="C765">
        <v>122</v>
      </c>
      <c r="D765" t="str">
        <f t="shared" si="78"/>
        <v>2008</v>
      </c>
      <c r="H765">
        <f t="shared" si="79"/>
        <v>262.3</v>
      </c>
      <c r="I765" t="str">
        <f t="shared" si="80"/>
        <v>2008</v>
      </c>
      <c r="K765" s="1">
        <v>39679</v>
      </c>
      <c r="L765" t="s">
        <v>173</v>
      </c>
      <c r="M765">
        <v>122</v>
      </c>
      <c r="N765" t="str">
        <f t="shared" si="81"/>
        <v>2008</v>
      </c>
      <c r="O765">
        <f>SUMIF(L$2:L765,L765,M$2:M765)</f>
        <v>122</v>
      </c>
      <c r="P765">
        <f t="shared" si="82"/>
        <v>6.1000000000000005</v>
      </c>
      <c r="R765">
        <f t="shared" si="83"/>
        <v>4296</v>
      </c>
      <c r="S765">
        <f t="shared" si="84"/>
        <v>0</v>
      </c>
    </row>
    <row r="766" spans="1:19" x14ac:dyDescent="0.25">
      <c r="A766" s="1">
        <v>39679</v>
      </c>
      <c r="B766" t="s">
        <v>18</v>
      </c>
      <c r="C766">
        <v>107</v>
      </c>
      <c r="D766" t="str">
        <f t="shared" si="78"/>
        <v>2008</v>
      </c>
      <c r="H766">
        <f t="shared" si="79"/>
        <v>230.04999999999998</v>
      </c>
      <c r="I766" t="str">
        <f t="shared" si="80"/>
        <v>2008</v>
      </c>
      <c r="K766" s="1">
        <v>39679</v>
      </c>
      <c r="L766" t="s">
        <v>18</v>
      </c>
      <c r="M766">
        <v>107</v>
      </c>
      <c r="N766" t="str">
        <f t="shared" si="81"/>
        <v>2008</v>
      </c>
      <c r="O766">
        <f>SUMIF(L$2:L766,L766,M$2:M766)</f>
        <v>2552</v>
      </c>
      <c r="P766">
        <f t="shared" si="82"/>
        <v>10.700000000000001</v>
      </c>
      <c r="R766">
        <f t="shared" si="83"/>
        <v>4189</v>
      </c>
      <c r="S766">
        <f t="shared" si="84"/>
        <v>0</v>
      </c>
    </row>
    <row r="767" spans="1:19" x14ac:dyDescent="0.25">
      <c r="A767" s="1">
        <v>39681</v>
      </c>
      <c r="B767" t="s">
        <v>22</v>
      </c>
      <c r="C767">
        <v>113</v>
      </c>
      <c r="D767" t="str">
        <f t="shared" si="78"/>
        <v>2008</v>
      </c>
      <c r="H767">
        <f t="shared" si="79"/>
        <v>242.95</v>
      </c>
      <c r="I767" t="str">
        <f t="shared" si="80"/>
        <v>2008</v>
      </c>
      <c r="K767" s="1">
        <v>39681</v>
      </c>
      <c r="L767" t="s">
        <v>22</v>
      </c>
      <c r="M767">
        <v>113</v>
      </c>
      <c r="N767" t="str">
        <f t="shared" si="81"/>
        <v>2008</v>
      </c>
      <c r="O767">
        <f>SUMIF(L$2:L767,L767,M$2:M767)</f>
        <v>8707</v>
      </c>
      <c r="P767">
        <f t="shared" si="82"/>
        <v>11.3</v>
      </c>
      <c r="R767">
        <f t="shared" si="83"/>
        <v>4076</v>
      </c>
      <c r="S767">
        <f t="shared" si="84"/>
        <v>0</v>
      </c>
    </row>
    <row r="768" spans="1:19" x14ac:dyDescent="0.25">
      <c r="A768" s="1">
        <v>39681</v>
      </c>
      <c r="B768" t="s">
        <v>7</v>
      </c>
      <c r="C768">
        <v>297</v>
      </c>
      <c r="D768" t="str">
        <f t="shared" si="78"/>
        <v>2008</v>
      </c>
      <c r="H768">
        <f t="shared" si="79"/>
        <v>638.54999999999995</v>
      </c>
      <c r="I768" t="str">
        <f t="shared" si="80"/>
        <v>2008</v>
      </c>
      <c r="K768" s="1">
        <v>39681</v>
      </c>
      <c r="L768" t="s">
        <v>7</v>
      </c>
      <c r="M768">
        <v>297</v>
      </c>
      <c r="N768" t="str">
        <f t="shared" si="81"/>
        <v>2008</v>
      </c>
      <c r="O768">
        <f>SUMIF(L$2:L768,L768,M$2:M768)</f>
        <v>10697</v>
      </c>
      <c r="P768">
        <f t="shared" si="82"/>
        <v>59.400000000000006</v>
      </c>
      <c r="R768">
        <f t="shared" si="83"/>
        <v>3779</v>
      </c>
      <c r="S768">
        <f t="shared" si="84"/>
        <v>0</v>
      </c>
    </row>
    <row r="769" spans="1:19" x14ac:dyDescent="0.25">
      <c r="A769" s="1">
        <v>39682</v>
      </c>
      <c r="B769" t="s">
        <v>44</v>
      </c>
      <c r="C769">
        <v>14</v>
      </c>
      <c r="D769" t="str">
        <f t="shared" si="78"/>
        <v>2008</v>
      </c>
      <c r="H769">
        <f t="shared" si="79"/>
        <v>30.099999999999998</v>
      </c>
      <c r="I769" t="str">
        <f t="shared" si="80"/>
        <v>2008</v>
      </c>
      <c r="K769" s="1">
        <v>39682</v>
      </c>
      <c r="L769" t="s">
        <v>44</v>
      </c>
      <c r="M769">
        <v>14</v>
      </c>
      <c r="N769" t="str">
        <f t="shared" si="81"/>
        <v>2008</v>
      </c>
      <c r="O769">
        <f>SUMIF(L$2:L769,L769,M$2:M769)</f>
        <v>40</v>
      </c>
      <c r="P769">
        <f t="shared" si="82"/>
        <v>0</v>
      </c>
      <c r="R769">
        <f t="shared" si="83"/>
        <v>3765</v>
      </c>
      <c r="S769">
        <f t="shared" si="84"/>
        <v>0</v>
      </c>
    </row>
    <row r="770" spans="1:19" x14ac:dyDescent="0.25">
      <c r="A770" s="1">
        <v>39684</v>
      </c>
      <c r="B770" t="s">
        <v>52</v>
      </c>
      <c r="C770">
        <v>188</v>
      </c>
      <c r="D770" t="str">
        <f t="shared" si="78"/>
        <v>2008</v>
      </c>
      <c r="H770">
        <f t="shared" si="79"/>
        <v>404.2</v>
      </c>
      <c r="I770" t="str">
        <f t="shared" si="80"/>
        <v>2008</v>
      </c>
      <c r="K770" s="1">
        <v>39684</v>
      </c>
      <c r="L770" t="s">
        <v>52</v>
      </c>
      <c r="M770">
        <v>188</v>
      </c>
      <c r="N770" t="str">
        <f t="shared" si="81"/>
        <v>2008</v>
      </c>
      <c r="O770">
        <f>SUMIF(L$2:L770,L770,M$2:M770)</f>
        <v>1490</v>
      </c>
      <c r="P770">
        <f t="shared" si="82"/>
        <v>18.8</v>
      </c>
      <c r="R770">
        <f t="shared" si="83"/>
        <v>3577</v>
      </c>
      <c r="S770">
        <f t="shared" si="84"/>
        <v>0</v>
      </c>
    </row>
    <row r="771" spans="1:19" x14ac:dyDescent="0.25">
      <c r="A771" s="1">
        <v>39686</v>
      </c>
      <c r="B771" t="s">
        <v>151</v>
      </c>
      <c r="C771">
        <v>11</v>
      </c>
      <c r="D771" t="str">
        <f t="shared" ref="D771:D834" si="85">TEXT(A771,"RRRR")</f>
        <v>2008</v>
      </c>
      <c r="H771">
        <f t="shared" ref="H771:H834" si="86">IF(D771="2005",C771*$F$2,IF(D771="2006",C771*$F$3,IF(D771="2007",C771*$F$4,IF(D771="2008",C771*$F$5,IF(D771="2009",C771*$F$6,IF(D771="2010",C771*$F$7,IF(D771="2011",C771*$F$8,IF(D771="2012",C771*$F$9,IF(D771="2013",C771*$F$10,C771*$F$11)))))))))</f>
        <v>23.65</v>
      </c>
      <c r="I771" t="str">
        <f t="shared" ref="I771:I834" si="87">TEXT(A771,"RRRR")</f>
        <v>2008</v>
      </c>
      <c r="K771" s="1">
        <v>39686</v>
      </c>
      <c r="L771" t="s">
        <v>151</v>
      </c>
      <c r="M771">
        <v>11</v>
      </c>
      <c r="N771" t="str">
        <f t="shared" ref="N771:N834" si="88">TEXT(K771,"RRRR")</f>
        <v>2008</v>
      </c>
      <c r="O771">
        <f>SUMIF(L$2:L771,L771,M$2:M771)</f>
        <v>39</v>
      </c>
      <c r="P771">
        <f t="shared" ref="P771:P834" si="89">IF(AND(O771&gt;=100,O771&lt;1000),0.05*M771,IF(AND(O771&gt;=1000,O771&lt;10000),0.1*M771,IF(AND(O771&gt;=10000),0.2*M771,0)))</f>
        <v>0</v>
      </c>
      <c r="R771">
        <f t="shared" si="83"/>
        <v>3566</v>
      </c>
      <c r="S771">
        <f t="shared" si="84"/>
        <v>0</v>
      </c>
    </row>
    <row r="772" spans="1:19" x14ac:dyDescent="0.25">
      <c r="A772" s="1">
        <v>39689</v>
      </c>
      <c r="B772" t="s">
        <v>28</v>
      </c>
      <c r="C772">
        <v>105</v>
      </c>
      <c r="D772" t="str">
        <f t="shared" si="85"/>
        <v>2008</v>
      </c>
      <c r="H772">
        <f t="shared" si="86"/>
        <v>225.75</v>
      </c>
      <c r="I772" t="str">
        <f t="shared" si="87"/>
        <v>2008</v>
      </c>
      <c r="K772" s="1">
        <v>39689</v>
      </c>
      <c r="L772" t="s">
        <v>28</v>
      </c>
      <c r="M772">
        <v>105</v>
      </c>
      <c r="N772" t="str">
        <f t="shared" si="88"/>
        <v>2008</v>
      </c>
      <c r="O772">
        <f>SUMIF(L$2:L772,L772,M$2:M772)</f>
        <v>1609</v>
      </c>
      <c r="P772">
        <f t="shared" si="89"/>
        <v>10.5</v>
      </c>
      <c r="R772">
        <f t="shared" ref="R772:R835" si="90">IF(AND(DAY(A772)&lt;DAY(A771),DAY(A771)&lt;&gt;DAY(A772)),IF(R771&lt;1000,R771+5000-C772,IF(R771&lt;2000,R771+4000-C772,IF(R771&lt;3000,R771+3000-C772,IF(R771&lt;4000,R771+2000-C772,IF(R771&lt;5000,R771+1000-C772,R771))))),R771-C772)</f>
        <v>3461</v>
      </c>
      <c r="S772">
        <f t="shared" si="84"/>
        <v>0</v>
      </c>
    </row>
    <row r="773" spans="1:19" x14ac:dyDescent="0.25">
      <c r="A773" s="1">
        <v>39690</v>
      </c>
      <c r="B773" t="s">
        <v>160</v>
      </c>
      <c r="C773">
        <v>18</v>
      </c>
      <c r="D773" t="str">
        <f t="shared" si="85"/>
        <v>2008</v>
      </c>
      <c r="H773">
        <f t="shared" si="86"/>
        <v>38.699999999999996</v>
      </c>
      <c r="I773" t="str">
        <f t="shared" si="87"/>
        <v>2008</v>
      </c>
      <c r="K773" s="1">
        <v>39690</v>
      </c>
      <c r="L773" t="s">
        <v>160</v>
      </c>
      <c r="M773">
        <v>18</v>
      </c>
      <c r="N773" t="str">
        <f t="shared" si="88"/>
        <v>2008</v>
      </c>
      <c r="O773">
        <f>SUMIF(L$2:L773,L773,M$2:M773)</f>
        <v>20</v>
      </c>
      <c r="P773">
        <f t="shared" si="89"/>
        <v>0</v>
      </c>
      <c r="R773">
        <f t="shared" si="90"/>
        <v>3443</v>
      </c>
      <c r="S773">
        <f t="shared" ref="S773:S836" si="91">IF(R773+C773-R772&gt;=4000,1,0)</f>
        <v>0</v>
      </c>
    </row>
    <row r="774" spans="1:19" x14ac:dyDescent="0.25">
      <c r="A774" s="1">
        <v>39690</v>
      </c>
      <c r="B774" t="s">
        <v>7</v>
      </c>
      <c r="C774">
        <v>418</v>
      </c>
      <c r="D774" t="str">
        <f t="shared" si="85"/>
        <v>2008</v>
      </c>
      <c r="H774">
        <f t="shared" si="86"/>
        <v>898.69999999999993</v>
      </c>
      <c r="I774" t="str">
        <f t="shared" si="87"/>
        <v>2008</v>
      </c>
      <c r="K774" s="1">
        <v>39690</v>
      </c>
      <c r="L774" t="s">
        <v>7</v>
      </c>
      <c r="M774">
        <v>418</v>
      </c>
      <c r="N774" t="str">
        <f t="shared" si="88"/>
        <v>2008</v>
      </c>
      <c r="O774">
        <f>SUMIF(L$2:L774,L774,M$2:M774)</f>
        <v>11115</v>
      </c>
      <c r="P774">
        <f t="shared" si="89"/>
        <v>83.600000000000009</v>
      </c>
      <c r="R774">
        <f t="shared" si="90"/>
        <v>3025</v>
      </c>
      <c r="S774">
        <f t="shared" si="91"/>
        <v>0</v>
      </c>
    </row>
    <row r="775" spans="1:19" x14ac:dyDescent="0.25">
      <c r="A775" s="1">
        <v>39691</v>
      </c>
      <c r="B775" t="s">
        <v>174</v>
      </c>
      <c r="C775">
        <v>4</v>
      </c>
      <c r="D775" t="str">
        <f t="shared" si="85"/>
        <v>2008</v>
      </c>
      <c r="H775">
        <f t="shared" si="86"/>
        <v>8.6</v>
      </c>
      <c r="I775" t="str">
        <f t="shared" si="87"/>
        <v>2008</v>
      </c>
      <c r="K775" s="1">
        <v>39691</v>
      </c>
      <c r="L775" t="s">
        <v>174</v>
      </c>
      <c r="M775">
        <v>4</v>
      </c>
      <c r="N775" t="str">
        <f t="shared" si="88"/>
        <v>2008</v>
      </c>
      <c r="O775">
        <f>SUMIF(L$2:L775,L775,M$2:M775)</f>
        <v>4</v>
      </c>
      <c r="P775">
        <f t="shared" si="89"/>
        <v>0</v>
      </c>
      <c r="R775">
        <f t="shared" si="90"/>
        <v>3021</v>
      </c>
      <c r="S775">
        <f t="shared" si="91"/>
        <v>0</v>
      </c>
    </row>
    <row r="776" spans="1:19" x14ac:dyDescent="0.25">
      <c r="A776" s="1">
        <v>39691</v>
      </c>
      <c r="B776" t="s">
        <v>124</v>
      </c>
      <c r="C776">
        <v>5</v>
      </c>
      <c r="D776" t="str">
        <f t="shared" si="85"/>
        <v>2008</v>
      </c>
      <c r="H776">
        <f t="shared" si="86"/>
        <v>10.75</v>
      </c>
      <c r="I776" t="str">
        <f t="shared" si="87"/>
        <v>2008</v>
      </c>
      <c r="K776" s="1">
        <v>39691</v>
      </c>
      <c r="L776" t="s">
        <v>124</v>
      </c>
      <c r="M776">
        <v>5</v>
      </c>
      <c r="N776" t="str">
        <f t="shared" si="88"/>
        <v>2008</v>
      </c>
      <c r="O776">
        <f>SUMIF(L$2:L776,L776,M$2:M776)</f>
        <v>11</v>
      </c>
      <c r="P776">
        <f t="shared" si="89"/>
        <v>0</v>
      </c>
      <c r="R776">
        <f t="shared" si="90"/>
        <v>3016</v>
      </c>
      <c r="S776">
        <f t="shared" si="91"/>
        <v>0</v>
      </c>
    </row>
    <row r="777" spans="1:19" x14ac:dyDescent="0.25">
      <c r="A777" s="1">
        <v>39692</v>
      </c>
      <c r="B777" t="s">
        <v>102</v>
      </c>
      <c r="C777">
        <v>346</v>
      </c>
      <c r="D777" t="str">
        <f t="shared" si="85"/>
        <v>2008</v>
      </c>
      <c r="H777">
        <f t="shared" si="86"/>
        <v>743.9</v>
      </c>
      <c r="I777" t="str">
        <f t="shared" si="87"/>
        <v>2008</v>
      </c>
      <c r="K777" s="1">
        <v>39692</v>
      </c>
      <c r="L777" t="s">
        <v>102</v>
      </c>
      <c r="M777">
        <v>346</v>
      </c>
      <c r="N777" t="str">
        <f t="shared" si="88"/>
        <v>2008</v>
      </c>
      <c r="O777">
        <f>SUMIF(L$2:L777,L777,M$2:M777)</f>
        <v>2691</v>
      </c>
      <c r="P777">
        <f t="shared" si="89"/>
        <v>34.6</v>
      </c>
      <c r="R777">
        <f t="shared" si="90"/>
        <v>4670</v>
      </c>
      <c r="S777">
        <f t="shared" si="91"/>
        <v>0</v>
      </c>
    </row>
    <row r="778" spans="1:19" x14ac:dyDescent="0.25">
      <c r="A778" s="1">
        <v>39694</v>
      </c>
      <c r="B778" t="s">
        <v>9</v>
      </c>
      <c r="C778">
        <v>417</v>
      </c>
      <c r="D778" t="str">
        <f t="shared" si="85"/>
        <v>2008</v>
      </c>
      <c r="H778">
        <f t="shared" si="86"/>
        <v>896.55</v>
      </c>
      <c r="I778" t="str">
        <f t="shared" si="87"/>
        <v>2008</v>
      </c>
      <c r="K778" s="1">
        <v>39694</v>
      </c>
      <c r="L778" t="s">
        <v>9</v>
      </c>
      <c r="M778">
        <v>417</v>
      </c>
      <c r="N778" t="str">
        <f t="shared" si="88"/>
        <v>2008</v>
      </c>
      <c r="O778">
        <f>SUMIF(L$2:L778,L778,M$2:M778)</f>
        <v>9518</v>
      </c>
      <c r="P778">
        <f t="shared" si="89"/>
        <v>41.7</v>
      </c>
      <c r="R778">
        <f t="shared" si="90"/>
        <v>4253</v>
      </c>
      <c r="S778">
        <f t="shared" si="91"/>
        <v>0</v>
      </c>
    </row>
    <row r="779" spans="1:19" x14ac:dyDescent="0.25">
      <c r="A779" s="1">
        <v>39696</v>
      </c>
      <c r="B779" t="s">
        <v>123</v>
      </c>
      <c r="C779">
        <v>35</v>
      </c>
      <c r="D779" t="str">
        <f t="shared" si="85"/>
        <v>2008</v>
      </c>
      <c r="H779">
        <f t="shared" si="86"/>
        <v>75.25</v>
      </c>
      <c r="I779" t="str">
        <f t="shared" si="87"/>
        <v>2008</v>
      </c>
      <c r="K779" s="1">
        <v>39696</v>
      </c>
      <c r="L779" t="s">
        <v>123</v>
      </c>
      <c r="M779">
        <v>35</v>
      </c>
      <c r="N779" t="str">
        <f t="shared" si="88"/>
        <v>2008</v>
      </c>
      <c r="O779">
        <f>SUMIF(L$2:L779,L779,M$2:M779)</f>
        <v>324</v>
      </c>
      <c r="P779">
        <f t="shared" si="89"/>
        <v>1.75</v>
      </c>
      <c r="R779">
        <f t="shared" si="90"/>
        <v>4218</v>
      </c>
      <c r="S779">
        <f t="shared" si="91"/>
        <v>0</v>
      </c>
    </row>
    <row r="780" spans="1:19" x14ac:dyDescent="0.25">
      <c r="A780" s="1">
        <v>39696</v>
      </c>
      <c r="B780" t="s">
        <v>3</v>
      </c>
      <c r="C780">
        <v>6</v>
      </c>
      <c r="D780" t="str">
        <f t="shared" si="85"/>
        <v>2008</v>
      </c>
      <c r="H780">
        <f t="shared" si="86"/>
        <v>12.899999999999999</v>
      </c>
      <c r="I780" t="str">
        <f t="shared" si="87"/>
        <v>2008</v>
      </c>
      <c r="K780" s="1">
        <v>39696</v>
      </c>
      <c r="L780" t="s">
        <v>3</v>
      </c>
      <c r="M780">
        <v>6</v>
      </c>
      <c r="N780" t="str">
        <f t="shared" si="88"/>
        <v>2008</v>
      </c>
      <c r="O780">
        <f>SUMIF(L$2:L780,L780,M$2:M780)</f>
        <v>20</v>
      </c>
      <c r="P780">
        <f t="shared" si="89"/>
        <v>0</v>
      </c>
      <c r="R780">
        <f t="shared" si="90"/>
        <v>4212</v>
      </c>
      <c r="S780">
        <f t="shared" si="91"/>
        <v>0</v>
      </c>
    </row>
    <row r="781" spans="1:19" x14ac:dyDescent="0.25">
      <c r="A781" s="1">
        <v>39697</v>
      </c>
      <c r="B781" t="s">
        <v>50</v>
      </c>
      <c r="C781">
        <v>322</v>
      </c>
      <c r="D781" t="str">
        <f t="shared" si="85"/>
        <v>2008</v>
      </c>
      <c r="H781">
        <f t="shared" si="86"/>
        <v>692.3</v>
      </c>
      <c r="I781" t="str">
        <f t="shared" si="87"/>
        <v>2008</v>
      </c>
      <c r="K781" s="1">
        <v>39697</v>
      </c>
      <c r="L781" t="s">
        <v>50</v>
      </c>
      <c r="M781">
        <v>322</v>
      </c>
      <c r="N781" t="str">
        <f t="shared" si="88"/>
        <v>2008</v>
      </c>
      <c r="O781">
        <f>SUMIF(L$2:L781,L781,M$2:M781)</f>
        <v>10060</v>
      </c>
      <c r="P781">
        <f t="shared" si="89"/>
        <v>64.400000000000006</v>
      </c>
      <c r="R781">
        <f t="shared" si="90"/>
        <v>3890</v>
      </c>
      <c r="S781">
        <f t="shared" si="91"/>
        <v>0</v>
      </c>
    </row>
    <row r="782" spans="1:19" x14ac:dyDescent="0.25">
      <c r="A782" s="1">
        <v>39697</v>
      </c>
      <c r="B782" t="s">
        <v>37</v>
      </c>
      <c r="C782">
        <v>150</v>
      </c>
      <c r="D782" t="str">
        <f t="shared" si="85"/>
        <v>2008</v>
      </c>
      <c r="H782">
        <f t="shared" si="86"/>
        <v>322.5</v>
      </c>
      <c r="I782" t="str">
        <f t="shared" si="87"/>
        <v>2008</v>
      </c>
      <c r="K782" s="1">
        <v>39697</v>
      </c>
      <c r="L782" t="s">
        <v>37</v>
      </c>
      <c r="M782">
        <v>150</v>
      </c>
      <c r="N782" t="str">
        <f t="shared" si="88"/>
        <v>2008</v>
      </c>
      <c r="O782">
        <f>SUMIF(L$2:L782,L782,M$2:M782)</f>
        <v>1702</v>
      </c>
      <c r="P782">
        <f t="shared" si="89"/>
        <v>15</v>
      </c>
      <c r="R782">
        <f t="shared" si="90"/>
        <v>3740</v>
      </c>
      <c r="S782">
        <f t="shared" si="91"/>
        <v>0</v>
      </c>
    </row>
    <row r="783" spans="1:19" x14ac:dyDescent="0.25">
      <c r="A783" s="1">
        <v>39698</v>
      </c>
      <c r="B783" t="s">
        <v>14</v>
      </c>
      <c r="C783">
        <v>492</v>
      </c>
      <c r="D783" t="str">
        <f t="shared" si="85"/>
        <v>2008</v>
      </c>
      <c r="H783">
        <f t="shared" si="86"/>
        <v>1057.8</v>
      </c>
      <c r="I783" t="str">
        <f t="shared" si="87"/>
        <v>2008</v>
      </c>
      <c r="K783" s="1">
        <v>39698</v>
      </c>
      <c r="L783" t="s">
        <v>14</v>
      </c>
      <c r="M783">
        <v>492</v>
      </c>
      <c r="N783" t="str">
        <f t="shared" si="88"/>
        <v>2008</v>
      </c>
      <c r="O783">
        <f>SUMIF(L$2:L783,L783,M$2:M783)</f>
        <v>8683</v>
      </c>
      <c r="P783">
        <f t="shared" si="89"/>
        <v>49.2</v>
      </c>
      <c r="R783">
        <f t="shared" si="90"/>
        <v>3248</v>
      </c>
      <c r="S783">
        <f t="shared" si="91"/>
        <v>0</v>
      </c>
    </row>
    <row r="784" spans="1:19" x14ac:dyDescent="0.25">
      <c r="A784" s="1">
        <v>39702</v>
      </c>
      <c r="B784" t="s">
        <v>18</v>
      </c>
      <c r="C784">
        <v>93</v>
      </c>
      <c r="D784" t="str">
        <f t="shared" si="85"/>
        <v>2008</v>
      </c>
      <c r="H784">
        <f t="shared" si="86"/>
        <v>199.95</v>
      </c>
      <c r="I784" t="str">
        <f t="shared" si="87"/>
        <v>2008</v>
      </c>
      <c r="K784" s="1">
        <v>39702</v>
      </c>
      <c r="L784" t="s">
        <v>18</v>
      </c>
      <c r="M784">
        <v>93</v>
      </c>
      <c r="N784" t="str">
        <f t="shared" si="88"/>
        <v>2008</v>
      </c>
      <c r="O784">
        <f>SUMIF(L$2:L784,L784,M$2:M784)</f>
        <v>2645</v>
      </c>
      <c r="P784">
        <f t="shared" si="89"/>
        <v>9.3000000000000007</v>
      </c>
      <c r="R784">
        <f t="shared" si="90"/>
        <v>3155</v>
      </c>
      <c r="S784">
        <f t="shared" si="91"/>
        <v>0</v>
      </c>
    </row>
    <row r="785" spans="1:19" x14ac:dyDescent="0.25">
      <c r="A785" s="1">
        <v>39705</v>
      </c>
      <c r="B785" t="s">
        <v>61</v>
      </c>
      <c r="C785">
        <v>64</v>
      </c>
      <c r="D785" t="str">
        <f t="shared" si="85"/>
        <v>2008</v>
      </c>
      <c r="H785">
        <f t="shared" si="86"/>
        <v>137.6</v>
      </c>
      <c r="I785" t="str">
        <f t="shared" si="87"/>
        <v>2008</v>
      </c>
      <c r="K785" s="1">
        <v>39705</v>
      </c>
      <c r="L785" t="s">
        <v>61</v>
      </c>
      <c r="M785">
        <v>64</v>
      </c>
      <c r="N785" t="str">
        <f t="shared" si="88"/>
        <v>2008</v>
      </c>
      <c r="O785">
        <f>SUMIF(L$2:L785,L785,M$2:M785)</f>
        <v>997</v>
      </c>
      <c r="P785">
        <f t="shared" si="89"/>
        <v>3.2</v>
      </c>
      <c r="R785">
        <f t="shared" si="90"/>
        <v>3091</v>
      </c>
      <c r="S785">
        <f t="shared" si="91"/>
        <v>0</v>
      </c>
    </row>
    <row r="786" spans="1:19" x14ac:dyDescent="0.25">
      <c r="A786" s="1">
        <v>39705</v>
      </c>
      <c r="B786" t="s">
        <v>89</v>
      </c>
      <c r="C786">
        <v>7</v>
      </c>
      <c r="D786" t="str">
        <f t="shared" si="85"/>
        <v>2008</v>
      </c>
      <c r="H786">
        <f t="shared" si="86"/>
        <v>15.049999999999999</v>
      </c>
      <c r="I786" t="str">
        <f t="shared" si="87"/>
        <v>2008</v>
      </c>
      <c r="K786" s="1">
        <v>39705</v>
      </c>
      <c r="L786" t="s">
        <v>89</v>
      </c>
      <c r="M786">
        <v>7</v>
      </c>
      <c r="N786" t="str">
        <f t="shared" si="88"/>
        <v>2008</v>
      </c>
      <c r="O786">
        <f>SUMIF(L$2:L786,L786,M$2:M786)</f>
        <v>32</v>
      </c>
      <c r="P786">
        <f t="shared" si="89"/>
        <v>0</v>
      </c>
      <c r="R786">
        <f t="shared" si="90"/>
        <v>3084</v>
      </c>
      <c r="S786">
        <f t="shared" si="91"/>
        <v>0</v>
      </c>
    </row>
    <row r="787" spans="1:19" x14ac:dyDescent="0.25">
      <c r="A787" s="1">
        <v>39705</v>
      </c>
      <c r="B787" t="s">
        <v>18</v>
      </c>
      <c r="C787">
        <v>90</v>
      </c>
      <c r="D787" t="str">
        <f t="shared" si="85"/>
        <v>2008</v>
      </c>
      <c r="H787">
        <f t="shared" si="86"/>
        <v>193.5</v>
      </c>
      <c r="I787" t="str">
        <f t="shared" si="87"/>
        <v>2008</v>
      </c>
      <c r="K787" s="1">
        <v>39705</v>
      </c>
      <c r="L787" t="s">
        <v>18</v>
      </c>
      <c r="M787">
        <v>90</v>
      </c>
      <c r="N787" t="str">
        <f t="shared" si="88"/>
        <v>2008</v>
      </c>
      <c r="O787">
        <f>SUMIF(L$2:L787,L787,M$2:M787)</f>
        <v>2735</v>
      </c>
      <c r="P787">
        <f t="shared" si="89"/>
        <v>9</v>
      </c>
      <c r="R787">
        <f t="shared" si="90"/>
        <v>2994</v>
      </c>
      <c r="S787">
        <f t="shared" si="91"/>
        <v>0</v>
      </c>
    </row>
    <row r="788" spans="1:19" x14ac:dyDescent="0.25">
      <c r="A788" s="1">
        <v>39712</v>
      </c>
      <c r="B788" t="s">
        <v>50</v>
      </c>
      <c r="C788">
        <v>136</v>
      </c>
      <c r="D788" t="str">
        <f t="shared" si="85"/>
        <v>2008</v>
      </c>
      <c r="H788">
        <f t="shared" si="86"/>
        <v>292.39999999999998</v>
      </c>
      <c r="I788" t="str">
        <f t="shared" si="87"/>
        <v>2008</v>
      </c>
      <c r="K788" s="1">
        <v>39712</v>
      </c>
      <c r="L788" t="s">
        <v>50</v>
      </c>
      <c r="M788">
        <v>136</v>
      </c>
      <c r="N788" t="str">
        <f t="shared" si="88"/>
        <v>2008</v>
      </c>
      <c r="O788">
        <f>SUMIF(L$2:L788,L788,M$2:M788)</f>
        <v>10196</v>
      </c>
      <c r="P788">
        <f t="shared" si="89"/>
        <v>27.200000000000003</v>
      </c>
      <c r="R788">
        <f t="shared" si="90"/>
        <v>2858</v>
      </c>
      <c r="S788">
        <f t="shared" si="91"/>
        <v>0</v>
      </c>
    </row>
    <row r="789" spans="1:19" x14ac:dyDescent="0.25">
      <c r="A789" s="1">
        <v>39713</v>
      </c>
      <c r="B789" t="s">
        <v>19</v>
      </c>
      <c r="C789">
        <v>104</v>
      </c>
      <c r="D789" t="str">
        <f t="shared" si="85"/>
        <v>2008</v>
      </c>
      <c r="H789">
        <f t="shared" si="86"/>
        <v>223.6</v>
      </c>
      <c r="I789" t="str">
        <f t="shared" si="87"/>
        <v>2008</v>
      </c>
      <c r="K789" s="1">
        <v>39713</v>
      </c>
      <c r="L789" t="s">
        <v>19</v>
      </c>
      <c r="M789">
        <v>104</v>
      </c>
      <c r="N789" t="str">
        <f t="shared" si="88"/>
        <v>2008</v>
      </c>
      <c r="O789">
        <f>SUMIF(L$2:L789,L789,M$2:M789)</f>
        <v>1537</v>
      </c>
      <c r="P789">
        <f t="shared" si="89"/>
        <v>10.4</v>
      </c>
      <c r="R789">
        <f t="shared" si="90"/>
        <v>2754</v>
      </c>
      <c r="S789">
        <f t="shared" si="91"/>
        <v>0</v>
      </c>
    </row>
    <row r="790" spans="1:19" x14ac:dyDescent="0.25">
      <c r="A790" s="1">
        <v>39713</v>
      </c>
      <c r="B790" t="s">
        <v>150</v>
      </c>
      <c r="C790">
        <v>1</v>
      </c>
      <c r="D790" t="str">
        <f t="shared" si="85"/>
        <v>2008</v>
      </c>
      <c r="H790">
        <f t="shared" si="86"/>
        <v>2.15</v>
      </c>
      <c r="I790" t="str">
        <f t="shared" si="87"/>
        <v>2008</v>
      </c>
      <c r="K790" s="1">
        <v>39713</v>
      </c>
      <c r="L790" t="s">
        <v>150</v>
      </c>
      <c r="M790">
        <v>1</v>
      </c>
      <c r="N790" t="str">
        <f t="shared" si="88"/>
        <v>2008</v>
      </c>
      <c r="O790">
        <f>SUMIF(L$2:L790,L790,M$2:M790)</f>
        <v>3</v>
      </c>
      <c r="P790">
        <f t="shared" si="89"/>
        <v>0</v>
      </c>
      <c r="R790">
        <f t="shared" si="90"/>
        <v>2753</v>
      </c>
      <c r="S790">
        <f t="shared" si="91"/>
        <v>0</v>
      </c>
    </row>
    <row r="791" spans="1:19" x14ac:dyDescent="0.25">
      <c r="A791" s="1">
        <v>39714</v>
      </c>
      <c r="B791" t="s">
        <v>31</v>
      </c>
      <c r="C791">
        <v>52</v>
      </c>
      <c r="D791" t="str">
        <f t="shared" si="85"/>
        <v>2008</v>
      </c>
      <c r="H791">
        <f t="shared" si="86"/>
        <v>111.8</v>
      </c>
      <c r="I791" t="str">
        <f t="shared" si="87"/>
        <v>2008</v>
      </c>
      <c r="K791" s="1">
        <v>39714</v>
      </c>
      <c r="L791" t="s">
        <v>31</v>
      </c>
      <c r="M791">
        <v>52</v>
      </c>
      <c r="N791" t="str">
        <f t="shared" si="88"/>
        <v>2008</v>
      </c>
      <c r="O791">
        <f>SUMIF(L$2:L791,L791,M$2:M791)</f>
        <v>511</v>
      </c>
      <c r="P791">
        <f t="shared" si="89"/>
        <v>2.6</v>
      </c>
      <c r="R791">
        <f t="shared" si="90"/>
        <v>2701</v>
      </c>
      <c r="S791">
        <f t="shared" si="91"/>
        <v>0</v>
      </c>
    </row>
    <row r="792" spans="1:19" x14ac:dyDescent="0.25">
      <c r="A792" s="1">
        <v>39714</v>
      </c>
      <c r="B792" t="s">
        <v>45</v>
      </c>
      <c r="C792">
        <v>203</v>
      </c>
      <c r="D792" t="str">
        <f t="shared" si="85"/>
        <v>2008</v>
      </c>
      <c r="H792">
        <f t="shared" si="86"/>
        <v>436.45</v>
      </c>
      <c r="I792" t="str">
        <f t="shared" si="87"/>
        <v>2008</v>
      </c>
      <c r="K792" s="1">
        <v>39714</v>
      </c>
      <c r="L792" t="s">
        <v>45</v>
      </c>
      <c r="M792">
        <v>203</v>
      </c>
      <c r="N792" t="str">
        <f t="shared" si="88"/>
        <v>2008</v>
      </c>
      <c r="O792">
        <f>SUMIF(L$2:L792,L792,M$2:M792)</f>
        <v>9666</v>
      </c>
      <c r="P792">
        <f t="shared" si="89"/>
        <v>20.3</v>
      </c>
      <c r="R792">
        <f t="shared" si="90"/>
        <v>2498</v>
      </c>
      <c r="S792">
        <f t="shared" si="91"/>
        <v>0</v>
      </c>
    </row>
    <row r="793" spans="1:19" x14ac:dyDescent="0.25">
      <c r="A793" s="1">
        <v>39716</v>
      </c>
      <c r="B793" t="s">
        <v>30</v>
      </c>
      <c r="C793">
        <v>183</v>
      </c>
      <c r="D793" t="str">
        <f t="shared" si="85"/>
        <v>2008</v>
      </c>
      <c r="H793">
        <f t="shared" si="86"/>
        <v>393.45</v>
      </c>
      <c r="I793" t="str">
        <f t="shared" si="87"/>
        <v>2008</v>
      </c>
      <c r="K793" s="1">
        <v>39716</v>
      </c>
      <c r="L793" t="s">
        <v>30</v>
      </c>
      <c r="M793">
        <v>183</v>
      </c>
      <c r="N793" t="str">
        <f t="shared" si="88"/>
        <v>2008</v>
      </c>
      <c r="O793">
        <f>SUMIF(L$2:L793,L793,M$2:M793)</f>
        <v>2208</v>
      </c>
      <c r="P793">
        <f t="shared" si="89"/>
        <v>18.3</v>
      </c>
      <c r="R793">
        <f t="shared" si="90"/>
        <v>2315</v>
      </c>
      <c r="S793">
        <f t="shared" si="91"/>
        <v>0</v>
      </c>
    </row>
    <row r="794" spans="1:19" x14ac:dyDescent="0.25">
      <c r="A794" s="1">
        <v>39717</v>
      </c>
      <c r="B794" t="s">
        <v>61</v>
      </c>
      <c r="C794">
        <v>182</v>
      </c>
      <c r="D794" t="str">
        <f t="shared" si="85"/>
        <v>2008</v>
      </c>
      <c r="H794">
        <f t="shared" si="86"/>
        <v>391.3</v>
      </c>
      <c r="I794" t="str">
        <f t="shared" si="87"/>
        <v>2008</v>
      </c>
      <c r="K794" s="1">
        <v>39717</v>
      </c>
      <c r="L794" t="s">
        <v>61</v>
      </c>
      <c r="M794">
        <v>182</v>
      </c>
      <c r="N794" t="str">
        <f t="shared" si="88"/>
        <v>2008</v>
      </c>
      <c r="O794">
        <f>SUMIF(L$2:L794,L794,M$2:M794)</f>
        <v>1179</v>
      </c>
      <c r="P794">
        <f t="shared" si="89"/>
        <v>18.2</v>
      </c>
      <c r="R794">
        <f t="shared" si="90"/>
        <v>2133</v>
      </c>
      <c r="S794">
        <f t="shared" si="91"/>
        <v>0</v>
      </c>
    </row>
    <row r="795" spans="1:19" x14ac:dyDescent="0.25">
      <c r="A795" s="1">
        <v>39719</v>
      </c>
      <c r="B795" t="s">
        <v>45</v>
      </c>
      <c r="C795">
        <v>383</v>
      </c>
      <c r="D795" t="str">
        <f t="shared" si="85"/>
        <v>2008</v>
      </c>
      <c r="H795">
        <f t="shared" si="86"/>
        <v>823.44999999999993</v>
      </c>
      <c r="I795" t="str">
        <f t="shared" si="87"/>
        <v>2008</v>
      </c>
      <c r="K795" s="1">
        <v>39719</v>
      </c>
      <c r="L795" t="s">
        <v>45</v>
      </c>
      <c r="M795">
        <v>383</v>
      </c>
      <c r="N795" t="str">
        <f t="shared" si="88"/>
        <v>2008</v>
      </c>
      <c r="O795">
        <f>SUMIF(L$2:L795,L795,M$2:M795)</f>
        <v>10049</v>
      </c>
      <c r="P795">
        <f t="shared" si="89"/>
        <v>76.600000000000009</v>
      </c>
      <c r="R795">
        <f t="shared" si="90"/>
        <v>1750</v>
      </c>
      <c r="S795">
        <f t="shared" si="91"/>
        <v>0</v>
      </c>
    </row>
    <row r="796" spans="1:19" x14ac:dyDescent="0.25">
      <c r="A796" s="1">
        <v>39722</v>
      </c>
      <c r="B796" t="s">
        <v>22</v>
      </c>
      <c r="C796">
        <v>113</v>
      </c>
      <c r="D796" t="str">
        <f t="shared" si="85"/>
        <v>2008</v>
      </c>
      <c r="H796">
        <f t="shared" si="86"/>
        <v>242.95</v>
      </c>
      <c r="I796" t="str">
        <f t="shared" si="87"/>
        <v>2008</v>
      </c>
      <c r="K796" s="1">
        <v>39722</v>
      </c>
      <c r="L796" t="s">
        <v>22</v>
      </c>
      <c r="M796">
        <v>113</v>
      </c>
      <c r="N796" t="str">
        <f t="shared" si="88"/>
        <v>2008</v>
      </c>
      <c r="O796">
        <f>SUMIF(L$2:L796,L796,M$2:M796)</f>
        <v>8820</v>
      </c>
      <c r="P796">
        <f t="shared" si="89"/>
        <v>11.3</v>
      </c>
      <c r="R796">
        <f t="shared" si="90"/>
        <v>5637</v>
      </c>
      <c r="S796">
        <f t="shared" si="91"/>
        <v>1</v>
      </c>
    </row>
    <row r="797" spans="1:19" x14ac:dyDescent="0.25">
      <c r="A797" s="1">
        <v>39722</v>
      </c>
      <c r="B797" t="s">
        <v>63</v>
      </c>
      <c r="C797">
        <v>154</v>
      </c>
      <c r="D797" t="str">
        <f t="shared" si="85"/>
        <v>2008</v>
      </c>
      <c r="H797">
        <f t="shared" si="86"/>
        <v>331.09999999999997</v>
      </c>
      <c r="I797" t="str">
        <f t="shared" si="87"/>
        <v>2008</v>
      </c>
      <c r="K797" s="1">
        <v>39722</v>
      </c>
      <c r="L797" t="s">
        <v>63</v>
      </c>
      <c r="M797">
        <v>154</v>
      </c>
      <c r="N797" t="str">
        <f t="shared" si="88"/>
        <v>2008</v>
      </c>
      <c r="O797">
        <f>SUMIF(L$2:L797,L797,M$2:M797)</f>
        <v>406</v>
      </c>
      <c r="P797">
        <f t="shared" si="89"/>
        <v>7.7</v>
      </c>
      <c r="R797">
        <f t="shared" si="90"/>
        <v>5483</v>
      </c>
      <c r="S797">
        <f t="shared" si="91"/>
        <v>0</v>
      </c>
    </row>
    <row r="798" spans="1:19" x14ac:dyDescent="0.25">
      <c r="A798" s="1">
        <v>39722</v>
      </c>
      <c r="B798" t="s">
        <v>36</v>
      </c>
      <c r="C798">
        <v>8</v>
      </c>
      <c r="D798" t="str">
        <f t="shared" si="85"/>
        <v>2008</v>
      </c>
      <c r="H798">
        <f t="shared" si="86"/>
        <v>17.2</v>
      </c>
      <c r="I798" t="str">
        <f t="shared" si="87"/>
        <v>2008</v>
      </c>
      <c r="K798" s="1">
        <v>39722</v>
      </c>
      <c r="L798" t="s">
        <v>36</v>
      </c>
      <c r="M798">
        <v>8</v>
      </c>
      <c r="N798" t="str">
        <f t="shared" si="88"/>
        <v>2008</v>
      </c>
      <c r="O798">
        <f>SUMIF(L$2:L798,L798,M$2:M798)</f>
        <v>34</v>
      </c>
      <c r="P798">
        <f t="shared" si="89"/>
        <v>0</v>
      </c>
      <c r="R798">
        <f t="shared" si="90"/>
        <v>5475</v>
      </c>
      <c r="S798">
        <f t="shared" si="91"/>
        <v>0</v>
      </c>
    </row>
    <row r="799" spans="1:19" x14ac:dyDescent="0.25">
      <c r="A799" s="1">
        <v>39725</v>
      </c>
      <c r="B799" t="s">
        <v>116</v>
      </c>
      <c r="C799">
        <v>5</v>
      </c>
      <c r="D799" t="str">
        <f t="shared" si="85"/>
        <v>2008</v>
      </c>
      <c r="H799">
        <f t="shared" si="86"/>
        <v>10.75</v>
      </c>
      <c r="I799" t="str">
        <f t="shared" si="87"/>
        <v>2008</v>
      </c>
      <c r="K799" s="1">
        <v>39725</v>
      </c>
      <c r="L799" t="s">
        <v>116</v>
      </c>
      <c r="M799">
        <v>5</v>
      </c>
      <c r="N799" t="str">
        <f t="shared" si="88"/>
        <v>2008</v>
      </c>
      <c r="O799">
        <f>SUMIF(L$2:L799,L799,M$2:M799)</f>
        <v>20</v>
      </c>
      <c r="P799">
        <f t="shared" si="89"/>
        <v>0</v>
      </c>
      <c r="R799">
        <f t="shared" si="90"/>
        <v>5470</v>
      </c>
      <c r="S799">
        <f t="shared" si="91"/>
        <v>0</v>
      </c>
    </row>
    <row r="800" spans="1:19" x14ac:dyDescent="0.25">
      <c r="A800" s="1">
        <v>39725</v>
      </c>
      <c r="B800" t="s">
        <v>42</v>
      </c>
      <c r="C800">
        <v>14</v>
      </c>
      <c r="D800" t="str">
        <f t="shared" si="85"/>
        <v>2008</v>
      </c>
      <c r="H800">
        <f t="shared" si="86"/>
        <v>30.099999999999998</v>
      </c>
      <c r="I800" t="str">
        <f t="shared" si="87"/>
        <v>2008</v>
      </c>
      <c r="K800" s="1">
        <v>39725</v>
      </c>
      <c r="L800" t="s">
        <v>42</v>
      </c>
      <c r="M800">
        <v>14</v>
      </c>
      <c r="N800" t="str">
        <f t="shared" si="88"/>
        <v>2008</v>
      </c>
      <c r="O800">
        <f>SUMIF(L$2:L800,L800,M$2:M800)</f>
        <v>41</v>
      </c>
      <c r="P800">
        <f t="shared" si="89"/>
        <v>0</v>
      </c>
      <c r="R800">
        <f t="shared" si="90"/>
        <v>5456</v>
      </c>
      <c r="S800">
        <f t="shared" si="91"/>
        <v>0</v>
      </c>
    </row>
    <row r="801" spans="1:19" x14ac:dyDescent="0.25">
      <c r="A801" s="1">
        <v>39727</v>
      </c>
      <c r="B801" t="s">
        <v>71</v>
      </c>
      <c r="C801">
        <v>27</v>
      </c>
      <c r="D801" t="str">
        <f t="shared" si="85"/>
        <v>2008</v>
      </c>
      <c r="H801">
        <f t="shared" si="86"/>
        <v>58.05</v>
      </c>
      <c r="I801" t="str">
        <f t="shared" si="87"/>
        <v>2008</v>
      </c>
      <c r="K801" s="1">
        <v>39727</v>
      </c>
      <c r="L801" t="s">
        <v>71</v>
      </c>
      <c r="M801">
        <v>27</v>
      </c>
      <c r="N801" t="str">
        <f t="shared" si="88"/>
        <v>2008</v>
      </c>
      <c r="O801">
        <f>SUMIF(L$2:L801,L801,M$2:M801)</f>
        <v>1065</v>
      </c>
      <c r="P801">
        <f t="shared" si="89"/>
        <v>2.7</v>
      </c>
      <c r="R801">
        <f t="shared" si="90"/>
        <v>5429</v>
      </c>
      <c r="S801">
        <f t="shared" si="91"/>
        <v>0</v>
      </c>
    </row>
    <row r="802" spans="1:19" x14ac:dyDescent="0.25">
      <c r="A802" s="1">
        <v>39727</v>
      </c>
      <c r="B802" t="s">
        <v>8</v>
      </c>
      <c r="C802">
        <v>141</v>
      </c>
      <c r="D802" t="str">
        <f t="shared" si="85"/>
        <v>2008</v>
      </c>
      <c r="H802">
        <f t="shared" si="86"/>
        <v>303.14999999999998</v>
      </c>
      <c r="I802" t="str">
        <f t="shared" si="87"/>
        <v>2008</v>
      </c>
      <c r="K802" s="1">
        <v>39727</v>
      </c>
      <c r="L802" t="s">
        <v>8</v>
      </c>
      <c r="M802">
        <v>141</v>
      </c>
      <c r="N802" t="str">
        <f t="shared" si="88"/>
        <v>2008</v>
      </c>
      <c r="O802">
        <f>SUMIF(L$2:L802,L802,M$2:M802)</f>
        <v>1158</v>
      </c>
      <c r="P802">
        <f t="shared" si="89"/>
        <v>14.100000000000001</v>
      </c>
      <c r="R802">
        <f t="shared" si="90"/>
        <v>5288</v>
      </c>
      <c r="S802">
        <f t="shared" si="91"/>
        <v>0</v>
      </c>
    </row>
    <row r="803" spans="1:19" x14ac:dyDescent="0.25">
      <c r="A803" s="1">
        <v>39729</v>
      </c>
      <c r="B803" t="s">
        <v>175</v>
      </c>
      <c r="C803">
        <v>14</v>
      </c>
      <c r="D803" t="str">
        <f t="shared" si="85"/>
        <v>2008</v>
      </c>
      <c r="H803">
        <f t="shared" si="86"/>
        <v>30.099999999999998</v>
      </c>
      <c r="I803" t="str">
        <f t="shared" si="87"/>
        <v>2008</v>
      </c>
      <c r="K803" s="1">
        <v>39729</v>
      </c>
      <c r="L803" t="s">
        <v>175</v>
      </c>
      <c r="M803">
        <v>14</v>
      </c>
      <c r="N803" t="str">
        <f t="shared" si="88"/>
        <v>2008</v>
      </c>
      <c r="O803">
        <f>SUMIF(L$2:L803,L803,M$2:M803)</f>
        <v>14</v>
      </c>
      <c r="P803">
        <f t="shared" si="89"/>
        <v>0</v>
      </c>
      <c r="R803">
        <f t="shared" si="90"/>
        <v>5274</v>
      </c>
      <c r="S803">
        <f t="shared" si="91"/>
        <v>0</v>
      </c>
    </row>
    <row r="804" spans="1:19" x14ac:dyDescent="0.25">
      <c r="A804" s="1">
        <v>39729</v>
      </c>
      <c r="B804" t="s">
        <v>31</v>
      </c>
      <c r="C804">
        <v>136</v>
      </c>
      <c r="D804" t="str">
        <f t="shared" si="85"/>
        <v>2008</v>
      </c>
      <c r="H804">
        <f t="shared" si="86"/>
        <v>292.39999999999998</v>
      </c>
      <c r="I804" t="str">
        <f t="shared" si="87"/>
        <v>2008</v>
      </c>
      <c r="K804" s="1">
        <v>39729</v>
      </c>
      <c r="L804" t="s">
        <v>31</v>
      </c>
      <c r="M804">
        <v>136</v>
      </c>
      <c r="N804" t="str">
        <f t="shared" si="88"/>
        <v>2008</v>
      </c>
      <c r="O804">
        <f>SUMIF(L$2:L804,L804,M$2:M804)</f>
        <v>647</v>
      </c>
      <c r="P804">
        <f t="shared" si="89"/>
        <v>6.8000000000000007</v>
      </c>
      <c r="R804">
        <f t="shared" si="90"/>
        <v>5138</v>
      </c>
      <c r="S804">
        <f t="shared" si="91"/>
        <v>0</v>
      </c>
    </row>
    <row r="805" spans="1:19" x14ac:dyDescent="0.25">
      <c r="A805" s="1">
        <v>39729</v>
      </c>
      <c r="B805" t="s">
        <v>5</v>
      </c>
      <c r="C805">
        <v>378</v>
      </c>
      <c r="D805" t="str">
        <f t="shared" si="85"/>
        <v>2008</v>
      </c>
      <c r="H805">
        <f t="shared" si="86"/>
        <v>812.69999999999993</v>
      </c>
      <c r="I805" t="str">
        <f t="shared" si="87"/>
        <v>2008</v>
      </c>
      <c r="K805" s="1">
        <v>39729</v>
      </c>
      <c r="L805" t="s">
        <v>5</v>
      </c>
      <c r="M805">
        <v>378</v>
      </c>
      <c r="N805" t="str">
        <f t="shared" si="88"/>
        <v>2008</v>
      </c>
      <c r="O805">
        <f>SUMIF(L$2:L805,L805,M$2:M805)</f>
        <v>5257</v>
      </c>
      <c r="P805">
        <f t="shared" si="89"/>
        <v>37.800000000000004</v>
      </c>
      <c r="R805">
        <f t="shared" si="90"/>
        <v>4760</v>
      </c>
      <c r="S805">
        <f t="shared" si="91"/>
        <v>0</v>
      </c>
    </row>
    <row r="806" spans="1:19" x14ac:dyDescent="0.25">
      <c r="A806" s="1">
        <v>39729</v>
      </c>
      <c r="B806" t="s">
        <v>159</v>
      </c>
      <c r="C806">
        <v>12</v>
      </c>
      <c r="D806" t="str">
        <f t="shared" si="85"/>
        <v>2008</v>
      </c>
      <c r="H806">
        <f t="shared" si="86"/>
        <v>25.799999999999997</v>
      </c>
      <c r="I806" t="str">
        <f t="shared" si="87"/>
        <v>2008</v>
      </c>
      <c r="K806" s="1">
        <v>39729</v>
      </c>
      <c r="L806" t="s">
        <v>159</v>
      </c>
      <c r="M806">
        <v>12</v>
      </c>
      <c r="N806" t="str">
        <f t="shared" si="88"/>
        <v>2008</v>
      </c>
      <c r="O806">
        <f>SUMIF(L$2:L806,L806,M$2:M806)</f>
        <v>17</v>
      </c>
      <c r="P806">
        <f t="shared" si="89"/>
        <v>0</v>
      </c>
      <c r="R806">
        <f t="shared" si="90"/>
        <v>4748</v>
      </c>
      <c r="S806">
        <f t="shared" si="91"/>
        <v>0</v>
      </c>
    </row>
    <row r="807" spans="1:19" x14ac:dyDescent="0.25">
      <c r="A807" s="1">
        <v>39732</v>
      </c>
      <c r="B807" t="s">
        <v>45</v>
      </c>
      <c r="C807">
        <v>284</v>
      </c>
      <c r="D807" t="str">
        <f t="shared" si="85"/>
        <v>2008</v>
      </c>
      <c r="H807">
        <f t="shared" si="86"/>
        <v>610.6</v>
      </c>
      <c r="I807" t="str">
        <f t="shared" si="87"/>
        <v>2008</v>
      </c>
      <c r="K807" s="1">
        <v>39732</v>
      </c>
      <c r="L807" t="s">
        <v>45</v>
      </c>
      <c r="M807">
        <v>284</v>
      </c>
      <c r="N807" t="str">
        <f t="shared" si="88"/>
        <v>2008</v>
      </c>
      <c r="O807">
        <f>SUMIF(L$2:L807,L807,M$2:M807)</f>
        <v>10333</v>
      </c>
      <c r="P807">
        <f t="shared" si="89"/>
        <v>56.800000000000004</v>
      </c>
      <c r="R807">
        <f t="shared" si="90"/>
        <v>4464</v>
      </c>
      <c r="S807">
        <f t="shared" si="91"/>
        <v>0</v>
      </c>
    </row>
    <row r="808" spans="1:19" x14ac:dyDescent="0.25">
      <c r="A808" s="1">
        <v>39733</v>
      </c>
      <c r="B808" t="s">
        <v>19</v>
      </c>
      <c r="C808">
        <v>54</v>
      </c>
      <c r="D808" t="str">
        <f t="shared" si="85"/>
        <v>2008</v>
      </c>
      <c r="H808">
        <f t="shared" si="86"/>
        <v>116.1</v>
      </c>
      <c r="I808" t="str">
        <f t="shared" si="87"/>
        <v>2008</v>
      </c>
      <c r="K808" s="1">
        <v>39733</v>
      </c>
      <c r="L808" t="s">
        <v>19</v>
      </c>
      <c r="M808">
        <v>54</v>
      </c>
      <c r="N808" t="str">
        <f t="shared" si="88"/>
        <v>2008</v>
      </c>
      <c r="O808">
        <f>SUMIF(L$2:L808,L808,M$2:M808)</f>
        <v>1591</v>
      </c>
      <c r="P808">
        <f t="shared" si="89"/>
        <v>5.4</v>
      </c>
      <c r="R808">
        <f t="shared" si="90"/>
        <v>4410</v>
      </c>
      <c r="S808">
        <f t="shared" si="91"/>
        <v>0</v>
      </c>
    </row>
    <row r="809" spans="1:19" x14ac:dyDescent="0.25">
      <c r="A809" s="1">
        <v>39733</v>
      </c>
      <c r="B809" t="s">
        <v>31</v>
      </c>
      <c r="C809">
        <v>51</v>
      </c>
      <c r="D809" t="str">
        <f t="shared" si="85"/>
        <v>2008</v>
      </c>
      <c r="H809">
        <f t="shared" si="86"/>
        <v>109.64999999999999</v>
      </c>
      <c r="I809" t="str">
        <f t="shared" si="87"/>
        <v>2008</v>
      </c>
      <c r="K809" s="1">
        <v>39733</v>
      </c>
      <c r="L809" t="s">
        <v>31</v>
      </c>
      <c r="M809">
        <v>51</v>
      </c>
      <c r="N809" t="str">
        <f t="shared" si="88"/>
        <v>2008</v>
      </c>
      <c r="O809">
        <f>SUMIF(L$2:L809,L809,M$2:M809)</f>
        <v>698</v>
      </c>
      <c r="P809">
        <f t="shared" si="89"/>
        <v>2.5500000000000003</v>
      </c>
      <c r="R809">
        <f t="shared" si="90"/>
        <v>4359</v>
      </c>
      <c r="S809">
        <f t="shared" si="91"/>
        <v>0</v>
      </c>
    </row>
    <row r="810" spans="1:19" x14ac:dyDescent="0.25">
      <c r="A810" s="1">
        <v>39733</v>
      </c>
      <c r="B810" t="s">
        <v>55</v>
      </c>
      <c r="C810">
        <v>159</v>
      </c>
      <c r="D810" t="str">
        <f t="shared" si="85"/>
        <v>2008</v>
      </c>
      <c r="H810">
        <f t="shared" si="86"/>
        <v>341.84999999999997</v>
      </c>
      <c r="I810" t="str">
        <f t="shared" si="87"/>
        <v>2008</v>
      </c>
      <c r="K810" s="1">
        <v>39733</v>
      </c>
      <c r="L810" t="s">
        <v>55</v>
      </c>
      <c r="M810">
        <v>159</v>
      </c>
      <c r="N810" t="str">
        <f t="shared" si="88"/>
        <v>2008</v>
      </c>
      <c r="O810">
        <f>SUMIF(L$2:L810,L810,M$2:M810)</f>
        <v>1956</v>
      </c>
      <c r="P810">
        <f t="shared" si="89"/>
        <v>15.9</v>
      </c>
      <c r="R810">
        <f t="shared" si="90"/>
        <v>4200</v>
      </c>
      <c r="S810">
        <f t="shared" si="91"/>
        <v>0</v>
      </c>
    </row>
    <row r="811" spans="1:19" x14ac:dyDescent="0.25">
      <c r="A811" s="1">
        <v>39738</v>
      </c>
      <c r="B811" t="s">
        <v>9</v>
      </c>
      <c r="C811">
        <v>351</v>
      </c>
      <c r="D811" t="str">
        <f t="shared" si="85"/>
        <v>2008</v>
      </c>
      <c r="H811">
        <f t="shared" si="86"/>
        <v>754.65</v>
      </c>
      <c r="I811" t="str">
        <f t="shared" si="87"/>
        <v>2008</v>
      </c>
      <c r="K811" s="1">
        <v>39738</v>
      </c>
      <c r="L811" t="s">
        <v>9</v>
      </c>
      <c r="M811">
        <v>351</v>
      </c>
      <c r="N811" t="str">
        <f t="shared" si="88"/>
        <v>2008</v>
      </c>
      <c r="O811">
        <f>SUMIF(L$2:L811,L811,M$2:M811)</f>
        <v>9869</v>
      </c>
      <c r="P811">
        <f t="shared" si="89"/>
        <v>35.1</v>
      </c>
      <c r="R811">
        <f t="shared" si="90"/>
        <v>3849</v>
      </c>
      <c r="S811">
        <f t="shared" si="91"/>
        <v>0</v>
      </c>
    </row>
    <row r="812" spans="1:19" x14ac:dyDescent="0.25">
      <c r="A812" s="1">
        <v>39738</v>
      </c>
      <c r="B812" t="s">
        <v>22</v>
      </c>
      <c r="C812">
        <v>390</v>
      </c>
      <c r="D812" t="str">
        <f t="shared" si="85"/>
        <v>2008</v>
      </c>
      <c r="H812">
        <f t="shared" si="86"/>
        <v>838.5</v>
      </c>
      <c r="I812" t="str">
        <f t="shared" si="87"/>
        <v>2008</v>
      </c>
      <c r="K812" s="1">
        <v>39738</v>
      </c>
      <c r="L812" t="s">
        <v>22</v>
      </c>
      <c r="M812">
        <v>390</v>
      </c>
      <c r="N812" t="str">
        <f t="shared" si="88"/>
        <v>2008</v>
      </c>
      <c r="O812">
        <f>SUMIF(L$2:L812,L812,M$2:M812)</f>
        <v>9210</v>
      </c>
      <c r="P812">
        <f t="shared" si="89"/>
        <v>39</v>
      </c>
      <c r="R812">
        <f t="shared" si="90"/>
        <v>3459</v>
      </c>
      <c r="S812">
        <f t="shared" si="91"/>
        <v>0</v>
      </c>
    </row>
    <row r="813" spans="1:19" x14ac:dyDescent="0.25">
      <c r="A813" s="1">
        <v>39738</v>
      </c>
      <c r="B813" t="s">
        <v>33</v>
      </c>
      <c r="C813">
        <v>4</v>
      </c>
      <c r="D813" t="str">
        <f t="shared" si="85"/>
        <v>2008</v>
      </c>
      <c r="H813">
        <f t="shared" si="86"/>
        <v>8.6</v>
      </c>
      <c r="I813" t="str">
        <f t="shared" si="87"/>
        <v>2008</v>
      </c>
      <c r="K813" s="1">
        <v>39738</v>
      </c>
      <c r="L813" t="s">
        <v>33</v>
      </c>
      <c r="M813">
        <v>4</v>
      </c>
      <c r="N813" t="str">
        <f t="shared" si="88"/>
        <v>2008</v>
      </c>
      <c r="O813">
        <f>SUMIF(L$2:L813,L813,M$2:M813)</f>
        <v>27</v>
      </c>
      <c r="P813">
        <f t="shared" si="89"/>
        <v>0</v>
      </c>
      <c r="R813">
        <f t="shared" si="90"/>
        <v>3455</v>
      </c>
      <c r="S813">
        <f t="shared" si="91"/>
        <v>0</v>
      </c>
    </row>
    <row r="814" spans="1:19" x14ac:dyDescent="0.25">
      <c r="A814" s="1">
        <v>39739</v>
      </c>
      <c r="B814" t="s">
        <v>35</v>
      </c>
      <c r="C814">
        <v>140</v>
      </c>
      <c r="D814" t="str">
        <f t="shared" si="85"/>
        <v>2008</v>
      </c>
      <c r="H814">
        <f t="shared" si="86"/>
        <v>301</v>
      </c>
      <c r="I814" t="str">
        <f t="shared" si="87"/>
        <v>2008</v>
      </c>
      <c r="K814" s="1">
        <v>39739</v>
      </c>
      <c r="L814" t="s">
        <v>35</v>
      </c>
      <c r="M814">
        <v>140</v>
      </c>
      <c r="N814" t="str">
        <f t="shared" si="88"/>
        <v>2008</v>
      </c>
      <c r="O814">
        <f>SUMIF(L$2:L814,L814,M$2:M814)</f>
        <v>1293</v>
      </c>
      <c r="P814">
        <f t="shared" si="89"/>
        <v>14</v>
      </c>
      <c r="R814">
        <f t="shared" si="90"/>
        <v>3315</v>
      </c>
      <c r="S814">
        <f t="shared" si="91"/>
        <v>0</v>
      </c>
    </row>
    <row r="815" spans="1:19" x14ac:dyDescent="0.25">
      <c r="A815" s="1">
        <v>39740</v>
      </c>
      <c r="B815" t="s">
        <v>50</v>
      </c>
      <c r="C815">
        <v>125</v>
      </c>
      <c r="D815" t="str">
        <f t="shared" si="85"/>
        <v>2008</v>
      </c>
      <c r="H815">
        <f t="shared" si="86"/>
        <v>268.75</v>
      </c>
      <c r="I815" t="str">
        <f t="shared" si="87"/>
        <v>2008</v>
      </c>
      <c r="K815" s="1">
        <v>39740</v>
      </c>
      <c r="L815" t="s">
        <v>50</v>
      </c>
      <c r="M815">
        <v>125</v>
      </c>
      <c r="N815" t="str">
        <f t="shared" si="88"/>
        <v>2008</v>
      </c>
      <c r="O815">
        <f>SUMIF(L$2:L815,L815,M$2:M815)</f>
        <v>10321</v>
      </c>
      <c r="P815">
        <f t="shared" si="89"/>
        <v>25</v>
      </c>
      <c r="R815">
        <f t="shared" si="90"/>
        <v>3190</v>
      </c>
      <c r="S815">
        <f t="shared" si="91"/>
        <v>0</v>
      </c>
    </row>
    <row r="816" spans="1:19" x14ac:dyDescent="0.25">
      <c r="A816" s="1">
        <v>39740</v>
      </c>
      <c r="B816" t="s">
        <v>66</v>
      </c>
      <c r="C816">
        <v>97</v>
      </c>
      <c r="D816" t="str">
        <f t="shared" si="85"/>
        <v>2008</v>
      </c>
      <c r="H816">
        <f t="shared" si="86"/>
        <v>208.54999999999998</v>
      </c>
      <c r="I816" t="str">
        <f t="shared" si="87"/>
        <v>2008</v>
      </c>
      <c r="K816" s="1">
        <v>39740</v>
      </c>
      <c r="L816" t="s">
        <v>66</v>
      </c>
      <c r="M816">
        <v>97</v>
      </c>
      <c r="N816" t="str">
        <f t="shared" si="88"/>
        <v>2008</v>
      </c>
      <c r="O816">
        <f>SUMIF(L$2:L816,L816,M$2:M816)</f>
        <v>1517</v>
      </c>
      <c r="P816">
        <f t="shared" si="89"/>
        <v>9.7000000000000011</v>
      </c>
      <c r="R816">
        <f t="shared" si="90"/>
        <v>3093</v>
      </c>
      <c r="S816">
        <f t="shared" si="91"/>
        <v>0</v>
      </c>
    </row>
    <row r="817" spans="1:19" x14ac:dyDescent="0.25">
      <c r="A817" s="1">
        <v>39743</v>
      </c>
      <c r="B817" t="s">
        <v>66</v>
      </c>
      <c r="C817">
        <v>190</v>
      </c>
      <c r="D817" t="str">
        <f t="shared" si="85"/>
        <v>2008</v>
      </c>
      <c r="H817">
        <f t="shared" si="86"/>
        <v>408.5</v>
      </c>
      <c r="I817" t="str">
        <f t="shared" si="87"/>
        <v>2008</v>
      </c>
      <c r="K817" s="1">
        <v>39743</v>
      </c>
      <c r="L817" t="s">
        <v>66</v>
      </c>
      <c r="M817">
        <v>190</v>
      </c>
      <c r="N817" t="str">
        <f t="shared" si="88"/>
        <v>2008</v>
      </c>
      <c r="O817">
        <f>SUMIF(L$2:L817,L817,M$2:M817)</f>
        <v>1707</v>
      </c>
      <c r="P817">
        <f t="shared" si="89"/>
        <v>19</v>
      </c>
      <c r="R817">
        <f t="shared" si="90"/>
        <v>2903</v>
      </c>
      <c r="S817">
        <f t="shared" si="91"/>
        <v>0</v>
      </c>
    </row>
    <row r="818" spans="1:19" x14ac:dyDescent="0.25">
      <c r="A818" s="1">
        <v>39745</v>
      </c>
      <c r="B818" t="s">
        <v>14</v>
      </c>
      <c r="C818">
        <v>415</v>
      </c>
      <c r="D818" t="str">
        <f t="shared" si="85"/>
        <v>2008</v>
      </c>
      <c r="H818">
        <f t="shared" si="86"/>
        <v>892.25</v>
      </c>
      <c r="I818" t="str">
        <f t="shared" si="87"/>
        <v>2008</v>
      </c>
      <c r="K818" s="1">
        <v>39745</v>
      </c>
      <c r="L818" t="s">
        <v>14</v>
      </c>
      <c r="M818">
        <v>415</v>
      </c>
      <c r="N818" t="str">
        <f t="shared" si="88"/>
        <v>2008</v>
      </c>
      <c r="O818">
        <f>SUMIF(L$2:L818,L818,M$2:M818)</f>
        <v>9098</v>
      </c>
      <c r="P818">
        <f t="shared" si="89"/>
        <v>41.5</v>
      </c>
      <c r="R818">
        <f t="shared" si="90"/>
        <v>2488</v>
      </c>
      <c r="S818">
        <f t="shared" si="91"/>
        <v>0</v>
      </c>
    </row>
    <row r="819" spans="1:19" x14ac:dyDescent="0.25">
      <c r="A819" s="1">
        <v>39747</v>
      </c>
      <c r="B819" t="s">
        <v>9</v>
      </c>
      <c r="C819">
        <v>269</v>
      </c>
      <c r="D819" t="str">
        <f t="shared" si="85"/>
        <v>2008</v>
      </c>
      <c r="H819">
        <f t="shared" si="86"/>
        <v>578.35</v>
      </c>
      <c r="I819" t="str">
        <f t="shared" si="87"/>
        <v>2008</v>
      </c>
      <c r="K819" s="1">
        <v>39747</v>
      </c>
      <c r="L819" t="s">
        <v>9</v>
      </c>
      <c r="M819">
        <v>269</v>
      </c>
      <c r="N819" t="str">
        <f t="shared" si="88"/>
        <v>2008</v>
      </c>
      <c r="O819">
        <f>SUMIF(L$2:L819,L819,M$2:M819)</f>
        <v>10138</v>
      </c>
      <c r="P819">
        <f t="shared" si="89"/>
        <v>53.800000000000004</v>
      </c>
      <c r="R819">
        <f t="shared" si="90"/>
        <v>2219</v>
      </c>
      <c r="S819">
        <f t="shared" si="91"/>
        <v>0</v>
      </c>
    </row>
    <row r="820" spans="1:19" x14ac:dyDescent="0.25">
      <c r="A820" s="1">
        <v>39747</v>
      </c>
      <c r="B820" t="s">
        <v>140</v>
      </c>
      <c r="C820">
        <v>11</v>
      </c>
      <c r="D820" t="str">
        <f t="shared" si="85"/>
        <v>2008</v>
      </c>
      <c r="H820">
        <f t="shared" si="86"/>
        <v>23.65</v>
      </c>
      <c r="I820" t="str">
        <f t="shared" si="87"/>
        <v>2008</v>
      </c>
      <c r="K820" s="1">
        <v>39747</v>
      </c>
      <c r="L820" t="s">
        <v>140</v>
      </c>
      <c r="M820">
        <v>11</v>
      </c>
      <c r="N820" t="str">
        <f t="shared" si="88"/>
        <v>2008</v>
      </c>
      <c r="O820">
        <f>SUMIF(L$2:L820,L820,M$2:M820)</f>
        <v>26</v>
      </c>
      <c r="P820">
        <f t="shared" si="89"/>
        <v>0</v>
      </c>
      <c r="R820">
        <f t="shared" si="90"/>
        <v>2208</v>
      </c>
      <c r="S820">
        <f t="shared" si="91"/>
        <v>0</v>
      </c>
    </row>
    <row r="821" spans="1:19" x14ac:dyDescent="0.25">
      <c r="A821" s="1">
        <v>39747</v>
      </c>
      <c r="B821" t="s">
        <v>45</v>
      </c>
      <c r="C821">
        <v>162</v>
      </c>
      <c r="D821" t="str">
        <f t="shared" si="85"/>
        <v>2008</v>
      </c>
      <c r="H821">
        <f t="shared" si="86"/>
        <v>348.3</v>
      </c>
      <c r="I821" t="str">
        <f t="shared" si="87"/>
        <v>2008</v>
      </c>
      <c r="K821" s="1">
        <v>39747</v>
      </c>
      <c r="L821" t="s">
        <v>45</v>
      </c>
      <c r="M821">
        <v>162</v>
      </c>
      <c r="N821" t="str">
        <f t="shared" si="88"/>
        <v>2008</v>
      </c>
      <c r="O821">
        <f>SUMIF(L$2:L821,L821,M$2:M821)</f>
        <v>10495</v>
      </c>
      <c r="P821">
        <f t="shared" si="89"/>
        <v>32.4</v>
      </c>
      <c r="R821">
        <f t="shared" si="90"/>
        <v>2046</v>
      </c>
      <c r="S821">
        <f t="shared" si="91"/>
        <v>0</v>
      </c>
    </row>
    <row r="822" spans="1:19" x14ac:dyDescent="0.25">
      <c r="A822" s="1">
        <v>39757</v>
      </c>
      <c r="B822" t="s">
        <v>18</v>
      </c>
      <c r="C822">
        <v>75</v>
      </c>
      <c r="D822" t="str">
        <f t="shared" si="85"/>
        <v>2008</v>
      </c>
      <c r="H822">
        <f t="shared" si="86"/>
        <v>161.25</v>
      </c>
      <c r="I822" t="str">
        <f t="shared" si="87"/>
        <v>2008</v>
      </c>
      <c r="K822" s="1">
        <v>39757</v>
      </c>
      <c r="L822" t="s">
        <v>18</v>
      </c>
      <c r="M822">
        <v>75</v>
      </c>
      <c r="N822" t="str">
        <f t="shared" si="88"/>
        <v>2008</v>
      </c>
      <c r="O822">
        <f>SUMIF(L$2:L822,L822,M$2:M822)</f>
        <v>2810</v>
      </c>
      <c r="P822">
        <f t="shared" si="89"/>
        <v>7.5</v>
      </c>
      <c r="R822">
        <f t="shared" si="90"/>
        <v>4971</v>
      </c>
      <c r="S822">
        <f t="shared" si="91"/>
        <v>0</v>
      </c>
    </row>
    <row r="823" spans="1:19" x14ac:dyDescent="0.25">
      <c r="A823" s="1">
        <v>39759</v>
      </c>
      <c r="B823" t="s">
        <v>22</v>
      </c>
      <c r="C823">
        <v>358</v>
      </c>
      <c r="D823" t="str">
        <f t="shared" si="85"/>
        <v>2008</v>
      </c>
      <c r="H823">
        <f t="shared" si="86"/>
        <v>769.69999999999993</v>
      </c>
      <c r="I823" t="str">
        <f t="shared" si="87"/>
        <v>2008</v>
      </c>
      <c r="K823" s="1">
        <v>39759</v>
      </c>
      <c r="L823" t="s">
        <v>22</v>
      </c>
      <c r="M823">
        <v>358</v>
      </c>
      <c r="N823" t="str">
        <f t="shared" si="88"/>
        <v>2008</v>
      </c>
      <c r="O823">
        <f>SUMIF(L$2:L823,L823,M$2:M823)</f>
        <v>9568</v>
      </c>
      <c r="P823">
        <f t="shared" si="89"/>
        <v>35.800000000000004</v>
      </c>
      <c r="R823">
        <f t="shared" si="90"/>
        <v>4613</v>
      </c>
      <c r="S823">
        <f t="shared" si="91"/>
        <v>0</v>
      </c>
    </row>
    <row r="824" spans="1:19" x14ac:dyDescent="0.25">
      <c r="A824" s="1">
        <v>39760</v>
      </c>
      <c r="B824" t="s">
        <v>8</v>
      </c>
      <c r="C824">
        <v>198</v>
      </c>
      <c r="D824" t="str">
        <f t="shared" si="85"/>
        <v>2008</v>
      </c>
      <c r="H824">
        <f t="shared" si="86"/>
        <v>425.7</v>
      </c>
      <c r="I824" t="str">
        <f t="shared" si="87"/>
        <v>2008</v>
      </c>
      <c r="K824" s="1">
        <v>39760</v>
      </c>
      <c r="L824" t="s">
        <v>8</v>
      </c>
      <c r="M824">
        <v>198</v>
      </c>
      <c r="N824" t="str">
        <f t="shared" si="88"/>
        <v>2008</v>
      </c>
      <c r="O824">
        <f>SUMIF(L$2:L824,L824,M$2:M824)</f>
        <v>1356</v>
      </c>
      <c r="P824">
        <f t="shared" si="89"/>
        <v>19.8</v>
      </c>
      <c r="R824">
        <f t="shared" si="90"/>
        <v>4415</v>
      </c>
      <c r="S824">
        <f t="shared" si="91"/>
        <v>0</v>
      </c>
    </row>
    <row r="825" spans="1:19" x14ac:dyDescent="0.25">
      <c r="A825" s="1">
        <v>39763</v>
      </c>
      <c r="B825" t="s">
        <v>22</v>
      </c>
      <c r="C825">
        <v>189</v>
      </c>
      <c r="D825" t="str">
        <f t="shared" si="85"/>
        <v>2008</v>
      </c>
      <c r="H825">
        <f t="shared" si="86"/>
        <v>406.34999999999997</v>
      </c>
      <c r="I825" t="str">
        <f t="shared" si="87"/>
        <v>2008</v>
      </c>
      <c r="K825" s="1">
        <v>39763</v>
      </c>
      <c r="L825" t="s">
        <v>22</v>
      </c>
      <c r="M825">
        <v>189</v>
      </c>
      <c r="N825" t="str">
        <f t="shared" si="88"/>
        <v>2008</v>
      </c>
      <c r="O825">
        <f>SUMIF(L$2:L825,L825,M$2:M825)</f>
        <v>9757</v>
      </c>
      <c r="P825">
        <f t="shared" si="89"/>
        <v>18.900000000000002</v>
      </c>
      <c r="R825">
        <f t="shared" si="90"/>
        <v>4226</v>
      </c>
      <c r="S825">
        <f t="shared" si="91"/>
        <v>0</v>
      </c>
    </row>
    <row r="826" spans="1:19" x14ac:dyDescent="0.25">
      <c r="A826" s="1">
        <v>39764</v>
      </c>
      <c r="B826" t="s">
        <v>24</v>
      </c>
      <c r="C826">
        <v>226</v>
      </c>
      <c r="D826" t="str">
        <f t="shared" si="85"/>
        <v>2008</v>
      </c>
      <c r="H826">
        <f t="shared" si="86"/>
        <v>485.9</v>
      </c>
      <c r="I826" t="str">
        <f t="shared" si="87"/>
        <v>2008</v>
      </c>
      <c r="K826" s="1">
        <v>39764</v>
      </c>
      <c r="L826" t="s">
        <v>24</v>
      </c>
      <c r="M826">
        <v>226</v>
      </c>
      <c r="N826" t="str">
        <f t="shared" si="88"/>
        <v>2008</v>
      </c>
      <c r="O826">
        <f>SUMIF(L$2:L826,L826,M$2:M826)</f>
        <v>3581</v>
      </c>
      <c r="P826">
        <f t="shared" si="89"/>
        <v>22.6</v>
      </c>
      <c r="R826">
        <f t="shared" si="90"/>
        <v>4000</v>
      </c>
      <c r="S826">
        <f t="shared" si="91"/>
        <v>0</v>
      </c>
    </row>
    <row r="827" spans="1:19" x14ac:dyDescent="0.25">
      <c r="A827" s="1">
        <v>39765</v>
      </c>
      <c r="B827" t="s">
        <v>55</v>
      </c>
      <c r="C827">
        <v>94</v>
      </c>
      <c r="D827" t="str">
        <f t="shared" si="85"/>
        <v>2008</v>
      </c>
      <c r="H827">
        <f t="shared" si="86"/>
        <v>202.1</v>
      </c>
      <c r="I827" t="str">
        <f t="shared" si="87"/>
        <v>2008</v>
      </c>
      <c r="K827" s="1">
        <v>39765</v>
      </c>
      <c r="L827" t="s">
        <v>55</v>
      </c>
      <c r="M827">
        <v>94</v>
      </c>
      <c r="N827" t="str">
        <f t="shared" si="88"/>
        <v>2008</v>
      </c>
      <c r="O827">
        <f>SUMIF(L$2:L827,L827,M$2:M827)</f>
        <v>2050</v>
      </c>
      <c r="P827">
        <f t="shared" si="89"/>
        <v>9.4</v>
      </c>
      <c r="R827">
        <f t="shared" si="90"/>
        <v>3906</v>
      </c>
      <c r="S827">
        <f t="shared" si="91"/>
        <v>0</v>
      </c>
    </row>
    <row r="828" spans="1:19" x14ac:dyDescent="0.25">
      <c r="A828" s="1">
        <v>39770</v>
      </c>
      <c r="B828" t="s">
        <v>50</v>
      </c>
      <c r="C828">
        <v>401</v>
      </c>
      <c r="D828" t="str">
        <f t="shared" si="85"/>
        <v>2008</v>
      </c>
      <c r="H828">
        <f t="shared" si="86"/>
        <v>862.15</v>
      </c>
      <c r="I828" t="str">
        <f t="shared" si="87"/>
        <v>2008</v>
      </c>
      <c r="K828" s="1">
        <v>39770</v>
      </c>
      <c r="L828" t="s">
        <v>50</v>
      </c>
      <c r="M828">
        <v>401</v>
      </c>
      <c r="N828" t="str">
        <f t="shared" si="88"/>
        <v>2008</v>
      </c>
      <c r="O828">
        <f>SUMIF(L$2:L828,L828,M$2:M828)</f>
        <v>10722</v>
      </c>
      <c r="P828">
        <f t="shared" si="89"/>
        <v>80.2</v>
      </c>
      <c r="R828">
        <f t="shared" si="90"/>
        <v>3505</v>
      </c>
      <c r="S828">
        <f t="shared" si="91"/>
        <v>0</v>
      </c>
    </row>
    <row r="829" spans="1:19" x14ac:dyDescent="0.25">
      <c r="A829" s="1">
        <v>39771</v>
      </c>
      <c r="B829" t="s">
        <v>69</v>
      </c>
      <c r="C829">
        <v>52</v>
      </c>
      <c r="D829" t="str">
        <f t="shared" si="85"/>
        <v>2008</v>
      </c>
      <c r="H829">
        <f t="shared" si="86"/>
        <v>111.8</v>
      </c>
      <c r="I829" t="str">
        <f t="shared" si="87"/>
        <v>2008</v>
      </c>
      <c r="K829" s="1">
        <v>39771</v>
      </c>
      <c r="L829" t="s">
        <v>69</v>
      </c>
      <c r="M829">
        <v>52</v>
      </c>
      <c r="N829" t="str">
        <f t="shared" si="88"/>
        <v>2008</v>
      </c>
      <c r="O829">
        <f>SUMIF(L$2:L829,L829,M$2:M829)</f>
        <v>1779</v>
      </c>
      <c r="P829">
        <f t="shared" si="89"/>
        <v>5.2</v>
      </c>
      <c r="R829">
        <f t="shared" si="90"/>
        <v>3453</v>
      </c>
      <c r="S829">
        <f t="shared" si="91"/>
        <v>0</v>
      </c>
    </row>
    <row r="830" spans="1:19" x14ac:dyDescent="0.25">
      <c r="A830" s="1">
        <v>39772</v>
      </c>
      <c r="B830" t="s">
        <v>12</v>
      </c>
      <c r="C830">
        <v>189</v>
      </c>
      <c r="D830" t="str">
        <f t="shared" si="85"/>
        <v>2008</v>
      </c>
      <c r="H830">
        <f t="shared" si="86"/>
        <v>406.34999999999997</v>
      </c>
      <c r="I830" t="str">
        <f t="shared" si="87"/>
        <v>2008</v>
      </c>
      <c r="K830" s="1">
        <v>39772</v>
      </c>
      <c r="L830" t="s">
        <v>12</v>
      </c>
      <c r="M830">
        <v>189</v>
      </c>
      <c r="N830" t="str">
        <f t="shared" si="88"/>
        <v>2008</v>
      </c>
      <c r="O830">
        <f>SUMIF(L$2:L830,L830,M$2:M830)</f>
        <v>2177</v>
      </c>
      <c r="P830">
        <f t="shared" si="89"/>
        <v>18.900000000000002</v>
      </c>
      <c r="R830">
        <f t="shared" si="90"/>
        <v>3264</v>
      </c>
      <c r="S830">
        <f t="shared" si="91"/>
        <v>0</v>
      </c>
    </row>
    <row r="831" spans="1:19" x14ac:dyDescent="0.25">
      <c r="A831" s="1">
        <v>39774</v>
      </c>
      <c r="B831" t="s">
        <v>17</v>
      </c>
      <c r="C831">
        <v>201</v>
      </c>
      <c r="D831" t="str">
        <f t="shared" si="85"/>
        <v>2008</v>
      </c>
      <c r="H831">
        <f t="shared" si="86"/>
        <v>432.15</v>
      </c>
      <c r="I831" t="str">
        <f t="shared" si="87"/>
        <v>2008</v>
      </c>
      <c r="K831" s="1">
        <v>39774</v>
      </c>
      <c r="L831" t="s">
        <v>17</v>
      </c>
      <c r="M831">
        <v>201</v>
      </c>
      <c r="N831" t="str">
        <f t="shared" si="88"/>
        <v>2008</v>
      </c>
      <c r="O831">
        <f>SUMIF(L$2:L831,L831,M$2:M831)</f>
        <v>7969</v>
      </c>
      <c r="P831">
        <f t="shared" si="89"/>
        <v>20.100000000000001</v>
      </c>
      <c r="R831">
        <f t="shared" si="90"/>
        <v>3063</v>
      </c>
      <c r="S831">
        <f t="shared" si="91"/>
        <v>0</v>
      </c>
    </row>
    <row r="832" spans="1:19" x14ac:dyDescent="0.25">
      <c r="A832" s="1">
        <v>39775</v>
      </c>
      <c r="B832" t="s">
        <v>22</v>
      </c>
      <c r="C832">
        <v>235</v>
      </c>
      <c r="D832" t="str">
        <f t="shared" si="85"/>
        <v>2008</v>
      </c>
      <c r="H832">
        <f t="shared" si="86"/>
        <v>505.25</v>
      </c>
      <c r="I832" t="str">
        <f t="shared" si="87"/>
        <v>2008</v>
      </c>
      <c r="K832" s="1">
        <v>39775</v>
      </c>
      <c r="L832" t="s">
        <v>22</v>
      </c>
      <c r="M832">
        <v>235</v>
      </c>
      <c r="N832" t="str">
        <f t="shared" si="88"/>
        <v>2008</v>
      </c>
      <c r="O832">
        <f>SUMIF(L$2:L832,L832,M$2:M832)</f>
        <v>9992</v>
      </c>
      <c r="P832">
        <f t="shared" si="89"/>
        <v>23.5</v>
      </c>
      <c r="R832">
        <f t="shared" si="90"/>
        <v>2828</v>
      </c>
      <c r="S832">
        <f t="shared" si="91"/>
        <v>0</v>
      </c>
    </row>
    <row r="833" spans="1:19" x14ac:dyDescent="0.25">
      <c r="A833" s="1">
        <v>39776</v>
      </c>
      <c r="B833" t="s">
        <v>55</v>
      </c>
      <c r="C833">
        <v>78</v>
      </c>
      <c r="D833" t="str">
        <f t="shared" si="85"/>
        <v>2008</v>
      </c>
      <c r="H833">
        <f t="shared" si="86"/>
        <v>167.7</v>
      </c>
      <c r="I833" t="str">
        <f t="shared" si="87"/>
        <v>2008</v>
      </c>
      <c r="K833" s="1">
        <v>39776</v>
      </c>
      <c r="L833" t="s">
        <v>55</v>
      </c>
      <c r="M833">
        <v>78</v>
      </c>
      <c r="N833" t="str">
        <f t="shared" si="88"/>
        <v>2008</v>
      </c>
      <c r="O833">
        <f>SUMIF(L$2:L833,L833,M$2:M833)</f>
        <v>2128</v>
      </c>
      <c r="P833">
        <f t="shared" si="89"/>
        <v>7.8000000000000007</v>
      </c>
      <c r="R833">
        <f t="shared" si="90"/>
        <v>2750</v>
      </c>
      <c r="S833">
        <f t="shared" si="91"/>
        <v>0</v>
      </c>
    </row>
    <row r="834" spans="1:19" x14ac:dyDescent="0.25">
      <c r="A834" s="1">
        <v>39776</v>
      </c>
      <c r="B834" t="s">
        <v>126</v>
      </c>
      <c r="C834">
        <v>13</v>
      </c>
      <c r="D834" t="str">
        <f t="shared" si="85"/>
        <v>2008</v>
      </c>
      <c r="H834">
        <f t="shared" si="86"/>
        <v>27.95</v>
      </c>
      <c r="I834" t="str">
        <f t="shared" si="87"/>
        <v>2008</v>
      </c>
      <c r="K834" s="1">
        <v>39776</v>
      </c>
      <c r="L834" t="s">
        <v>126</v>
      </c>
      <c r="M834">
        <v>13</v>
      </c>
      <c r="N834" t="str">
        <f t="shared" si="88"/>
        <v>2008</v>
      </c>
      <c r="O834">
        <f>SUMIF(L$2:L834,L834,M$2:M834)</f>
        <v>30</v>
      </c>
      <c r="P834">
        <f t="shared" si="89"/>
        <v>0</v>
      </c>
      <c r="R834">
        <f t="shared" si="90"/>
        <v>2737</v>
      </c>
      <c r="S834">
        <f t="shared" si="91"/>
        <v>0</v>
      </c>
    </row>
    <row r="835" spans="1:19" x14ac:dyDescent="0.25">
      <c r="A835" s="1">
        <v>39776</v>
      </c>
      <c r="B835" t="s">
        <v>20</v>
      </c>
      <c r="C835">
        <v>196</v>
      </c>
      <c r="D835" t="str">
        <f t="shared" ref="D835:D898" si="92">TEXT(A835,"RRRR")</f>
        <v>2008</v>
      </c>
      <c r="H835">
        <f t="shared" ref="H835:H898" si="93">IF(D835="2005",C835*$F$2,IF(D835="2006",C835*$F$3,IF(D835="2007",C835*$F$4,IF(D835="2008",C835*$F$5,IF(D835="2009",C835*$F$6,IF(D835="2010",C835*$F$7,IF(D835="2011",C835*$F$8,IF(D835="2012",C835*$F$9,IF(D835="2013",C835*$F$10,C835*$F$11)))))))))</f>
        <v>421.4</v>
      </c>
      <c r="I835" t="str">
        <f t="shared" ref="I835:I898" si="94">TEXT(A835,"RRRR")</f>
        <v>2008</v>
      </c>
      <c r="K835" s="1">
        <v>39776</v>
      </c>
      <c r="L835" t="s">
        <v>20</v>
      </c>
      <c r="M835">
        <v>196</v>
      </c>
      <c r="N835" t="str">
        <f t="shared" ref="N835:N898" si="95">TEXT(K835,"RRRR")</f>
        <v>2008</v>
      </c>
      <c r="O835">
        <f>SUMIF(L$2:L835,L835,M$2:M835)</f>
        <v>396</v>
      </c>
      <c r="P835">
        <f t="shared" ref="P835:P898" si="96">IF(AND(O835&gt;=100,O835&lt;1000),0.05*M835,IF(AND(O835&gt;=1000,O835&lt;10000),0.1*M835,IF(AND(O835&gt;=10000),0.2*M835,0)))</f>
        <v>9.8000000000000007</v>
      </c>
      <c r="R835">
        <f t="shared" si="90"/>
        <v>2541</v>
      </c>
      <c r="S835">
        <f t="shared" si="91"/>
        <v>0</v>
      </c>
    </row>
    <row r="836" spans="1:19" x14ac:dyDescent="0.25">
      <c r="A836" s="1">
        <v>39780</v>
      </c>
      <c r="B836" t="s">
        <v>70</v>
      </c>
      <c r="C836">
        <v>11</v>
      </c>
      <c r="D836" t="str">
        <f t="shared" si="92"/>
        <v>2008</v>
      </c>
      <c r="H836">
        <f t="shared" si="93"/>
        <v>23.65</v>
      </c>
      <c r="I836" t="str">
        <f t="shared" si="94"/>
        <v>2008</v>
      </c>
      <c r="K836" s="1">
        <v>39780</v>
      </c>
      <c r="L836" t="s">
        <v>70</v>
      </c>
      <c r="M836">
        <v>11</v>
      </c>
      <c r="N836" t="str">
        <f t="shared" si="95"/>
        <v>2008</v>
      </c>
      <c r="O836">
        <f>SUMIF(L$2:L836,L836,M$2:M836)</f>
        <v>17</v>
      </c>
      <c r="P836">
        <f t="shared" si="96"/>
        <v>0</v>
      </c>
      <c r="R836">
        <f t="shared" ref="R836:R899" si="97">IF(AND(DAY(A836)&lt;DAY(A835),DAY(A835)&lt;&gt;DAY(A836)),IF(R835&lt;1000,R835+5000-C836,IF(R835&lt;2000,R835+4000-C836,IF(R835&lt;3000,R835+3000-C836,IF(R835&lt;4000,R835+2000-C836,IF(R835&lt;5000,R835+1000-C836,R835))))),R835-C836)</f>
        <v>2530</v>
      </c>
      <c r="S836">
        <f t="shared" si="91"/>
        <v>0</v>
      </c>
    </row>
    <row r="837" spans="1:19" x14ac:dyDescent="0.25">
      <c r="A837" s="1">
        <v>39780</v>
      </c>
      <c r="B837" t="s">
        <v>176</v>
      </c>
      <c r="C837">
        <v>17</v>
      </c>
      <c r="D837" t="str">
        <f t="shared" si="92"/>
        <v>2008</v>
      </c>
      <c r="H837">
        <f t="shared" si="93"/>
        <v>36.549999999999997</v>
      </c>
      <c r="I837" t="str">
        <f t="shared" si="94"/>
        <v>2008</v>
      </c>
      <c r="K837" s="1">
        <v>39780</v>
      </c>
      <c r="L837" t="s">
        <v>176</v>
      </c>
      <c r="M837">
        <v>17</v>
      </c>
      <c r="N837" t="str">
        <f t="shared" si="95"/>
        <v>2008</v>
      </c>
      <c r="O837">
        <f>SUMIF(L$2:L837,L837,M$2:M837)</f>
        <v>17</v>
      </c>
      <c r="P837">
        <f t="shared" si="96"/>
        <v>0</v>
      </c>
      <c r="R837">
        <f t="shared" si="97"/>
        <v>2513</v>
      </c>
      <c r="S837">
        <f t="shared" ref="S837:S900" si="98">IF(R837+C837-R836&gt;=4000,1,0)</f>
        <v>0</v>
      </c>
    </row>
    <row r="838" spans="1:19" x14ac:dyDescent="0.25">
      <c r="A838" s="1">
        <v>39781</v>
      </c>
      <c r="B838" t="s">
        <v>47</v>
      </c>
      <c r="C838">
        <v>4</v>
      </c>
      <c r="D838" t="str">
        <f t="shared" si="92"/>
        <v>2008</v>
      </c>
      <c r="H838">
        <f t="shared" si="93"/>
        <v>8.6</v>
      </c>
      <c r="I838" t="str">
        <f t="shared" si="94"/>
        <v>2008</v>
      </c>
      <c r="K838" s="1">
        <v>39781</v>
      </c>
      <c r="L838" t="s">
        <v>47</v>
      </c>
      <c r="M838">
        <v>4</v>
      </c>
      <c r="N838" t="str">
        <f t="shared" si="95"/>
        <v>2008</v>
      </c>
      <c r="O838">
        <f>SUMIF(L$2:L838,L838,M$2:M838)</f>
        <v>7</v>
      </c>
      <c r="P838">
        <f t="shared" si="96"/>
        <v>0</v>
      </c>
      <c r="R838">
        <f t="shared" si="97"/>
        <v>2509</v>
      </c>
      <c r="S838">
        <f t="shared" si="98"/>
        <v>0</v>
      </c>
    </row>
    <row r="839" spans="1:19" x14ac:dyDescent="0.25">
      <c r="A839" s="1">
        <v>39785</v>
      </c>
      <c r="B839" t="s">
        <v>54</v>
      </c>
      <c r="C839">
        <v>17</v>
      </c>
      <c r="D839" t="str">
        <f t="shared" si="92"/>
        <v>2008</v>
      </c>
      <c r="H839">
        <f t="shared" si="93"/>
        <v>36.549999999999997</v>
      </c>
      <c r="I839" t="str">
        <f t="shared" si="94"/>
        <v>2008</v>
      </c>
      <c r="K839" s="1">
        <v>39785</v>
      </c>
      <c r="L839" t="s">
        <v>54</v>
      </c>
      <c r="M839">
        <v>17</v>
      </c>
      <c r="N839" t="str">
        <f t="shared" si="95"/>
        <v>2008</v>
      </c>
      <c r="O839">
        <f>SUMIF(L$2:L839,L839,M$2:M839)</f>
        <v>20</v>
      </c>
      <c r="P839">
        <f t="shared" si="96"/>
        <v>0</v>
      </c>
      <c r="R839">
        <f t="shared" si="97"/>
        <v>5492</v>
      </c>
      <c r="S839">
        <f t="shared" si="98"/>
        <v>0</v>
      </c>
    </row>
    <row r="840" spans="1:19" x14ac:dyDescent="0.25">
      <c r="A840" s="1">
        <v>39785</v>
      </c>
      <c r="B840" t="s">
        <v>177</v>
      </c>
      <c r="C840">
        <v>1</v>
      </c>
      <c r="D840" t="str">
        <f t="shared" si="92"/>
        <v>2008</v>
      </c>
      <c r="H840">
        <f t="shared" si="93"/>
        <v>2.15</v>
      </c>
      <c r="I840" t="str">
        <f t="shared" si="94"/>
        <v>2008</v>
      </c>
      <c r="K840" s="1">
        <v>39785</v>
      </c>
      <c r="L840" t="s">
        <v>177</v>
      </c>
      <c r="M840">
        <v>1</v>
      </c>
      <c r="N840" t="str">
        <f t="shared" si="95"/>
        <v>2008</v>
      </c>
      <c r="O840">
        <f>SUMIF(L$2:L840,L840,M$2:M840)</f>
        <v>1</v>
      </c>
      <c r="P840">
        <f t="shared" si="96"/>
        <v>0</v>
      </c>
      <c r="R840">
        <f t="shared" si="97"/>
        <v>5491</v>
      </c>
      <c r="S840">
        <f t="shared" si="98"/>
        <v>0</v>
      </c>
    </row>
    <row r="841" spans="1:19" x14ac:dyDescent="0.25">
      <c r="A841" s="1">
        <v>39790</v>
      </c>
      <c r="B841" t="s">
        <v>13</v>
      </c>
      <c r="C841">
        <v>6</v>
      </c>
      <c r="D841" t="str">
        <f t="shared" si="92"/>
        <v>2008</v>
      </c>
      <c r="H841">
        <f t="shared" si="93"/>
        <v>12.899999999999999</v>
      </c>
      <c r="I841" t="str">
        <f t="shared" si="94"/>
        <v>2008</v>
      </c>
      <c r="K841" s="1">
        <v>39790</v>
      </c>
      <c r="L841" t="s">
        <v>13</v>
      </c>
      <c r="M841">
        <v>6</v>
      </c>
      <c r="N841" t="str">
        <f t="shared" si="95"/>
        <v>2008</v>
      </c>
      <c r="O841">
        <f>SUMIF(L$2:L841,L841,M$2:M841)</f>
        <v>24</v>
      </c>
      <c r="P841">
        <f t="shared" si="96"/>
        <v>0</v>
      </c>
      <c r="R841">
        <f t="shared" si="97"/>
        <v>5485</v>
      </c>
      <c r="S841">
        <f t="shared" si="98"/>
        <v>0</v>
      </c>
    </row>
    <row r="842" spans="1:19" x14ac:dyDescent="0.25">
      <c r="A842" s="1">
        <v>39790</v>
      </c>
      <c r="B842" t="s">
        <v>7</v>
      </c>
      <c r="C842">
        <v>496</v>
      </c>
      <c r="D842" t="str">
        <f t="shared" si="92"/>
        <v>2008</v>
      </c>
      <c r="H842">
        <f t="shared" si="93"/>
        <v>1066.3999999999999</v>
      </c>
      <c r="I842" t="str">
        <f t="shared" si="94"/>
        <v>2008</v>
      </c>
      <c r="K842" s="1">
        <v>39790</v>
      </c>
      <c r="L842" t="s">
        <v>7</v>
      </c>
      <c r="M842">
        <v>496</v>
      </c>
      <c r="N842" t="str">
        <f t="shared" si="95"/>
        <v>2008</v>
      </c>
      <c r="O842">
        <f>SUMIF(L$2:L842,L842,M$2:M842)</f>
        <v>11611</v>
      </c>
      <c r="P842">
        <f t="shared" si="96"/>
        <v>99.2</v>
      </c>
      <c r="R842">
        <f t="shared" si="97"/>
        <v>4989</v>
      </c>
      <c r="S842">
        <f t="shared" si="98"/>
        <v>0</v>
      </c>
    </row>
    <row r="843" spans="1:19" x14ac:dyDescent="0.25">
      <c r="A843" s="1">
        <v>39794</v>
      </c>
      <c r="B843" t="s">
        <v>5</v>
      </c>
      <c r="C843">
        <v>363</v>
      </c>
      <c r="D843" t="str">
        <f t="shared" si="92"/>
        <v>2008</v>
      </c>
      <c r="H843">
        <f t="shared" si="93"/>
        <v>780.44999999999993</v>
      </c>
      <c r="I843" t="str">
        <f t="shared" si="94"/>
        <v>2008</v>
      </c>
      <c r="K843" s="1">
        <v>39794</v>
      </c>
      <c r="L843" t="s">
        <v>5</v>
      </c>
      <c r="M843">
        <v>363</v>
      </c>
      <c r="N843" t="str">
        <f t="shared" si="95"/>
        <v>2008</v>
      </c>
      <c r="O843">
        <f>SUMIF(L$2:L843,L843,M$2:M843)</f>
        <v>5620</v>
      </c>
      <c r="P843">
        <f t="shared" si="96"/>
        <v>36.300000000000004</v>
      </c>
      <c r="R843">
        <f t="shared" si="97"/>
        <v>4626</v>
      </c>
      <c r="S843">
        <f t="shared" si="98"/>
        <v>0</v>
      </c>
    </row>
    <row r="844" spans="1:19" x14ac:dyDescent="0.25">
      <c r="A844" s="1">
        <v>39797</v>
      </c>
      <c r="B844" t="s">
        <v>5</v>
      </c>
      <c r="C844">
        <v>491</v>
      </c>
      <c r="D844" t="str">
        <f t="shared" si="92"/>
        <v>2008</v>
      </c>
      <c r="H844">
        <f t="shared" si="93"/>
        <v>1055.6499999999999</v>
      </c>
      <c r="I844" t="str">
        <f t="shared" si="94"/>
        <v>2008</v>
      </c>
      <c r="K844" s="1">
        <v>39797</v>
      </c>
      <c r="L844" t="s">
        <v>5</v>
      </c>
      <c r="M844">
        <v>491</v>
      </c>
      <c r="N844" t="str">
        <f t="shared" si="95"/>
        <v>2008</v>
      </c>
      <c r="O844">
        <f>SUMIF(L$2:L844,L844,M$2:M844)</f>
        <v>6111</v>
      </c>
      <c r="P844">
        <f t="shared" si="96"/>
        <v>49.1</v>
      </c>
      <c r="R844">
        <f t="shared" si="97"/>
        <v>4135</v>
      </c>
      <c r="S844">
        <f t="shared" si="98"/>
        <v>0</v>
      </c>
    </row>
    <row r="845" spans="1:19" x14ac:dyDescent="0.25">
      <c r="A845" s="1">
        <v>39797</v>
      </c>
      <c r="B845" t="s">
        <v>17</v>
      </c>
      <c r="C845">
        <v>369</v>
      </c>
      <c r="D845" t="str">
        <f t="shared" si="92"/>
        <v>2008</v>
      </c>
      <c r="H845">
        <f t="shared" si="93"/>
        <v>793.35</v>
      </c>
      <c r="I845" t="str">
        <f t="shared" si="94"/>
        <v>2008</v>
      </c>
      <c r="K845" s="1">
        <v>39797</v>
      </c>
      <c r="L845" t="s">
        <v>17</v>
      </c>
      <c r="M845">
        <v>369</v>
      </c>
      <c r="N845" t="str">
        <f t="shared" si="95"/>
        <v>2008</v>
      </c>
      <c r="O845">
        <f>SUMIF(L$2:L845,L845,M$2:M845)</f>
        <v>8338</v>
      </c>
      <c r="P845">
        <f t="shared" si="96"/>
        <v>36.9</v>
      </c>
      <c r="R845">
        <f t="shared" si="97"/>
        <v>3766</v>
      </c>
      <c r="S845">
        <f t="shared" si="98"/>
        <v>0</v>
      </c>
    </row>
    <row r="846" spans="1:19" x14ac:dyDescent="0.25">
      <c r="A846" s="1">
        <v>39799</v>
      </c>
      <c r="B846" t="s">
        <v>66</v>
      </c>
      <c r="C846">
        <v>60</v>
      </c>
      <c r="D846" t="str">
        <f t="shared" si="92"/>
        <v>2008</v>
      </c>
      <c r="H846">
        <f t="shared" si="93"/>
        <v>129</v>
      </c>
      <c r="I846" t="str">
        <f t="shared" si="94"/>
        <v>2008</v>
      </c>
      <c r="K846" s="1">
        <v>39799</v>
      </c>
      <c r="L846" t="s">
        <v>66</v>
      </c>
      <c r="M846">
        <v>60</v>
      </c>
      <c r="N846" t="str">
        <f t="shared" si="95"/>
        <v>2008</v>
      </c>
      <c r="O846">
        <f>SUMIF(L$2:L846,L846,M$2:M846)</f>
        <v>1767</v>
      </c>
      <c r="P846">
        <f t="shared" si="96"/>
        <v>6</v>
      </c>
      <c r="R846">
        <f t="shared" si="97"/>
        <v>3706</v>
      </c>
      <c r="S846">
        <f t="shared" si="98"/>
        <v>0</v>
      </c>
    </row>
    <row r="847" spans="1:19" x14ac:dyDescent="0.25">
      <c r="A847" s="1">
        <v>39800</v>
      </c>
      <c r="B847" t="s">
        <v>20</v>
      </c>
      <c r="C847">
        <v>35</v>
      </c>
      <c r="D847" t="str">
        <f t="shared" si="92"/>
        <v>2008</v>
      </c>
      <c r="H847">
        <f t="shared" si="93"/>
        <v>75.25</v>
      </c>
      <c r="I847" t="str">
        <f t="shared" si="94"/>
        <v>2008</v>
      </c>
      <c r="K847" s="1">
        <v>39800</v>
      </c>
      <c r="L847" t="s">
        <v>20</v>
      </c>
      <c r="M847">
        <v>35</v>
      </c>
      <c r="N847" t="str">
        <f t="shared" si="95"/>
        <v>2008</v>
      </c>
      <c r="O847">
        <f>SUMIF(L$2:L847,L847,M$2:M847)</f>
        <v>431</v>
      </c>
      <c r="P847">
        <f t="shared" si="96"/>
        <v>1.75</v>
      </c>
      <c r="R847">
        <f t="shared" si="97"/>
        <v>3671</v>
      </c>
      <c r="S847">
        <f t="shared" si="98"/>
        <v>0</v>
      </c>
    </row>
    <row r="848" spans="1:19" x14ac:dyDescent="0.25">
      <c r="A848" s="1">
        <v>39803</v>
      </c>
      <c r="B848" t="s">
        <v>7</v>
      </c>
      <c r="C848">
        <v>121</v>
      </c>
      <c r="D848" t="str">
        <f t="shared" si="92"/>
        <v>2008</v>
      </c>
      <c r="H848">
        <f t="shared" si="93"/>
        <v>260.14999999999998</v>
      </c>
      <c r="I848" t="str">
        <f t="shared" si="94"/>
        <v>2008</v>
      </c>
      <c r="K848" s="1">
        <v>39803</v>
      </c>
      <c r="L848" t="s">
        <v>7</v>
      </c>
      <c r="M848">
        <v>121</v>
      </c>
      <c r="N848" t="str">
        <f t="shared" si="95"/>
        <v>2008</v>
      </c>
      <c r="O848">
        <f>SUMIF(L$2:L848,L848,M$2:M848)</f>
        <v>11732</v>
      </c>
      <c r="P848">
        <f t="shared" si="96"/>
        <v>24.200000000000003</v>
      </c>
      <c r="R848">
        <f t="shared" si="97"/>
        <v>3550</v>
      </c>
      <c r="S848">
        <f t="shared" si="98"/>
        <v>0</v>
      </c>
    </row>
    <row r="849" spans="1:19" x14ac:dyDescent="0.25">
      <c r="A849" s="1">
        <v>39803</v>
      </c>
      <c r="B849" t="s">
        <v>50</v>
      </c>
      <c r="C849">
        <v>442</v>
      </c>
      <c r="D849" t="str">
        <f t="shared" si="92"/>
        <v>2008</v>
      </c>
      <c r="H849">
        <f t="shared" si="93"/>
        <v>950.3</v>
      </c>
      <c r="I849" t="str">
        <f t="shared" si="94"/>
        <v>2008</v>
      </c>
      <c r="K849" s="1">
        <v>39803</v>
      </c>
      <c r="L849" t="s">
        <v>50</v>
      </c>
      <c r="M849">
        <v>442</v>
      </c>
      <c r="N849" t="str">
        <f t="shared" si="95"/>
        <v>2008</v>
      </c>
      <c r="O849">
        <f>SUMIF(L$2:L849,L849,M$2:M849)</f>
        <v>11164</v>
      </c>
      <c r="P849">
        <f t="shared" si="96"/>
        <v>88.4</v>
      </c>
      <c r="R849">
        <f t="shared" si="97"/>
        <v>3108</v>
      </c>
      <c r="S849">
        <f t="shared" si="98"/>
        <v>0</v>
      </c>
    </row>
    <row r="850" spans="1:19" x14ac:dyDescent="0.25">
      <c r="A850" s="1">
        <v>39804</v>
      </c>
      <c r="B850" t="s">
        <v>7</v>
      </c>
      <c r="C850">
        <v>338</v>
      </c>
      <c r="D850" t="str">
        <f t="shared" si="92"/>
        <v>2008</v>
      </c>
      <c r="H850">
        <f t="shared" si="93"/>
        <v>726.69999999999993</v>
      </c>
      <c r="I850" t="str">
        <f t="shared" si="94"/>
        <v>2008</v>
      </c>
      <c r="K850" s="1">
        <v>39804</v>
      </c>
      <c r="L850" t="s">
        <v>7</v>
      </c>
      <c r="M850">
        <v>338</v>
      </c>
      <c r="N850" t="str">
        <f t="shared" si="95"/>
        <v>2008</v>
      </c>
      <c r="O850">
        <f>SUMIF(L$2:L850,L850,M$2:M850)</f>
        <v>12070</v>
      </c>
      <c r="P850">
        <f t="shared" si="96"/>
        <v>67.600000000000009</v>
      </c>
      <c r="R850">
        <f t="shared" si="97"/>
        <v>2770</v>
      </c>
      <c r="S850">
        <f t="shared" si="98"/>
        <v>0</v>
      </c>
    </row>
    <row r="851" spans="1:19" x14ac:dyDescent="0.25">
      <c r="A851" s="1">
        <v>39805</v>
      </c>
      <c r="B851" t="s">
        <v>31</v>
      </c>
      <c r="C851">
        <v>94</v>
      </c>
      <c r="D851" t="str">
        <f t="shared" si="92"/>
        <v>2008</v>
      </c>
      <c r="H851">
        <f t="shared" si="93"/>
        <v>202.1</v>
      </c>
      <c r="I851" t="str">
        <f t="shared" si="94"/>
        <v>2008</v>
      </c>
      <c r="K851" s="1">
        <v>39805</v>
      </c>
      <c r="L851" t="s">
        <v>31</v>
      </c>
      <c r="M851">
        <v>94</v>
      </c>
      <c r="N851" t="str">
        <f t="shared" si="95"/>
        <v>2008</v>
      </c>
      <c r="O851">
        <f>SUMIF(L$2:L851,L851,M$2:M851)</f>
        <v>792</v>
      </c>
      <c r="P851">
        <f t="shared" si="96"/>
        <v>4.7</v>
      </c>
      <c r="R851">
        <f t="shared" si="97"/>
        <v>2676</v>
      </c>
      <c r="S851">
        <f t="shared" si="98"/>
        <v>0</v>
      </c>
    </row>
    <row r="852" spans="1:19" x14ac:dyDescent="0.25">
      <c r="A852" s="1">
        <v>39808</v>
      </c>
      <c r="B852" t="s">
        <v>1</v>
      </c>
      <c r="C852">
        <v>14</v>
      </c>
      <c r="D852" t="str">
        <f t="shared" si="92"/>
        <v>2008</v>
      </c>
      <c r="H852">
        <f t="shared" si="93"/>
        <v>30.099999999999998</v>
      </c>
      <c r="I852" t="str">
        <f t="shared" si="94"/>
        <v>2008</v>
      </c>
      <c r="K852" s="1">
        <v>39808</v>
      </c>
      <c r="L852" t="s">
        <v>1</v>
      </c>
      <c r="M852">
        <v>14</v>
      </c>
      <c r="N852" t="str">
        <f t="shared" si="95"/>
        <v>2008</v>
      </c>
      <c r="O852">
        <f>SUMIF(L$2:L852,L852,M$2:M852)</f>
        <v>31</v>
      </c>
      <c r="P852">
        <f t="shared" si="96"/>
        <v>0</v>
      </c>
      <c r="R852">
        <f t="shared" si="97"/>
        <v>2662</v>
      </c>
      <c r="S852">
        <f t="shared" si="98"/>
        <v>0</v>
      </c>
    </row>
    <row r="853" spans="1:19" x14ac:dyDescent="0.25">
      <c r="A853" s="1">
        <v>39809</v>
      </c>
      <c r="B853" t="s">
        <v>94</v>
      </c>
      <c r="C853">
        <v>2</v>
      </c>
      <c r="D853" t="str">
        <f t="shared" si="92"/>
        <v>2008</v>
      </c>
      <c r="H853">
        <f t="shared" si="93"/>
        <v>4.3</v>
      </c>
      <c r="I853" t="str">
        <f t="shared" si="94"/>
        <v>2008</v>
      </c>
      <c r="K853" s="1">
        <v>39809</v>
      </c>
      <c r="L853" t="s">
        <v>94</v>
      </c>
      <c r="M853">
        <v>2</v>
      </c>
      <c r="N853" t="str">
        <f t="shared" si="95"/>
        <v>2008</v>
      </c>
      <c r="O853">
        <f>SUMIF(L$2:L853,L853,M$2:M853)</f>
        <v>49</v>
      </c>
      <c r="P853">
        <f t="shared" si="96"/>
        <v>0</v>
      </c>
      <c r="R853">
        <f t="shared" si="97"/>
        <v>2660</v>
      </c>
      <c r="S853">
        <f t="shared" si="98"/>
        <v>0</v>
      </c>
    </row>
    <row r="854" spans="1:19" x14ac:dyDescent="0.25">
      <c r="A854" s="1">
        <v>39811</v>
      </c>
      <c r="B854" t="s">
        <v>14</v>
      </c>
      <c r="C854">
        <v>110</v>
      </c>
      <c r="D854" t="str">
        <f t="shared" si="92"/>
        <v>2008</v>
      </c>
      <c r="H854">
        <f t="shared" si="93"/>
        <v>236.5</v>
      </c>
      <c r="I854" t="str">
        <f t="shared" si="94"/>
        <v>2008</v>
      </c>
      <c r="K854" s="1">
        <v>39811</v>
      </c>
      <c r="L854" t="s">
        <v>14</v>
      </c>
      <c r="M854">
        <v>110</v>
      </c>
      <c r="N854" t="str">
        <f t="shared" si="95"/>
        <v>2008</v>
      </c>
      <c r="O854">
        <f>SUMIF(L$2:L854,L854,M$2:M854)</f>
        <v>9208</v>
      </c>
      <c r="P854">
        <f t="shared" si="96"/>
        <v>11</v>
      </c>
      <c r="R854">
        <f t="shared" si="97"/>
        <v>2550</v>
      </c>
      <c r="S854">
        <f t="shared" si="98"/>
        <v>0</v>
      </c>
    </row>
    <row r="855" spans="1:19" x14ac:dyDescent="0.25">
      <c r="A855" s="1">
        <v>39812</v>
      </c>
      <c r="B855" t="s">
        <v>87</v>
      </c>
      <c r="C855">
        <v>18</v>
      </c>
      <c r="D855" t="str">
        <f t="shared" si="92"/>
        <v>2008</v>
      </c>
      <c r="H855">
        <f t="shared" si="93"/>
        <v>38.699999999999996</v>
      </c>
      <c r="I855" t="str">
        <f t="shared" si="94"/>
        <v>2008</v>
      </c>
      <c r="K855" s="1">
        <v>39812</v>
      </c>
      <c r="L855" t="s">
        <v>87</v>
      </c>
      <c r="M855">
        <v>18</v>
      </c>
      <c r="N855" t="str">
        <f t="shared" si="95"/>
        <v>2008</v>
      </c>
      <c r="O855">
        <f>SUMIF(L$2:L855,L855,M$2:M855)</f>
        <v>45</v>
      </c>
      <c r="P855">
        <f t="shared" si="96"/>
        <v>0</v>
      </c>
      <c r="R855">
        <f t="shared" si="97"/>
        <v>2532</v>
      </c>
      <c r="S855">
        <f t="shared" si="98"/>
        <v>0</v>
      </c>
    </row>
    <row r="856" spans="1:19" x14ac:dyDescent="0.25">
      <c r="A856" s="1">
        <v>39812</v>
      </c>
      <c r="B856" t="s">
        <v>147</v>
      </c>
      <c r="C856">
        <v>7</v>
      </c>
      <c r="D856" t="str">
        <f t="shared" si="92"/>
        <v>2008</v>
      </c>
      <c r="H856">
        <f t="shared" si="93"/>
        <v>15.049999999999999</v>
      </c>
      <c r="I856" t="str">
        <f t="shared" si="94"/>
        <v>2008</v>
      </c>
      <c r="K856" s="1">
        <v>39812</v>
      </c>
      <c r="L856" t="s">
        <v>147</v>
      </c>
      <c r="M856">
        <v>7</v>
      </c>
      <c r="N856" t="str">
        <f t="shared" si="95"/>
        <v>2008</v>
      </c>
      <c r="O856">
        <f>SUMIF(L$2:L856,L856,M$2:M856)</f>
        <v>17</v>
      </c>
      <c r="P856">
        <f t="shared" si="96"/>
        <v>0</v>
      </c>
      <c r="R856">
        <f t="shared" si="97"/>
        <v>2525</v>
      </c>
      <c r="S856">
        <f t="shared" si="98"/>
        <v>0</v>
      </c>
    </row>
    <row r="857" spans="1:19" x14ac:dyDescent="0.25">
      <c r="A857" s="1">
        <v>39814</v>
      </c>
      <c r="B857" t="s">
        <v>178</v>
      </c>
      <c r="C857">
        <v>2</v>
      </c>
      <c r="D857" t="str">
        <f t="shared" si="92"/>
        <v>2009</v>
      </c>
      <c r="H857">
        <f t="shared" si="93"/>
        <v>4.26</v>
      </c>
      <c r="I857" t="str">
        <f t="shared" si="94"/>
        <v>2009</v>
      </c>
      <c r="K857" s="1">
        <v>39814</v>
      </c>
      <c r="L857" t="s">
        <v>178</v>
      </c>
      <c r="M857">
        <v>2</v>
      </c>
      <c r="N857" t="str">
        <f t="shared" si="95"/>
        <v>2009</v>
      </c>
      <c r="O857">
        <f>SUMIF(L$2:L857,L857,M$2:M857)</f>
        <v>2</v>
      </c>
      <c r="P857">
        <f t="shared" si="96"/>
        <v>0</v>
      </c>
      <c r="R857">
        <f t="shared" si="97"/>
        <v>5523</v>
      </c>
      <c r="S857">
        <f t="shared" si="98"/>
        <v>0</v>
      </c>
    </row>
    <row r="858" spans="1:19" x14ac:dyDescent="0.25">
      <c r="A858" s="1">
        <v>39815</v>
      </c>
      <c r="B858" t="s">
        <v>37</v>
      </c>
      <c r="C858">
        <v>188</v>
      </c>
      <c r="D858" t="str">
        <f t="shared" si="92"/>
        <v>2009</v>
      </c>
      <c r="H858">
        <f t="shared" si="93"/>
        <v>400.44</v>
      </c>
      <c r="I858" t="str">
        <f t="shared" si="94"/>
        <v>2009</v>
      </c>
      <c r="K858" s="1">
        <v>39815</v>
      </c>
      <c r="L858" t="s">
        <v>37</v>
      </c>
      <c r="M858">
        <v>188</v>
      </c>
      <c r="N858" t="str">
        <f t="shared" si="95"/>
        <v>2009</v>
      </c>
      <c r="O858">
        <f>SUMIF(L$2:L858,L858,M$2:M858)</f>
        <v>1890</v>
      </c>
      <c r="P858">
        <f t="shared" si="96"/>
        <v>18.8</v>
      </c>
      <c r="R858">
        <f t="shared" si="97"/>
        <v>5335</v>
      </c>
      <c r="S858">
        <f t="shared" si="98"/>
        <v>0</v>
      </c>
    </row>
    <row r="859" spans="1:19" x14ac:dyDescent="0.25">
      <c r="A859" s="1">
        <v>39819</v>
      </c>
      <c r="B859" t="s">
        <v>92</v>
      </c>
      <c r="C859">
        <v>11</v>
      </c>
      <c r="D859" t="str">
        <f t="shared" si="92"/>
        <v>2009</v>
      </c>
      <c r="H859">
        <f t="shared" si="93"/>
        <v>23.43</v>
      </c>
      <c r="I859" t="str">
        <f t="shared" si="94"/>
        <v>2009</v>
      </c>
      <c r="K859" s="1">
        <v>39819</v>
      </c>
      <c r="L859" t="s">
        <v>92</v>
      </c>
      <c r="M859">
        <v>11</v>
      </c>
      <c r="N859" t="str">
        <f t="shared" si="95"/>
        <v>2009</v>
      </c>
      <c r="O859">
        <f>SUMIF(L$2:L859,L859,M$2:M859)</f>
        <v>16</v>
      </c>
      <c r="P859">
        <f t="shared" si="96"/>
        <v>0</v>
      </c>
      <c r="R859">
        <f t="shared" si="97"/>
        <v>5324</v>
      </c>
      <c r="S859">
        <f t="shared" si="98"/>
        <v>0</v>
      </c>
    </row>
    <row r="860" spans="1:19" x14ac:dyDescent="0.25">
      <c r="A860" s="1">
        <v>39819</v>
      </c>
      <c r="B860" t="s">
        <v>14</v>
      </c>
      <c r="C860">
        <v>129</v>
      </c>
      <c r="D860" t="str">
        <f t="shared" si="92"/>
        <v>2009</v>
      </c>
      <c r="H860">
        <f t="shared" si="93"/>
        <v>274.77</v>
      </c>
      <c r="I860" t="str">
        <f t="shared" si="94"/>
        <v>2009</v>
      </c>
      <c r="K860" s="1">
        <v>39819</v>
      </c>
      <c r="L860" t="s">
        <v>14</v>
      </c>
      <c r="M860">
        <v>129</v>
      </c>
      <c r="N860" t="str">
        <f t="shared" si="95"/>
        <v>2009</v>
      </c>
      <c r="O860">
        <f>SUMIF(L$2:L860,L860,M$2:M860)</f>
        <v>9337</v>
      </c>
      <c r="P860">
        <f t="shared" si="96"/>
        <v>12.9</v>
      </c>
      <c r="R860">
        <f t="shared" si="97"/>
        <v>5195</v>
      </c>
      <c r="S860">
        <f t="shared" si="98"/>
        <v>0</v>
      </c>
    </row>
    <row r="861" spans="1:19" x14ac:dyDescent="0.25">
      <c r="A861" s="1">
        <v>39819</v>
      </c>
      <c r="B861" t="s">
        <v>61</v>
      </c>
      <c r="C861">
        <v>117</v>
      </c>
      <c r="D861" t="str">
        <f t="shared" si="92"/>
        <v>2009</v>
      </c>
      <c r="H861">
        <f t="shared" si="93"/>
        <v>249.20999999999998</v>
      </c>
      <c r="I861" t="str">
        <f t="shared" si="94"/>
        <v>2009</v>
      </c>
      <c r="K861" s="1">
        <v>39819</v>
      </c>
      <c r="L861" t="s">
        <v>61</v>
      </c>
      <c r="M861">
        <v>117</v>
      </c>
      <c r="N861" t="str">
        <f t="shared" si="95"/>
        <v>2009</v>
      </c>
      <c r="O861">
        <f>SUMIF(L$2:L861,L861,M$2:M861)</f>
        <v>1296</v>
      </c>
      <c r="P861">
        <f t="shared" si="96"/>
        <v>11.700000000000001</v>
      </c>
      <c r="R861">
        <f t="shared" si="97"/>
        <v>5078</v>
      </c>
      <c r="S861">
        <f t="shared" si="98"/>
        <v>0</v>
      </c>
    </row>
    <row r="862" spans="1:19" x14ac:dyDescent="0.25">
      <c r="A862" s="1">
        <v>39821</v>
      </c>
      <c r="B862" t="s">
        <v>82</v>
      </c>
      <c r="C862">
        <v>11</v>
      </c>
      <c r="D862" t="str">
        <f t="shared" si="92"/>
        <v>2009</v>
      </c>
      <c r="H862">
        <f t="shared" si="93"/>
        <v>23.43</v>
      </c>
      <c r="I862" t="str">
        <f t="shared" si="94"/>
        <v>2009</v>
      </c>
      <c r="K862" s="1">
        <v>39821</v>
      </c>
      <c r="L862" t="s">
        <v>82</v>
      </c>
      <c r="M862">
        <v>11</v>
      </c>
      <c r="N862" t="str">
        <f t="shared" si="95"/>
        <v>2009</v>
      </c>
      <c r="O862">
        <f>SUMIF(L$2:L862,L862,M$2:M862)</f>
        <v>34</v>
      </c>
      <c r="P862">
        <f t="shared" si="96"/>
        <v>0</v>
      </c>
      <c r="R862">
        <f t="shared" si="97"/>
        <v>5067</v>
      </c>
      <c r="S862">
        <f t="shared" si="98"/>
        <v>0</v>
      </c>
    </row>
    <row r="863" spans="1:19" x14ac:dyDescent="0.25">
      <c r="A863" s="1">
        <v>39823</v>
      </c>
      <c r="B863" t="s">
        <v>61</v>
      </c>
      <c r="C863">
        <v>186</v>
      </c>
      <c r="D863" t="str">
        <f t="shared" si="92"/>
        <v>2009</v>
      </c>
      <c r="H863">
        <f t="shared" si="93"/>
        <v>396.18</v>
      </c>
      <c r="I863" t="str">
        <f t="shared" si="94"/>
        <v>2009</v>
      </c>
      <c r="K863" s="1">
        <v>39823</v>
      </c>
      <c r="L863" t="s">
        <v>61</v>
      </c>
      <c r="M863">
        <v>186</v>
      </c>
      <c r="N863" t="str">
        <f t="shared" si="95"/>
        <v>2009</v>
      </c>
      <c r="O863">
        <f>SUMIF(L$2:L863,L863,M$2:M863)</f>
        <v>1482</v>
      </c>
      <c r="P863">
        <f t="shared" si="96"/>
        <v>18.600000000000001</v>
      </c>
      <c r="R863">
        <f t="shared" si="97"/>
        <v>4881</v>
      </c>
      <c r="S863">
        <f t="shared" si="98"/>
        <v>0</v>
      </c>
    </row>
    <row r="864" spans="1:19" x14ac:dyDescent="0.25">
      <c r="A864" s="1">
        <v>39824</v>
      </c>
      <c r="B864" t="s">
        <v>18</v>
      </c>
      <c r="C864">
        <v>40</v>
      </c>
      <c r="D864" t="str">
        <f t="shared" si="92"/>
        <v>2009</v>
      </c>
      <c r="H864">
        <f t="shared" si="93"/>
        <v>85.199999999999989</v>
      </c>
      <c r="I864" t="str">
        <f t="shared" si="94"/>
        <v>2009</v>
      </c>
      <c r="K864" s="1">
        <v>39824</v>
      </c>
      <c r="L864" t="s">
        <v>18</v>
      </c>
      <c r="M864">
        <v>40</v>
      </c>
      <c r="N864" t="str">
        <f t="shared" si="95"/>
        <v>2009</v>
      </c>
      <c r="O864">
        <f>SUMIF(L$2:L864,L864,M$2:M864)</f>
        <v>2850</v>
      </c>
      <c r="P864">
        <f t="shared" si="96"/>
        <v>4</v>
      </c>
      <c r="R864">
        <f t="shared" si="97"/>
        <v>4841</v>
      </c>
      <c r="S864">
        <f t="shared" si="98"/>
        <v>0</v>
      </c>
    </row>
    <row r="865" spans="1:19" x14ac:dyDescent="0.25">
      <c r="A865" s="1">
        <v>39829</v>
      </c>
      <c r="B865" t="s">
        <v>47</v>
      </c>
      <c r="C865">
        <v>6</v>
      </c>
      <c r="D865" t="str">
        <f t="shared" si="92"/>
        <v>2009</v>
      </c>
      <c r="H865">
        <f t="shared" si="93"/>
        <v>12.78</v>
      </c>
      <c r="I865" t="str">
        <f t="shared" si="94"/>
        <v>2009</v>
      </c>
      <c r="K865" s="1">
        <v>39829</v>
      </c>
      <c r="L865" t="s">
        <v>47</v>
      </c>
      <c r="M865">
        <v>6</v>
      </c>
      <c r="N865" t="str">
        <f t="shared" si="95"/>
        <v>2009</v>
      </c>
      <c r="O865">
        <f>SUMIF(L$2:L865,L865,M$2:M865)</f>
        <v>13</v>
      </c>
      <c r="P865">
        <f t="shared" si="96"/>
        <v>0</v>
      </c>
      <c r="R865">
        <f t="shared" si="97"/>
        <v>4835</v>
      </c>
      <c r="S865">
        <f t="shared" si="98"/>
        <v>0</v>
      </c>
    </row>
    <row r="866" spans="1:19" x14ac:dyDescent="0.25">
      <c r="A866" s="1">
        <v>39831</v>
      </c>
      <c r="B866" t="s">
        <v>55</v>
      </c>
      <c r="C866">
        <v>153</v>
      </c>
      <c r="D866" t="str">
        <f t="shared" si="92"/>
        <v>2009</v>
      </c>
      <c r="H866">
        <f t="shared" si="93"/>
        <v>325.89</v>
      </c>
      <c r="I866" t="str">
        <f t="shared" si="94"/>
        <v>2009</v>
      </c>
      <c r="K866" s="1">
        <v>39831</v>
      </c>
      <c r="L866" t="s">
        <v>55</v>
      </c>
      <c r="M866">
        <v>153</v>
      </c>
      <c r="N866" t="str">
        <f t="shared" si="95"/>
        <v>2009</v>
      </c>
      <c r="O866">
        <f>SUMIF(L$2:L866,L866,M$2:M866)</f>
        <v>2281</v>
      </c>
      <c r="P866">
        <f t="shared" si="96"/>
        <v>15.3</v>
      </c>
      <c r="R866">
        <f t="shared" si="97"/>
        <v>4682</v>
      </c>
      <c r="S866">
        <f t="shared" si="98"/>
        <v>0</v>
      </c>
    </row>
    <row r="867" spans="1:19" x14ac:dyDescent="0.25">
      <c r="A867" s="1">
        <v>39832</v>
      </c>
      <c r="B867" t="s">
        <v>45</v>
      </c>
      <c r="C867">
        <v>163</v>
      </c>
      <c r="D867" t="str">
        <f t="shared" si="92"/>
        <v>2009</v>
      </c>
      <c r="H867">
        <f t="shared" si="93"/>
        <v>347.19</v>
      </c>
      <c r="I867" t="str">
        <f t="shared" si="94"/>
        <v>2009</v>
      </c>
      <c r="K867" s="1">
        <v>39832</v>
      </c>
      <c r="L867" t="s">
        <v>45</v>
      </c>
      <c r="M867">
        <v>163</v>
      </c>
      <c r="N867" t="str">
        <f t="shared" si="95"/>
        <v>2009</v>
      </c>
      <c r="O867">
        <f>SUMIF(L$2:L867,L867,M$2:M867)</f>
        <v>10658</v>
      </c>
      <c r="P867">
        <f t="shared" si="96"/>
        <v>32.6</v>
      </c>
      <c r="R867">
        <f t="shared" si="97"/>
        <v>4519</v>
      </c>
      <c r="S867">
        <f t="shared" si="98"/>
        <v>0</v>
      </c>
    </row>
    <row r="868" spans="1:19" x14ac:dyDescent="0.25">
      <c r="A868" s="1">
        <v>39834</v>
      </c>
      <c r="B868" t="s">
        <v>179</v>
      </c>
      <c r="C868">
        <v>16</v>
      </c>
      <c r="D868" t="str">
        <f t="shared" si="92"/>
        <v>2009</v>
      </c>
      <c r="H868">
        <f t="shared" si="93"/>
        <v>34.08</v>
      </c>
      <c r="I868" t="str">
        <f t="shared" si="94"/>
        <v>2009</v>
      </c>
      <c r="K868" s="1">
        <v>39834</v>
      </c>
      <c r="L868" t="s">
        <v>179</v>
      </c>
      <c r="M868">
        <v>16</v>
      </c>
      <c r="N868" t="str">
        <f t="shared" si="95"/>
        <v>2009</v>
      </c>
      <c r="O868">
        <f>SUMIF(L$2:L868,L868,M$2:M868)</f>
        <v>16</v>
      </c>
      <c r="P868">
        <f t="shared" si="96"/>
        <v>0</v>
      </c>
      <c r="R868">
        <f t="shared" si="97"/>
        <v>4503</v>
      </c>
      <c r="S868">
        <f t="shared" si="98"/>
        <v>0</v>
      </c>
    </row>
    <row r="869" spans="1:19" x14ac:dyDescent="0.25">
      <c r="A869" s="1">
        <v>39835</v>
      </c>
      <c r="B869" t="s">
        <v>25</v>
      </c>
      <c r="C869">
        <v>161</v>
      </c>
      <c r="D869" t="str">
        <f t="shared" si="92"/>
        <v>2009</v>
      </c>
      <c r="H869">
        <f t="shared" si="93"/>
        <v>342.93</v>
      </c>
      <c r="I869" t="str">
        <f t="shared" si="94"/>
        <v>2009</v>
      </c>
      <c r="K869" s="1">
        <v>39835</v>
      </c>
      <c r="L869" t="s">
        <v>25</v>
      </c>
      <c r="M869">
        <v>161</v>
      </c>
      <c r="N869" t="str">
        <f t="shared" si="95"/>
        <v>2009</v>
      </c>
      <c r="O869">
        <f>SUMIF(L$2:L869,L869,M$2:M869)</f>
        <v>1016</v>
      </c>
      <c r="P869">
        <f t="shared" si="96"/>
        <v>16.100000000000001</v>
      </c>
      <c r="R869">
        <f t="shared" si="97"/>
        <v>4342</v>
      </c>
      <c r="S869">
        <f t="shared" si="98"/>
        <v>0</v>
      </c>
    </row>
    <row r="870" spans="1:19" x14ac:dyDescent="0.25">
      <c r="A870" s="1">
        <v>39836</v>
      </c>
      <c r="B870" t="s">
        <v>180</v>
      </c>
      <c r="C870">
        <v>5</v>
      </c>
      <c r="D870" t="str">
        <f t="shared" si="92"/>
        <v>2009</v>
      </c>
      <c r="H870">
        <f t="shared" si="93"/>
        <v>10.649999999999999</v>
      </c>
      <c r="I870" t="str">
        <f t="shared" si="94"/>
        <v>2009</v>
      </c>
      <c r="K870" s="1">
        <v>39836</v>
      </c>
      <c r="L870" t="s">
        <v>180</v>
      </c>
      <c r="M870">
        <v>5</v>
      </c>
      <c r="N870" t="str">
        <f t="shared" si="95"/>
        <v>2009</v>
      </c>
      <c r="O870">
        <f>SUMIF(L$2:L870,L870,M$2:M870)</f>
        <v>5</v>
      </c>
      <c r="P870">
        <f t="shared" si="96"/>
        <v>0</v>
      </c>
      <c r="R870">
        <f t="shared" si="97"/>
        <v>4337</v>
      </c>
      <c r="S870">
        <f t="shared" si="98"/>
        <v>0</v>
      </c>
    </row>
    <row r="871" spans="1:19" x14ac:dyDescent="0.25">
      <c r="A871" s="1">
        <v>39839</v>
      </c>
      <c r="B871" t="s">
        <v>30</v>
      </c>
      <c r="C871">
        <v>200</v>
      </c>
      <c r="D871" t="str">
        <f t="shared" si="92"/>
        <v>2009</v>
      </c>
      <c r="H871">
        <f t="shared" si="93"/>
        <v>426</v>
      </c>
      <c r="I871" t="str">
        <f t="shared" si="94"/>
        <v>2009</v>
      </c>
      <c r="K871" s="1">
        <v>39839</v>
      </c>
      <c r="L871" t="s">
        <v>30</v>
      </c>
      <c r="M871">
        <v>200</v>
      </c>
      <c r="N871" t="str">
        <f t="shared" si="95"/>
        <v>2009</v>
      </c>
      <c r="O871">
        <f>SUMIF(L$2:L871,L871,M$2:M871)</f>
        <v>2408</v>
      </c>
      <c r="P871">
        <f t="shared" si="96"/>
        <v>20</v>
      </c>
      <c r="R871">
        <f t="shared" si="97"/>
        <v>4137</v>
      </c>
      <c r="S871">
        <f t="shared" si="98"/>
        <v>0</v>
      </c>
    </row>
    <row r="872" spans="1:19" x14ac:dyDescent="0.25">
      <c r="A872" s="1">
        <v>39843</v>
      </c>
      <c r="B872" t="s">
        <v>181</v>
      </c>
      <c r="C872">
        <v>11</v>
      </c>
      <c r="D872" t="str">
        <f t="shared" si="92"/>
        <v>2009</v>
      </c>
      <c r="H872">
        <f t="shared" si="93"/>
        <v>23.43</v>
      </c>
      <c r="I872" t="str">
        <f t="shared" si="94"/>
        <v>2009</v>
      </c>
      <c r="K872" s="1">
        <v>39843</v>
      </c>
      <c r="L872" t="s">
        <v>181</v>
      </c>
      <c r="M872">
        <v>11</v>
      </c>
      <c r="N872" t="str">
        <f t="shared" si="95"/>
        <v>2009</v>
      </c>
      <c r="O872">
        <f>SUMIF(L$2:L872,L872,M$2:M872)</f>
        <v>11</v>
      </c>
      <c r="P872">
        <f t="shared" si="96"/>
        <v>0</v>
      </c>
      <c r="R872">
        <f t="shared" si="97"/>
        <v>4126</v>
      </c>
      <c r="S872">
        <f t="shared" si="98"/>
        <v>0</v>
      </c>
    </row>
    <row r="873" spans="1:19" x14ac:dyDescent="0.25">
      <c r="A873" s="1">
        <v>39847</v>
      </c>
      <c r="B873" t="s">
        <v>96</v>
      </c>
      <c r="C873">
        <v>14</v>
      </c>
      <c r="D873" t="str">
        <f t="shared" si="92"/>
        <v>2009</v>
      </c>
      <c r="H873">
        <f t="shared" si="93"/>
        <v>29.82</v>
      </c>
      <c r="I873" t="str">
        <f t="shared" si="94"/>
        <v>2009</v>
      </c>
      <c r="K873" s="1">
        <v>39847</v>
      </c>
      <c r="L873" t="s">
        <v>96</v>
      </c>
      <c r="M873">
        <v>14</v>
      </c>
      <c r="N873" t="str">
        <f t="shared" si="95"/>
        <v>2009</v>
      </c>
      <c r="O873">
        <f>SUMIF(L$2:L873,L873,M$2:M873)</f>
        <v>21</v>
      </c>
      <c r="P873">
        <f t="shared" si="96"/>
        <v>0</v>
      </c>
      <c r="R873">
        <f t="shared" si="97"/>
        <v>5112</v>
      </c>
      <c r="S873">
        <f t="shared" si="98"/>
        <v>0</v>
      </c>
    </row>
    <row r="874" spans="1:19" x14ac:dyDescent="0.25">
      <c r="A874" s="1">
        <v>39849</v>
      </c>
      <c r="B874" t="s">
        <v>7</v>
      </c>
      <c r="C874">
        <v>469</v>
      </c>
      <c r="D874" t="str">
        <f t="shared" si="92"/>
        <v>2009</v>
      </c>
      <c r="H874">
        <f t="shared" si="93"/>
        <v>998.96999999999991</v>
      </c>
      <c r="I874" t="str">
        <f t="shared" si="94"/>
        <v>2009</v>
      </c>
      <c r="K874" s="1">
        <v>39849</v>
      </c>
      <c r="L874" t="s">
        <v>7</v>
      </c>
      <c r="M874">
        <v>469</v>
      </c>
      <c r="N874" t="str">
        <f t="shared" si="95"/>
        <v>2009</v>
      </c>
      <c r="O874">
        <f>SUMIF(L$2:L874,L874,M$2:M874)</f>
        <v>12539</v>
      </c>
      <c r="P874">
        <f t="shared" si="96"/>
        <v>93.800000000000011</v>
      </c>
      <c r="R874">
        <f t="shared" si="97"/>
        <v>4643</v>
      </c>
      <c r="S874">
        <f t="shared" si="98"/>
        <v>0</v>
      </c>
    </row>
    <row r="875" spans="1:19" x14ac:dyDescent="0.25">
      <c r="A875" s="1">
        <v>39853</v>
      </c>
      <c r="B875" t="s">
        <v>166</v>
      </c>
      <c r="C875">
        <v>11</v>
      </c>
      <c r="D875" t="str">
        <f t="shared" si="92"/>
        <v>2009</v>
      </c>
      <c r="H875">
        <f t="shared" si="93"/>
        <v>23.43</v>
      </c>
      <c r="I875" t="str">
        <f t="shared" si="94"/>
        <v>2009</v>
      </c>
      <c r="K875" s="1">
        <v>39853</v>
      </c>
      <c r="L875" t="s">
        <v>166</v>
      </c>
      <c r="M875">
        <v>11</v>
      </c>
      <c r="N875" t="str">
        <f t="shared" si="95"/>
        <v>2009</v>
      </c>
      <c r="O875">
        <f>SUMIF(L$2:L875,L875,M$2:M875)</f>
        <v>25</v>
      </c>
      <c r="P875">
        <f t="shared" si="96"/>
        <v>0</v>
      </c>
      <c r="R875">
        <f t="shared" si="97"/>
        <v>4632</v>
      </c>
      <c r="S875">
        <f t="shared" si="98"/>
        <v>0</v>
      </c>
    </row>
    <row r="876" spans="1:19" x14ac:dyDescent="0.25">
      <c r="A876" s="1">
        <v>39853</v>
      </c>
      <c r="B876" t="s">
        <v>14</v>
      </c>
      <c r="C876">
        <v>423</v>
      </c>
      <c r="D876" t="str">
        <f t="shared" si="92"/>
        <v>2009</v>
      </c>
      <c r="H876">
        <f t="shared" si="93"/>
        <v>900.99</v>
      </c>
      <c r="I876" t="str">
        <f t="shared" si="94"/>
        <v>2009</v>
      </c>
      <c r="K876" s="1">
        <v>39853</v>
      </c>
      <c r="L876" t="s">
        <v>14</v>
      </c>
      <c r="M876">
        <v>423</v>
      </c>
      <c r="N876" t="str">
        <f t="shared" si="95"/>
        <v>2009</v>
      </c>
      <c r="O876">
        <f>SUMIF(L$2:L876,L876,M$2:M876)</f>
        <v>9760</v>
      </c>
      <c r="P876">
        <f t="shared" si="96"/>
        <v>42.300000000000004</v>
      </c>
      <c r="R876">
        <f t="shared" si="97"/>
        <v>4209</v>
      </c>
      <c r="S876">
        <f t="shared" si="98"/>
        <v>0</v>
      </c>
    </row>
    <row r="877" spans="1:19" x14ac:dyDescent="0.25">
      <c r="A877" s="1">
        <v>39853</v>
      </c>
      <c r="B877" t="s">
        <v>172</v>
      </c>
      <c r="C877">
        <v>9</v>
      </c>
      <c r="D877" t="str">
        <f t="shared" si="92"/>
        <v>2009</v>
      </c>
      <c r="H877">
        <f t="shared" si="93"/>
        <v>19.169999999999998</v>
      </c>
      <c r="I877" t="str">
        <f t="shared" si="94"/>
        <v>2009</v>
      </c>
      <c r="K877" s="1">
        <v>39853</v>
      </c>
      <c r="L877" t="s">
        <v>172</v>
      </c>
      <c r="M877">
        <v>9</v>
      </c>
      <c r="N877" t="str">
        <f t="shared" si="95"/>
        <v>2009</v>
      </c>
      <c r="O877">
        <f>SUMIF(L$2:L877,L877,M$2:M877)</f>
        <v>25</v>
      </c>
      <c r="P877">
        <f t="shared" si="96"/>
        <v>0</v>
      </c>
      <c r="R877">
        <f t="shared" si="97"/>
        <v>4200</v>
      </c>
      <c r="S877">
        <f t="shared" si="98"/>
        <v>0</v>
      </c>
    </row>
    <row r="878" spans="1:19" x14ac:dyDescent="0.25">
      <c r="A878" s="1">
        <v>39853</v>
      </c>
      <c r="B878" t="s">
        <v>68</v>
      </c>
      <c r="C878">
        <v>3</v>
      </c>
      <c r="D878" t="str">
        <f t="shared" si="92"/>
        <v>2009</v>
      </c>
      <c r="H878">
        <f t="shared" si="93"/>
        <v>6.39</v>
      </c>
      <c r="I878" t="str">
        <f t="shared" si="94"/>
        <v>2009</v>
      </c>
      <c r="K878" s="1">
        <v>39853</v>
      </c>
      <c r="L878" t="s">
        <v>68</v>
      </c>
      <c r="M878">
        <v>3</v>
      </c>
      <c r="N878" t="str">
        <f t="shared" si="95"/>
        <v>2009</v>
      </c>
      <c r="O878">
        <f>SUMIF(L$2:L878,L878,M$2:M878)</f>
        <v>29</v>
      </c>
      <c r="P878">
        <f t="shared" si="96"/>
        <v>0</v>
      </c>
      <c r="R878">
        <f t="shared" si="97"/>
        <v>4197</v>
      </c>
      <c r="S878">
        <f t="shared" si="98"/>
        <v>0</v>
      </c>
    </row>
    <row r="879" spans="1:19" x14ac:dyDescent="0.25">
      <c r="A879" s="1">
        <v>39854</v>
      </c>
      <c r="B879" t="s">
        <v>22</v>
      </c>
      <c r="C879">
        <v>186</v>
      </c>
      <c r="D879" t="str">
        <f t="shared" si="92"/>
        <v>2009</v>
      </c>
      <c r="H879">
        <f t="shared" si="93"/>
        <v>396.18</v>
      </c>
      <c r="I879" t="str">
        <f t="shared" si="94"/>
        <v>2009</v>
      </c>
      <c r="K879" s="1">
        <v>39854</v>
      </c>
      <c r="L879" t="s">
        <v>22</v>
      </c>
      <c r="M879">
        <v>186</v>
      </c>
      <c r="N879" t="str">
        <f t="shared" si="95"/>
        <v>2009</v>
      </c>
      <c r="O879">
        <f>SUMIF(L$2:L879,L879,M$2:M879)</f>
        <v>10178</v>
      </c>
      <c r="P879">
        <f t="shared" si="96"/>
        <v>37.200000000000003</v>
      </c>
      <c r="R879">
        <f t="shared" si="97"/>
        <v>4011</v>
      </c>
      <c r="S879">
        <f t="shared" si="98"/>
        <v>0</v>
      </c>
    </row>
    <row r="880" spans="1:19" x14ac:dyDescent="0.25">
      <c r="A880" s="1">
        <v>39854</v>
      </c>
      <c r="B880" t="s">
        <v>7</v>
      </c>
      <c r="C880">
        <v>390</v>
      </c>
      <c r="D880" t="str">
        <f t="shared" si="92"/>
        <v>2009</v>
      </c>
      <c r="H880">
        <f t="shared" si="93"/>
        <v>830.69999999999993</v>
      </c>
      <c r="I880" t="str">
        <f t="shared" si="94"/>
        <v>2009</v>
      </c>
      <c r="K880" s="1">
        <v>39854</v>
      </c>
      <c r="L880" t="s">
        <v>7</v>
      </c>
      <c r="M880">
        <v>390</v>
      </c>
      <c r="N880" t="str">
        <f t="shared" si="95"/>
        <v>2009</v>
      </c>
      <c r="O880">
        <f>SUMIF(L$2:L880,L880,M$2:M880)</f>
        <v>12929</v>
      </c>
      <c r="P880">
        <f t="shared" si="96"/>
        <v>78</v>
      </c>
      <c r="R880">
        <f t="shared" si="97"/>
        <v>3621</v>
      </c>
      <c r="S880">
        <f t="shared" si="98"/>
        <v>0</v>
      </c>
    </row>
    <row r="881" spans="1:19" x14ac:dyDescent="0.25">
      <c r="A881" s="1">
        <v>39855</v>
      </c>
      <c r="B881" t="s">
        <v>5</v>
      </c>
      <c r="C881">
        <v>445</v>
      </c>
      <c r="D881" t="str">
        <f t="shared" si="92"/>
        <v>2009</v>
      </c>
      <c r="H881">
        <f t="shared" si="93"/>
        <v>947.84999999999991</v>
      </c>
      <c r="I881" t="str">
        <f t="shared" si="94"/>
        <v>2009</v>
      </c>
      <c r="K881" s="1">
        <v>39855</v>
      </c>
      <c r="L881" t="s">
        <v>5</v>
      </c>
      <c r="M881">
        <v>445</v>
      </c>
      <c r="N881" t="str">
        <f t="shared" si="95"/>
        <v>2009</v>
      </c>
      <c r="O881">
        <f>SUMIF(L$2:L881,L881,M$2:M881)</f>
        <v>6556</v>
      </c>
      <c r="P881">
        <f t="shared" si="96"/>
        <v>44.5</v>
      </c>
      <c r="R881">
        <f t="shared" si="97"/>
        <v>3176</v>
      </c>
      <c r="S881">
        <f t="shared" si="98"/>
        <v>0</v>
      </c>
    </row>
    <row r="882" spans="1:19" x14ac:dyDescent="0.25">
      <c r="A882" s="1">
        <v>39856</v>
      </c>
      <c r="B882" t="s">
        <v>50</v>
      </c>
      <c r="C882">
        <v>241</v>
      </c>
      <c r="D882" t="str">
        <f t="shared" si="92"/>
        <v>2009</v>
      </c>
      <c r="H882">
        <f t="shared" si="93"/>
        <v>513.32999999999993</v>
      </c>
      <c r="I882" t="str">
        <f t="shared" si="94"/>
        <v>2009</v>
      </c>
      <c r="K882" s="1">
        <v>39856</v>
      </c>
      <c r="L882" t="s">
        <v>50</v>
      </c>
      <c r="M882">
        <v>241</v>
      </c>
      <c r="N882" t="str">
        <f t="shared" si="95"/>
        <v>2009</v>
      </c>
      <c r="O882">
        <f>SUMIF(L$2:L882,L882,M$2:M882)</f>
        <v>11405</v>
      </c>
      <c r="P882">
        <f t="shared" si="96"/>
        <v>48.2</v>
      </c>
      <c r="R882">
        <f t="shared" si="97"/>
        <v>2935</v>
      </c>
      <c r="S882">
        <f t="shared" si="98"/>
        <v>0</v>
      </c>
    </row>
    <row r="883" spans="1:19" x14ac:dyDescent="0.25">
      <c r="A883" s="1">
        <v>39856</v>
      </c>
      <c r="B883" t="s">
        <v>29</v>
      </c>
      <c r="C883">
        <v>3</v>
      </c>
      <c r="D883" t="str">
        <f t="shared" si="92"/>
        <v>2009</v>
      </c>
      <c r="H883">
        <f t="shared" si="93"/>
        <v>6.39</v>
      </c>
      <c r="I883" t="str">
        <f t="shared" si="94"/>
        <v>2009</v>
      </c>
      <c r="K883" s="1">
        <v>39856</v>
      </c>
      <c r="L883" t="s">
        <v>29</v>
      </c>
      <c r="M883">
        <v>3</v>
      </c>
      <c r="N883" t="str">
        <f t="shared" si="95"/>
        <v>2009</v>
      </c>
      <c r="O883">
        <f>SUMIF(L$2:L883,L883,M$2:M883)</f>
        <v>13</v>
      </c>
      <c r="P883">
        <f t="shared" si="96"/>
        <v>0</v>
      </c>
      <c r="R883">
        <f t="shared" si="97"/>
        <v>2932</v>
      </c>
      <c r="S883">
        <f t="shared" si="98"/>
        <v>0</v>
      </c>
    </row>
    <row r="884" spans="1:19" x14ac:dyDescent="0.25">
      <c r="A884" s="1">
        <v>39858</v>
      </c>
      <c r="B884" t="s">
        <v>23</v>
      </c>
      <c r="C884">
        <v>50</v>
      </c>
      <c r="D884" t="str">
        <f t="shared" si="92"/>
        <v>2009</v>
      </c>
      <c r="H884">
        <f t="shared" si="93"/>
        <v>106.5</v>
      </c>
      <c r="I884" t="str">
        <f t="shared" si="94"/>
        <v>2009</v>
      </c>
      <c r="K884" s="1">
        <v>39858</v>
      </c>
      <c r="L884" t="s">
        <v>23</v>
      </c>
      <c r="M884">
        <v>50</v>
      </c>
      <c r="N884" t="str">
        <f t="shared" si="95"/>
        <v>2009</v>
      </c>
      <c r="O884">
        <f>SUMIF(L$2:L884,L884,M$2:M884)</f>
        <v>2336</v>
      </c>
      <c r="P884">
        <f t="shared" si="96"/>
        <v>5</v>
      </c>
      <c r="R884">
        <f t="shared" si="97"/>
        <v>2882</v>
      </c>
      <c r="S884">
        <f t="shared" si="98"/>
        <v>0</v>
      </c>
    </row>
    <row r="885" spans="1:19" x14ac:dyDescent="0.25">
      <c r="A885" s="1">
        <v>39859</v>
      </c>
      <c r="B885" t="s">
        <v>24</v>
      </c>
      <c r="C885">
        <v>284</v>
      </c>
      <c r="D885" t="str">
        <f t="shared" si="92"/>
        <v>2009</v>
      </c>
      <c r="H885">
        <f t="shared" si="93"/>
        <v>604.91999999999996</v>
      </c>
      <c r="I885" t="str">
        <f t="shared" si="94"/>
        <v>2009</v>
      </c>
      <c r="K885" s="1">
        <v>39859</v>
      </c>
      <c r="L885" t="s">
        <v>24</v>
      </c>
      <c r="M885">
        <v>284</v>
      </c>
      <c r="N885" t="str">
        <f t="shared" si="95"/>
        <v>2009</v>
      </c>
      <c r="O885">
        <f>SUMIF(L$2:L885,L885,M$2:M885)</f>
        <v>3865</v>
      </c>
      <c r="P885">
        <f t="shared" si="96"/>
        <v>28.400000000000002</v>
      </c>
      <c r="R885">
        <f t="shared" si="97"/>
        <v>2598</v>
      </c>
      <c r="S885">
        <f t="shared" si="98"/>
        <v>0</v>
      </c>
    </row>
    <row r="886" spans="1:19" x14ac:dyDescent="0.25">
      <c r="A886" s="1">
        <v>39860</v>
      </c>
      <c r="B886" t="s">
        <v>9</v>
      </c>
      <c r="C886">
        <v>395</v>
      </c>
      <c r="D886" t="str">
        <f t="shared" si="92"/>
        <v>2009</v>
      </c>
      <c r="H886">
        <f t="shared" si="93"/>
        <v>841.34999999999991</v>
      </c>
      <c r="I886" t="str">
        <f t="shared" si="94"/>
        <v>2009</v>
      </c>
      <c r="K886" s="1">
        <v>39860</v>
      </c>
      <c r="L886" t="s">
        <v>9</v>
      </c>
      <c r="M886">
        <v>395</v>
      </c>
      <c r="N886" t="str">
        <f t="shared" si="95"/>
        <v>2009</v>
      </c>
      <c r="O886">
        <f>SUMIF(L$2:L886,L886,M$2:M886)</f>
        <v>10533</v>
      </c>
      <c r="P886">
        <f t="shared" si="96"/>
        <v>79</v>
      </c>
      <c r="R886">
        <f t="shared" si="97"/>
        <v>2203</v>
      </c>
      <c r="S886">
        <f t="shared" si="98"/>
        <v>0</v>
      </c>
    </row>
    <row r="887" spans="1:19" x14ac:dyDescent="0.25">
      <c r="A887" s="1">
        <v>39862</v>
      </c>
      <c r="B887" t="s">
        <v>5</v>
      </c>
      <c r="C887">
        <v>290</v>
      </c>
      <c r="D887" t="str">
        <f t="shared" si="92"/>
        <v>2009</v>
      </c>
      <c r="H887">
        <f t="shared" si="93"/>
        <v>617.69999999999993</v>
      </c>
      <c r="I887" t="str">
        <f t="shared" si="94"/>
        <v>2009</v>
      </c>
      <c r="K887" s="1">
        <v>39862</v>
      </c>
      <c r="L887" t="s">
        <v>5</v>
      </c>
      <c r="M887">
        <v>290</v>
      </c>
      <c r="N887" t="str">
        <f t="shared" si="95"/>
        <v>2009</v>
      </c>
      <c r="O887">
        <f>SUMIF(L$2:L887,L887,M$2:M887)</f>
        <v>6846</v>
      </c>
      <c r="P887">
        <f t="shared" si="96"/>
        <v>29</v>
      </c>
      <c r="R887">
        <f t="shared" si="97"/>
        <v>1913</v>
      </c>
      <c r="S887">
        <f t="shared" si="98"/>
        <v>0</v>
      </c>
    </row>
    <row r="888" spans="1:19" x14ac:dyDescent="0.25">
      <c r="A888" s="1">
        <v>39863</v>
      </c>
      <c r="B888" t="s">
        <v>22</v>
      </c>
      <c r="C888">
        <v>361</v>
      </c>
      <c r="D888" t="str">
        <f t="shared" si="92"/>
        <v>2009</v>
      </c>
      <c r="H888">
        <f t="shared" si="93"/>
        <v>768.93</v>
      </c>
      <c r="I888" t="str">
        <f t="shared" si="94"/>
        <v>2009</v>
      </c>
      <c r="K888" s="1">
        <v>39863</v>
      </c>
      <c r="L888" t="s">
        <v>22</v>
      </c>
      <c r="M888">
        <v>361</v>
      </c>
      <c r="N888" t="str">
        <f t="shared" si="95"/>
        <v>2009</v>
      </c>
      <c r="O888">
        <f>SUMIF(L$2:L888,L888,M$2:M888)</f>
        <v>10539</v>
      </c>
      <c r="P888">
        <f t="shared" si="96"/>
        <v>72.2</v>
      </c>
      <c r="R888">
        <f t="shared" si="97"/>
        <v>1552</v>
      </c>
      <c r="S888">
        <f t="shared" si="98"/>
        <v>0</v>
      </c>
    </row>
    <row r="889" spans="1:19" x14ac:dyDescent="0.25">
      <c r="A889" s="1">
        <v>39865</v>
      </c>
      <c r="B889" t="s">
        <v>17</v>
      </c>
      <c r="C889">
        <v>355</v>
      </c>
      <c r="D889" t="str">
        <f t="shared" si="92"/>
        <v>2009</v>
      </c>
      <c r="H889">
        <f t="shared" si="93"/>
        <v>756.15</v>
      </c>
      <c r="I889" t="str">
        <f t="shared" si="94"/>
        <v>2009</v>
      </c>
      <c r="K889" s="1">
        <v>39865</v>
      </c>
      <c r="L889" t="s">
        <v>17</v>
      </c>
      <c r="M889">
        <v>355</v>
      </c>
      <c r="N889" t="str">
        <f t="shared" si="95"/>
        <v>2009</v>
      </c>
      <c r="O889">
        <f>SUMIF(L$2:L889,L889,M$2:M889)</f>
        <v>8693</v>
      </c>
      <c r="P889">
        <f t="shared" si="96"/>
        <v>35.5</v>
      </c>
      <c r="R889">
        <f t="shared" si="97"/>
        <v>1197</v>
      </c>
      <c r="S889">
        <f t="shared" si="98"/>
        <v>0</v>
      </c>
    </row>
    <row r="890" spans="1:19" x14ac:dyDescent="0.25">
      <c r="A890" s="1">
        <v>39866</v>
      </c>
      <c r="B890" t="s">
        <v>182</v>
      </c>
      <c r="C890">
        <v>19</v>
      </c>
      <c r="D890" t="str">
        <f t="shared" si="92"/>
        <v>2009</v>
      </c>
      <c r="H890">
        <f t="shared" si="93"/>
        <v>40.47</v>
      </c>
      <c r="I890" t="str">
        <f t="shared" si="94"/>
        <v>2009</v>
      </c>
      <c r="K890" s="1">
        <v>39866</v>
      </c>
      <c r="L890" t="s">
        <v>182</v>
      </c>
      <c r="M890">
        <v>19</v>
      </c>
      <c r="N890" t="str">
        <f t="shared" si="95"/>
        <v>2009</v>
      </c>
      <c r="O890">
        <f>SUMIF(L$2:L890,L890,M$2:M890)</f>
        <v>19</v>
      </c>
      <c r="P890">
        <f t="shared" si="96"/>
        <v>0</v>
      </c>
      <c r="R890">
        <f t="shared" si="97"/>
        <v>1178</v>
      </c>
      <c r="S890">
        <f t="shared" si="98"/>
        <v>0</v>
      </c>
    </row>
    <row r="891" spans="1:19" x14ac:dyDescent="0.25">
      <c r="A891" s="1">
        <v>39868</v>
      </c>
      <c r="B891" t="s">
        <v>52</v>
      </c>
      <c r="C891">
        <v>32</v>
      </c>
      <c r="D891" t="str">
        <f t="shared" si="92"/>
        <v>2009</v>
      </c>
      <c r="H891">
        <f t="shared" si="93"/>
        <v>68.16</v>
      </c>
      <c r="I891" t="str">
        <f t="shared" si="94"/>
        <v>2009</v>
      </c>
      <c r="K891" s="1">
        <v>39868</v>
      </c>
      <c r="L891" t="s">
        <v>52</v>
      </c>
      <c r="M891">
        <v>32</v>
      </c>
      <c r="N891" t="str">
        <f t="shared" si="95"/>
        <v>2009</v>
      </c>
      <c r="O891">
        <f>SUMIF(L$2:L891,L891,M$2:M891)</f>
        <v>1522</v>
      </c>
      <c r="P891">
        <f t="shared" si="96"/>
        <v>3.2</v>
      </c>
      <c r="R891">
        <f t="shared" si="97"/>
        <v>1146</v>
      </c>
      <c r="S891">
        <f t="shared" si="98"/>
        <v>0</v>
      </c>
    </row>
    <row r="892" spans="1:19" x14ac:dyDescent="0.25">
      <c r="A892" s="1">
        <v>39871</v>
      </c>
      <c r="B892" t="s">
        <v>146</v>
      </c>
      <c r="C892">
        <v>13</v>
      </c>
      <c r="D892" t="str">
        <f t="shared" si="92"/>
        <v>2009</v>
      </c>
      <c r="H892">
        <f t="shared" si="93"/>
        <v>27.689999999999998</v>
      </c>
      <c r="I892" t="str">
        <f t="shared" si="94"/>
        <v>2009</v>
      </c>
      <c r="K892" s="1">
        <v>39871</v>
      </c>
      <c r="L892" t="s">
        <v>146</v>
      </c>
      <c r="M892">
        <v>13</v>
      </c>
      <c r="N892" t="str">
        <f t="shared" si="95"/>
        <v>2009</v>
      </c>
      <c r="O892">
        <f>SUMIF(L$2:L892,L892,M$2:M892)</f>
        <v>27</v>
      </c>
      <c r="P892">
        <f t="shared" si="96"/>
        <v>0</v>
      </c>
      <c r="R892">
        <f t="shared" si="97"/>
        <v>1133</v>
      </c>
      <c r="S892">
        <f t="shared" si="98"/>
        <v>0</v>
      </c>
    </row>
    <row r="893" spans="1:19" x14ac:dyDescent="0.25">
      <c r="A893" s="1">
        <v>39871</v>
      </c>
      <c r="B893" t="s">
        <v>45</v>
      </c>
      <c r="C893">
        <v>156</v>
      </c>
      <c r="D893" t="str">
        <f t="shared" si="92"/>
        <v>2009</v>
      </c>
      <c r="H893">
        <f t="shared" si="93"/>
        <v>332.28</v>
      </c>
      <c r="I893" t="str">
        <f t="shared" si="94"/>
        <v>2009</v>
      </c>
      <c r="K893" s="1">
        <v>39871</v>
      </c>
      <c r="L893" t="s">
        <v>45</v>
      </c>
      <c r="M893">
        <v>156</v>
      </c>
      <c r="N893" t="str">
        <f t="shared" si="95"/>
        <v>2009</v>
      </c>
      <c r="O893">
        <f>SUMIF(L$2:L893,L893,M$2:M893)</f>
        <v>10814</v>
      </c>
      <c r="P893">
        <f t="shared" si="96"/>
        <v>31.200000000000003</v>
      </c>
      <c r="R893">
        <f t="shared" si="97"/>
        <v>977</v>
      </c>
      <c r="S893">
        <f t="shared" si="98"/>
        <v>0</v>
      </c>
    </row>
    <row r="894" spans="1:19" x14ac:dyDescent="0.25">
      <c r="A894" s="1">
        <v>39873</v>
      </c>
      <c r="B894" t="s">
        <v>183</v>
      </c>
      <c r="C894">
        <v>20</v>
      </c>
      <c r="D894" t="str">
        <f t="shared" si="92"/>
        <v>2009</v>
      </c>
      <c r="H894">
        <f t="shared" si="93"/>
        <v>42.599999999999994</v>
      </c>
      <c r="I894" t="str">
        <f t="shared" si="94"/>
        <v>2009</v>
      </c>
      <c r="K894" s="1">
        <v>39873</v>
      </c>
      <c r="L894" t="s">
        <v>183</v>
      </c>
      <c r="M894">
        <v>20</v>
      </c>
      <c r="N894" t="str">
        <f t="shared" si="95"/>
        <v>2009</v>
      </c>
      <c r="O894">
        <f>SUMIF(L$2:L894,L894,M$2:M894)</f>
        <v>20</v>
      </c>
      <c r="P894">
        <f t="shared" si="96"/>
        <v>0</v>
      </c>
      <c r="R894">
        <f t="shared" si="97"/>
        <v>5957</v>
      </c>
      <c r="S894">
        <f t="shared" si="98"/>
        <v>1</v>
      </c>
    </row>
    <row r="895" spans="1:19" x14ac:dyDescent="0.25">
      <c r="A895" s="1">
        <v>39874</v>
      </c>
      <c r="B895" t="s">
        <v>12</v>
      </c>
      <c r="C895">
        <v>112</v>
      </c>
      <c r="D895" t="str">
        <f t="shared" si="92"/>
        <v>2009</v>
      </c>
      <c r="H895">
        <f t="shared" si="93"/>
        <v>238.56</v>
      </c>
      <c r="I895" t="str">
        <f t="shared" si="94"/>
        <v>2009</v>
      </c>
      <c r="K895" s="1">
        <v>39874</v>
      </c>
      <c r="L895" t="s">
        <v>12</v>
      </c>
      <c r="M895">
        <v>112</v>
      </c>
      <c r="N895" t="str">
        <f t="shared" si="95"/>
        <v>2009</v>
      </c>
      <c r="O895">
        <f>SUMIF(L$2:L895,L895,M$2:M895)</f>
        <v>2289</v>
      </c>
      <c r="P895">
        <f t="shared" si="96"/>
        <v>11.200000000000001</v>
      </c>
      <c r="R895">
        <f t="shared" si="97"/>
        <v>5845</v>
      </c>
      <c r="S895">
        <f t="shared" si="98"/>
        <v>0</v>
      </c>
    </row>
    <row r="896" spans="1:19" x14ac:dyDescent="0.25">
      <c r="A896" s="1">
        <v>39877</v>
      </c>
      <c r="B896" t="s">
        <v>7</v>
      </c>
      <c r="C896">
        <v>110</v>
      </c>
      <c r="D896" t="str">
        <f t="shared" si="92"/>
        <v>2009</v>
      </c>
      <c r="H896">
        <f t="shared" si="93"/>
        <v>234.29999999999998</v>
      </c>
      <c r="I896" t="str">
        <f t="shared" si="94"/>
        <v>2009</v>
      </c>
      <c r="K896" s="1">
        <v>39877</v>
      </c>
      <c r="L896" t="s">
        <v>7</v>
      </c>
      <c r="M896">
        <v>110</v>
      </c>
      <c r="N896" t="str">
        <f t="shared" si="95"/>
        <v>2009</v>
      </c>
      <c r="O896">
        <f>SUMIF(L$2:L896,L896,M$2:M896)</f>
        <v>13039</v>
      </c>
      <c r="P896">
        <f t="shared" si="96"/>
        <v>22</v>
      </c>
      <c r="R896">
        <f t="shared" si="97"/>
        <v>5735</v>
      </c>
      <c r="S896">
        <f t="shared" si="98"/>
        <v>0</v>
      </c>
    </row>
    <row r="897" spans="1:19" x14ac:dyDescent="0.25">
      <c r="A897" s="1">
        <v>39878</v>
      </c>
      <c r="B897" t="s">
        <v>184</v>
      </c>
      <c r="C897">
        <v>4</v>
      </c>
      <c r="D897" t="str">
        <f t="shared" si="92"/>
        <v>2009</v>
      </c>
      <c r="H897">
        <f t="shared" si="93"/>
        <v>8.52</v>
      </c>
      <c r="I897" t="str">
        <f t="shared" si="94"/>
        <v>2009</v>
      </c>
      <c r="K897" s="1">
        <v>39878</v>
      </c>
      <c r="L897" t="s">
        <v>184</v>
      </c>
      <c r="M897">
        <v>4</v>
      </c>
      <c r="N897" t="str">
        <f t="shared" si="95"/>
        <v>2009</v>
      </c>
      <c r="O897">
        <f>SUMIF(L$2:L897,L897,M$2:M897)</f>
        <v>4</v>
      </c>
      <c r="P897">
        <f t="shared" si="96"/>
        <v>0</v>
      </c>
      <c r="R897">
        <f t="shared" si="97"/>
        <v>5731</v>
      </c>
      <c r="S897">
        <f t="shared" si="98"/>
        <v>0</v>
      </c>
    </row>
    <row r="898" spans="1:19" x14ac:dyDescent="0.25">
      <c r="A898" s="1">
        <v>39885</v>
      </c>
      <c r="B898" t="s">
        <v>133</v>
      </c>
      <c r="C898">
        <v>18</v>
      </c>
      <c r="D898" t="str">
        <f t="shared" si="92"/>
        <v>2009</v>
      </c>
      <c r="H898">
        <f t="shared" si="93"/>
        <v>38.339999999999996</v>
      </c>
      <c r="I898" t="str">
        <f t="shared" si="94"/>
        <v>2009</v>
      </c>
      <c r="K898" s="1">
        <v>39885</v>
      </c>
      <c r="L898" t="s">
        <v>133</v>
      </c>
      <c r="M898">
        <v>18</v>
      </c>
      <c r="N898" t="str">
        <f t="shared" si="95"/>
        <v>2009</v>
      </c>
      <c r="O898">
        <f>SUMIF(L$2:L898,L898,M$2:M898)</f>
        <v>22</v>
      </c>
      <c r="P898">
        <f t="shared" si="96"/>
        <v>0</v>
      </c>
      <c r="R898">
        <f t="shared" si="97"/>
        <v>5713</v>
      </c>
      <c r="S898">
        <f t="shared" si="98"/>
        <v>0</v>
      </c>
    </row>
    <row r="899" spans="1:19" x14ac:dyDescent="0.25">
      <c r="A899" s="1">
        <v>39889</v>
      </c>
      <c r="B899" t="s">
        <v>20</v>
      </c>
      <c r="C899">
        <v>60</v>
      </c>
      <c r="D899" t="str">
        <f t="shared" ref="D899:D962" si="99">TEXT(A899,"RRRR")</f>
        <v>2009</v>
      </c>
      <c r="H899">
        <f t="shared" ref="H899:H962" si="100">IF(D899="2005",C899*$F$2,IF(D899="2006",C899*$F$3,IF(D899="2007",C899*$F$4,IF(D899="2008",C899*$F$5,IF(D899="2009",C899*$F$6,IF(D899="2010",C899*$F$7,IF(D899="2011",C899*$F$8,IF(D899="2012",C899*$F$9,IF(D899="2013",C899*$F$10,C899*$F$11)))))))))</f>
        <v>127.8</v>
      </c>
      <c r="I899" t="str">
        <f t="shared" ref="I899:I962" si="101">TEXT(A899,"RRRR")</f>
        <v>2009</v>
      </c>
      <c r="K899" s="1">
        <v>39889</v>
      </c>
      <c r="L899" t="s">
        <v>20</v>
      </c>
      <c r="M899">
        <v>60</v>
      </c>
      <c r="N899" t="str">
        <f t="shared" ref="N899:N962" si="102">TEXT(K899,"RRRR")</f>
        <v>2009</v>
      </c>
      <c r="O899">
        <f>SUMIF(L$2:L899,L899,M$2:M899)</f>
        <v>491</v>
      </c>
      <c r="P899">
        <f t="shared" ref="P899:P962" si="103">IF(AND(O899&gt;=100,O899&lt;1000),0.05*M899,IF(AND(O899&gt;=1000,O899&lt;10000),0.1*M899,IF(AND(O899&gt;=10000),0.2*M899,0)))</f>
        <v>3</v>
      </c>
      <c r="R899">
        <f t="shared" si="97"/>
        <v>5653</v>
      </c>
      <c r="S899">
        <f t="shared" si="98"/>
        <v>0</v>
      </c>
    </row>
    <row r="900" spans="1:19" x14ac:dyDescent="0.25">
      <c r="A900" s="1">
        <v>39889</v>
      </c>
      <c r="B900" t="s">
        <v>88</v>
      </c>
      <c r="C900">
        <v>14</v>
      </c>
      <c r="D900" t="str">
        <f t="shared" si="99"/>
        <v>2009</v>
      </c>
      <c r="H900">
        <f t="shared" si="100"/>
        <v>29.82</v>
      </c>
      <c r="I900" t="str">
        <f t="shared" si="101"/>
        <v>2009</v>
      </c>
      <c r="K900" s="1">
        <v>39889</v>
      </c>
      <c r="L900" t="s">
        <v>88</v>
      </c>
      <c r="M900">
        <v>14</v>
      </c>
      <c r="N900" t="str">
        <f t="shared" si="102"/>
        <v>2009</v>
      </c>
      <c r="O900">
        <f>SUMIF(L$2:L900,L900,M$2:M900)</f>
        <v>22</v>
      </c>
      <c r="P900">
        <f t="shared" si="103"/>
        <v>0</v>
      </c>
      <c r="R900">
        <f t="shared" ref="R900:R963" si="104">IF(AND(DAY(A900)&lt;DAY(A899),DAY(A899)&lt;&gt;DAY(A900)),IF(R899&lt;1000,R899+5000-C900,IF(R899&lt;2000,R899+4000-C900,IF(R899&lt;3000,R899+3000-C900,IF(R899&lt;4000,R899+2000-C900,IF(R899&lt;5000,R899+1000-C900,R899))))),R899-C900)</f>
        <v>5639</v>
      </c>
      <c r="S900">
        <f t="shared" si="98"/>
        <v>0</v>
      </c>
    </row>
    <row r="901" spans="1:19" x14ac:dyDescent="0.25">
      <c r="A901" s="1">
        <v>39889</v>
      </c>
      <c r="B901" t="s">
        <v>28</v>
      </c>
      <c r="C901">
        <v>24</v>
      </c>
      <c r="D901" t="str">
        <f t="shared" si="99"/>
        <v>2009</v>
      </c>
      <c r="H901">
        <f t="shared" si="100"/>
        <v>51.12</v>
      </c>
      <c r="I901" t="str">
        <f t="shared" si="101"/>
        <v>2009</v>
      </c>
      <c r="K901" s="1">
        <v>39889</v>
      </c>
      <c r="L901" t="s">
        <v>28</v>
      </c>
      <c r="M901">
        <v>24</v>
      </c>
      <c r="N901" t="str">
        <f t="shared" si="102"/>
        <v>2009</v>
      </c>
      <c r="O901">
        <f>SUMIF(L$2:L901,L901,M$2:M901)</f>
        <v>1633</v>
      </c>
      <c r="P901">
        <f t="shared" si="103"/>
        <v>2.4000000000000004</v>
      </c>
      <c r="R901">
        <f t="shared" si="104"/>
        <v>5615</v>
      </c>
      <c r="S901">
        <f t="shared" ref="S901:S964" si="105">IF(R901+C901-R900&gt;=4000,1,0)</f>
        <v>0</v>
      </c>
    </row>
    <row r="902" spans="1:19" x14ac:dyDescent="0.25">
      <c r="A902" s="1">
        <v>39891</v>
      </c>
      <c r="B902" t="s">
        <v>22</v>
      </c>
      <c r="C902">
        <v>145</v>
      </c>
      <c r="D902" t="str">
        <f t="shared" si="99"/>
        <v>2009</v>
      </c>
      <c r="H902">
        <f t="shared" si="100"/>
        <v>308.84999999999997</v>
      </c>
      <c r="I902" t="str">
        <f t="shared" si="101"/>
        <v>2009</v>
      </c>
      <c r="K902" s="1">
        <v>39891</v>
      </c>
      <c r="L902" t="s">
        <v>22</v>
      </c>
      <c r="M902">
        <v>145</v>
      </c>
      <c r="N902" t="str">
        <f t="shared" si="102"/>
        <v>2009</v>
      </c>
      <c r="O902">
        <f>SUMIF(L$2:L902,L902,M$2:M902)</f>
        <v>10684</v>
      </c>
      <c r="P902">
        <f t="shared" si="103"/>
        <v>29</v>
      </c>
      <c r="R902">
        <f t="shared" si="104"/>
        <v>5470</v>
      </c>
      <c r="S902">
        <f t="shared" si="105"/>
        <v>0</v>
      </c>
    </row>
    <row r="903" spans="1:19" x14ac:dyDescent="0.25">
      <c r="A903" s="1">
        <v>39891</v>
      </c>
      <c r="B903" t="s">
        <v>50</v>
      </c>
      <c r="C903">
        <v>393</v>
      </c>
      <c r="D903" t="str">
        <f t="shared" si="99"/>
        <v>2009</v>
      </c>
      <c r="H903">
        <f t="shared" si="100"/>
        <v>837.08999999999992</v>
      </c>
      <c r="I903" t="str">
        <f t="shared" si="101"/>
        <v>2009</v>
      </c>
      <c r="K903" s="1">
        <v>39891</v>
      </c>
      <c r="L903" t="s">
        <v>50</v>
      </c>
      <c r="M903">
        <v>393</v>
      </c>
      <c r="N903" t="str">
        <f t="shared" si="102"/>
        <v>2009</v>
      </c>
      <c r="O903">
        <f>SUMIF(L$2:L903,L903,M$2:M903)</f>
        <v>11798</v>
      </c>
      <c r="P903">
        <f t="shared" si="103"/>
        <v>78.600000000000009</v>
      </c>
      <c r="R903">
        <f t="shared" si="104"/>
        <v>5077</v>
      </c>
      <c r="S903">
        <f t="shared" si="105"/>
        <v>0</v>
      </c>
    </row>
    <row r="904" spans="1:19" x14ac:dyDescent="0.25">
      <c r="A904" s="1">
        <v>39893</v>
      </c>
      <c r="B904" t="s">
        <v>28</v>
      </c>
      <c r="C904">
        <v>73</v>
      </c>
      <c r="D904" t="str">
        <f t="shared" si="99"/>
        <v>2009</v>
      </c>
      <c r="H904">
        <f t="shared" si="100"/>
        <v>155.48999999999998</v>
      </c>
      <c r="I904" t="str">
        <f t="shared" si="101"/>
        <v>2009</v>
      </c>
      <c r="K904" s="1">
        <v>39893</v>
      </c>
      <c r="L904" t="s">
        <v>28</v>
      </c>
      <c r="M904">
        <v>73</v>
      </c>
      <c r="N904" t="str">
        <f t="shared" si="102"/>
        <v>2009</v>
      </c>
      <c r="O904">
        <f>SUMIF(L$2:L904,L904,M$2:M904)</f>
        <v>1706</v>
      </c>
      <c r="P904">
        <f t="shared" si="103"/>
        <v>7.3000000000000007</v>
      </c>
      <c r="R904">
        <f t="shared" si="104"/>
        <v>5004</v>
      </c>
      <c r="S904">
        <f t="shared" si="105"/>
        <v>0</v>
      </c>
    </row>
    <row r="905" spans="1:19" x14ac:dyDescent="0.25">
      <c r="A905" s="1">
        <v>39893</v>
      </c>
      <c r="B905" t="s">
        <v>8</v>
      </c>
      <c r="C905">
        <v>136</v>
      </c>
      <c r="D905" t="str">
        <f t="shared" si="99"/>
        <v>2009</v>
      </c>
      <c r="H905">
        <f t="shared" si="100"/>
        <v>289.68</v>
      </c>
      <c r="I905" t="str">
        <f t="shared" si="101"/>
        <v>2009</v>
      </c>
      <c r="K905" s="1">
        <v>39893</v>
      </c>
      <c r="L905" t="s">
        <v>8</v>
      </c>
      <c r="M905">
        <v>136</v>
      </c>
      <c r="N905" t="str">
        <f t="shared" si="102"/>
        <v>2009</v>
      </c>
      <c r="O905">
        <f>SUMIF(L$2:L905,L905,M$2:M905)</f>
        <v>1492</v>
      </c>
      <c r="P905">
        <f t="shared" si="103"/>
        <v>13.600000000000001</v>
      </c>
      <c r="R905">
        <f t="shared" si="104"/>
        <v>4868</v>
      </c>
      <c r="S905">
        <f t="shared" si="105"/>
        <v>0</v>
      </c>
    </row>
    <row r="906" spans="1:19" x14ac:dyDescent="0.25">
      <c r="A906" s="1">
        <v>39894</v>
      </c>
      <c r="B906" t="s">
        <v>45</v>
      </c>
      <c r="C906">
        <v>422</v>
      </c>
      <c r="D906" t="str">
        <f t="shared" si="99"/>
        <v>2009</v>
      </c>
      <c r="H906">
        <f t="shared" si="100"/>
        <v>898.8599999999999</v>
      </c>
      <c r="I906" t="str">
        <f t="shared" si="101"/>
        <v>2009</v>
      </c>
      <c r="K906" s="1">
        <v>39894</v>
      </c>
      <c r="L906" t="s">
        <v>45</v>
      </c>
      <c r="M906">
        <v>422</v>
      </c>
      <c r="N906" t="str">
        <f t="shared" si="102"/>
        <v>2009</v>
      </c>
      <c r="O906">
        <f>SUMIF(L$2:L906,L906,M$2:M906)</f>
        <v>11236</v>
      </c>
      <c r="P906">
        <f t="shared" si="103"/>
        <v>84.4</v>
      </c>
      <c r="R906">
        <f t="shared" si="104"/>
        <v>4446</v>
      </c>
      <c r="S906">
        <f t="shared" si="105"/>
        <v>0</v>
      </c>
    </row>
    <row r="907" spans="1:19" x14ac:dyDescent="0.25">
      <c r="A907" s="1">
        <v>39895</v>
      </c>
      <c r="B907" t="s">
        <v>9</v>
      </c>
      <c r="C907">
        <v>187</v>
      </c>
      <c r="D907" t="str">
        <f t="shared" si="99"/>
        <v>2009</v>
      </c>
      <c r="H907">
        <f t="shared" si="100"/>
        <v>398.31</v>
      </c>
      <c r="I907" t="str">
        <f t="shared" si="101"/>
        <v>2009</v>
      </c>
      <c r="K907" s="1">
        <v>39895</v>
      </c>
      <c r="L907" t="s">
        <v>9</v>
      </c>
      <c r="M907">
        <v>187</v>
      </c>
      <c r="N907" t="str">
        <f t="shared" si="102"/>
        <v>2009</v>
      </c>
      <c r="O907">
        <f>SUMIF(L$2:L907,L907,M$2:M907)</f>
        <v>10720</v>
      </c>
      <c r="P907">
        <f t="shared" si="103"/>
        <v>37.4</v>
      </c>
      <c r="R907">
        <f t="shared" si="104"/>
        <v>4259</v>
      </c>
      <c r="S907">
        <f t="shared" si="105"/>
        <v>0</v>
      </c>
    </row>
    <row r="908" spans="1:19" x14ac:dyDescent="0.25">
      <c r="A908" s="1">
        <v>39897</v>
      </c>
      <c r="B908" t="s">
        <v>18</v>
      </c>
      <c r="C908">
        <v>58</v>
      </c>
      <c r="D908" t="str">
        <f t="shared" si="99"/>
        <v>2009</v>
      </c>
      <c r="H908">
        <f t="shared" si="100"/>
        <v>123.53999999999999</v>
      </c>
      <c r="I908" t="str">
        <f t="shared" si="101"/>
        <v>2009</v>
      </c>
      <c r="K908" s="1">
        <v>39897</v>
      </c>
      <c r="L908" t="s">
        <v>18</v>
      </c>
      <c r="M908">
        <v>58</v>
      </c>
      <c r="N908" t="str">
        <f t="shared" si="102"/>
        <v>2009</v>
      </c>
      <c r="O908">
        <f>SUMIF(L$2:L908,L908,M$2:M908)</f>
        <v>2908</v>
      </c>
      <c r="P908">
        <f t="shared" si="103"/>
        <v>5.8000000000000007</v>
      </c>
      <c r="R908">
        <f t="shared" si="104"/>
        <v>4201</v>
      </c>
      <c r="S908">
        <f t="shared" si="105"/>
        <v>0</v>
      </c>
    </row>
    <row r="909" spans="1:19" x14ac:dyDescent="0.25">
      <c r="A909" s="1">
        <v>39898</v>
      </c>
      <c r="B909" t="s">
        <v>45</v>
      </c>
      <c r="C909">
        <v>436</v>
      </c>
      <c r="D909" t="str">
        <f t="shared" si="99"/>
        <v>2009</v>
      </c>
      <c r="H909">
        <f t="shared" si="100"/>
        <v>928.68</v>
      </c>
      <c r="I909" t="str">
        <f t="shared" si="101"/>
        <v>2009</v>
      </c>
      <c r="K909" s="1">
        <v>39898</v>
      </c>
      <c r="L909" t="s">
        <v>45</v>
      </c>
      <c r="M909">
        <v>436</v>
      </c>
      <c r="N909" t="str">
        <f t="shared" si="102"/>
        <v>2009</v>
      </c>
      <c r="O909">
        <f>SUMIF(L$2:L909,L909,M$2:M909)</f>
        <v>11672</v>
      </c>
      <c r="P909">
        <f t="shared" si="103"/>
        <v>87.2</v>
      </c>
      <c r="R909">
        <f t="shared" si="104"/>
        <v>3765</v>
      </c>
      <c r="S909">
        <f t="shared" si="105"/>
        <v>0</v>
      </c>
    </row>
    <row r="910" spans="1:19" x14ac:dyDescent="0.25">
      <c r="A910" s="1">
        <v>39902</v>
      </c>
      <c r="B910" t="s">
        <v>14</v>
      </c>
      <c r="C910">
        <v>406</v>
      </c>
      <c r="D910" t="str">
        <f t="shared" si="99"/>
        <v>2009</v>
      </c>
      <c r="H910">
        <f t="shared" si="100"/>
        <v>864.78</v>
      </c>
      <c r="I910" t="str">
        <f t="shared" si="101"/>
        <v>2009</v>
      </c>
      <c r="K910" s="1">
        <v>39902</v>
      </c>
      <c r="L910" t="s">
        <v>14</v>
      </c>
      <c r="M910">
        <v>406</v>
      </c>
      <c r="N910" t="str">
        <f t="shared" si="102"/>
        <v>2009</v>
      </c>
      <c r="O910">
        <f>SUMIF(L$2:L910,L910,M$2:M910)</f>
        <v>10166</v>
      </c>
      <c r="P910">
        <f t="shared" si="103"/>
        <v>81.2</v>
      </c>
      <c r="R910">
        <f t="shared" si="104"/>
        <v>3359</v>
      </c>
      <c r="S910">
        <f t="shared" si="105"/>
        <v>0</v>
      </c>
    </row>
    <row r="911" spans="1:19" x14ac:dyDescent="0.25">
      <c r="A911" s="1">
        <v>39904</v>
      </c>
      <c r="B911" t="s">
        <v>14</v>
      </c>
      <c r="C911">
        <v>108</v>
      </c>
      <c r="D911" t="str">
        <f t="shared" si="99"/>
        <v>2009</v>
      </c>
      <c r="H911">
        <f t="shared" si="100"/>
        <v>230.04</v>
      </c>
      <c r="I911" t="str">
        <f t="shared" si="101"/>
        <v>2009</v>
      </c>
      <c r="K911" s="1">
        <v>39904</v>
      </c>
      <c r="L911" t="s">
        <v>14</v>
      </c>
      <c r="M911">
        <v>108</v>
      </c>
      <c r="N911" t="str">
        <f t="shared" si="102"/>
        <v>2009</v>
      </c>
      <c r="O911">
        <f>SUMIF(L$2:L911,L911,M$2:M911)</f>
        <v>10274</v>
      </c>
      <c r="P911">
        <f t="shared" si="103"/>
        <v>21.6</v>
      </c>
      <c r="R911">
        <f t="shared" si="104"/>
        <v>5251</v>
      </c>
      <c r="S911">
        <f t="shared" si="105"/>
        <v>0</v>
      </c>
    </row>
    <row r="912" spans="1:19" x14ac:dyDescent="0.25">
      <c r="A912" s="1">
        <v>39905</v>
      </c>
      <c r="B912" t="s">
        <v>142</v>
      </c>
      <c r="C912">
        <v>10</v>
      </c>
      <c r="D912" t="str">
        <f t="shared" si="99"/>
        <v>2009</v>
      </c>
      <c r="H912">
        <f t="shared" si="100"/>
        <v>21.299999999999997</v>
      </c>
      <c r="I912" t="str">
        <f t="shared" si="101"/>
        <v>2009</v>
      </c>
      <c r="K912" s="1">
        <v>39905</v>
      </c>
      <c r="L912" t="s">
        <v>142</v>
      </c>
      <c r="M912">
        <v>10</v>
      </c>
      <c r="N912" t="str">
        <f t="shared" si="102"/>
        <v>2009</v>
      </c>
      <c r="O912">
        <f>SUMIF(L$2:L912,L912,M$2:M912)</f>
        <v>28</v>
      </c>
      <c r="P912">
        <f t="shared" si="103"/>
        <v>0</v>
      </c>
      <c r="R912">
        <f t="shared" si="104"/>
        <v>5241</v>
      </c>
      <c r="S912">
        <f t="shared" si="105"/>
        <v>0</v>
      </c>
    </row>
    <row r="913" spans="1:19" x14ac:dyDescent="0.25">
      <c r="A913" s="1">
        <v>39906</v>
      </c>
      <c r="B913" t="s">
        <v>37</v>
      </c>
      <c r="C913">
        <v>153</v>
      </c>
      <c r="D913" t="str">
        <f t="shared" si="99"/>
        <v>2009</v>
      </c>
      <c r="H913">
        <f t="shared" si="100"/>
        <v>325.89</v>
      </c>
      <c r="I913" t="str">
        <f t="shared" si="101"/>
        <v>2009</v>
      </c>
      <c r="K913" s="1">
        <v>39906</v>
      </c>
      <c r="L913" t="s">
        <v>37</v>
      </c>
      <c r="M913">
        <v>153</v>
      </c>
      <c r="N913" t="str">
        <f t="shared" si="102"/>
        <v>2009</v>
      </c>
      <c r="O913">
        <f>SUMIF(L$2:L913,L913,M$2:M913)</f>
        <v>2043</v>
      </c>
      <c r="P913">
        <f t="shared" si="103"/>
        <v>15.3</v>
      </c>
      <c r="R913">
        <f t="shared" si="104"/>
        <v>5088</v>
      </c>
      <c r="S913">
        <f t="shared" si="105"/>
        <v>0</v>
      </c>
    </row>
    <row r="914" spans="1:19" x14ac:dyDescent="0.25">
      <c r="A914" s="1">
        <v>39908</v>
      </c>
      <c r="B914" t="s">
        <v>185</v>
      </c>
      <c r="C914">
        <v>3</v>
      </c>
      <c r="D914" t="str">
        <f t="shared" si="99"/>
        <v>2009</v>
      </c>
      <c r="H914">
        <f t="shared" si="100"/>
        <v>6.39</v>
      </c>
      <c r="I914" t="str">
        <f t="shared" si="101"/>
        <v>2009</v>
      </c>
      <c r="K914" s="1">
        <v>39908</v>
      </c>
      <c r="L914" t="s">
        <v>185</v>
      </c>
      <c r="M914">
        <v>3</v>
      </c>
      <c r="N914" t="str">
        <f t="shared" si="102"/>
        <v>2009</v>
      </c>
      <c r="O914">
        <f>SUMIF(L$2:L914,L914,M$2:M914)</f>
        <v>3</v>
      </c>
      <c r="P914">
        <f t="shared" si="103"/>
        <v>0</v>
      </c>
      <c r="R914">
        <f t="shared" si="104"/>
        <v>5085</v>
      </c>
      <c r="S914">
        <f t="shared" si="105"/>
        <v>0</v>
      </c>
    </row>
    <row r="915" spans="1:19" x14ac:dyDescent="0.25">
      <c r="A915" s="1">
        <v>39909</v>
      </c>
      <c r="B915" t="s">
        <v>31</v>
      </c>
      <c r="C915">
        <v>109</v>
      </c>
      <c r="D915" t="str">
        <f t="shared" si="99"/>
        <v>2009</v>
      </c>
      <c r="H915">
        <f t="shared" si="100"/>
        <v>232.17</v>
      </c>
      <c r="I915" t="str">
        <f t="shared" si="101"/>
        <v>2009</v>
      </c>
      <c r="K915" s="1">
        <v>39909</v>
      </c>
      <c r="L915" t="s">
        <v>31</v>
      </c>
      <c r="M915">
        <v>109</v>
      </c>
      <c r="N915" t="str">
        <f t="shared" si="102"/>
        <v>2009</v>
      </c>
      <c r="O915">
        <f>SUMIF(L$2:L915,L915,M$2:M915)</f>
        <v>901</v>
      </c>
      <c r="P915">
        <f t="shared" si="103"/>
        <v>5.45</v>
      </c>
      <c r="R915">
        <f t="shared" si="104"/>
        <v>4976</v>
      </c>
      <c r="S915">
        <f t="shared" si="105"/>
        <v>0</v>
      </c>
    </row>
    <row r="916" spans="1:19" x14ac:dyDescent="0.25">
      <c r="A916" s="1">
        <v>39911</v>
      </c>
      <c r="B916" t="s">
        <v>86</v>
      </c>
      <c r="C916">
        <v>9</v>
      </c>
      <c r="D916" t="str">
        <f t="shared" si="99"/>
        <v>2009</v>
      </c>
      <c r="H916">
        <f t="shared" si="100"/>
        <v>19.169999999999998</v>
      </c>
      <c r="I916" t="str">
        <f t="shared" si="101"/>
        <v>2009</v>
      </c>
      <c r="K916" s="1">
        <v>39911</v>
      </c>
      <c r="L916" t="s">
        <v>86</v>
      </c>
      <c r="M916">
        <v>9</v>
      </c>
      <c r="N916" t="str">
        <f t="shared" si="102"/>
        <v>2009</v>
      </c>
      <c r="O916">
        <f>SUMIF(L$2:L916,L916,M$2:M916)</f>
        <v>37</v>
      </c>
      <c r="P916">
        <f t="shared" si="103"/>
        <v>0</v>
      </c>
      <c r="R916">
        <f t="shared" si="104"/>
        <v>4967</v>
      </c>
      <c r="S916">
        <f t="shared" si="105"/>
        <v>0</v>
      </c>
    </row>
    <row r="917" spans="1:19" x14ac:dyDescent="0.25">
      <c r="A917" s="1">
        <v>39911</v>
      </c>
      <c r="B917" t="s">
        <v>52</v>
      </c>
      <c r="C917">
        <v>112</v>
      </c>
      <c r="D917" t="str">
        <f t="shared" si="99"/>
        <v>2009</v>
      </c>
      <c r="H917">
        <f t="shared" si="100"/>
        <v>238.56</v>
      </c>
      <c r="I917" t="str">
        <f t="shared" si="101"/>
        <v>2009</v>
      </c>
      <c r="K917" s="1">
        <v>39911</v>
      </c>
      <c r="L917" t="s">
        <v>52</v>
      </c>
      <c r="M917">
        <v>112</v>
      </c>
      <c r="N917" t="str">
        <f t="shared" si="102"/>
        <v>2009</v>
      </c>
      <c r="O917">
        <f>SUMIF(L$2:L917,L917,M$2:M917)</f>
        <v>1634</v>
      </c>
      <c r="P917">
        <f t="shared" si="103"/>
        <v>11.200000000000001</v>
      </c>
      <c r="R917">
        <f t="shared" si="104"/>
        <v>4855</v>
      </c>
      <c r="S917">
        <f t="shared" si="105"/>
        <v>0</v>
      </c>
    </row>
    <row r="918" spans="1:19" x14ac:dyDescent="0.25">
      <c r="A918" s="1">
        <v>39916</v>
      </c>
      <c r="B918" t="s">
        <v>19</v>
      </c>
      <c r="C918">
        <v>29</v>
      </c>
      <c r="D918" t="str">
        <f t="shared" si="99"/>
        <v>2009</v>
      </c>
      <c r="H918">
        <f t="shared" si="100"/>
        <v>61.769999999999996</v>
      </c>
      <c r="I918" t="str">
        <f t="shared" si="101"/>
        <v>2009</v>
      </c>
      <c r="K918" s="1">
        <v>39916</v>
      </c>
      <c r="L918" t="s">
        <v>19</v>
      </c>
      <c r="M918">
        <v>29</v>
      </c>
      <c r="N918" t="str">
        <f t="shared" si="102"/>
        <v>2009</v>
      </c>
      <c r="O918">
        <f>SUMIF(L$2:L918,L918,M$2:M918)</f>
        <v>1620</v>
      </c>
      <c r="P918">
        <f t="shared" si="103"/>
        <v>2.9000000000000004</v>
      </c>
      <c r="R918">
        <f t="shared" si="104"/>
        <v>4826</v>
      </c>
      <c r="S918">
        <f t="shared" si="105"/>
        <v>0</v>
      </c>
    </row>
    <row r="919" spans="1:19" x14ac:dyDescent="0.25">
      <c r="A919" s="1">
        <v>39916</v>
      </c>
      <c r="B919" t="s">
        <v>50</v>
      </c>
      <c r="C919">
        <v>310</v>
      </c>
      <c r="D919" t="str">
        <f t="shared" si="99"/>
        <v>2009</v>
      </c>
      <c r="H919">
        <f t="shared" si="100"/>
        <v>660.3</v>
      </c>
      <c r="I919" t="str">
        <f t="shared" si="101"/>
        <v>2009</v>
      </c>
      <c r="K919" s="1">
        <v>39916</v>
      </c>
      <c r="L919" t="s">
        <v>50</v>
      </c>
      <c r="M919">
        <v>310</v>
      </c>
      <c r="N919" t="str">
        <f t="shared" si="102"/>
        <v>2009</v>
      </c>
      <c r="O919">
        <f>SUMIF(L$2:L919,L919,M$2:M919)</f>
        <v>12108</v>
      </c>
      <c r="P919">
        <f t="shared" si="103"/>
        <v>62</v>
      </c>
      <c r="R919">
        <f t="shared" si="104"/>
        <v>4516</v>
      </c>
      <c r="S919">
        <f t="shared" si="105"/>
        <v>0</v>
      </c>
    </row>
    <row r="920" spans="1:19" x14ac:dyDescent="0.25">
      <c r="A920" s="1">
        <v>39918</v>
      </c>
      <c r="B920" t="s">
        <v>55</v>
      </c>
      <c r="C920">
        <v>107</v>
      </c>
      <c r="D920" t="str">
        <f t="shared" si="99"/>
        <v>2009</v>
      </c>
      <c r="H920">
        <f t="shared" si="100"/>
        <v>227.91</v>
      </c>
      <c r="I920" t="str">
        <f t="shared" si="101"/>
        <v>2009</v>
      </c>
      <c r="K920" s="1">
        <v>39918</v>
      </c>
      <c r="L920" t="s">
        <v>55</v>
      </c>
      <c r="M920">
        <v>107</v>
      </c>
      <c r="N920" t="str">
        <f t="shared" si="102"/>
        <v>2009</v>
      </c>
      <c r="O920">
        <f>SUMIF(L$2:L920,L920,M$2:M920)</f>
        <v>2388</v>
      </c>
      <c r="P920">
        <f t="shared" si="103"/>
        <v>10.700000000000001</v>
      </c>
      <c r="R920">
        <f t="shared" si="104"/>
        <v>4409</v>
      </c>
      <c r="S920">
        <f t="shared" si="105"/>
        <v>0</v>
      </c>
    </row>
    <row r="921" spans="1:19" x14ac:dyDescent="0.25">
      <c r="A921" s="1">
        <v>39921</v>
      </c>
      <c r="B921" t="s">
        <v>8</v>
      </c>
      <c r="C921">
        <v>26</v>
      </c>
      <c r="D921" t="str">
        <f t="shared" si="99"/>
        <v>2009</v>
      </c>
      <c r="H921">
        <f t="shared" si="100"/>
        <v>55.379999999999995</v>
      </c>
      <c r="I921" t="str">
        <f t="shared" si="101"/>
        <v>2009</v>
      </c>
      <c r="K921" s="1">
        <v>39921</v>
      </c>
      <c r="L921" t="s">
        <v>8</v>
      </c>
      <c r="M921">
        <v>26</v>
      </c>
      <c r="N921" t="str">
        <f t="shared" si="102"/>
        <v>2009</v>
      </c>
      <c r="O921">
        <f>SUMIF(L$2:L921,L921,M$2:M921)</f>
        <v>1518</v>
      </c>
      <c r="P921">
        <f t="shared" si="103"/>
        <v>2.6</v>
      </c>
      <c r="R921">
        <f t="shared" si="104"/>
        <v>4383</v>
      </c>
      <c r="S921">
        <f t="shared" si="105"/>
        <v>0</v>
      </c>
    </row>
    <row r="922" spans="1:19" x14ac:dyDescent="0.25">
      <c r="A922" s="1">
        <v>39923</v>
      </c>
      <c r="B922" t="s">
        <v>31</v>
      </c>
      <c r="C922">
        <v>114</v>
      </c>
      <c r="D922" t="str">
        <f t="shared" si="99"/>
        <v>2009</v>
      </c>
      <c r="H922">
        <f t="shared" si="100"/>
        <v>242.82</v>
      </c>
      <c r="I922" t="str">
        <f t="shared" si="101"/>
        <v>2009</v>
      </c>
      <c r="K922" s="1">
        <v>39923</v>
      </c>
      <c r="L922" t="s">
        <v>31</v>
      </c>
      <c r="M922">
        <v>114</v>
      </c>
      <c r="N922" t="str">
        <f t="shared" si="102"/>
        <v>2009</v>
      </c>
      <c r="O922">
        <f>SUMIF(L$2:L922,L922,M$2:M922)</f>
        <v>1015</v>
      </c>
      <c r="P922">
        <f t="shared" si="103"/>
        <v>11.4</v>
      </c>
      <c r="R922">
        <f t="shared" si="104"/>
        <v>4269</v>
      </c>
      <c r="S922">
        <f t="shared" si="105"/>
        <v>0</v>
      </c>
    </row>
    <row r="923" spans="1:19" x14ac:dyDescent="0.25">
      <c r="A923" s="1">
        <v>39924</v>
      </c>
      <c r="B923" t="s">
        <v>169</v>
      </c>
      <c r="C923">
        <v>4</v>
      </c>
      <c r="D923" t="str">
        <f t="shared" si="99"/>
        <v>2009</v>
      </c>
      <c r="H923">
        <f t="shared" si="100"/>
        <v>8.52</v>
      </c>
      <c r="I923" t="str">
        <f t="shared" si="101"/>
        <v>2009</v>
      </c>
      <c r="K923" s="1">
        <v>39924</v>
      </c>
      <c r="L923" t="s">
        <v>169</v>
      </c>
      <c r="M923">
        <v>4</v>
      </c>
      <c r="N923" t="str">
        <f t="shared" si="102"/>
        <v>2009</v>
      </c>
      <c r="O923">
        <f>SUMIF(L$2:L923,L923,M$2:M923)</f>
        <v>14</v>
      </c>
      <c r="P923">
        <f t="shared" si="103"/>
        <v>0</v>
      </c>
      <c r="R923">
        <f t="shared" si="104"/>
        <v>4265</v>
      </c>
      <c r="S923">
        <f t="shared" si="105"/>
        <v>0</v>
      </c>
    </row>
    <row r="924" spans="1:19" x14ac:dyDescent="0.25">
      <c r="A924" s="1">
        <v>39925</v>
      </c>
      <c r="B924" t="s">
        <v>186</v>
      </c>
      <c r="C924">
        <v>15</v>
      </c>
      <c r="D924" t="str">
        <f t="shared" si="99"/>
        <v>2009</v>
      </c>
      <c r="H924">
        <f t="shared" si="100"/>
        <v>31.95</v>
      </c>
      <c r="I924" t="str">
        <f t="shared" si="101"/>
        <v>2009</v>
      </c>
      <c r="K924" s="1">
        <v>39925</v>
      </c>
      <c r="L924" t="s">
        <v>186</v>
      </c>
      <c r="M924">
        <v>15</v>
      </c>
      <c r="N924" t="str">
        <f t="shared" si="102"/>
        <v>2009</v>
      </c>
      <c r="O924">
        <f>SUMIF(L$2:L924,L924,M$2:M924)</f>
        <v>15</v>
      </c>
      <c r="P924">
        <f t="shared" si="103"/>
        <v>0</v>
      </c>
      <c r="R924">
        <f t="shared" si="104"/>
        <v>4250</v>
      </c>
      <c r="S924">
        <f t="shared" si="105"/>
        <v>0</v>
      </c>
    </row>
    <row r="925" spans="1:19" x14ac:dyDescent="0.25">
      <c r="A925" s="1">
        <v>39929</v>
      </c>
      <c r="B925" t="s">
        <v>66</v>
      </c>
      <c r="C925">
        <v>144</v>
      </c>
      <c r="D925" t="str">
        <f t="shared" si="99"/>
        <v>2009</v>
      </c>
      <c r="H925">
        <f t="shared" si="100"/>
        <v>306.71999999999997</v>
      </c>
      <c r="I925" t="str">
        <f t="shared" si="101"/>
        <v>2009</v>
      </c>
      <c r="K925" s="1">
        <v>39929</v>
      </c>
      <c r="L925" t="s">
        <v>66</v>
      </c>
      <c r="M925">
        <v>144</v>
      </c>
      <c r="N925" t="str">
        <f t="shared" si="102"/>
        <v>2009</v>
      </c>
      <c r="O925">
        <f>SUMIF(L$2:L925,L925,M$2:M925)</f>
        <v>1911</v>
      </c>
      <c r="P925">
        <f t="shared" si="103"/>
        <v>14.4</v>
      </c>
      <c r="R925">
        <f t="shared" si="104"/>
        <v>4106</v>
      </c>
      <c r="S925">
        <f t="shared" si="105"/>
        <v>0</v>
      </c>
    </row>
    <row r="926" spans="1:19" x14ac:dyDescent="0.25">
      <c r="A926" s="1">
        <v>39933</v>
      </c>
      <c r="B926" t="s">
        <v>5</v>
      </c>
      <c r="C926">
        <v>110</v>
      </c>
      <c r="D926" t="str">
        <f t="shared" si="99"/>
        <v>2009</v>
      </c>
      <c r="H926">
        <f t="shared" si="100"/>
        <v>234.29999999999998</v>
      </c>
      <c r="I926" t="str">
        <f t="shared" si="101"/>
        <v>2009</v>
      </c>
      <c r="K926" s="1">
        <v>39933</v>
      </c>
      <c r="L926" t="s">
        <v>5</v>
      </c>
      <c r="M926">
        <v>110</v>
      </c>
      <c r="N926" t="str">
        <f t="shared" si="102"/>
        <v>2009</v>
      </c>
      <c r="O926">
        <f>SUMIF(L$2:L926,L926,M$2:M926)</f>
        <v>6956</v>
      </c>
      <c r="P926">
        <f t="shared" si="103"/>
        <v>11</v>
      </c>
      <c r="R926">
        <f t="shared" si="104"/>
        <v>3996</v>
      </c>
      <c r="S926">
        <f t="shared" si="105"/>
        <v>0</v>
      </c>
    </row>
    <row r="927" spans="1:19" x14ac:dyDescent="0.25">
      <c r="A927" s="1">
        <v>39933</v>
      </c>
      <c r="B927" t="s">
        <v>37</v>
      </c>
      <c r="C927">
        <v>105</v>
      </c>
      <c r="D927" t="str">
        <f t="shared" si="99"/>
        <v>2009</v>
      </c>
      <c r="H927">
        <f t="shared" si="100"/>
        <v>223.64999999999998</v>
      </c>
      <c r="I927" t="str">
        <f t="shared" si="101"/>
        <v>2009</v>
      </c>
      <c r="K927" s="1">
        <v>39933</v>
      </c>
      <c r="L927" t="s">
        <v>37</v>
      </c>
      <c r="M927">
        <v>105</v>
      </c>
      <c r="N927" t="str">
        <f t="shared" si="102"/>
        <v>2009</v>
      </c>
      <c r="O927">
        <f>SUMIF(L$2:L927,L927,M$2:M927)</f>
        <v>2148</v>
      </c>
      <c r="P927">
        <f t="shared" si="103"/>
        <v>10.5</v>
      </c>
      <c r="R927">
        <f t="shared" si="104"/>
        <v>3891</v>
      </c>
      <c r="S927">
        <f t="shared" si="105"/>
        <v>0</v>
      </c>
    </row>
    <row r="928" spans="1:19" x14ac:dyDescent="0.25">
      <c r="A928" s="1">
        <v>39935</v>
      </c>
      <c r="B928" t="s">
        <v>52</v>
      </c>
      <c r="C928">
        <v>51</v>
      </c>
      <c r="D928" t="str">
        <f t="shared" si="99"/>
        <v>2009</v>
      </c>
      <c r="H928">
        <f t="shared" si="100"/>
        <v>108.63</v>
      </c>
      <c r="I928" t="str">
        <f t="shared" si="101"/>
        <v>2009</v>
      </c>
      <c r="K928" s="1">
        <v>39935</v>
      </c>
      <c r="L928" t="s">
        <v>52</v>
      </c>
      <c r="M928">
        <v>51</v>
      </c>
      <c r="N928" t="str">
        <f t="shared" si="102"/>
        <v>2009</v>
      </c>
      <c r="O928">
        <f>SUMIF(L$2:L928,L928,M$2:M928)</f>
        <v>1685</v>
      </c>
      <c r="P928">
        <f t="shared" si="103"/>
        <v>5.1000000000000005</v>
      </c>
      <c r="R928">
        <f t="shared" si="104"/>
        <v>5840</v>
      </c>
      <c r="S928">
        <f t="shared" si="105"/>
        <v>0</v>
      </c>
    </row>
    <row r="929" spans="1:19" x14ac:dyDescent="0.25">
      <c r="A929" s="1">
        <v>39937</v>
      </c>
      <c r="B929" t="s">
        <v>145</v>
      </c>
      <c r="C929">
        <v>1</v>
      </c>
      <c r="D929" t="str">
        <f t="shared" si="99"/>
        <v>2009</v>
      </c>
      <c r="H929">
        <f t="shared" si="100"/>
        <v>2.13</v>
      </c>
      <c r="I929" t="str">
        <f t="shared" si="101"/>
        <v>2009</v>
      </c>
      <c r="K929" s="1">
        <v>39937</v>
      </c>
      <c r="L929" t="s">
        <v>145</v>
      </c>
      <c r="M929">
        <v>1</v>
      </c>
      <c r="N929" t="str">
        <f t="shared" si="102"/>
        <v>2009</v>
      </c>
      <c r="O929">
        <f>SUMIF(L$2:L929,L929,M$2:M929)</f>
        <v>4</v>
      </c>
      <c r="P929">
        <f t="shared" si="103"/>
        <v>0</v>
      </c>
      <c r="R929">
        <f t="shared" si="104"/>
        <v>5839</v>
      </c>
      <c r="S929">
        <f t="shared" si="105"/>
        <v>0</v>
      </c>
    </row>
    <row r="930" spans="1:19" x14ac:dyDescent="0.25">
      <c r="A930" s="1">
        <v>39937</v>
      </c>
      <c r="B930" t="s">
        <v>152</v>
      </c>
      <c r="C930">
        <v>8</v>
      </c>
      <c r="D930" t="str">
        <f t="shared" si="99"/>
        <v>2009</v>
      </c>
      <c r="H930">
        <f t="shared" si="100"/>
        <v>17.04</v>
      </c>
      <c r="I930" t="str">
        <f t="shared" si="101"/>
        <v>2009</v>
      </c>
      <c r="K930" s="1">
        <v>39937</v>
      </c>
      <c r="L930" t="s">
        <v>152</v>
      </c>
      <c r="M930">
        <v>8</v>
      </c>
      <c r="N930" t="str">
        <f t="shared" si="102"/>
        <v>2009</v>
      </c>
      <c r="O930">
        <f>SUMIF(L$2:L930,L930,M$2:M930)</f>
        <v>12</v>
      </c>
      <c r="P930">
        <f t="shared" si="103"/>
        <v>0</v>
      </c>
      <c r="R930">
        <f t="shared" si="104"/>
        <v>5831</v>
      </c>
      <c r="S930">
        <f t="shared" si="105"/>
        <v>0</v>
      </c>
    </row>
    <row r="931" spans="1:19" x14ac:dyDescent="0.25">
      <c r="A931" s="1">
        <v>39939</v>
      </c>
      <c r="B931" t="s">
        <v>9</v>
      </c>
      <c r="C931">
        <v>128</v>
      </c>
      <c r="D931" t="str">
        <f t="shared" si="99"/>
        <v>2009</v>
      </c>
      <c r="H931">
        <f t="shared" si="100"/>
        <v>272.64</v>
      </c>
      <c r="I931" t="str">
        <f t="shared" si="101"/>
        <v>2009</v>
      </c>
      <c r="K931" s="1">
        <v>39939</v>
      </c>
      <c r="L931" t="s">
        <v>9</v>
      </c>
      <c r="M931">
        <v>128</v>
      </c>
      <c r="N931" t="str">
        <f t="shared" si="102"/>
        <v>2009</v>
      </c>
      <c r="O931">
        <f>SUMIF(L$2:L931,L931,M$2:M931)</f>
        <v>10848</v>
      </c>
      <c r="P931">
        <f t="shared" si="103"/>
        <v>25.6</v>
      </c>
      <c r="R931">
        <f t="shared" si="104"/>
        <v>5703</v>
      </c>
      <c r="S931">
        <f t="shared" si="105"/>
        <v>0</v>
      </c>
    </row>
    <row r="932" spans="1:19" x14ac:dyDescent="0.25">
      <c r="A932" s="1">
        <v>39942</v>
      </c>
      <c r="B932" t="s">
        <v>87</v>
      </c>
      <c r="C932">
        <v>9</v>
      </c>
      <c r="D932" t="str">
        <f t="shared" si="99"/>
        <v>2009</v>
      </c>
      <c r="H932">
        <f t="shared" si="100"/>
        <v>19.169999999999998</v>
      </c>
      <c r="I932" t="str">
        <f t="shared" si="101"/>
        <v>2009</v>
      </c>
      <c r="K932" s="1">
        <v>39942</v>
      </c>
      <c r="L932" t="s">
        <v>87</v>
      </c>
      <c r="M932">
        <v>9</v>
      </c>
      <c r="N932" t="str">
        <f t="shared" si="102"/>
        <v>2009</v>
      </c>
      <c r="O932">
        <f>SUMIF(L$2:L932,L932,M$2:M932)</f>
        <v>54</v>
      </c>
      <c r="P932">
        <f t="shared" si="103"/>
        <v>0</v>
      </c>
      <c r="R932">
        <f t="shared" si="104"/>
        <v>5694</v>
      </c>
      <c r="S932">
        <f t="shared" si="105"/>
        <v>0</v>
      </c>
    </row>
    <row r="933" spans="1:19" x14ac:dyDescent="0.25">
      <c r="A933" s="1">
        <v>39948</v>
      </c>
      <c r="B933" t="s">
        <v>9</v>
      </c>
      <c r="C933">
        <v>291</v>
      </c>
      <c r="D933" t="str">
        <f t="shared" si="99"/>
        <v>2009</v>
      </c>
      <c r="H933">
        <f t="shared" si="100"/>
        <v>619.82999999999993</v>
      </c>
      <c r="I933" t="str">
        <f t="shared" si="101"/>
        <v>2009</v>
      </c>
      <c r="K933" s="1">
        <v>39948</v>
      </c>
      <c r="L933" t="s">
        <v>9</v>
      </c>
      <c r="M933">
        <v>291</v>
      </c>
      <c r="N933" t="str">
        <f t="shared" si="102"/>
        <v>2009</v>
      </c>
      <c r="O933">
        <f>SUMIF(L$2:L933,L933,M$2:M933)</f>
        <v>11139</v>
      </c>
      <c r="P933">
        <f t="shared" si="103"/>
        <v>58.2</v>
      </c>
      <c r="R933">
        <f t="shared" si="104"/>
        <v>5403</v>
      </c>
      <c r="S933">
        <f t="shared" si="105"/>
        <v>0</v>
      </c>
    </row>
    <row r="934" spans="1:19" x14ac:dyDescent="0.25">
      <c r="A934" s="1">
        <v>39949</v>
      </c>
      <c r="B934" t="s">
        <v>14</v>
      </c>
      <c r="C934">
        <v>261</v>
      </c>
      <c r="D934" t="str">
        <f t="shared" si="99"/>
        <v>2009</v>
      </c>
      <c r="H934">
        <f t="shared" si="100"/>
        <v>555.92999999999995</v>
      </c>
      <c r="I934" t="str">
        <f t="shared" si="101"/>
        <v>2009</v>
      </c>
      <c r="K934" s="1">
        <v>39949</v>
      </c>
      <c r="L934" t="s">
        <v>14</v>
      </c>
      <c r="M934">
        <v>261</v>
      </c>
      <c r="N934" t="str">
        <f t="shared" si="102"/>
        <v>2009</v>
      </c>
      <c r="O934">
        <f>SUMIF(L$2:L934,L934,M$2:M934)</f>
        <v>10535</v>
      </c>
      <c r="P934">
        <f t="shared" si="103"/>
        <v>52.2</v>
      </c>
      <c r="R934">
        <f t="shared" si="104"/>
        <v>5142</v>
      </c>
      <c r="S934">
        <f t="shared" si="105"/>
        <v>0</v>
      </c>
    </row>
    <row r="935" spans="1:19" x14ac:dyDescent="0.25">
      <c r="A935" s="1">
        <v>39951</v>
      </c>
      <c r="B935" t="s">
        <v>52</v>
      </c>
      <c r="C935">
        <v>192</v>
      </c>
      <c r="D935" t="str">
        <f t="shared" si="99"/>
        <v>2009</v>
      </c>
      <c r="H935">
        <f t="shared" si="100"/>
        <v>408.96</v>
      </c>
      <c r="I935" t="str">
        <f t="shared" si="101"/>
        <v>2009</v>
      </c>
      <c r="K935" s="1">
        <v>39951</v>
      </c>
      <c r="L935" t="s">
        <v>52</v>
      </c>
      <c r="M935">
        <v>192</v>
      </c>
      <c r="N935" t="str">
        <f t="shared" si="102"/>
        <v>2009</v>
      </c>
      <c r="O935">
        <f>SUMIF(L$2:L935,L935,M$2:M935)</f>
        <v>1877</v>
      </c>
      <c r="P935">
        <f t="shared" si="103"/>
        <v>19.200000000000003</v>
      </c>
      <c r="R935">
        <f t="shared" si="104"/>
        <v>4950</v>
      </c>
      <c r="S935">
        <f t="shared" si="105"/>
        <v>0</v>
      </c>
    </row>
    <row r="936" spans="1:19" x14ac:dyDescent="0.25">
      <c r="A936" s="1">
        <v>39951</v>
      </c>
      <c r="B936" t="s">
        <v>7</v>
      </c>
      <c r="C936">
        <v>319</v>
      </c>
      <c r="D936" t="str">
        <f t="shared" si="99"/>
        <v>2009</v>
      </c>
      <c r="H936">
        <f t="shared" si="100"/>
        <v>679.46999999999991</v>
      </c>
      <c r="I936" t="str">
        <f t="shared" si="101"/>
        <v>2009</v>
      </c>
      <c r="K936" s="1">
        <v>39951</v>
      </c>
      <c r="L936" t="s">
        <v>7</v>
      </c>
      <c r="M936">
        <v>319</v>
      </c>
      <c r="N936" t="str">
        <f t="shared" si="102"/>
        <v>2009</v>
      </c>
      <c r="O936">
        <f>SUMIF(L$2:L936,L936,M$2:M936)</f>
        <v>13358</v>
      </c>
      <c r="P936">
        <f t="shared" si="103"/>
        <v>63.800000000000004</v>
      </c>
      <c r="R936">
        <f t="shared" si="104"/>
        <v>4631</v>
      </c>
      <c r="S936">
        <f t="shared" si="105"/>
        <v>0</v>
      </c>
    </row>
    <row r="937" spans="1:19" x14ac:dyDescent="0.25">
      <c r="A937" s="1">
        <v>39953</v>
      </c>
      <c r="B937" t="s">
        <v>45</v>
      </c>
      <c r="C937">
        <v>393</v>
      </c>
      <c r="D937" t="str">
        <f t="shared" si="99"/>
        <v>2009</v>
      </c>
      <c r="H937">
        <f t="shared" si="100"/>
        <v>837.08999999999992</v>
      </c>
      <c r="I937" t="str">
        <f t="shared" si="101"/>
        <v>2009</v>
      </c>
      <c r="K937" s="1">
        <v>39953</v>
      </c>
      <c r="L937" t="s">
        <v>45</v>
      </c>
      <c r="M937">
        <v>393</v>
      </c>
      <c r="N937" t="str">
        <f t="shared" si="102"/>
        <v>2009</v>
      </c>
      <c r="O937">
        <f>SUMIF(L$2:L937,L937,M$2:M937)</f>
        <v>12065</v>
      </c>
      <c r="P937">
        <f t="shared" si="103"/>
        <v>78.600000000000009</v>
      </c>
      <c r="R937">
        <f t="shared" si="104"/>
        <v>4238</v>
      </c>
      <c r="S937">
        <f t="shared" si="105"/>
        <v>0</v>
      </c>
    </row>
    <row r="938" spans="1:19" x14ac:dyDescent="0.25">
      <c r="A938" s="1">
        <v>39957</v>
      </c>
      <c r="B938" t="s">
        <v>187</v>
      </c>
      <c r="C938">
        <v>13</v>
      </c>
      <c r="D938" t="str">
        <f t="shared" si="99"/>
        <v>2009</v>
      </c>
      <c r="H938">
        <f t="shared" si="100"/>
        <v>27.689999999999998</v>
      </c>
      <c r="I938" t="str">
        <f t="shared" si="101"/>
        <v>2009</v>
      </c>
      <c r="K938" s="1">
        <v>39957</v>
      </c>
      <c r="L938" t="s">
        <v>187</v>
      </c>
      <c r="M938">
        <v>13</v>
      </c>
      <c r="N938" t="str">
        <f t="shared" si="102"/>
        <v>2009</v>
      </c>
      <c r="O938">
        <f>SUMIF(L$2:L938,L938,M$2:M938)</f>
        <v>13</v>
      </c>
      <c r="P938">
        <f t="shared" si="103"/>
        <v>0</v>
      </c>
      <c r="R938">
        <f t="shared" si="104"/>
        <v>4225</v>
      </c>
      <c r="S938">
        <f t="shared" si="105"/>
        <v>0</v>
      </c>
    </row>
    <row r="939" spans="1:19" x14ac:dyDescent="0.25">
      <c r="A939" s="1">
        <v>39958</v>
      </c>
      <c r="B939" t="s">
        <v>50</v>
      </c>
      <c r="C939">
        <v>380</v>
      </c>
      <c r="D939" t="str">
        <f t="shared" si="99"/>
        <v>2009</v>
      </c>
      <c r="H939">
        <f t="shared" si="100"/>
        <v>809.4</v>
      </c>
      <c r="I939" t="str">
        <f t="shared" si="101"/>
        <v>2009</v>
      </c>
      <c r="K939" s="1">
        <v>39958</v>
      </c>
      <c r="L939" t="s">
        <v>50</v>
      </c>
      <c r="M939">
        <v>380</v>
      </c>
      <c r="N939" t="str">
        <f t="shared" si="102"/>
        <v>2009</v>
      </c>
      <c r="O939">
        <f>SUMIF(L$2:L939,L939,M$2:M939)</f>
        <v>12488</v>
      </c>
      <c r="P939">
        <f t="shared" si="103"/>
        <v>76</v>
      </c>
      <c r="R939">
        <f t="shared" si="104"/>
        <v>3845</v>
      </c>
      <c r="S939">
        <f t="shared" si="105"/>
        <v>0</v>
      </c>
    </row>
    <row r="940" spans="1:19" x14ac:dyDescent="0.25">
      <c r="A940" s="1">
        <v>39959</v>
      </c>
      <c r="B940" t="s">
        <v>37</v>
      </c>
      <c r="C940">
        <v>36</v>
      </c>
      <c r="D940" t="str">
        <f t="shared" si="99"/>
        <v>2009</v>
      </c>
      <c r="H940">
        <f t="shared" si="100"/>
        <v>76.679999999999993</v>
      </c>
      <c r="I940" t="str">
        <f t="shared" si="101"/>
        <v>2009</v>
      </c>
      <c r="K940" s="1">
        <v>39959</v>
      </c>
      <c r="L940" t="s">
        <v>37</v>
      </c>
      <c r="M940">
        <v>36</v>
      </c>
      <c r="N940" t="str">
        <f t="shared" si="102"/>
        <v>2009</v>
      </c>
      <c r="O940">
        <f>SUMIF(L$2:L940,L940,M$2:M940)</f>
        <v>2184</v>
      </c>
      <c r="P940">
        <f t="shared" si="103"/>
        <v>3.6</v>
      </c>
      <c r="R940">
        <f t="shared" si="104"/>
        <v>3809</v>
      </c>
      <c r="S940">
        <f t="shared" si="105"/>
        <v>0</v>
      </c>
    </row>
    <row r="941" spans="1:19" x14ac:dyDescent="0.25">
      <c r="A941" s="1">
        <v>39962</v>
      </c>
      <c r="B941" t="s">
        <v>173</v>
      </c>
      <c r="C941">
        <v>179</v>
      </c>
      <c r="D941" t="str">
        <f t="shared" si="99"/>
        <v>2009</v>
      </c>
      <c r="H941">
        <f t="shared" si="100"/>
        <v>381.27</v>
      </c>
      <c r="I941" t="str">
        <f t="shared" si="101"/>
        <v>2009</v>
      </c>
      <c r="K941" s="1">
        <v>39962</v>
      </c>
      <c r="L941" t="s">
        <v>173</v>
      </c>
      <c r="M941">
        <v>179</v>
      </c>
      <c r="N941" t="str">
        <f t="shared" si="102"/>
        <v>2009</v>
      </c>
      <c r="O941">
        <f>SUMIF(L$2:L941,L941,M$2:M941)</f>
        <v>301</v>
      </c>
      <c r="P941">
        <f t="shared" si="103"/>
        <v>8.9500000000000011</v>
      </c>
      <c r="R941">
        <f t="shared" si="104"/>
        <v>3630</v>
      </c>
      <c r="S941">
        <f t="shared" si="105"/>
        <v>0</v>
      </c>
    </row>
    <row r="942" spans="1:19" x14ac:dyDescent="0.25">
      <c r="A942" s="1">
        <v>39964</v>
      </c>
      <c r="B942" t="s">
        <v>28</v>
      </c>
      <c r="C942">
        <v>111</v>
      </c>
      <c r="D942" t="str">
        <f t="shared" si="99"/>
        <v>2009</v>
      </c>
      <c r="H942">
        <f t="shared" si="100"/>
        <v>236.42999999999998</v>
      </c>
      <c r="I942" t="str">
        <f t="shared" si="101"/>
        <v>2009</v>
      </c>
      <c r="K942" s="1">
        <v>39964</v>
      </c>
      <c r="L942" t="s">
        <v>28</v>
      </c>
      <c r="M942">
        <v>111</v>
      </c>
      <c r="N942" t="str">
        <f t="shared" si="102"/>
        <v>2009</v>
      </c>
      <c r="O942">
        <f>SUMIF(L$2:L942,L942,M$2:M942)</f>
        <v>1817</v>
      </c>
      <c r="P942">
        <f t="shared" si="103"/>
        <v>11.100000000000001</v>
      </c>
      <c r="R942">
        <f t="shared" si="104"/>
        <v>3519</v>
      </c>
      <c r="S942">
        <f t="shared" si="105"/>
        <v>0</v>
      </c>
    </row>
    <row r="943" spans="1:19" x14ac:dyDescent="0.25">
      <c r="A943" s="1">
        <v>39965</v>
      </c>
      <c r="B943" t="s">
        <v>8</v>
      </c>
      <c r="C943">
        <v>36</v>
      </c>
      <c r="D943" t="str">
        <f t="shared" si="99"/>
        <v>2009</v>
      </c>
      <c r="H943">
        <f t="shared" si="100"/>
        <v>76.679999999999993</v>
      </c>
      <c r="I943" t="str">
        <f t="shared" si="101"/>
        <v>2009</v>
      </c>
      <c r="K943" s="1">
        <v>39965</v>
      </c>
      <c r="L943" t="s">
        <v>8</v>
      </c>
      <c r="M943">
        <v>36</v>
      </c>
      <c r="N943" t="str">
        <f t="shared" si="102"/>
        <v>2009</v>
      </c>
      <c r="O943">
        <f>SUMIF(L$2:L943,L943,M$2:M943)</f>
        <v>1554</v>
      </c>
      <c r="P943">
        <f t="shared" si="103"/>
        <v>3.6</v>
      </c>
      <c r="R943">
        <f t="shared" si="104"/>
        <v>5483</v>
      </c>
      <c r="S943">
        <f t="shared" si="105"/>
        <v>0</v>
      </c>
    </row>
    <row r="944" spans="1:19" x14ac:dyDescent="0.25">
      <c r="A944" s="1">
        <v>39965</v>
      </c>
      <c r="B944" t="s">
        <v>10</v>
      </c>
      <c r="C944">
        <v>120</v>
      </c>
      <c r="D944" t="str">
        <f t="shared" si="99"/>
        <v>2009</v>
      </c>
      <c r="H944">
        <f t="shared" si="100"/>
        <v>255.6</v>
      </c>
      <c r="I944" t="str">
        <f t="shared" si="101"/>
        <v>2009</v>
      </c>
      <c r="K944" s="1">
        <v>39965</v>
      </c>
      <c r="L944" t="s">
        <v>10</v>
      </c>
      <c r="M944">
        <v>120</v>
      </c>
      <c r="N944" t="str">
        <f t="shared" si="102"/>
        <v>2009</v>
      </c>
      <c r="O944">
        <f>SUMIF(L$2:L944,L944,M$2:M944)</f>
        <v>1578</v>
      </c>
      <c r="P944">
        <f t="shared" si="103"/>
        <v>12</v>
      </c>
      <c r="R944">
        <f t="shared" si="104"/>
        <v>5363</v>
      </c>
      <c r="S944">
        <f t="shared" si="105"/>
        <v>0</v>
      </c>
    </row>
    <row r="945" spans="1:19" x14ac:dyDescent="0.25">
      <c r="A945" s="1">
        <v>39969</v>
      </c>
      <c r="B945" t="s">
        <v>188</v>
      </c>
      <c r="C945">
        <v>11</v>
      </c>
      <c r="D945" t="str">
        <f t="shared" si="99"/>
        <v>2009</v>
      </c>
      <c r="H945">
        <f t="shared" si="100"/>
        <v>23.43</v>
      </c>
      <c r="I945" t="str">
        <f t="shared" si="101"/>
        <v>2009</v>
      </c>
      <c r="K945" s="1">
        <v>39969</v>
      </c>
      <c r="L945" t="s">
        <v>188</v>
      </c>
      <c r="M945">
        <v>11</v>
      </c>
      <c r="N945" t="str">
        <f t="shared" si="102"/>
        <v>2009</v>
      </c>
      <c r="O945">
        <f>SUMIF(L$2:L945,L945,M$2:M945)</f>
        <v>11</v>
      </c>
      <c r="P945">
        <f t="shared" si="103"/>
        <v>0</v>
      </c>
      <c r="R945">
        <f t="shared" si="104"/>
        <v>5352</v>
      </c>
      <c r="S945">
        <f t="shared" si="105"/>
        <v>0</v>
      </c>
    </row>
    <row r="946" spans="1:19" x14ac:dyDescent="0.25">
      <c r="A946" s="1">
        <v>39971</v>
      </c>
      <c r="B946" t="s">
        <v>126</v>
      </c>
      <c r="C946">
        <v>15</v>
      </c>
      <c r="D946" t="str">
        <f t="shared" si="99"/>
        <v>2009</v>
      </c>
      <c r="H946">
        <f t="shared" si="100"/>
        <v>31.95</v>
      </c>
      <c r="I946" t="str">
        <f t="shared" si="101"/>
        <v>2009</v>
      </c>
      <c r="K946" s="1">
        <v>39971</v>
      </c>
      <c r="L946" t="s">
        <v>126</v>
      </c>
      <c r="M946">
        <v>15</v>
      </c>
      <c r="N946" t="str">
        <f t="shared" si="102"/>
        <v>2009</v>
      </c>
      <c r="O946">
        <f>SUMIF(L$2:L946,L946,M$2:M946)</f>
        <v>45</v>
      </c>
      <c r="P946">
        <f t="shared" si="103"/>
        <v>0</v>
      </c>
      <c r="R946">
        <f t="shared" si="104"/>
        <v>5337</v>
      </c>
      <c r="S946">
        <f t="shared" si="105"/>
        <v>0</v>
      </c>
    </row>
    <row r="947" spans="1:19" x14ac:dyDescent="0.25">
      <c r="A947" s="1">
        <v>39971</v>
      </c>
      <c r="B947" t="s">
        <v>43</v>
      </c>
      <c r="C947">
        <v>4</v>
      </c>
      <c r="D947" t="str">
        <f t="shared" si="99"/>
        <v>2009</v>
      </c>
      <c r="H947">
        <f t="shared" si="100"/>
        <v>8.52</v>
      </c>
      <c r="I947" t="str">
        <f t="shared" si="101"/>
        <v>2009</v>
      </c>
      <c r="K947" s="1">
        <v>39971</v>
      </c>
      <c r="L947" t="s">
        <v>43</v>
      </c>
      <c r="M947">
        <v>4</v>
      </c>
      <c r="N947" t="str">
        <f t="shared" si="102"/>
        <v>2009</v>
      </c>
      <c r="O947">
        <f>SUMIF(L$2:L947,L947,M$2:M947)</f>
        <v>37</v>
      </c>
      <c r="P947">
        <f t="shared" si="103"/>
        <v>0</v>
      </c>
      <c r="R947">
        <f t="shared" si="104"/>
        <v>5333</v>
      </c>
      <c r="S947">
        <f t="shared" si="105"/>
        <v>0</v>
      </c>
    </row>
    <row r="948" spans="1:19" x14ac:dyDescent="0.25">
      <c r="A948" s="1">
        <v>39974</v>
      </c>
      <c r="B948" t="s">
        <v>115</v>
      </c>
      <c r="C948">
        <v>11</v>
      </c>
      <c r="D948" t="str">
        <f t="shared" si="99"/>
        <v>2009</v>
      </c>
      <c r="H948">
        <f t="shared" si="100"/>
        <v>23.43</v>
      </c>
      <c r="I948" t="str">
        <f t="shared" si="101"/>
        <v>2009</v>
      </c>
      <c r="K948" s="1">
        <v>39974</v>
      </c>
      <c r="L948" t="s">
        <v>115</v>
      </c>
      <c r="M948">
        <v>11</v>
      </c>
      <c r="N948" t="str">
        <f t="shared" si="102"/>
        <v>2009</v>
      </c>
      <c r="O948">
        <f>SUMIF(L$2:L948,L948,M$2:M948)</f>
        <v>29</v>
      </c>
      <c r="P948">
        <f t="shared" si="103"/>
        <v>0</v>
      </c>
      <c r="R948">
        <f t="shared" si="104"/>
        <v>5322</v>
      </c>
      <c r="S948">
        <f t="shared" si="105"/>
        <v>0</v>
      </c>
    </row>
    <row r="949" spans="1:19" x14ac:dyDescent="0.25">
      <c r="A949" s="1">
        <v>39977</v>
      </c>
      <c r="B949" t="s">
        <v>189</v>
      </c>
      <c r="C949">
        <v>9</v>
      </c>
      <c r="D949" t="str">
        <f t="shared" si="99"/>
        <v>2009</v>
      </c>
      <c r="H949">
        <f t="shared" si="100"/>
        <v>19.169999999999998</v>
      </c>
      <c r="I949" t="str">
        <f t="shared" si="101"/>
        <v>2009</v>
      </c>
      <c r="K949" s="1">
        <v>39977</v>
      </c>
      <c r="L949" t="s">
        <v>189</v>
      </c>
      <c r="M949">
        <v>9</v>
      </c>
      <c r="N949" t="str">
        <f t="shared" si="102"/>
        <v>2009</v>
      </c>
      <c r="O949">
        <f>SUMIF(L$2:L949,L949,M$2:M949)</f>
        <v>9</v>
      </c>
      <c r="P949">
        <f t="shared" si="103"/>
        <v>0</v>
      </c>
      <c r="R949">
        <f t="shared" si="104"/>
        <v>5313</v>
      </c>
      <c r="S949">
        <f t="shared" si="105"/>
        <v>0</v>
      </c>
    </row>
    <row r="950" spans="1:19" x14ac:dyDescent="0.25">
      <c r="A950" s="1">
        <v>39978</v>
      </c>
      <c r="B950" t="s">
        <v>50</v>
      </c>
      <c r="C950">
        <v>498</v>
      </c>
      <c r="D950" t="str">
        <f t="shared" si="99"/>
        <v>2009</v>
      </c>
      <c r="H950">
        <f t="shared" si="100"/>
        <v>1060.74</v>
      </c>
      <c r="I950" t="str">
        <f t="shared" si="101"/>
        <v>2009</v>
      </c>
      <c r="K950" s="1">
        <v>39978</v>
      </c>
      <c r="L950" t="s">
        <v>50</v>
      </c>
      <c r="M950">
        <v>498</v>
      </c>
      <c r="N950" t="str">
        <f t="shared" si="102"/>
        <v>2009</v>
      </c>
      <c r="O950">
        <f>SUMIF(L$2:L950,L950,M$2:M950)</f>
        <v>12986</v>
      </c>
      <c r="P950">
        <f t="shared" si="103"/>
        <v>99.600000000000009</v>
      </c>
      <c r="R950">
        <f t="shared" si="104"/>
        <v>4815</v>
      </c>
      <c r="S950">
        <f t="shared" si="105"/>
        <v>0</v>
      </c>
    </row>
    <row r="951" spans="1:19" x14ac:dyDescent="0.25">
      <c r="A951" s="1">
        <v>39980</v>
      </c>
      <c r="B951" t="s">
        <v>45</v>
      </c>
      <c r="C951">
        <v>350</v>
      </c>
      <c r="D951" t="str">
        <f t="shared" si="99"/>
        <v>2009</v>
      </c>
      <c r="H951">
        <f t="shared" si="100"/>
        <v>745.5</v>
      </c>
      <c r="I951" t="str">
        <f t="shared" si="101"/>
        <v>2009</v>
      </c>
      <c r="K951" s="1">
        <v>39980</v>
      </c>
      <c r="L951" t="s">
        <v>45</v>
      </c>
      <c r="M951">
        <v>350</v>
      </c>
      <c r="N951" t="str">
        <f t="shared" si="102"/>
        <v>2009</v>
      </c>
      <c r="O951">
        <f>SUMIF(L$2:L951,L951,M$2:M951)</f>
        <v>12415</v>
      </c>
      <c r="P951">
        <f t="shared" si="103"/>
        <v>70</v>
      </c>
      <c r="R951">
        <f t="shared" si="104"/>
        <v>4465</v>
      </c>
      <c r="S951">
        <f t="shared" si="105"/>
        <v>0</v>
      </c>
    </row>
    <row r="952" spans="1:19" x14ac:dyDescent="0.25">
      <c r="A952" s="1">
        <v>39980</v>
      </c>
      <c r="B952" t="s">
        <v>8</v>
      </c>
      <c r="C952">
        <v>191</v>
      </c>
      <c r="D952" t="str">
        <f t="shared" si="99"/>
        <v>2009</v>
      </c>
      <c r="H952">
        <f t="shared" si="100"/>
        <v>406.83</v>
      </c>
      <c r="I952" t="str">
        <f t="shared" si="101"/>
        <v>2009</v>
      </c>
      <c r="K952" s="1">
        <v>39980</v>
      </c>
      <c r="L952" t="s">
        <v>8</v>
      </c>
      <c r="M952">
        <v>191</v>
      </c>
      <c r="N952" t="str">
        <f t="shared" si="102"/>
        <v>2009</v>
      </c>
      <c r="O952">
        <f>SUMIF(L$2:L952,L952,M$2:M952)</f>
        <v>1745</v>
      </c>
      <c r="P952">
        <f t="shared" si="103"/>
        <v>19.100000000000001</v>
      </c>
      <c r="R952">
        <f t="shared" si="104"/>
        <v>4274</v>
      </c>
      <c r="S952">
        <f t="shared" si="105"/>
        <v>0</v>
      </c>
    </row>
    <row r="953" spans="1:19" x14ac:dyDescent="0.25">
      <c r="A953" s="1">
        <v>39980</v>
      </c>
      <c r="B953" t="s">
        <v>9</v>
      </c>
      <c r="C953">
        <v>402</v>
      </c>
      <c r="D953" t="str">
        <f t="shared" si="99"/>
        <v>2009</v>
      </c>
      <c r="H953">
        <f t="shared" si="100"/>
        <v>856.26</v>
      </c>
      <c r="I953" t="str">
        <f t="shared" si="101"/>
        <v>2009</v>
      </c>
      <c r="K953" s="1">
        <v>39980</v>
      </c>
      <c r="L953" t="s">
        <v>9</v>
      </c>
      <c r="M953">
        <v>402</v>
      </c>
      <c r="N953" t="str">
        <f t="shared" si="102"/>
        <v>2009</v>
      </c>
      <c r="O953">
        <f>SUMIF(L$2:L953,L953,M$2:M953)</f>
        <v>11541</v>
      </c>
      <c r="P953">
        <f t="shared" si="103"/>
        <v>80.400000000000006</v>
      </c>
      <c r="R953">
        <f t="shared" si="104"/>
        <v>3872</v>
      </c>
      <c r="S953">
        <f t="shared" si="105"/>
        <v>0</v>
      </c>
    </row>
    <row r="954" spans="1:19" x14ac:dyDescent="0.25">
      <c r="A954" s="1">
        <v>39984</v>
      </c>
      <c r="B954" t="s">
        <v>69</v>
      </c>
      <c r="C954">
        <v>140</v>
      </c>
      <c r="D954" t="str">
        <f t="shared" si="99"/>
        <v>2009</v>
      </c>
      <c r="H954">
        <f t="shared" si="100"/>
        <v>298.2</v>
      </c>
      <c r="I954" t="str">
        <f t="shared" si="101"/>
        <v>2009</v>
      </c>
      <c r="K954" s="1">
        <v>39984</v>
      </c>
      <c r="L954" t="s">
        <v>69</v>
      </c>
      <c r="M954">
        <v>140</v>
      </c>
      <c r="N954" t="str">
        <f t="shared" si="102"/>
        <v>2009</v>
      </c>
      <c r="O954">
        <f>SUMIF(L$2:L954,L954,M$2:M954)</f>
        <v>1919</v>
      </c>
      <c r="P954">
        <f t="shared" si="103"/>
        <v>14</v>
      </c>
      <c r="R954">
        <f t="shared" si="104"/>
        <v>3732</v>
      </c>
      <c r="S954">
        <f t="shared" si="105"/>
        <v>0</v>
      </c>
    </row>
    <row r="955" spans="1:19" x14ac:dyDescent="0.25">
      <c r="A955" s="1">
        <v>39985</v>
      </c>
      <c r="B955" t="s">
        <v>190</v>
      </c>
      <c r="C955">
        <v>3</v>
      </c>
      <c r="D955" t="str">
        <f t="shared" si="99"/>
        <v>2009</v>
      </c>
      <c r="H955">
        <f t="shared" si="100"/>
        <v>6.39</v>
      </c>
      <c r="I955" t="str">
        <f t="shared" si="101"/>
        <v>2009</v>
      </c>
      <c r="K955" s="1">
        <v>39985</v>
      </c>
      <c r="L955" t="s">
        <v>190</v>
      </c>
      <c r="M955">
        <v>3</v>
      </c>
      <c r="N955" t="str">
        <f t="shared" si="102"/>
        <v>2009</v>
      </c>
      <c r="O955">
        <f>SUMIF(L$2:L955,L955,M$2:M955)</f>
        <v>3</v>
      </c>
      <c r="P955">
        <f t="shared" si="103"/>
        <v>0</v>
      </c>
      <c r="R955">
        <f t="shared" si="104"/>
        <v>3729</v>
      </c>
      <c r="S955">
        <f t="shared" si="105"/>
        <v>0</v>
      </c>
    </row>
    <row r="956" spans="1:19" x14ac:dyDescent="0.25">
      <c r="A956" s="1">
        <v>39987</v>
      </c>
      <c r="B956" t="s">
        <v>52</v>
      </c>
      <c r="C956">
        <v>25</v>
      </c>
      <c r="D956" t="str">
        <f t="shared" si="99"/>
        <v>2009</v>
      </c>
      <c r="H956">
        <f t="shared" si="100"/>
        <v>53.25</v>
      </c>
      <c r="I956" t="str">
        <f t="shared" si="101"/>
        <v>2009</v>
      </c>
      <c r="K956" s="1">
        <v>39987</v>
      </c>
      <c r="L956" t="s">
        <v>52</v>
      </c>
      <c r="M956">
        <v>25</v>
      </c>
      <c r="N956" t="str">
        <f t="shared" si="102"/>
        <v>2009</v>
      </c>
      <c r="O956">
        <f>SUMIF(L$2:L956,L956,M$2:M956)</f>
        <v>1902</v>
      </c>
      <c r="P956">
        <f t="shared" si="103"/>
        <v>2.5</v>
      </c>
      <c r="R956">
        <f t="shared" si="104"/>
        <v>3704</v>
      </c>
      <c r="S956">
        <f t="shared" si="105"/>
        <v>0</v>
      </c>
    </row>
    <row r="957" spans="1:19" x14ac:dyDescent="0.25">
      <c r="A957" s="1">
        <v>39992</v>
      </c>
      <c r="B957" t="s">
        <v>191</v>
      </c>
      <c r="C957">
        <v>7</v>
      </c>
      <c r="D957" t="str">
        <f t="shared" si="99"/>
        <v>2009</v>
      </c>
      <c r="H957">
        <f t="shared" si="100"/>
        <v>14.91</v>
      </c>
      <c r="I957" t="str">
        <f t="shared" si="101"/>
        <v>2009</v>
      </c>
      <c r="K957" s="1">
        <v>39992</v>
      </c>
      <c r="L957" t="s">
        <v>191</v>
      </c>
      <c r="M957">
        <v>7</v>
      </c>
      <c r="N957" t="str">
        <f t="shared" si="102"/>
        <v>2009</v>
      </c>
      <c r="O957">
        <f>SUMIF(L$2:L957,L957,M$2:M957)</f>
        <v>7</v>
      </c>
      <c r="P957">
        <f t="shared" si="103"/>
        <v>0</v>
      </c>
      <c r="R957">
        <f t="shared" si="104"/>
        <v>3697</v>
      </c>
      <c r="S957">
        <f t="shared" si="105"/>
        <v>0</v>
      </c>
    </row>
    <row r="958" spans="1:19" x14ac:dyDescent="0.25">
      <c r="A958" s="1">
        <v>39994</v>
      </c>
      <c r="B958" t="s">
        <v>192</v>
      </c>
      <c r="C958">
        <v>17</v>
      </c>
      <c r="D958" t="str">
        <f t="shared" si="99"/>
        <v>2009</v>
      </c>
      <c r="H958">
        <f t="shared" si="100"/>
        <v>36.21</v>
      </c>
      <c r="I958" t="str">
        <f t="shared" si="101"/>
        <v>2009</v>
      </c>
      <c r="K958" s="1">
        <v>39994</v>
      </c>
      <c r="L958" t="s">
        <v>192</v>
      </c>
      <c r="M958">
        <v>17</v>
      </c>
      <c r="N958" t="str">
        <f t="shared" si="102"/>
        <v>2009</v>
      </c>
      <c r="O958">
        <f>SUMIF(L$2:L958,L958,M$2:M958)</f>
        <v>17</v>
      </c>
      <c r="P958">
        <f t="shared" si="103"/>
        <v>0</v>
      </c>
      <c r="R958">
        <f t="shared" si="104"/>
        <v>3680</v>
      </c>
      <c r="S958">
        <f t="shared" si="105"/>
        <v>0</v>
      </c>
    </row>
    <row r="959" spans="1:19" x14ac:dyDescent="0.25">
      <c r="A959" s="1">
        <v>39994</v>
      </c>
      <c r="B959" t="s">
        <v>9</v>
      </c>
      <c r="C959">
        <v>479</v>
      </c>
      <c r="D959" t="str">
        <f t="shared" si="99"/>
        <v>2009</v>
      </c>
      <c r="H959">
        <f t="shared" si="100"/>
        <v>1020.27</v>
      </c>
      <c r="I959" t="str">
        <f t="shared" si="101"/>
        <v>2009</v>
      </c>
      <c r="K959" s="1">
        <v>39994</v>
      </c>
      <c r="L959" t="s">
        <v>9</v>
      </c>
      <c r="M959">
        <v>479</v>
      </c>
      <c r="N959" t="str">
        <f t="shared" si="102"/>
        <v>2009</v>
      </c>
      <c r="O959">
        <f>SUMIF(L$2:L959,L959,M$2:M959)</f>
        <v>12020</v>
      </c>
      <c r="P959">
        <f t="shared" si="103"/>
        <v>95.800000000000011</v>
      </c>
      <c r="R959">
        <f t="shared" si="104"/>
        <v>3201</v>
      </c>
      <c r="S959">
        <f t="shared" si="105"/>
        <v>0</v>
      </c>
    </row>
    <row r="960" spans="1:19" x14ac:dyDescent="0.25">
      <c r="A960" s="1">
        <v>39994</v>
      </c>
      <c r="B960" t="s">
        <v>193</v>
      </c>
      <c r="C960">
        <v>6</v>
      </c>
      <c r="D960" t="str">
        <f t="shared" si="99"/>
        <v>2009</v>
      </c>
      <c r="H960">
        <f t="shared" si="100"/>
        <v>12.78</v>
      </c>
      <c r="I960" t="str">
        <f t="shared" si="101"/>
        <v>2009</v>
      </c>
      <c r="K960" s="1">
        <v>39994</v>
      </c>
      <c r="L960" t="s">
        <v>193</v>
      </c>
      <c r="M960">
        <v>6</v>
      </c>
      <c r="N960" t="str">
        <f t="shared" si="102"/>
        <v>2009</v>
      </c>
      <c r="O960">
        <f>SUMIF(L$2:L960,L960,M$2:M960)</f>
        <v>6</v>
      </c>
      <c r="P960">
        <f t="shared" si="103"/>
        <v>0</v>
      </c>
      <c r="R960">
        <f t="shared" si="104"/>
        <v>3195</v>
      </c>
      <c r="S960">
        <f t="shared" si="105"/>
        <v>0</v>
      </c>
    </row>
    <row r="961" spans="1:19" x14ac:dyDescent="0.25">
      <c r="A961" s="1">
        <v>39994</v>
      </c>
      <c r="B961" t="s">
        <v>16</v>
      </c>
      <c r="C961">
        <v>10</v>
      </c>
      <c r="D961" t="str">
        <f t="shared" si="99"/>
        <v>2009</v>
      </c>
      <c r="H961">
        <f t="shared" si="100"/>
        <v>21.299999999999997</v>
      </c>
      <c r="I961" t="str">
        <f t="shared" si="101"/>
        <v>2009</v>
      </c>
      <c r="K961" s="1">
        <v>39994</v>
      </c>
      <c r="L961" t="s">
        <v>16</v>
      </c>
      <c r="M961">
        <v>10</v>
      </c>
      <c r="N961" t="str">
        <f t="shared" si="102"/>
        <v>2009</v>
      </c>
      <c r="O961">
        <f>SUMIF(L$2:L961,L961,M$2:M961)</f>
        <v>31</v>
      </c>
      <c r="P961">
        <f t="shared" si="103"/>
        <v>0</v>
      </c>
      <c r="R961">
        <f t="shared" si="104"/>
        <v>3185</v>
      </c>
      <c r="S961">
        <f t="shared" si="105"/>
        <v>0</v>
      </c>
    </row>
    <row r="962" spans="1:19" x14ac:dyDescent="0.25">
      <c r="A962" s="1">
        <v>39995</v>
      </c>
      <c r="B962" t="s">
        <v>29</v>
      </c>
      <c r="C962">
        <v>2</v>
      </c>
      <c r="D962" t="str">
        <f t="shared" si="99"/>
        <v>2009</v>
      </c>
      <c r="H962">
        <f t="shared" si="100"/>
        <v>4.26</v>
      </c>
      <c r="I962" t="str">
        <f t="shared" si="101"/>
        <v>2009</v>
      </c>
      <c r="K962" s="1">
        <v>39995</v>
      </c>
      <c r="L962" t="s">
        <v>29</v>
      </c>
      <c r="M962">
        <v>2</v>
      </c>
      <c r="N962" t="str">
        <f t="shared" si="102"/>
        <v>2009</v>
      </c>
      <c r="O962">
        <f>SUMIF(L$2:L962,L962,M$2:M962)</f>
        <v>15</v>
      </c>
      <c r="P962">
        <f t="shared" si="103"/>
        <v>0</v>
      </c>
      <c r="R962">
        <f t="shared" si="104"/>
        <v>5183</v>
      </c>
      <c r="S962">
        <f t="shared" si="105"/>
        <v>0</v>
      </c>
    </row>
    <row r="963" spans="1:19" x14ac:dyDescent="0.25">
      <c r="A963" s="1">
        <v>39997</v>
      </c>
      <c r="B963" t="s">
        <v>194</v>
      </c>
      <c r="C963">
        <v>13</v>
      </c>
      <c r="D963" t="str">
        <f t="shared" ref="D963:D1026" si="106">TEXT(A963,"RRRR")</f>
        <v>2009</v>
      </c>
      <c r="H963">
        <f t="shared" ref="H963:H1026" si="107">IF(D963="2005",C963*$F$2,IF(D963="2006",C963*$F$3,IF(D963="2007",C963*$F$4,IF(D963="2008",C963*$F$5,IF(D963="2009",C963*$F$6,IF(D963="2010",C963*$F$7,IF(D963="2011",C963*$F$8,IF(D963="2012",C963*$F$9,IF(D963="2013",C963*$F$10,C963*$F$11)))))))))</f>
        <v>27.689999999999998</v>
      </c>
      <c r="I963" t="str">
        <f t="shared" ref="I963:I1026" si="108">TEXT(A963,"RRRR")</f>
        <v>2009</v>
      </c>
      <c r="K963" s="1">
        <v>39997</v>
      </c>
      <c r="L963" t="s">
        <v>194</v>
      </c>
      <c r="M963">
        <v>13</v>
      </c>
      <c r="N963" t="str">
        <f t="shared" ref="N963:N1026" si="109">TEXT(K963,"RRRR")</f>
        <v>2009</v>
      </c>
      <c r="O963">
        <f>SUMIF(L$2:L963,L963,M$2:M963)</f>
        <v>13</v>
      </c>
      <c r="P963">
        <f t="shared" ref="P963:P1026" si="110">IF(AND(O963&gt;=100,O963&lt;1000),0.05*M963,IF(AND(O963&gt;=1000,O963&lt;10000),0.1*M963,IF(AND(O963&gt;=10000),0.2*M963,0)))</f>
        <v>0</v>
      </c>
      <c r="R963">
        <f t="shared" si="104"/>
        <v>5170</v>
      </c>
      <c r="S963">
        <f t="shared" si="105"/>
        <v>0</v>
      </c>
    </row>
    <row r="964" spans="1:19" x14ac:dyDescent="0.25">
      <c r="A964" s="1">
        <v>40000</v>
      </c>
      <c r="B964" t="s">
        <v>183</v>
      </c>
      <c r="C964">
        <v>12</v>
      </c>
      <c r="D964" t="str">
        <f t="shared" si="106"/>
        <v>2009</v>
      </c>
      <c r="H964">
        <f t="shared" si="107"/>
        <v>25.56</v>
      </c>
      <c r="I964" t="str">
        <f t="shared" si="108"/>
        <v>2009</v>
      </c>
      <c r="K964" s="1">
        <v>40000</v>
      </c>
      <c r="L964" t="s">
        <v>183</v>
      </c>
      <c r="M964">
        <v>12</v>
      </c>
      <c r="N964" t="str">
        <f t="shared" si="109"/>
        <v>2009</v>
      </c>
      <c r="O964">
        <f>SUMIF(L$2:L964,L964,M$2:M964)</f>
        <v>32</v>
      </c>
      <c r="P964">
        <f t="shared" si="110"/>
        <v>0</v>
      </c>
      <c r="R964">
        <f t="shared" ref="R964:R1027" si="111">IF(AND(DAY(A964)&lt;DAY(A963),DAY(A963)&lt;&gt;DAY(A964)),IF(R963&lt;1000,R963+5000-C964,IF(R963&lt;2000,R963+4000-C964,IF(R963&lt;3000,R963+3000-C964,IF(R963&lt;4000,R963+2000-C964,IF(R963&lt;5000,R963+1000-C964,R963))))),R963-C964)</f>
        <v>5158</v>
      </c>
      <c r="S964">
        <f t="shared" si="105"/>
        <v>0</v>
      </c>
    </row>
    <row r="965" spans="1:19" x14ac:dyDescent="0.25">
      <c r="A965" s="1">
        <v>40000</v>
      </c>
      <c r="B965" t="s">
        <v>5</v>
      </c>
      <c r="C965">
        <v>191</v>
      </c>
      <c r="D965" t="str">
        <f t="shared" si="106"/>
        <v>2009</v>
      </c>
      <c r="H965">
        <f t="shared" si="107"/>
        <v>406.83</v>
      </c>
      <c r="I965" t="str">
        <f t="shared" si="108"/>
        <v>2009</v>
      </c>
      <c r="K965" s="1">
        <v>40000</v>
      </c>
      <c r="L965" t="s">
        <v>5</v>
      </c>
      <c r="M965">
        <v>191</v>
      </c>
      <c r="N965" t="str">
        <f t="shared" si="109"/>
        <v>2009</v>
      </c>
      <c r="O965">
        <f>SUMIF(L$2:L965,L965,M$2:M965)</f>
        <v>7147</v>
      </c>
      <c r="P965">
        <f t="shared" si="110"/>
        <v>19.100000000000001</v>
      </c>
      <c r="R965">
        <f t="shared" si="111"/>
        <v>4967</v>
      </c>
      <c r="S965">
        <f t="shared" ref="S965:S1028" si="112">IF(R965+C965-R964&gt;=4000,1,0)</f>
        <v>0</v>
      </c>
    </row>
    <row r="966" spans="1:19" x14ac:dyDescent="0.25">
      <c r="A966" s="1">
        <v>40000</v>
      </c>
      <c r="B966" t="s">
        <v>10</v>
      </c>
      <c r="C966">
        <v>123</v>
      </c>
      <c r="D966" t="str">
        <f t="shared" si="106"/>
        <v>2009</v>
      </c>
      <c r="H966">
        <f t="shared" si="107"/>
        <v>261.99</v>
      </c>
      <c r="I966" t="str">
        <f t="shared" si="108"/>
        <v>2009</v>
      </c>
      <c r="K966" s="1">
        <v>40000</v>
      </c>
      <c r="L966" t="s">
        <v>10</v>
      </c>
      <c r="M966">
        <v>123</v>
      </c>
      <c r="N966" t="str">
        <f t="shared" si="109"/>
        <v>2009</v>
      </c>
      <c r="O966">
        <f>SUMIF(L$2:L966,L966,M$2:M966)</f>
        <v>1701</v>
      </c>
      <c r="P966">
        <f t="shared" si="110"/>
        <v>12.3</v>
      </c>
      <c r="R966">
        <f t="shared" si="111"/>
        <v>4844</v>
      </c>
      <c r="S966">
        <f t="shared" si="112"/>
        <v>0</v>
      </c>
    </row>
    <row r="967" spans="1:19" x14ac:dyDescent="0.25">
      <c r="A967" s="1">
        <v>40001</v>
      </c>
      <c r="B967" t="s">
        <v>18</v>
      </c>
      <c r="C967">
        <v>66</v>
      </c>
      <c r="D967" t="str">
        <f t="shared" si="106"/>
        <v>2009</v>
      </c>
      <c r="H967">
        <f t="shared" si="107"/>
        <v>140.57999999999998</v>
      </c>
      <c r="I967" t="str">
        <f t="shared" si="108"/>
        <v>2009</v>
      </c>
      <c r="K967" s="1">
        <v>40001</v>
      </c>
      <c r="L967" t="s">
        <v>18</v>
      </c>
      <c r="M967">
        <v>66</v>
      </c>
      <c r="N967" t="str">
        <f t="shared" si="109"/>
        <v>2009</v>
      </c>
      <c r="O967">
        <f>SUMIF(L$2:L967,L967,M$2:M967)</f>
        <v>2974</v>
      </c>
      <c r="P967">
        <f t="shared" si="110"/>
        <v>6.6000000000000005</v>
      </c>
      <c r="R967">
        <f t="shared" si="111"/>
        <v>4778</v>
      </c>
      <c r="S967">
        <f t="shared" si="112"/>
        <v>0</v>
      </c>
    </row>
    <row r="968" spans="1:19" x14ac:dyDescent="0.25">
      <c r="A968" s="1">
        <v>40002</v>
      </c>
      <c r="B968" t="s">
        <v>61</v>
      </c>
      <c r="C968">
        <v>132</v>
      </c>
      <c r="D968" t="str">
        <f t="shared" si="106"/>
        <v>2009</v>
      </c>
      <c r="H968">
        <f t="shared" si="107"/>
        <v>281.15999999999997</v>
      </c>
      <c r="I968" t="str">
        <f t="shared" si="108"/>
        <v>2009</v>
      </c>
      <c r="K968" s="1">
        <v>40002</v>
      </c>
      <c r="L968" t="s">
        <v>61</v>
      </c>
      <c r="M968">
        <v>132</v>
      </c>
      <c r="N968" t="str">
        <f t="shared" si="109"/>
        <v>2009</v>
      </c>
      <c r="O968">
        <f>SUMIF(L$2:L968,L968,M$2:M968)</f>
        <v>1614</v>
      </c>
      <c r="P968">
        <f t="shared" si="110"/>
        <v>13.200000000000001</v>
      </c>
      <c r="R968">
        <f t="shared" si="111"/>
        <v>4646</v>
      </c>
      <c r="S968">
        <f t="shared" si="112"/>
        <v>0</v>
      </c>
    </row>
    <row r="969" spans="1:19" x14ac:dyDescent="0.25">
      <c r="A969" s="1">
        <v>40006</v>
      </c>
      <c r="B969" t="s">
        <v>195</v>
      </c>
      <c r="C969">
        <v>9</v>
      </c>
      <c r="D969" t="str">
        <f t="shared" si="106"/>
        <v>2009</v>
      </c>
      <c r="H969">
        <f t="shared" si="107"/>
        <v>19.169999999999998</v>
      </c>
      <c r="I969" t="str">
        <f t="shared" si="108"/>
        <v>2009</v>
      </c>
      <c r="K969" s="1">
        <v>40006</v>
      </c>
      <c r="L969" t="s">
        <v>195</v>
      </c>
      <c r="M969">
        <v>9</v>
      </c>
      <c r="N969" t="str">
        <f t="shared" si="109"/>
        <v>2009</v>
      </c>
      <c r="O969">
        <f>SUMIF(L$2:L969,L969,M$2:M969)</f>
        <v>9</v>
      </c>
      <c r="P969">
        <f t="shared" si="110"/>
        <v>0</v>
      </c>
      <c r="R969">
        <f t="shared" si="111"/>
        <v>4637</v>
      </c>
      <c r="S969">
        <f t="shared" si="112"/>
        <v>0</v>
      </c>
    </row>
    <row r="970" spans="1:19" x14ac:dyDescent="0.25">
      <c r="A970" s="1">
        <v>40006</v>
      </c>
      <c r="B970" t="s">
        <v>78</v>
      </c>
      <c r="C970">
        <v>111</v>
      </c>
      <c r="D970" t="str">
        <f t="shared" si="106"/>
        <v>2009</v>
      </c>
      <c r="H970">
        <f t="shared" si="107"/>
        <v>236.42999999999998</v>
      </c>
      <c r="I970" t="str">
        <f t="shared" si="108"/>
        <v>2009</v>
      </c>
      <c r="K970" s="1">
        <v>40006</v>
      </c>
      <c r="L970" t="s">
        <v>78</v>
      </c>
      <c r="M970">
        <v>111</v>
      </c>
      <c r="N970" t="str">
        <f t="shared" si="109"/>
        <v>2009</v>
      </c>
      <c r="O970">
        <f>SUMIF(L$2:L970,L970,M$2:M970)</f>
        <v>1458</v>
      </c>
      <c r="P970">
        <f t="shared" si="110"/>
        <v>11.100000000000001</v>
      </c>
      <c r="R970">
        <f t="shared" si="111"/>
        <v>4526</v>
      </c>
      <c r="S970">
        <f t="shared" si="112"/>
        <v>0</v>
      </c>
    </row>
    <row r="971" spans="1:19" x14ac:dyDescent="0.25">
      <c r="A971" s="1">
        <v>40007</v>
      </c>
      <c r="B971" t="s">
        <v>19</v>
      </c>
      <c r="C971">
        <v>163</v>
      </c>
      <c r="D971" t="str">
        <f t="shared" si="106"/>
        <v>2009</v>
      </c>
      <c r="H971">
        <f t="shared" si="107"/>
        <v>347.19</v>
      </c>
      <c r="I971" t="str">
        <f t="shared" si="108"/>
        <v>2009</v>
      </c>
      <c r="K971" s="1">
        <v>40007</v>
      </c>
      <c r="L971" t="s">
        <v>19</v>
      </c>
      <c r="M971">
        <v>163</v>
      </c>
      <c r="N971" t="str">
        <f t="shared" si="109"/>
        <v>2009</v>
      </c>
      <c r="O971">
        <f>SUMIF(L$2:L971,L971,M$2:M971)</f>
        <v>1783</v>
      </c>
      <c r="P971">
        <f t="shared" si="110"/>
        <v>16.3</v>
      </c>
      <c r="R971">
        <f t="shared" si="111"/>
        <v>4363</v>
      </c>
      <c r="S971">
        <f t="shared" si="112"/>
        <v>0</v>
      </c>
    </row>
    <row r="972" spans="1:19" x14ac:dyDescent="0.25">
      <c r="A972" s="1">
        <v>40007</v>
      </c>
      <c r="B972" t="s">
        <v>155</v>
      </c>
      <c r="C972">
        <v>4</v>
      </c>
      <c r="D972" t="str">
        <f t="shared" si="106"/>
        <v>2009</v>
      </c>
      <c r="H972">
        <f t="shared" si="107"/>
        <v>8.52</v>
      </c>
      <c r="I972" t="str">
        <f t="shared" si="108"/>
        <v>2009</v>
      </c>
      <c r="K972" s="1">
        <v>40007</v>
      </c>
      <c r="L972" t="s">
        <v>155</v>
      </c>
      <c r="M972">
        <v>4</v>
      </c>
      <c r="N972" t="str">
        <f t="shared" si="109"/>
        <v>2009</v>
      </c>
      <c r="O972">
        <f>SUMIF(L$2:L972,L972,M$2:M972)</f>
        <v>15</v>
      </c>
      <c r="P972">
        <f t="shared" si="110"/>
        <v>0</v>
      </c>
      <c r="R972">
        <f t="shared" si="111"/>
        <v>4359</v>
      </c>
      <c r="S972">
        <f t="shared" si="112"/>
        <v>0</v>
      </c>
    </row>
    <row r="973" spans="1:19" x14ac:dyDescent="0.25">
      <c r="A973" s="1">
        <v>40009</v>
      </c>
      <c r="B973" t="s">
        <v>145</v>
      </c>
      <c r="C973">
        <v>10</v>
      </c>
      <c r="D973" t="str">
        <f t="shared" si="106"/>
        <v>2009</v>
      </c>
      <c r="H973">
        <f t="shared" si="107"/>
        <v>21.299999999999997</v>
      </c>
      <c r="I973" t="str">
        <f t="shared" si="108"/>
        <v>2009</v>
      </c>
      <c r="K973" s="1">
        <v>40009</v>
      </c>
      <c r="L973" t="s">
        <v>145</v>
      </c>
      <c r="M973">
        <v>10</v>
      </c>
      <c r="N973" t="str">
        <f t="shared" si="109"/>
        <v>2009</v>
      </c>
      <c r="O973">
        <f>SUMIF(L$2:L973,L973,M$2:M973)</f>
        <v>14</v>
      </c>
      <c r="P973">
        <f t="shared" si="110"/>
        <v>0</v>
      </c>
      <c r="R973">
        <f t="shared" si="111"/>
        <v>4349</v>
      </c>
      <c r="S973">
        <f t="shared" si="112"/>
        <v>0</v>
      </c>
    </row>
    <row r="974" spans="1:19" x14ac:dyDescent="0.25">
      <c r="A974" s="1">
        <v>40010</v>
      </c>
      <c r="B974" t="s">
        <v>9</v>
      </c>
      <c r="C974">
        <v>457</v>
      </c>
      <c r="D974" t="str">
        <f t="shared" si="106"/>
        <v>2009</v>
      </c>
      <c r="H974">
        <f t="shared" si="107"/>
        <v>973.41</v>
      </c>
      <c r="I974" t="str">
        <f t="shared" si="108"/>
        <v>2009</v>
      </c>
      <c r="K974" s="1">
        <v>40010</v>
      </c>
      <c r="L974" t="s">
        <v>9</v>
      </c>
      <c r="M974">
        <v>457</v>
      </c>
      <c r="N974" t="str">
        <f t="shared" si="109"/>
        <v>2009</v>
      </c>
      <c r="O974">
        <f>SUMIF(L$2:L974,L974,M$2:M974)</f>
        <v>12477</v>
      </c>
      <c r="P974">
        <f t="shared" si="110"/>
        <v>91.4</v>
      </c>
      <c r="R974">
        <f t="shared" si="111"/>
        <v>3892</v>
      </c>
      <c r="S974">
        <f t="shared" si="112"/>
        <v>0</v>
      </c>
    </row>
    <row r="975" spans="1:19" x14ac:dyDescent="0.25">
      <c r="A975" s="1">
        <v>40012</v>
      </c>
      <c r="B975" t="s">
        <v>50</v>
      </c>
      <c r="C975">
        <v>260</v>
      </c>
      <c r="D975" t="str">
        <f t="shared" si="106"/>
        <v>2009</v>
      </c>
      <c r="H975">
        <f t="shared" si="107"/>
        <v>553.79999999999995</v>
      </c>
      <c r="I975" t="str">
        <f t="shared" si="108"/>
        <v>2009</v>
      </c>
      <c r="K975" s="1">
        <v>40012</v>
      </c>
      <c r="L975" t="s">
        <v>50</v>
      </c>
      <c r="M975">
        <v>260</v>
      </c>
      <c r="N975" t="str">
        <f t="shared" si="109"/>
        <v>2009</v>
      </c>
      <c r="O975">
        <f>SUMIF(L$2:L975,L975,M$2:M975)</f>
        <v>13246</v>
      </c>
      <c r="P975">
        <f t="shared" si="110"/>
        <v>52</v>
      </c>
      <c r="R975">
        <f t="shared" si="111"/>
        <v>3632</v>
      </c>
      <c r="S975">
        <f t="shared" si="112"/>
        <v>0</v>
      </c>
    </row>
    <row r="976" spans="1:19" x14ac:dyDescent="0.25">
      <c r="A976" s="1">
        <v>40013</v>
      </c>
      <c r="B976" t="s">
        <v>120</v>
      </c>
      <c r="C976">
        <v>181</v>
      </c>
      <c r="D976" t="str">
        <f t="shared" si="106"/>
        <v>2009</v>
      </c>
      <c r="H976">
        <f t="shared" si="107"/>
        <v>385.53</v>
      </c>
      <c r="I976" t="str">
        <f t="shared" si="108"/>
        <v>2009</v>
      </c>
      <c r="K976" s="1">
        <v>40013</v>
      </c>
      <c r="L976" t="s">
        <v>120</v>
      </c>
      <c r="M976">
        <v>181</v>
      </c>
      <c r="N976" t="str">
        <f t="shared" si="109"/>
        <v>2009</v>
      </c>
      <c r="O976">
        <f>SUMIF(L$2:L976,L976,M$2:M976)</f>
        <v>347</v>
      </c>
      <c r="P976">
        <f t="shared" si="110"/>
        <v>9.0500000000000007</v>
      </c>
      <c r="R976">
        <f t="shared" si="111"/>
        <v>3451</v>
      </c>
      <c r="S976">
        <f t="shared" si="112"/>
        <v>0</v>
      </c>
    </row>
    <row r="977" spans="1:19" x14ac:dyDescent="0.25">
      <c r="A977" s="1">
        <v>40014</v>
      </c>
      <c r="B977" t="s">
        <v>50</v>
      </c>
      <c r="C977">
        <v>144</v>
      </c>
      <c r="D977" t="str">
        <f t="shared" si="106"/>
        <v>2009</v>
      </c>
      <c r="H977">
        <f t="shared" si="107"/>
        <v>306.71999999999997</v>
      </c>
      <c r="I977" t="str">
        <f t="shared" si="108"/>
        <v>2009</v>
      </c>
      <c r="K977" s="1">
        <v>40014</v>
      </c>
      <c r="L977" t="s">
        <v>50</v>
      </c>
      <c r="M977">
        <v>144</v>
      </c>
      <c r="N977" t="str">
        <f t="shared" si="109"/>
        <v>2009</v>
      </c>
      <c r="O977">
        <f>SUMIF(L$2:L977,L977,M$2:M977)</f>
        <v>13390</v>
      </c>
      <c r="P977">
        <f t="shared" si="110"/>
        <v>28.8</v>
      </c>
      <c r="R977">
        <f t="shared" si="111"/>
        <v>3307</v>
      </c>
      <c r="S977">
        <f t="shared" si="112"/>
        <v>0</v>
      </c>
    </row>
    <row r="978" spans="1:19" x14ac:dyDescent="0.25">
      <c r="A978" s="1">
        <v>40015</v>
      </c>
      <c r="B978" t="s">
        <v>22</v>
      </c>
      <c r="C978">
        <v>246</v>
      </c>
      <c r="D978" t="str">
        <f t="shared" si="106"/>
        <v>2009</v>
      </c>
      <c r="H978">
        <f t="shared" si="107"/>
        <v>523.98</v>
      </c>
      <c r="I978" t="str">
        <f t="shared" si="108"/>
        <v>2009</v>
      </c>
      <c r="K978" s="1">
        <v>40015</v>
      </c>
      <c r="L978" t="s">
        <v>22</v>
      </c>
      <c r="M978">
        <v>246</v>
      </c>
      <c r="N978" t="str">
        <f t="shared" si="109"/>
        <v>2009</v>
      </c>
      <c r="O978">
        <f>SUMIF(L$2:L978,L978,M$2:M978)</f>
        <v>10930</v>
      </c>
      <c r="P978">
        <f t="shared" si="110"/>
        <v>49.2</v>
      </c>
      <c r="R978">
        <f t="shared" si="111"/>
        <v>3061</v>
      </c>
      <c r="S978">
        <f t="shared" si="112"/>
        <v>0</v>
      </c>
    </row>
    <row r="979" spans="1:19" x14ac:dyDescent="0.25">
      <c r="A979" s="1">
        <v>40017</v>
      </c>
      <c r="B979" t="s">
        <v>196</v>
      </c>
      <c r="C979">
        <v>10</v>
      </c>
      <c r="D979" t="str">
        <f t="shared" si="106"/>
        <v>2009</v>
      </c>
      <c r="H979">
        <f t="shared" si="107"/>
        <v>21.299999999999997</v>
      </c>
      <c r="I979" t="str">
        <f t="shared" si="108"/>
        <v>2009</v>
      </c>
      <c r="K979" s="1">
        <v>40017</v>
      </c>
      <c r="L979" t="s">
        <v>196</v>
      </c>
      <c r="M979">
        <v>10</v>
      </c>
      <c r="N979" t="str">
        <f t="shared" si="109"/>
        <v>2009</v>
      </c>
      <c r="O979">
        <f>SUMIF(L$2:L979,L979,M$2:M979)</f>
        <v>10</v>
      </c>
      <c r="P979">
        <f t="shared" si="110"/>
        <v>0</v>
      </c>
      <c r="R979">
        <f t="shared" si="111"/>
        <v>3051</v>
      </c>
      <c r="S979">
        <f t="shared" si="112"/>
        <v>0</v>
      </c>
    </row>
    <row r="980" spans="1:19" x14ac:dyDescent="0.25">
      <c r="A980" s="1">
        <v>40019</v>
      </c>
      <c r="B980" t="s">
        <v>26</v>
      </c>
      <c r="C980">
        <v>148</v>
      </c>
      <c r="D980" t="str">
        <f t="shared" si="106"/>
        <v>2009</v>
      </c>
      <c r="H980">
        <f t="shared" si="107"/>
        <v>315.24</v>
      </c>
      <c r="I980" t="str">
        <f t="shared" si="108"/>
        <v>2009</v>
      </c>
      <c r="K980" s="1">
        <v>40019</v>
      </c>
      <c r="L980" t="s">
        <v>26</v>
      </c>
      <c r="M980">
        <v>148</v>
      </c>
      <c r="N980" t="str">
        <f t="shared" si="109"/>
        <v>2009</v>
      </c>
      <c r="O980">
        <f>SUMIF(L$2:L980,L980,M$2:M980)</f>
        <v>636</v>
      </c>
      <c r="P980">
        <f t="shared" si="110"/>
        <v>7.4</v>
      </c>
      <c r="R980">
        <f t="shared" si="111"/>
        <v>2903</v>
      </c>
      <c r="S980">
        <f t="shared" si="112"/>
        <v>0</v>
      </c>
    </row>
    <row r="981" spans="1:19" x14ac:dyDescent="0.25">
      <c r="A981" s="1">
        <v>40021</v>
      </c>
      <c r="B981" t="s">
        <v>35</v>
      </c>
      <c r="C981">
        <v>24</v>
      </c>
      <c r="D981" t="str">
        <f t="shared" si="106"/>
        <v>2009</v>
      </c>
      <c r="H981">
        <f t="shared" si="107"/>
        <v>51.12</v>
      </c>
      <c r="I981" t="str">
        <f t="shared" si="108"/>
        <v>2009</v>
      </c>
      <c r="K981" s="1">
        <v>40021</v>
      </c>
      <c r="L981" t="s">
        <v>35</v>
      </c>
      <c r="M981">
        <v>24</v>
      </c>
      <c r="N981" t="str">
        <f t="shared" si="109"/>
        <v>2009</v>
      </c>
      <c r="O981">
        <f>SUMIF(L$2:L981,L981,M$2:M981)</f>
        <v>1317</v>
      </c>
      <c r="P981">
        <f t="shared" si="110"/>
        <v>2.4000000000000004</v>
      </c>
      <c r="R981">
        <f t="shared" si="111"/>
        <v>2879</v>
      </c>
      <c r="S981">
        <f t="shared" si="112"/>
        <v>0</v>
      </c>
    </row>
    <row r="982" spans="1:19" x14ac:dyDescent="0.25">
      <c r="A982" s="1">
        <v>40024</v>
      </c>
      <c r="B982" t="s">
        <v>25</v>
      </c>
      <c r="C982">
        <v>66</v>
      </c>
      <c r="D982" t="str">
        <f t="shared" si="106"/>
        <v>2009</v>
      </c>
      <c r="H982">
        <f t="shared" si="107"/>
        <v>140.57999999999998</v>
      </c>
      <c r="I982" t="str">
        <f t="shared" si="108"/>
        <v>2009</v>
      </c>
      <c r="K982" s="1">
        <v>40024</v>
      </c>
      <c r="L982" t="s">
        <v>25</v>
      </c>
      <c r="M982">
        <v>66</v>
      </c>
      <c r="N982" t="str">
        <f t="shared" si="109"/>
        <v>2009</v>
      </c>
      <c r="O982">
        <f>SUMIF(L$2:L982,L982,M$2:M982)</f>
        <v>1082</v>
      </c>
      <c r="P982">
        <f t="shared" si="110"/>
        <v>6.6000000000000005</v>
      </c>
      <c r="R982">
        <f t="shared" si="111"/>
        <v>2813</v>
      </c>
      <c r="S982">
        <f t="shared" si="112"/>
        <v>0</v>
      </c>
    </row>
    <row r="983" spans="1:19" x14ac:dyDescent="0.25">
      <c r="A983" s="1">
        <v>40027</v>
      </c>
      <c r="B983" t="s">
        <v>45</v>
      </c>
      <c r="C983">
        <v>333</v>
      </c>
      <c r="D983" t="str">
        <f t="shared" si="106"/>
        <v>2009</v>
      </c>
      <c r="H983">
        <f t="shared" si="107"/>
        <v>709.29</v>
      </c>
      <c r="I983" t="str">
        <f t="shared" si="108"/>
        <v>2009</v>
      </c>
      <c r="K983" s="1">
        <v>40027</v>
      </c>
      <c r="L983" t="s">
        <v>45</v>
      </c>
      <c r="M983">
        <v>333</v>
      </c>
      <c r="N983" t="str">
        <f t="shared" si="109"/>
        <v>2009</v>
      </c>
      <c r="O983">
        <f>SUMIF(L$2:L983,L983,M$2:M983)</f>
        <v>12748</v>
      </c>
      <c r="P983">
        <f t="shared" si="110"/>
        <v>66.600000000000009</v>
      </c>
      <c r="R983">
        <f t="shared" si="111"/>
        <v>5480</v>
      </c>
      <c r="S983">
        <f t="shared" si="112"/>
        <v>0</v>
      </c>
    </row>
    <row r="984" spans="1:19" x14ac:dyDescent="0.25">
      <c r="A984" s="1">
        <v>40027</v>
      </c>
      <c r="B984" t="s">
        <v>37</v>
      </c>
      <c r="C984">
        <v>194</v>
      </c>
      <c r="D984" t="str">
        <f t="shared" si="106"/>
        <v>2009</v>
      </c>
      <c r="H984">
        <f t="shared" si="107"/>
        <v>413.21999999999997</v>
      </c>
      <c r="I984" t="str">
        <f t="shared" si="108"/>
        <v>2009</v>
      </c>
      <c r="K984" s="1">
        <v>40027</v>
      </c>
      <c r="L984" t="s">
        <v>37</v>
      </c>
      <c r="M984">
        <v>194</v>
      </c>
      <c r="N984" t="str">
        <f t="shared" si="109"/>
        <v>2009</v>
      </c>
      <c r="O984">
        <f>SUMIF(L$2:L984,L984,M$2:M984)</f>
        <v>2378</v>
      </c>
      <c r="P984">
        <f t="shared" si="110"/>
        <v>19.400000000000002</v>
      </c>
      <c r="R984">
        <f t="shared" si="111"/>
        <v>5286</v>
      </c>
      <c r="S984">
        <f t="shared" si="112"/>
        <v>0</v>
      </c>
    </row>
    <row r="985" spans="1:19" x14ac:dyDescent="0.25">
      <c r="A985" s="1">
        <v>40031</v>
      </c>
      <c r="B985" t="s">
        <v>18</v>
      </c>
      <c r="C985">
        <v>154</v>
      </c>
      <c r="D985" t="str">
        <f t="shared" si="106"/>
        <v>2009</v>
      </c>
      <c r="H985">
        <f t="shared" si="107"/>
        <v>328.02</v>
      </c>
      <c r="I985" t="str">
        <f t="shared" si="108"/>
        <v>2009</v>
      </c>
      <c r="K985" s="1">
        <v>40031</v>
      </c>
      <c r="L985" t="s">
        <v>18</v>
      </c>
      <c r="M985">
        <v>154</v>
      </c>
      <c r="N985" t="str">
        <f t="shared" si="109"/>
        <v>2009</v>
      </c>
      <c r="O985">
        <f>SUMIF(L$2:L985,L985,M$2:M985)</f>
        <v>3128</v>
      </c>
      <c r="P985">
        <f t="shared" si="110"/>
        <v>15.4</v>
      </c>
      <c r="R985">
        <f t="shared" si="111"/>
        <v>5132</v>
      </c>
      <c r="S985">
        <f t="shared" si="112"/>
        <v>0</v>
      </c>
    </row>
    <row r="986" spans="1:19" x14ac:dyDescent="0.25">
      <c r="A986" s="1">
        <v>40031</v>
      </c>
      <c r="B986" t="s">
        <v>55</v>
      </c>
      <c r="C986">
        <v>100</v>
      </c>
      <c r="D986" t="str">
        <f t="shared" si="106"/>
        <v>2009</v>
      </c>
      <c r="H986">
        <f t="shared" si="107"/>
        <v>213</v>
      </c>
      <c r="I986" t="str">
        <f t="shared" si="108"/>
        <v>2009</v>
      </c>
      <c r="K986" s="1">
        <v>40031</v>
      </c>
      <c r="L986" t="s">
        <v>55</v>
      </c>
      <c r="M986">
        <v>100</v>
      </c>
      <c r="N986" t="str">
        <f t="shared" si="109"/>
        <v>2009</v>
      </c>
      <c r="O986">
        <f>SUMIF(L$2:L986,L986,M$2:M986)</f>
        <v>2488</v>
      </c>
      <c r="P986">
        <f t="shared" si="110"/>
        <v>10</v>
      </c>
      <c r="R986">
        <f t="shared" si="111"/>
        <v>5032</v>
      </c>
      <c r="S986">
        <f t="shared" si="112"/>
        <v>0</v>
      </c>
    </row>
    <row r="987" spans="1:19" x14ac:dyDescent="0.25">
      <c r="A987" s="1">
        <v>40031</v>
      </c>
      <c r="B987" t="s">
        <v>1</v>
      </c>
      <c r="C987">
        <v>18</v>
      </c>
      <c r="D987" t="str">
        <f t="shared" si="106"/>
        <v>2009</v>
      </c>
      <c r="H987">
        <f t="shared" si="107"/>
        <v>38.339999999999996</v>
      </c>
      <c r="I987" t="str">
        <f t="shared" si="108"/>
        <v>2009</v>
      </c>
      <c r="K987" s="1">
        <v>40031</v>
      </c>
      <c r="L987" t="s">
        <v>1</v>
      </c>
      <c r="M987">
        <v>18</v>
      </c>
      <c r="N987" t="str">
        <f t="shared" si="109"/>
        <v>2009</v>
      </c>
      <c r="O987">
        <f>SUMIF(L$2:L987,L987,M$2:M987)</f>
        <v>49</v>
      </c>
      <c r="P987">
        <f t="shared" si="110"/>
        <v>0</v>
      </c>
      <c r="R987">
        <f t="shared" si="111"/>
        <v>5014</v>
      </c>
      <c r="S987">
        <f t="shared" si="112"/>
        <v>0</v>
      </c>
    </row>
    <row r="988" spans="1:19" x14ac:dyDescent="0.25">
      <c r="A988" s="1">
        <v>40031</v>
      </c>
      <c r="B988" t="s">
        <v>170</v>
      </c>
      <c r="C988">
        <v>20</v>
      </c>
      <c r="D988" t="str">
        <f t="shared" si="106"/>
        <v>2009</v>
      </c>
      <c r="H988">
        <f t="shared" si="107"/>
        <v>42.599999999999994</v>
      </c>
      <c r="I988" t="str">
        <f t="shared" si="108"/>
        <v>2009</v>
      </c>
      <c r="K988" s="1">
        <v>40031</v>
      </c>
      <c r="L988" t="s">
        <v>170</v>
      </c>
      <c r="M988">
        <v>20</v>
      </c>
      <c r="N988" t="str">
        <f t="shared" si="109"/>
        <v>2009</v>
      </c>
      <c r="O988">
        <f>SUMIF(L$2:L988,L988,M$2:M988)</f>
        <v>24</v>
      </c>
      <c r="P988">
        <f t="shared" si="110"/>
        <v>0</v>
      </c>
      <c r="R988">
        <f t="shared" si="111"/>
        <v>4994</v>
      </c>
      <c r="S988">
        <f t="shared" si="112"/>
        <v>0</v>
      </c>
    </row>
    <row r="989" spans="1:19" x14ac:dyDescent="0.25">
      <c r="A989" s="1">
        <v>40033</v>
      </c>
      <c r="B989" t="s">
        <v>55</v>
      </c>
      <c r="C989">
        <v>200</v>
      </c>
      <c r="D989" t="str">
        <f t="shared" si="106"/>
        <v>2009</v>
      </c>
      <c r="H989">
        <f t="shared" si="107"/>
        <v>426</v>
      </c>
      <c r="I989" t="str">
        <f t="shared" si="108"/>
        <v>2009</v>
      </c>
      <c r="K989" s="1">
        <v>40033</v>
      </c>
      <c r="L989" t="s">
        <v>55</v>
      </c>
      <c r="M989">
        <v>200</v>
      </c>
      <c r="N989" t="str">
        <f t="shared" si="109"/>
        <v>2009</v>
      </c>
      <c r="O989">
        <f>SUMIF(L$2:L989,L989,M$2:M989)</f>
        <v>2688</v>
      </c>
      <c r="P989">
        <f t="shared" si="110"/>
        <v>20</v>
      </c>
      <c r="R989">
        <f t="shared" si="111"/>
        <v>4794</v>
      </c>
      <c r="S989">
        <f t="shared" si="112"/>
        <v>0</v>
      </c>
    </row>
    <row r="990" spans="1:19" x14ac:dyDescent="0.25">
      <c r="A990" s="1">
        <v>40034</v>
      </c>
      <c r="B990" t="s">
        <v>18</v>
      </c>
      <c r="C990">
        <v>48</v>
      </c>
      <c r="D990" t="str">
        <f t="shared" si="106"/>
        <v>2009</v>
      </c>
      <c r="H990">
        <f t="shared" si="107"/>
        <v>102.24</v>
      </c>
      <c r="I990" t="str">
        <f t="shared" si="108"/>
        <v>2009</v>
      </c>
      <c r="K990" s="1">
        <v>40034</v>
      </c>
      <c r="L990" t="s">
        <v>18</v>
      </c>
      <c r="M990">
        <v>48</v>
      </c>
      <c r="N990" t="str">
        <f t="shared" si="109"/>
        <v>2009</v>
      </c>
      <c r="O990">
        <f>SUMIF(L$2:L990,L990,M$2:M990)</f>
        <v>3176</v>
      </c>
      <c r="P990">
        <f t="shared" si="110"/>
        <v>4.8000000000000007</v>
      </c>
      <c r="R990">
        <f t="shared" si="111"/>
        <v>4746</v>
      </c>
      <c r="S990">
        <f t="shared" si="112"/>
        <v>0</v>
      </c>
    </row>
    <row r="991" spans="1:19" x14ac:dyDescent="0.25">
      <c r="A991" s="1">
        <v>40034</v>
      </c>
      <c r="B991" t="s">
        <v>61</v>
      </c>
      <c r="C991">
        <v>68</v>
      </c>
      <c r="D991" t="str">
        <f t="shared" si="106"/>
        <v>2009</v>
      </c>
      <c r="H991">
        <f t="shared" si="107"/>
        <v>144.84</v>
      </c>
      <c r="I991" t="str">
        <f t="shared" si="108"/>
        <v>2009</v>
      </c>
      <c r="K991" s="1">
        <v>40034</v>
      </c>
      <c r="L991" t="s">
        <v>61</v>
      </c>
      <c r="M991">
        <v>68</v>
      </c>
      <c r="N991" t="str">
        <f t="shared" si="109"/>
        <v>2009</v>
      </c>
      <c r="O991">
        <f>SUMIF(L$2:L991,L991,M$2:M991)</f>
        <v>1682</v>
      </c>
      <c r="P991">
        <f t="shared" si="110"/>
        <v>6.8000000000000007</v>
      </c>
      <c r="R991">
        <f t="shared" si="111"/>
        <v>4678</v>
      </c>
      <c r="S991">
        <f t="shared" si="112"/>
        <v>0</v>
      </c>
    </row>
    <row r="992" spans="1:19" x14ac:dyDescent="0.25">
      <c r="A992" s="1">
        <v>40035</v>
      </c>
      <c r="B992" t="s">
        <v>174</v>
      </c>
      <c r="C992">
        <v>9</v>
      </c>
      <c r="D992" t="str">
        <f t="shared" si="106"/>
        <v>2009</v>
      </c>
      <c r="H992">
        <f t="shared" si="107"/>
        <v>19.169999999999998</v>
      </c>
      <c r="I992" t="str">
        <f t="shared" si="108"/>
        <v>2009</v>
      </c>
      <c r="K992" s="1">
        <v>40035</v>
      </c>
      <c r="L992" t="s">
        <v>174</v>
      </c>
      <c r="M992">
        <v>9</v>
      </c>
      <c r="N992" t="str">
        <f t="shared" si="109"/>
        <v>2009</v>
      </c>
      <c r="O992">
        <f>SUMIF(L$2:L992,L992,M$2:M992)</f>
        <v>13</v>
      </c>
      <c r="P992">
        <f t="shared" si="110"/>
        <v>0</v>
      </c>
      <c r="R992">
        <f t="shared" si="111"/>
        <v>4669</v>
      </c>
      <c r="S992">
        <f t="shared" si="112"/>
        <v>0</v>
      </c>
    </row>
    <row r="993" spans="1:19" x14ac:dyDescent="0.25">
      <c r="A993" s="1">
        <v>40039</v>
      </c>
      <c r="B993" t="s">
        <v>50</v>
      </c>
      <c r="C993">
        <v>493</v>
      </c>
      <c r="D993" t="str">
        <f t="shared" si="106"/>
        <v>2009</v>
      </c>
      <c r="H993">
        <f t="shared" si="107"/>
        <v>1050.0899999999999</v>
      </c>
      <c r="I993" t="str">
        <f t="shared" si="108"/>
        <v>2009</v>
      </c>
      <c r="K993" s="1">
        <v>40039</v>
      </c>
      <c r="L993" t="s">
        <v>50</v>
      </c>
      <c r="M993">
        <v>493</v>
      </c>
      <c r="N993" t="str">
        <f t="shared" si="109"/>
        <v>2009</v>
      </c>
      <c r="O993">
        <f>SUMIF(L$2:L993,L993,M$2:M993)</f>
        <v>13883</v>
      </c>
      <c r="P993">
        <f t="shared" si="110"/>
        <v>98.600000000000009</v>
      </c>
      <c r="R993">
        <f t="shared" si="111"/>
        <v>4176</v>
      </c>
      <c r="S993">
        <f t="shared" si="112"/>
        <v>0</v>
      </c>
    </row>
    <row r="994" spans="1:19" x14ac:dyDescent="0.25">
      <c r="A994" s="1">
        <v>40039</v>
      </c>
      <c r="B994" t="s">
        <v>14</v>
      </c>
      <c r="C994">
        <v>340</v>
      </c>
      <c r="D994" t="str">
        <f t="shared" si="106"/>
        <v>2009</v>
      </c>
      <c r="H994">
        <f t="shared" si="107"/>
        <v>724.19999999999993</v>
      </c>
      <c r="I994" t="str">
        <f t="shared" si="108"/>
        <v>2009</v>
      </c>
      <c r="K994" s="1">
        <v>40039</v>
      </c>
      <c r="L994" t="s">
        <v>14</v>
      </c>
      <c r="M994">
        <v>340</v>
      </c>
      <c r="N994" t="str">
        <f t="shared" si="109"/>
        <v>2009</v>
      </c>
      <c r="O994">
        <f>SUMIF(L$2:L994,L994,M$2:M994)</f>
        <v>10875</v>
      </c>
      <c r="P994">
        <f t="shared" si="110"/>
        <v>68</v>
      </c>
      <c r="R994">
        <f t="shared" si="111"/>
        <v>3836</v>
      </c>
      <c r="S994">
        <f t="shared" si="112"/>
        <v>0</v>
      </c>
    </row>
    <row r="995" spans="1:19" x14ac:dyDescent="0.25">
      <c r="A995" s="1">
        <v>40041</v>
      </c>
      <c r="B995" t="s">
        <v>174</v>
      </c>
      <c r="C995">
        <v>2</v>
      </c>
      <c r="D995" t="str">
        <f t="shared" si="106"/>
        <v>2009</v>
      </c>
      <c r="H995">
        <f t="shared" si="107"/>
        <v>4.26</v>
      </c>
      <c r="I995" t="str">
        <f t="shared" si="108"/>
        <v>2009</v>
      </c>
      <c r="K995" s="1">
        <v>40041</v>
      </c>
      <c r="L995" t="s">
        <v>174</v>
      </c>
      <c r="M995">
        <v>2</v>
      </c>
      <c r="N995" t="str">
        <f t="shared" si="109"/>
        <v>2009</v>
      </c>
      <c r="O995">
        <f>SUMIF(L$2:L995,L995,M$2:M995)</f>
        <v>15</v>
      </c>
      <c r="P995">
        <f t="shared" si="110"/>
        <v>0</v>
      </c>
      <c r="R995">
        <f t="shared" si="111"/>
        <v>3834</v>
      </c>
      <c r="S995">
        <f t="shared" si="112"/>
        <v>0</v>
      </c>
    </row>
    <row r="996" spans="1:19" x14ac:dyDescent="0.25">
      <c r="A996" s="1">
        <v>40044</v>
      </c>
      <c r="B996" t="s">
        <v>28</v>
      </c>
      <c r="C996">
        <v>62</v>
      </c>
      <c r="D996" t="str">
        <f t="shared" si="106"/>
        <v>2009</v>
      </c>
      <c r="H996">
        <f t="shared" si="107"/>
        <v>132.06</v>
      </c>
      <c r="I996" t="str">
        <f t="shared" si="108"/>
        <v>2009</v>
      </c>
      <c r="K996" s="1">
        <v>40044</v>
      </c>
      <c r="L996" t="s">
        <v>28</v>
      </c>
      <c r="M996">
        <v>62</v>
      </c>
      <c r="N996" t="str">
        <f t="shared" si="109"/>
        <v>2009</v>
      </c>
      <c r="O996">
        <f>SUMIF(L$2:L996,L996,M$2:M996)</f>
        <v>1879</v>
      </c>
      <c r="P996">
        <f t="shared" si="110"/>
        <v>6.2</v>
      </c>
      <c r="R996">
        <f t="shared" si="111"/>
        <v>3772</v>
      </c>
      <c r="S996">
        <f t="shared" si="112"/>
        <v>0</v>
      </c>
    </row>
    <row r="997" spans="1:19" x14ac:dyDescent="0.25">
      <c r="A997" s="1">
        <v>40044</v>
      </c>
      <c r="B997" t="s">
        <v>22</v>
      </c>
      <c r="C997">
        <v>164</v>
      </c>
      <c r="D997" t="str">
        <f t="shared" si="106"/>
        <v>2009</v>
      </c>
      <c r="H997">
        <f t="shared" si="107"/>
        <v>349.32</v>
      </c>
      <c r="I997" t="str">
        <f t="shared" si="108"/>
        <v>2009</v>
      </c>
      <c r="K997" s="1">
        <v>40044</v>
      </c>
      <c r="L997" t="s">
        <v>22</v>
      </c>
      <c r="M997">
        <v>164</v>
      </c>
      <c r="N997" t="str">
        <f t="shared" si="109"/>
        <v>2009</v>
      </c>
      <c r="O997">
        <f>SUMIF(L$2:L997,L997,M$2:M997)</f>
        <v>11094</v>
      </c>
      <c r="P997">
        <f t="shared" si="110"/>
        <v>32.800000000000004</v>
      </c>
      <c r="R997">
        <f t="shared" si="111"/>
        <v>3608</v>
      </c>
      <c r="S997">
        <f t="shared" si="112"/>
        <v>0</v>
      </c>
    </row>
    <row r="998" spans="1:19" x14ac:dyDescent="0.25">
      <c r="A998" s="1">
        <v>40045</v>
      </c>
      <c r="B998" t="s">
        <v>28</v>
      </c>
      <c r="C998">
        <v>170</v>
      </c>
      <c r="D998" t="str">
        <f t="shared" si="106"/>
        <v>2009</v>
      </c>
      <c r="H998">
        <f t="shared" si="107"/>
        <v>362.09999999999997</v>
      </c>
      <c r="I998" t="str">
        <f t="shared" si="108"/>
        <v>2009</v>
      </c>
      <c r="K998" s="1">
        <v>40045</v>
      </c>
      <c r="L998" t="s">
        <v>28</v>
      </c>
      <c r="M998">
        <v>170</v>
      </c>
      <c r="N998" t="str">
        <f t="shared" si="109"/>
        <v>2009</v>
      </c>
      <c r="O998">
        <f>SUMIF(L$2:L998,L998,M$2:M998)</f>
        <v>2049</v>
      </c>
      <c r="P998">
        <f t="shared" si="110"/>
        <v>17</v>
      </c>
      <c r="R998">
        <f t="shared" si="111"/>
        <v>3438</v>
      </c>
      <c r="S998">
        <f t="shared" si="112"/>
        <v>0</v>
      </c>
    </row>
    <row r="999" spans="1:19" x14ac:dyDescent="0.25">
      <c r="A999" s="1">
        <v>40047</v>
      </c>
      <c r="B999" t="s">
        <v>71</v>
      </c>
      <c r="C999">
        <v>164</v>
      </c>
      <c r="D999" t="str">
        <f t="shared" si="106"/>
        <v>2009</v>
      </c>
      <c r="H999">
        <f t="shared" si="107"/>
        <v>349.32</v>
      </c>
      <c r="I999" t="str">
        <f t="shared" si="108"/>
        <v>2009</v>
      </c>
      <c r="K999" s="1">
        <v>40047</v>
      </c>
      <c r="L999" t="s">
        <v>71</v>
      </c>
      <c r="M999">
        <v>164</v>
      </c>
      <c r="N999" t="str">
        <f t="shared" si="109"/>
        <v>2009</v>
      </c>
      <c r="O999">
        <f>SUMIF(L$2:L999,L999,M$2:M999)</f>
        <v>1229</v>
      </c>
      <c r="P999">
        <f t="shared" si="110"/>
        <v>16.400000000000002</v>
      </c>
      <c r="R999">
        <f t="shared" si="111"/>
        <v>3274</v>
      </c>
      <c r="S999">
        <f t="shared" si="112"/>
        <v>0</v>
      </c>
    </row>
    <row r="1000" spans="1:19" x14ac:dyDescent="0.25">
      <c r="A1000" s="1">
        <v>40049</v>
      </c>
      <c r="B1000" t="s">
        <v>6</v>
      </c>
      <c r="C1000">
        <v>70</v>
      </c>
      <c r="D1000" t="str">
        <f t="shared" si="106"/>
        <v>2009</v>
      </c>
      <c r="H1000">
        <f t="shared" si="107"/>
        <v>149.1</v>
      </c>
      <c r="I1000" t="str">
        <f t="shared" si="108"/>
        <v>2009</v>
      </c>
      <c r="K1000" s="1">
        <v>40049</v>
      </c>
      <c r="L1000" t="s">
        <v>6</v>
      </c>
      <c r="M1000">
        <v>70</v>
      </c>
      <c r="N1000" t="str">
        <f t="shared" si="109"/>
        <v>2009</v>
      </c>
      <c r="O1000">
        <f>SUMIF(L$2:L1000,L1000,M$2:M1000)</f>
        <v>1312</v>
      </c>
      <c r="P1000">
        <f t="shared" si="110"/>
        <v>7</v>
      </c>
      <c r="R1000">
        <f t="shared" si="111"/>
        <v>3204</v>
      </c>
      <c r="S1000">
        <f t="shared" si="112"/>
        <v>0</v>
      </c>
    </row>
    <row r="1001" spans="1:19" x14ac:dyDescent="0.25">
      <c r="A1001" s="1">
        <v>40056</v>
      </c>
      <c r="B1001" t="s">
        <v>50</v>
      </c>
      <c r="C1001">
        <v>133</v>
      </c>
      <c r="D1001" t="str">
        <f t="shared" si="106"/>
        <v>2009</v>
      </c>
      <c r="H1001">
        <f t="shared" si="107"/>
        <v>283.28999999999996</v>
      </c>
      <c r="I1001" t="str">
        <f t="shared" si="108"/>
        <v>2009</v>
      </c>
      <c r="K1001" s="1">
        <v>40056</v>
      </c>
      <c r="L1001" t="s">
        <v>50</v>
      </c>
      <c r="M1001">
        <v>133</v>
      </c>
      <c r="N1001" t="str">
        <f t="shared" si="109"/>
        <v>2009</v>
      </c>
      <c r="O1001">
        <f>SUMIF(L$2:L1001,L1001,M$2:M1001)</f>
        <v>14016</v>
      </c>
      <c r="P1001">
        <f t="shared" si="110"/>
        <v>26.6</v>
      </c>
      <c r="R1001">
        <f t="shared" si="111"/>
        <v>3071</v>
      </c>
      <c r="S1001">
        <f t="shared" si="112"/>
        <v>0</v>
      </c>
    </row>
    <row r="1002" spans="1:19" x14ac:dyDescent="0.25">
      <c r="A1002" s="1">
        <v>40057</v>
      </c>
      <c r="B1002" t="s">
        <v>197</v>
      </c>
      <c r="C1002">
        <v>20</v>
      </c>
      <c r="D1002" t="str">
        <f t="shared" si="106"/>
        <v>2009</v>
      </c>
      <c r="H1002">
        <f t="shared" si="107"/>
        <v>42.599999999999994</v>
      </c>
      <c r="I1002" t="str">
        <f t="shared" si="108"/>
        <v>2009</v>
      </c>
      <c r="K1002" s="1">
        <v>40057</v>
      </c>
      <c r="L1002" t="s">
        <v>197</v>
      </c>
      <c r="M1002">
        <v>20</v>
      </c>
      <c r="N1002" t="str">
        <f t="shared" si="109"/>
        <v>2009</v>
      </c>
      <c r="O1002">
        <f>SUMIF(L$2:L1002,L1002,M$2:M1002)</f>
        <v>20</v>
      </c>
      <c r="P1002">
        <f t="shared" si="110"/>
        <v>0</v>
      </c>
      <c r="R1002">
        <f t="shared" si="111"/>
        <v>5051</v>
      </c>
      <c r="S1002">
        <f t="shared" si="112"/>
        <v>0</v>
      </c>
    </row>
    <row r="1003" spans="1:19" x14ac:dyDescent="0.25">
      <c r="A1003" s="1">
        <v>40059</v>
      </c>
      <c r="B1003" t="s">
        <v>198</v>
      </c>
      <c r="C1003">
        <v>15</v>
      </c>
      <c r="D1003" t="str">
        <f t="shared" si="106"/>
        <v>2009</v>
      </c>
      <c r="H1003">
        <f t="shared" si="107"/>
        <v>31.95</v>
      </c>
      <c r="I1003" t="str">
        <f t="shared" si="108"/>
        <v>2009</v>
      </c>
      <c r="K1003" s="1">
        <v>40059</v>
      </c>
      <c r="L1003" t="s">
        <v>198</v>
      </c>
      <c r="M1003">
        <v>15</v>
      </c>
      <c r="N1003" t="str">
        <f t="shared" si="109"/>
        <v>2009</v>
      </c>
      <c r="O1003">
        <f>SUMIF(L$2:L1003,L1003,M$2:M1003)</f>
        <v>15</v>
      </c>
      <c r="P1003">
        <f t="shared" si="110"/>
        <v>0</v>
      </c>
      <c r="R1003">
        <f t="shared" si="111"/>
        <v>5036</v>
      </c>
      <c r="S1003">
        <f t="shared" si="112"/>
        <v>0</v>
      </c>
    </row>
    <row r="1004" spans="1:19" x14ac:dyDescent="0.25">
      <c r="A1004" s="1">
        <v>40060</v>
      </c>
      <c r="B1004" t="s">
        <v>199</v>
      </c>
      <c r="C1004">
        <v>15</v>
      </c>
      <c r="D1004" t="str">
        <f t="shared" si="106"/>
        <v>2009</v>
      </c>
      <c r="H1004">
        <f t="shared" si="107"/>
        <v>31.95</v>
      </c>
      <c r="I1004" t="str">
        <f t="shared" si="108"/>
        <v>2009</v>
      </c>
      <c r="K1004" s="1">
        <v>40060</v>
      </c>
      <c r="L1004" t="s">
        <v>199</v>
      </c>
      <c r="M1004">
        <v>15</v>
      </c>
      <c r="N1004" t="str">
        <f t="shared" si="109"/>
        <v>2009</v>
      </c>
      <c r="O1004">
        <f>SUMIF(L$2:L1004,L1004,M$2:M1004)</f>
        <v>15</v>
      </c>
      <c r="P1004">
        <f t="shared" si="110"/>
        <v>0</v>
      </c>
      <c r="R1004">
        <f t="shared" si="111"/>
        <v>5021</v>
      </c>
      <c r="S1004">
        <f t="shared" si="112"/>
        <v>0</v>
      </c>
    </row>
    <row r="1005" spans="1:19" x14ac:dyDescent="0.25">
      <c r="A1005" s="1">
        <v>40061</v>
      </c>
      <c r="B1005" t="s">
        <v>58</v>
      </c>
      <c r="C1005">
        <v>105</v>
      </c>
      <c r="D1005" t="str">
        <f t="shared" si="106"/>
        <v>2009</v>
      </c>
      <c r="H1005">
        <f t="shared" si="107"/>
        <v>223.64999999999998</v>
      </c>
      <c r="I1005" t="str">
        <f t="shared" si="108"/>
        <v>2009</v>
      </c>
      <c r="K1005" s="1">
        <v>40061</v>
      </c>
      <c r="L1005" t="s">
        <v>58</v>
      </c>
      <c r="M1005">
        <v>105</v>
      </c>
      <c r="N1005" t="str">
        <f t="shared" si="109"/>
        <v>2009</v>
      </c>
      <c r="O1005">
        <f>SUMIF(L$2:L1005,L1005,M$2:M1005)</f>
        <v>525</v>
      </c>
      <c r="P1005">
        <f t="shared" si="110"/>
        <v>5.25</v>
      </c>
      <c r="R1005">
        <f t="shared" si="111"/>
        <v>4916</v>
      </c>
      <c r="S1005">
        <f t="shared" si="112"/>
        <v>0</v>
      </c>
    </row>
    <row r="1006" spans="1:19" x14ac:dyDescent="0.25">
      <c r="A1006" s="1">
        <v>40065</v>
      </c>
      <c r="B1006" t="s">
        <v>31</v>
      </c>
      <c r="C1006">
        <v>192</v>
      </c>
      <c r="D1006" t="str">
        <f t="shared" si="106"/>
        <v>2009</v>
      </c>
      <c r="H1006">
        <f t="shared" si="107"/>
        <v>408.96</v>
      </c>
      <c r="I1006" t="str">
        <f t="shared" si="108"/>
        <v>2009</v>
      </c>
      <c r="K1006" s="1">
        <v>40065</v>
      </c>
      <c r="L1006" t="s">
        <v>31</v>
      </c>
      <c r="M1006">
        <v>192</v>
      </c>
      <c r="N1006" t="str">
        <f t="shared" si="109"/>
        <v>2009</v>
      </c>
      <c r="O1006">
        <f>SUMIF(L$2:L1006,L1006,M$2:M1006)</f>
        <v>1207</v>
      </c>
      <c r="P1006">
        <f t="shared" si="110"/>
        <v>19.200000000000003</v>
      </c>
      <c r="R1006">
        <f t="shared" si="111"/>
        <v>4724</v>
      </c>
      <c r="S1006">
        <f t="shared" si="112"/>
        <v>0</v>
      </c>
    </row>
    <row r="1007" spans="1:19" x14ac:dyDescent="0.25">
      <c r="A1007" s="1">
        <v>40065</v>
      </c>
      <c r="B1007" t="s">
        <v>80</v>
      </c>
      <c r="C1007">
        <v>142</v>
      </c>
      <c r="D1007" t="str">
        <f t="shared" si="106"/>
        <v>2009</v>
      </c>
      <c r="H1007">
        <f t="shared" si="107"/>
        <v>302.45999999999998</v>
      </c>
      <c r="I1007" t="str">
        <f t="shared" si="108"/>
        <v>2009</v>
      </c>
      <c r="K1007" s="1">
        <v>40065</v>
      </c>
      <c r="L1007" t="s">
        <v>80</v>
      </c>
      <c r="M1007">
        <v>142</v>
      </c>
      <c r="N1007" t="str">
        <f t="shared" si="109"/>
        <v>2009</v>
      </c>
      <c r="O1007">
        <f>SUMIF(L$2:L1007,L1007,M$2:M1007)</f>
        <v>615</v>
      </c>
      <c r="P1007">
        <f t="shared" si="110"/>
        <v>7.1000000000000005</v>
      </c>
      <c r="R1007">
        <f t="shared" si="111"/>
        <v>4582</v>
      </c>
      <c r="S1007">
        <f t="shared" si="112"/>
        <v>0</v>
      </c>
    </row>
    <row r="1008" spans="1:19" x14ac:dyDescent="0.25">
      <c r="A1008" s="1">
        <v>40066</v>
      </c>
      <c r="B1008" t="s">
        <v>106</v>
      </c>
      <c r="C1008">
        <v>3</v>
      </c>
      <c r="D1008" t="str">
        <f t="shared" si="106"/>
        <v>2009</v>
      </c>
      <c r="H1008">
        <f t="shared" si="107"/>
        <v>6.39</v>
      </c>
      <c r="I1008" t="str">
        <f t="shared" si="108"/>
        <v>2009</v>
      </c>
      <c r="K1008" s="1">
        <v>40066</v>
      </c>
      <c r="L1008" t="s">
        <v>106</v>
      </c>
      <c r="M1008">
        <v>3</v>
      </c>
      <c r="N1008" t="str">
        <f t="shared" si="109"/>
        <v>2009</v>
      </c>
      <c r="O1008">
        <f>SUMIF(L$2:L1008,L1008,M$2:M1008)</f>
        <v>20</v>
      </c>
      <c r="P1008">
        <f t="shared" si="110"/>
        <v>0</v>
      </c>
      <c r="R1008">
        <f t="shared" si="111"/>
        <v>4579</v>
      </c>
      <c r="S1008">
        <f t="shared" si="112"/>
        <v>0</v>
      </c>
    </row>
    <row r="1009" spans="1:19" x14ac:dyDescent="0.25">
      <c r="A1009" s="1">
        <v>40066</v>
      </c>
      <c r="B1009" t="s">
        <v>17</v>
      </c>
      <c r="C1009">
        <v>219</v>
      </c>
      <c r="D1009" t="str">
        <f t="shared" si="106"/>
        <v>2009</v>
      </c>
      <c r="H1009">
        <f t="shared" si="107"/>
        <v>466.46999999999997</v>
      </c>
      <c r="I1009" t="str">
        <f t="shared" si="108"/>
        <v>2009</v>
      </c>
      <c r="K1009" s="1">
        <v>40066</v>
      </c>
      <c r="L1009" t="s">
        <v>17</v>
      </c>
      <c r="M1009">
        <v>219</v>
      </c>
      <c r="N1009" t="str">
        <f t="shared" si="109"/>
        <v>2009</v>
      </c>
      <c r="O1009">
        <f>SUMIF(L$2:L1009,L1009,M$2:M1009)</f>
        <v>8912</v>
      </c>
      <c r="P1009">
        <f t="shared" si="110"/>
        <v>21.900000000000002</v>
      </c>
      <c r="R1009">
        <f t="shared" si="111"/>
        <v>4360</v>
      </c>
      <c r="S1009">
        <f t="shared" si="112"/>
        <v>0</v>
      </c>
    </row>
    <row r="1010" spans="1:19" x14ac:dyDescent="0.25">
      <c r="A1010" s="1">
        <v>40070</v>
      </c>
      <c r="B1010" t="s">
        <v>30</v>
      </c>
      <c r="C1010">
        <v>137</v>
      </c>
      <c r="D1010" t="str">
        <f t="shared" si="106"/>
        <v>2009</v>
      </c>
      <c r="H1010">
        <f t="shared" si="107"/>
        <v>291.81</v>
      </c>
      <c r="I1010" t="str">
        <f t="shared" si="108"/>
        <v>2009</v>
      </c>
      <c r="K1010" s="1">
        <v>40070</v>
      </c>
      <c r="L1010" t="s">
        <v>30</v>
      </c>
      <c r="M1010">
        <v>137</v>
      </c>
      <c r="N1010" t="str">
        <f t="shared" si="109"/>
        <v>2009</v>
      </c>
      <c r="O1010">
        <f>SUMIF(L$2:L1010,L1010,M$2:M1010)</f>
        <v>2545</v>
      </c>
      <c r="P1010">
        <f t="shared" si="110"/>
        <v>13.700000000000001</v>
      </c>
      <c r="R1010">
        <f t="shared" si="111"/>
        <v>4223</v>
      </c>
      <c r="S1010">
        <f t="shared" si="112"/>
        <v>0</v>
      </c>
    </row>
    <row r="1011" spans="1:19" x14ac:dyDescent="0.25">
      <c r="A1011" s="1">
        <v>40071</v>
      </c>
      <c r="B1011" t="s">
        <v>20</v>
      </c>
      <c r="C1011">
        <v>108</v>
      </c>
      <c r="D1011" t="str">
        <f t="shared" si="106"/>
        <v>2009</v>
      </c>
      <c r="H1011">
        <f t="shared" si="107"/>
        <v>230.04</v>
      </c>
      <c r="I1011" t="str">
        <f t="shared" si="108"/>
        <v>2009</v>
      </c>
      <c r="K1011" s="1">
        <v>40071</v>
      </c>
      <c r="L1011" t="s">
        <v>20</v>
      </c>
      <c r="M1011">
        <v>108</v>
      </c>
      <c r="N1011" t="str">
        <f t="shared" si="109"/>
        <v>2009</v>
      </c>
      <c r="O1011">
        <f>SUMIF(L$2:L1011,L1011,M$2:M1011)</f>
        <v>599</v>
      </c>
      <c r="P1011">
        <f t="shared" si="110"/>
        <v>5.4</v>
      </c>
      <c r="R1011">
        <f t="shared" si="111"/>
        <v>4115</v>
      </c>
      <c r="S1011">
        <f t="shared" si="112"/>
        <v>0</v>
      </c>
    </row>
    <row r="1012" spans="1:19" x14ac:dyDescent="0.25">
      <c r="A1012" s="1">
        <v>40072</v>
      </c>
      <c r="B1012" t="s">
        <v>102</v>
      </c>
      <c r="C1012">
        <v>395</v>
      </c>
      <c r="D1012" t="str">
        <f t="shared" si="106"/>
        <v>2009</v>
      </c>
      <c r="H1012">
        <f t="shared" si="107"/>
        <v>841.34999999999991</v>
      </c>
      <c r="I1012" t="str">
        <f t="shared" si="108"/>
        <v>2009</v>
      </c>
      <c r="K1012" s="1">
        <v>40072</v>
      </c>
      <c r="L1012" t="s">
        <v>102</v>
      </c>
      <c r="M1012">
        <v>395</v>
      </c>
      <c r="N1012" t="str">
        <f t="shared" si="109"/>
        <v>2009</v>
      </c>
      <c r="O1012">
        <f>SUMIF(L$2:L1012,L1012,M$2:M1012)</f>
        <v>3086</v>
      </c>
      <c r="P1012">
        <f t="shared" si="110"/>
        <v>39.5</v>
      </c>
      <c r="R1012">
        <f t="shared" si="111"/>
        <v>3720</v>
      </c>
      <c r="S1012">
        <f t="shared" si="112"/>
        <v>0</v>
      </c>
    </row>
    <row r="1013" spans="1:19" x14ac:dyDescent="0.25">
      <c r="A1013" s="1">
        <v>40073</v>
      </c>
      <c r="B1013" t="s">
        <v>200</v>
      </c>
      <c r="C1013">
        <v>3</v>
      </c>
      <c r="D1013" t="str">
        <f t="shared" si="106"/>
        <v>2009</v>
      </c>
      <c r="H1013">
        <f t="shared" si="107"/>
        <v>6.39</v>
      </c>
      <c r="I1013" t="str">
        <f t="shared" si="108"/>
        <v>2009</v>
      </c>
      <c r="K1013" s="1">
        <v>40073</v>
      </c>
      <c r="L1013" t="s">
        <v>200</v>
      </c>
      <c r="M1013">
        <v>3</v>
      </c>
      <c r="N1013" t="str">
        <f t="shared" si="109"/>
        <v>2009</v>
      </c>
      <c r="O1013">
        <f>SUMIF(L$2:L1013,L1013,M$2:M1013)</f>
        <v>3</v>
      </c>
      <c r="P1013">
        <f t="shared" si="110"/>
        <v>0</v>
      </c>
      <c r="R1013">
        <f t="shared" si="111"/>
        <v>3717</v>
      </c>
      <c r="S1013">
        <f t="shared" si="112"/>
        <v>0</v>
      </c>
    </row>
    <row r="1014" spans="1:19" x14ac:dyDescent="0.25">
      <c r="A1014" s="1">
        <v>40075</v>
      </c>
      <c r="B1014" t="s">
        <v>6</v>
      </c>
      <c r="C1014">
        <v>73</v>
      </c>
      <c r="D1014" t="str">
        <f t="shared" si="106"/>
        <v>2009</v>
      </c>
      <c r="H1014">
        <f t="shared" si="107"/>
        <v>155.48999999999998</v>
      </c>
      <c r="I1014" t="str">
        <f t="shared" si="108"/>
        <v>2009</v>
      </c>
      <c r="K1014" s="1">
        <v>40075</v>
      </c>
      <c r="L1014" t="s">
        <v>6</v>
      </c>
      <c r="M1014">
        <v>73</v>
      </c>
      <c r="N1014" t="str">
        <f t="shared" si="109"/>
        <v>2009</v>
      </c>
      <c r="O1014">
        <f>SUMIF(L$2:L1014,L1014,M$2:M1014)</f>
        <v>1385</v>
      </c>
      <c r="P1014">
        <f t="shared" si="110"/>
        <v>7.3000000000000007</v>
      </c>
      <c r="R1014">
        <f t="shared" si="111"/>
        <v>3644</v>
      </c>
      <c r="S1014">
        <f t="shared" si="112"/>
        <v>0</v>
      </c>
    </row>
    <row r="1015" spans="1:19" x14ac:dyDescent="0.25">
      <c r="A1015" s="1">
        <v>40075</v>
      </c>
      <c r="B1015" t="s">
        <v>45</v>
      </c>
      <c r="C1015">
        <v>209</v>
      </c>
      <c r="D1015" t="str">
        <f t="shared" si="106"/>
        <v>2009</v>
      </c>
      <c r="H1015">
        <f t="shared" si="107"/>
        <v>445.16999999999996</v>
      </c>
      <c r="I1015" t="str">
        <f t="shared" si="108"/>
        <v>2009</v>
      </c>
      <c r="K1015" s="1">
        <v>40075</v>
      </c>
      <c r="L1015" t="s">
        <v>45</v>
      </c>
      <c r="M1015">
        <v>209</v>
      </c>
      <c r="N1015" t="str">
        <f t="shared" si="109"/>
        <v>2009</v>
      </c>
      <c r="O1015">
        <f>SUMIF(L$2:L1015,L1015,M$2:M1015)</f>
        <v>12957</v>
      </c>
      <c r="P1015">
        <f t="shared" si="110"/>
        <v>41.800000000000004</v>
      </c>
      <c r="R1015">
        <f t="shared" si="111"/>
        <v>3435</v>
      </c>
      <c r="S1015">
        <f t="shared" si="112"/>
        <v>0</v>
      </c>
    </row>
    <row r="1016" spans="1:19" x14ac:dyDescent="0.25">
      <c r="A1016" s="1">
        <v>40077</v>
      </c>
      <c r="B1016" t="s">
        <v>37</v>
      </c>
      <c r="C1016">
        <v>41</v>
      </c>
      <c r="D1016" t="str">
        <f t="shared" si="106"/>
        <v>2009</v>
      </c>
      <c r="H1016">
        <f t="shared" si="107"/>
        <v>87.33</v>
      </c>
      <c r="I1016" t="str">
        <f t="shared" si="108"/>
        <v>2009</v>
      </c>
      <c r="K1016" s="1">
        <v>40077</v>
      </c>
      <c r="L1016" t="s">
        <v>37</v>
      </c>
      <c r="M1016">
        <v>41</v>
      </c>
      <c r="N1016" t="str">
        <f t="shared" si="109"/>
        <v>2009</v>
      </c>
      <c r="O1016">
        <f>SUMIF(L$2:L1016,L1016,M$2:M1016)</f>
        <v>2419</v>
      </c>
      <c r="P1016">
        <f t="shared" si="110"/>
        <v>4.1000000000000005</v>
      </c>
      <c r="R1016">
        <f t="shared" si="111"/>
        <v>3394</v>
      </c>
      <c r="S1016">
        <f t="shared" si="112"/>
        <v>0</v>
      </c>
    </row>
    <row r="1017" spans="1:19" x14ac:dyDescent="0.25">
      <c r="A1017" s="1">
        <v>40083</v>
      </c>
      <c r="B1017" t="s">
        <v>17</v>
      </c>
      <c r="C1017">
        <v>488</v>
      </c>
      <c r="D1017" t="str">
        <f t="shared" si="106"/>
        <v>2009</v>
      </c>
      <c r="H1017">
        <f t="shared" si="107"/>
        <v>1039.44</v>
      </c>
      <c r="I1017" t="str">
        <f t="shared" si="108"/>
        <v>2009</v>
      </c>
      <c r="K1017" s="1">
        <v>40083</v>
      </c>
      <c r="L1017" t="s">
        <v>17</v>
      </c>
      <c r="M1017">
        <v>488</v>
      </c>
      <c r="N1017" t="str">
        <f t="shared" si="109"/>
        <v>2009</v>
      </c>
      <c r="O1017">
        <f>SUMIF(L$2:L1017,L1017,M$2:M1017)</f>
        <v>9400</v>
      </c>
      <c r="P1017">
        <f t="shared" si="110"/>
        <v>48.800000000000004</v>
      </c>
      <c r="R1017">
        <f t="shared" si="111"/>
        <v>2906</v>
      </c>
      <c r="S1017">
        <f t="shared" si="112"/>
        <v>0</v>
      </c>
    </row>
    <row r="1018" spans="1:19" x14ac:dyDescent="0.25">
      <c r="A1018" s="1">
        <v>40084</v>
      </c>
      <c r="B1018" t="s">
        <v>97</v>
      </c>
      <c r="C1018">
        <v>5</v>
      </c>
      <c r="D1018" t="str">
        <f t="shared" si="106"/>
        <v>2009</v>
      </c>
      <c r="H1018">
        <f t="shared" si="107"/>
        <v>10.649999999999999</v>
      </c>
      <c r="I1018" t="str">
        <f t="shared" si="108"/>
        <v>2009</v>
      </c>
      <c r="K1018" s="1">
        <v>40084</v>
      </c>
      <c r="L1018" t="s">
        <v>97</v>
      </c>
      <c r="M1018">
        <v>5</v>
      </c>
      <c r="N1018" t="str">
        <f t="shared" si="109"/>
        <v>2009</v>
      </c>
      <c r="O1018">
        <f>SUMIF(L$2:L1018,L1018,M$2:M1018)</f>
        <v>34</v>
      </c>
      <c r="P1018">
        <f t="shared" si="110"/>
        <v>0</v>
      </c>
      <c r="R1018">
        <f t="shared" si="111"/>
        <v>2901</v>
      </c>
      <c r="S1018">
        <f t="shared" si="112"/>
        <v>0</v>
      </c>
    </row>
    <row r="1019" spans="1:19" x14ac:dyDescent="0.25">
      <c r="A1019" s="1">
        <v>40084</v>
      </c>
      <c r="B1019" t="s">
        <v>69</v>
      </c>
      <c r="C1019">
        <v>97</v>
      </c>
      <c r="D1019" t="str">
        <f t="shared" si="106"/>
        <v>2009</v>
      </c>
      <c r="H1019">
        <f t="shared" si="107"/>
        <v>206.60999999999999</v>
      </c>
      <c r="I1019" t="str">
        <f t="shared" si="108"/>
        <v>2009</v>
      </c>
      <c r="K1019" s="1">
        <v>40084</v>
      </c>
      <c r="L1019" t="s">
        <v>69</v>
      </c>
      <c r="M1019">
        <v>97</v>
      </c>
      <c r="N1019" t="str">
        <f t="shared" si="109"/>
        <v>2009</v>
      </c>
      <c r="O1019">
        <f>SUMIF(L$2:L1019,L1019,M$2:M1019)</f>
        <v>2016</v>
      </c>
      <c r="P1019">
        <f t="shared" si="110"/>
        <v>9.7000000000000011</v>
      </c>
      <c r="R1019">
        <f t="shared" si="111"/>
        <v>2804</v>
      </c>
      <c r="S1019">
        <f t="shared" si="112"/>
        <v>0</v>
      </c>
    </row>
    <row r="1020" spans="1:19" x14ac:dyDescent="0.25">
      <c r="A1020" s="1">
        <v>40085</v>
      </c>
      <c r="B1020" t="s">
        <v>8</v>
      </c>
      <c r="C1020">
        <v>58</v>
      </c>
      <c r="D1020" t="str">
        <f t="shared" si="106"/>
        <v>2009</v>
      </c>
      <c r="H1020">
        <f t="shared" si="107"/>
        <v>123.53999999999999</v>
      </c>
      <c r="I1020" t="str">
        <f t="shared" si="108"/>
        <v>2009</v>
      </c>
      <c r="K1020" s="1">
        <v>40085</v>
      </c>
      <c r="L1020" t="s">
        <v>8</v>
      </c>
      <c r="M1020">
        <v>58</v>
      </c>
      <c r="N1020" t="str">
        <f t="shared" si="109"/>
        <v>2009</v>
      </c>
      <c r="O1020">
        <f>SUMIF(L$2:L1020,L1020,M$2:M1020)</f>
        <v>1803</v>
      </c>
      <c r="P1020">
        <f t="shared" si="110"/>
        <v>5.8000000000000007</v>
      </c>
      <c r="R1020">
        <f t="shared" si="111"/>
        <v>2746</v>
      </c>
      <c r="S1020">
        <f t="shared" si="112"/>
        <v>0</v>
      </c>
    </row>
    <row r="1021" spans="1:19" x14ac:dyDescent="0.25">
      <c r="A1021" s="1">
        <v>40085</v>
      </c>
      <c r="B1021" t="s">
        <v>55</v>
      </c>
      <c r="C1021">
        <v>179</v>
      </c>
      <c r="D1021" t="str">
        <f t="shared" si="106"/>
        <v>2009</v>
      </c>
      <c r="H1021">
        <f t="shared" si="107"/>
        <v>381.27</v>
      </c>
      <c r="I1021" t="str">
        <f t="shared" si="108"/>
        <v>2009</v>
      </c>
      <c r="K1021" s="1">
        <v>40085</v>
      </c>
      <c r="L1021" t="s">
        <v>55</v>
      </c>
      <c r="M1021">
        <v>179</v>
      </c>
      <c r="N1021" t="str">
        <f t="shared" si="109"/>
        <v>2009</v>
      </c>
      <c r="O1021">
        <f>SUMIF(L$2:L1021,L1021,M$2:M1021)</f>
        <v>2867</v>
      </c>
      <c r="P1021">
        <f t="shared" si="110"/>
        <v>17.900000000000002</v>
      </c>
      <c r="R1021">
        <f t="shared" si="111"/>
        <v>2567</v>
      </c>
      <c r="S1021">
        <f t="shared" si="112"/>
        <v>0</v>
      </c>
    </row>
    <row r="1022" spans="1:19" x14ac:dyDescent="0.25">
      <c r="A1022" s="1">
        <v>40087</v>
      </c>
      <c r="B1022" t="s">
        <v>38</v>
      </c>
      <c r="C1022">
        <v>18</v>
      </c>
      <c r="D1022" t="str">
        <f t="shared" si="106"/>
        <v>2009</v>
      </c>
      <c r="H1022">
        <f t="shared" si="107"/>
        <v>38.339999999999996</v>
      </c>
      <c r="I1022" t="str">
        <f t="shared" si="108"/>
        <v>2009</v>
      </c>
      <c r="K1022" s="1">
        <v>40087</v>
      </c>
      <c r="L1022" t="s">
        <v>38</v>
      </c>
      <c r="M1022">
        <v>18</v>
      </c>
      <c r="N1022" t="str">
        <f t="shared" si="109"/>
        <v>2009</v>
      </c>
      <c r="O1022">
        <f>SUMIF(L$2:L1022,L1022,M$2:M1022)</f>
        <v>22</v>
      </c>
      <c r="P1022">
        <f t="shared" si="110"/>
        <v>0</v>
      </c>
      <c r="R1022">
        <f t="shared" si="111"/>
        <v>5549</v>
      </c>
      <c r="S1022">
        <f t="shared" si="112"/>
        <v>0</v>
      </c>
    </row>
    <row r="1023" spans="1:19" x14ac:dyDescent="0.25">
      <c r="A1023" s="1">
        <v>40088</v>
      </c>
      <c r="B1023" t="s">
        <v>51</v>
      </c>
      <c r="C1023">
        <v>4</v>
      </c>
      <c r="D1023" t="str">
        <f t="shared" si="106"/>
        <v>2009</v>
      </c>
      <c r="H1023">
        <f t="shared" si="107"/>
        <v>8.52</v>
      </c>
      <c r="I1023" t="str">
        <f t="shared" si="108"/>
        <v>2009</v>
      </c>
      <c r="K1023" s="1">
        <v>40088</v>
      </c>
      <c r="L1023" t="s">
        <v>51</v>
      </c>
      <c r="M1023">
        <v>4</v>
      </c>
      <c r="N1023" t="str">
        <f t="shared" si="109"/>
        <v>2009</v>
      </c>
      <c r="O1023">
        <f>SUMIF(L$2:L1023,L1023,M$2:M1023)</f>
        <v>13</v>
      </c>
      <c r="P1023">
        <f t="shared" si="110"/>
        <v>0</v>
      </c>
      <c r="R1023">
        <f t="shared" si="111"/>
        <v>5545</v>
      </c>
      <c r="S1023">
        <f t="shared" si="112"/>
        <v>0</v>
      </c>
    </row>
    <row r="1024" spans="1:19" x14ac:dyDescent="0.25">
      <c r="A1024" s="1">
        <v>40088</v>
      </c>
      <c r="B1024" t="s">
        <v>33</v>
      </c>
      <c r="C1024">
        <v>1</v>
      </c>
      <c r="D1024" t="str">
        <f t="shared" si="106"/>
        <v>2009</v>
      </c>
      <c r="H1024">
        <f t="shared" si="107"/>
        <v>2.13</v>
      </c>
      <c r="I1024" t="str">
        <f t="shared" si="108"/>
        <v>2009</v>
      </c>
      <c r="K1024" s="1">
        <v>40088</v>
      </c>
      <c r="L1024" t="s">
        <v>33</v>
      </c>
      <c r="M1024">
        <v>1</v>
      </c>
      <c r="N1024" t="str">
        <f t="shared" si="109"/>
        <v>2009</v>
      </c>
      <c r="O1024">
        <f>SUMIF(L$2:L1024,L1024,M$2:M1024)</f>
        <v>28</v>
      </c>
      <c r="P1024">
        <f t="shared" si="110"/>
        <v>0</v>
      </c>
      <c r="R1024">
        <f t="shared" si="111"/>
        <v>5544</v>
      </c>
      <c r="S1024">
        <f t="shared" si="112"/>
        <v>0</v>
      </c>
    </row>
    <row r="1025" spans="1:19" x14ac:dyDescent="0.25">
      <c r="A1025" s="1">
        <v>40089</v>
      </c>
      <c r="B1025" t="s">
        <v>31</v>
      </c>
      <c r="C1025">
        <v>86</v>
      </c>
      <c r="D1025" t="str">
        <f t="shared" si="106"/>
        <v>2009</v>
      </c>
      <c r="H1025">
        <f t="shared" si="107"/>
        <v>183.17999999999998</v>
      </c>
      <c r="I1025" t="str">
        <f t="shared" si="108"/>
        <v>2009</v>
      </c>
      <c r="K1025" s="1">
        <v>40089</v>
      </c>
      <c r="L1025" t="s">
        <v>31</v>
      </c>
      <c r="M1025">
        <v>86</v>
      </c>
      <c r="N1025" t="str">
        <f t="shared" si="109"/>
        <v>2009</v>
      </c>
      <c r="O1025">
        <f>SUMIF(L$2:L1025,L1025,M$2:M1025)</f>
        <v>1293</v>
      </c>
      <c r="P1025">
        <f t="shared" si="110"/>
        <v>8.6</v>
      </c>
      <c r="R1025">
        <f t="shared" si="111"/>
        <v>5458</v>
      </c>
      <c r="S1025">
        <f t="shared" si="112"/>
        <v>0</v>
      </c>
    </row>
    <row r="1026" spans="1:19" x14ac:dyDescent="0.25">
      <c r="A1026" s="1">
        <v>40090</v>
      </c>
      <c r="B1026" t="s">
        <v>14</v>
      </c>
      <c r="C1026">
        <v>290</v>
      </c>
      <c r="D1026" t="str">
        <f t="shared" si="106"/>
        <v>2009</v>
      </c>
      <c r="H1026">
        <f t="shared" si="107"/>
        <v>617.69999999999993</v>
      </c>
      <c r="I1026" t="str">
        <f t="shared" si="108"/>
        <v>2009</v>
      </c>
      <c r="K1026" s="1">
        <v>40090</v>
      </c>
      <c r="L1026" t="s">
        <v>14</v>
      </c>
      <c r="M1026">
        <v>290</v>
      </c>
      <c r="N1026" t="str">
        <f t="shared" si="109"/>
        <v>2009</v>
      </c>
      <c r="O1026">
        <f>SUMIF(L$2:L1026,L1026,M$2:M1026)</f>
        <v>11165</v>
      </c>
      <c r="P1026">
        <f t="shared" si="110"/>
        <v>58</v>
      </c>
      <c r="R1026">
        <f t="shared" si="111"/>
        <v>5168</v>
      </c>
      <c r="S1026">
        <f t="shared" si="112"/>
        <v>0</v>
      </c>
    </row>
    <row r="1027" spans="1:19" x14ac:dyDescent="0.25">
      <c r="A1027" s="1">
        <v>40092</v>
      </c>
      <c r="B1027" t="s">
        <v>184</v>
      </c>
      <c r="C1027">
        <v>14</v>
      </c>
      <c r="D1027" t="str">
        <f t="shared" ref="D1027:D1090" si="113">TEXT(A1027,"RRRR")</f>
        <v>2009</v>
      </c>
      <c r="H1027">
        <f t="shared" ref="H1027:H1090" si="114">IF(D1027="2005",C1027*$F$2,IF(D1027="2006",C1027*$F$3,IF(D1027="2007",C1027*$F$4,IF(D1027="2008",C1027*$F$5,IF(D1027="2009",C1027*$F$6,IF(D1027="2010",C1027*$F$7,IF(D1027="2011",C1027*$F$8,IF(D1027="2012",C1027*$F$9,IF(D1027="2013",C1027*$F$10,C1027*$F$11)))))))))</f>
        <v>29.82</v>
      </c>
      <c r="I1027" t="str">
        <f t="shared" ref="I1027:I1090" si="115">TEXT(A1027,"RRRR")</f>
        <v>2009</v>
      </c>
      <c r="K1027" s="1">
        <v>40092</v>
      </c>
      <c r="L1027" t="s">
        <v>184</v>
      </c>
      <c r="M1027">
        <v>14</v>
      </c>
      <c r="N1027" t="str">
        <f t="shared" ref="N1027:N1090" si="116">TEXT(K1027,"RRRR")</f>
        <v>2009</v>
      </c>
      <c r="O1027">
        <f>SUMIF(L$2:L1027,L1027,M$2:M1027)</f>
        <v>18</v>
      </c>
      <c r="P1027">
        <f t="shared" ref="P1027:P1090" si="117">IF(AND(O1027&gt;=100,O1027&lt;1000),0.05*M1027,IF(AND(O1027&gt;=1000,O1027&lt;10000),0.1*M1027,IF(AND(O1027&gt;=10000),0.2*M1027,0)))</f>
        <v>0</v>
      </c>
      <c r="R1027">
        <f t="shared" si="111"/>
        <v>5154</v>
      </c>
      <c r="S1027">
        <f t="shared" si="112"/>
        <v>0</v>
      </c>
    </row>
    <row r="1028" spans="1:19" x14ac:dyDescent="0.25">
      <c r="A1028" s="1">
        <v>40094</v>
      </c>
      <c r="B1028" t="s">
        <v>39</v>
      </c>
      <c r="C1028">
        <v>120</v>
      </c>
      <c r="D1028" t="str">
        <f t="shared" si="113"/>
        <v>2009</v>
      </c>
      <c r="H1028">
        <f t="shared" si="114"/>
        <v>255.6</v>
      </c>
      <c r="I1028" t="str">
        <f t="shared" si="115"/>
        <v>2009</v>
      </c>
      <c r="K1028" s="1">
        <v>40094</v>
      </c>
      <c r="L1028" t="s">
        <v>39</v>
      </c>
      <c r="M1028">
        <v>120</v>
      </c>
      <c r="N1028" t="str">
        <f t="shared" si="116"/>
        <v>2009</v>
      </c>
      <c r="O1028">
        <f>SUMIF(L$2:L1028,L1028,M$2:M1028)</f>
        <v>960</v>
      </c>
      <c r="P1028">
        <f t="shared" si="117"/>
        <v>6</v>
      </c>
      <c r="R1028">
        <f t="shared" ref="R1028:R1091" si="118">IF(AND(DAY(A1028)&lt;DAY(A1027),DAY(A1027)&lt;&gt;DAY(A1028)),IF(R1027&lt;1000,R1027+5000-C1028,IF(R1027&lt;2000,R1027+4000-C1028,IF(R1027&lt;3000,R1027+3000-C1028,IF(R1027&lt;4000,R1027+2000-C1028,IF(R1027&lt;5000,R1027+1000-C1028,R1027))))),R1027-C1028)</f>
        <v>5034</v>
      </c>
      <c r="S1028">
        <f t="shared" si="112"/>
        <v>0</v>
      </c>
    </row>
    <row r="1029" spans="1:19" x14ac:dyDescent="0.25">
      <c r="A1029" s="1">
        <v>40094</v>
      </c>
      <c r="B1029" t="s">
        <v>123</v>
      </c>
      <c r="C1029">
        <v>28</v>
      </c>
      <c r="D1029" t="str">
        <f t="shared" si="113"/>
        <v>2009</v>
      </c>
      <c r="H1029">
        <f t="shared" si="114"/>
        <v>59.64</v>
      </c>
      <c r="I1029" t="str">
        <f t="shared" si="115"/>
        <v>2009</v>
      </c>
      <c r="K1029" s="1">
        <v>40094</v>
      </c>
      <c r="L1029" t="s">
        <v>123</v>
      </c>
      <c r="M1029">
        <v>28</v>
      </c>
      <c r="N1029" t="str">
        <f t="shared" si="116"/>
        <v>2009</v>
      </c>
      <c r="O1029">
        <f>SUMIF(L$2:L1029,L1029,M$2:M1029)</f>
        <v>352</v>
      </c>
      <c r="P1029">
        <f t="shared" si="117"/>
        <v>1.4000000000000001</v>
      </c>
      <c r="R1029">
        <f t="shared" si="118"/>
        <v>5006</v>
      </c>
      <c r="S1029">
        <f t="shared" ref="S1029:S1092" si="119">IF(R1029+C1029-R1028&gt;=4000,1,0)</f>
        <v>0</v>
      </c>
    </row>
    <row r="1030" spans="1:19" x14ac:dyDescent="0.25">
      <c r="A1030" s="1">
        <v>40095</v>
      </c>
      <c r="B1030" t="s">
        <v>9</v>
      </c>
      <c r="C1030">
        <v>213</v>
      </c>
      <c r="D1030" t="str">
        <f t="shared" si="113"/>
        <v>2009</v>
      </c>
      <c r="H1030">
        <f t="shared" si="114"/>
        <v>453.69</v>
      </c>
      <c r="I1030" t="str">
        <f t="shared" si="115"/>
        <v>2009</v>
      </c>
      <c r="K1030" s="1">
        <v>40095</v>
      </c>
      <c r="L1030" t="s">
        <v>9</v>
      </c>
      <c r="M1030">
        <v>213</v>
      </c>
      <c r="N1030" t="str">
        <f t="shared" si="116"/>
        <v>2009</v>
      </c>
      <c r="O1030">
        <f>SUMIF(L$2:L1030,L1030,M$2:M1030)</f>
        <v>12690</v>
      </c>
      <c r="P1030">
        <f t="shared" si="117"/>
        <v>42.6</v>
      </c>
      <c r="R1030">
        <f t="shared" si="118"/>
        <v>4793</v>
      </c>
      <c r="S1030">
        <f t="shared" si="119"/>
        <v>0</v>
      </c>
    </row>
    <row r="1031" spans="1:19" x14ac:dyDescent="0.25">
      <c r="A1031" s="1">
        <v>40101</v>
      </c>
      <c r="B1031" t="s">
        <v>108</v>
      </c>
      <c r="C1031">
        <v>10</v>
      </c>
      <c r="D1031" t="str">
        <f t="shared" si="113"/>
        <v>2009</v>
      </c>
      <c r="H1031">
        <f t="shared" si="114"/>
        <v>21.299999999999997</v>
      </c>
      <c r="I1031" t="str">
        <f t="shared" si="115"/>
        <v>2009</v>
      </c>
      <c r="K1031" s="1">
        <v>40101</v>
      </c>
      <c r="L1031" t="s">
        <v>108</v>
      </c>
      <c r="M1031">
        <v>10</v>
      </c>
      <c r="N1031" t="str">
        <f t="shared" si="116"/>
        <v>2009</v>
      </c>
      <c r="O1031">
        <f>SUMIF(L$2:L1031,L1031,M$2:M1031)</f>
        <v>29</v>
      </c>
      <c r="P1031">
        <f t="shared" si="117"/>
        <v>0</v>
      </c>
      <c r="R1031">
        <f t="shared" si="118"/>
        <v>4783</v>
      </c>
      <c r="S1031">
        <f t="shared" si="119"/>
        <v>0</v>
      </c>
    </row>
    <row r="1032" spans="1:19" x14ac:dyDescent="0.25">
      <c r="A1032" s="1">
        <v>40102</v>
      </c>
      <c r="B1032" t="s">
        <v>69</v>
      </c>
      <c r="C1032">
        <v>53</v>
      </c>
      <c r="D1032" t="str">
        <f t="shared" si="113"/>
        <v>2009</v>
      </c>
      <c r="H1032">
        <f t="shared" si="114"/>
        <v>112.89</v>
      </c>
      <c r="I1032" t="str">
        <f t="shared" si="115"/>
        <v>2009</v>
      </c>
      <c r="K1032" s="1">
        <v>40102</v>
      </c>
      <c r="L1032" t="s">
        <v>69</v>
      </c>
      <c r="M1032">
        <v>53</v>
      </c>
      <c r="N1032" t="str">
        <f t="shared" si="116"/>
        <v>2009</v>
      </c>
      <c r="O1032">
        <f>SUMIF(L$2:L1032,L1032,M$2:M1032)</f>
        <v>2069</v>
      </c>
      <c r="P1032">
        <f t="shared" si="117"/>
        <v>5.3000000000000007</v>
      </c>
      <c r="R1032">
        <f t="shared" si="118"/>
        <v>4730</v>
      </c>
      <c r="S1032">
        <f t="shared" si="119"/>
        <v>0</v>
      </c>
    </row>
    <row r="1033" spans="1:19" x14ac:dyDescent="0.25">
      <c r="A1033" s="1">
        <v>40103</v>
      </c>
      <c r="B1033" t="s">
        <v>30</v>
      </c>
      <c r="C1033">
        <v>178</v>
      </c>
      <c r="D1033" t="str">
        <f t="shared" si="113"/>
        <v>2009</v>
      </c>
      <c r="H1033">
        <f t="shared" si="114"/>
        <v>379.14</v>
      </c>
      <c r="I1033" t="str">
        <f t="shared" si="115"/>
        <v>2009</v>
      </c>
      <c r="K1033" s="1">
        <v>40103</v>
      </c>
      <c r="L1033" t="s">
        <v>30</v>
      </c>
      <c r="M1033">
        <v>178</v>
      </c>
      <c r="N1033" t="str">
        <f t="shared" si="116"/>
        <v>2009</v>
      </c>
      <c r="O1033">
        <f>SUMIF(L$2:L1033,L1033,M$2:M1033)</f>
        <v>2723</v>
      </c>
      <c r="P1033">
        <f t="shared" si="117"/>
        <v>17.8</v>
      </c>
      <c r="R1033">
        <f t="shared" si="118"/>
        <v>4552</v>
      </c>
      <c r="S1033">
        <f t="shared" si="119"/>
        <v>0</v>
      </c>
    </row>
    <row r="1034" spans="1:19" x14ac:dyDescent="0.25">
      <c r="A1034" s="1">
        <v>40103</v>
      </c>
      <c r="B1034" t="s">
        <v>74</v>
      </c>
      <c r="C1034">
        <v>6</v>
      </c>
      <c r="D1034" t="str">
        <f t="shared" si="113"/>
        <v>2009</v>
      </c>
      <c r="H1034">
        <f t="shared" si="114"/>
        <v>12.78</v>
      </c>
      <c r="I1034" t="str">
        <f t="shared" si="115"/>
        <v>2009</v>
      </c>
      <c r="K1034" s="1">
        <v>40103</v>
      </c>
      <c r="L1034" t="s">
        <v>74</v>
      </c>
      <c r="M1034">
        <v>6</v>
      </c>
      <c r="N1034" t="str">
        <f t="shared" si="116"/>
        <v>2009</v>
      </c>
      <c r="O1034">
        <f>SUMIF(L$2:L1034,L1034,M$2:M1034)</f>
        <v>17</v>
      </c>
      <c r="P1034">
        <f t="shared" si="117"/>
        <v>0</v>
      </c>
      <c r="R1034">
        <f t="shared" si="118"/>
        <v>4546</v>
      </c>
      <c r="S1034">
        <f t="shared" si="119"/>
        <v>0</v>
      </c>
    </row>
    <row r="1035" spans="1:19" x14ac:dyDescent="0.25">
      <c r="A1035" s="1">
        <v>40107</v>
      </c>
      <c r="B1035" t="s">
        <v>9</v>
      </c>
      <c r="C1035">
        <v>118</v>
      </c>
      <c r="D1035" t="str">
        <f t="shared" si="113"/>
        <v>2009</v>
      </c>
      <c r="H1035">
        <f t="shared" si="114"/>
        <v>251.33999999999997</v>
      </c>
      <c r="I1035" t="str">
        <f t="shared" si="115"/>
        <v>2009</v>
      </c>
      <c r="K1035" s="1">
        <v>40107</v>
      </c>
      <c r="L1035" t="s">
        <v>9</v>
      </c>
      <c r="M1035">
        <v>118</v>
      </c>
      <c r="N1035" t="str">
        <f t="shared" si="116"/>
        <v>2009</v>
      </c>
      <c r="O1035">
        <f>SUMIF(L$2:L1035,L1035,M$2:M1035)</f>
        <v>12808</v>
      </c>
      <c r="P1035">
        <f t="shared" si="117"/>
        <v>23.6</v>
      </c>
      <c r="R1035">
        <f t="shared" si="118"/>
        <v>4428</v>
      </c>
      <c r="S1035">
        <f t="shared" si="119"/>
        <v>0</v>
      </c>
    </row>
    <row r="1036" spans="1:19" x14ac:dyDescent="0.25">
      <c r="A1036" s="1">
        <v>40107</v>
      </c>
      <c r="B1036" t="s">
        <v>70</v>
      </c>
      <c r="C1036">
        <v>5</v>
      </c>
      <c r="D1036" t="str">
        <f t="shared" si="113"/>
        <v>2009</v>
      </c>
      <c r="H1036">
        <f t="shared" si="114"/>
        <v>10.649999999999999</v>
      </c>
      <c r="I1036" t="str">
        <f t="shared" si="115"/>
        <v>2009</v>
      </c>
      <c r="K1036" s="1">
        <v>40107</v>
      </c>
      <c r="L1036" t="s">
        <v>70</v>
      </c>
      <c r="M1036">
        <v>5</v>
      </c>
      <c r="N1036" t="str">
        <f t="shared" si="116"/>
        <v>2009</v>
      </c>
      <c r="O1036">
        <f>SUMIF(L$2:L1036,L1036,M$2:M1036)</f>
        <v>22</v>
      </c>
      <c r="P1036">
        <f t="shared" si="117"/>
        <v>0</v>
      </c>
      <c r="R1036">
        <f t="shared" si="118"/>
        <v>4423</v>
      </c>
      <c r="S1036">
        <f t="shared" si="119"/>
        <v>0</v>
      </c>
    </row>
    <row r="1037" spans="1:19" x14ac:dyDescent="0.25">
      <c r="A1037" s="1">
        <v>40108</v>
      </c>
      <c r="B1037" t="s">
        <v>18</v>
      </c>
      <c r="C1037">
        <v>89</v>
      </c>
      <c r="D1037" t="str">
        <f t="shared" si="113"/>
        <v>2009</v>
      </c>
      <c r="H1037">
        <f t="shared" si="114"/>
        <v>189.57</v>
      </c>
      <c r="I1037" t="str">
        <f t="shared" si="115"/>
        <v>2009</v>
      </c>
      <c r="K1037" s="1">
        <v>40108</v>
      </c>
      <c r="L1037" t="s">
        <v>18</v>
      </c>
      <c r="M1037">
        <v>89</v>
      </c>
      <c r="N1037" t="str">
        <f t="shared" si="116"/>
        <v>2009</v>
      </c>
      <c r="O1037">
        <f>SUMIF(L$2:L1037,L1037,M$2:M1037)</f>
        <v>3265</v>
      </c>
      <c r="P1037">
        <f t="shared" si="117"/>
        <v>8.9</v>
      </c>
      <c r="R1037">
        <f t="shared" si="118"/>
        <v>4334</v>
      </c>
      <c r="S1037">
        <f t="shared" si="119"/>
        <v>0</v>
      </c>
    </row>
    <row r="1038" spans="1:19" x14ac:dyDescent="0.25">
      <c r="A1038" s="1">
        <v>40113</v>
      </c>
      <c r="B1038" t="s">
        <v>35</v>
      </c>
      <c r="C1038">
        <v>22</v>
      </c>
      <c r="D1038" t="str">
        <f t="shared" si="113"/>
        <v>2009</v>
      </c>
      <c r="H1038">
        <f t="shared" si="114"/>
        <v>46.86</v>
      </c>
      <c r="I1038" t="str">
        <f t="shared" si="115"/>
        <v>2009</v>
      </c>
      <c r="K1038" s="1">
        <v>40113</v>
      </c>
      <c r="L1038" t="s">
        <v>35</v>
      </c>
      <c r="M1038">
        <v>22</v>
      </c>
      <c r="N1038" t="str">
        <f t="shared" si="116"/>
        <v>2009</v>
      </c>
      <c r="O1038">
        <f>SUMIF(L$2:L1038,L1038,M$2:M1038)</f>
        <v>1339</v>
      </c>
      <c r="P1038">
        <f t="shared" si="117"/>
        <v>2.2000000000000002</v>
      </c>
      <c r="R1038">
        <f t="shared" si="118"/>
        <v>4312</v>
      </c>
      <c r="S1038">
        <f t="shared" si="119"/>
        <v>0</v>
      </c>
    </row>
    <row r="1039" spans="1:19" x14ac:dyDescent="0.25">
      <c r="A1039" s="1">
        <v>40114</v>
      </c>
      <c r="B1039" t="s">
        <v>18</v>
      </c>
      <c r="C1039">
        <v>199</v>
      </c>
      <c r="D1039" t="str">
        <f t="shared" si="113"/>
        <v>2009</v>
      </c>
      <c r="H1039">
        <f t="shared" si="114"/>
        <v>423.87</v>
      </c>
      <c r="I1039" t="str">
        <f t="shared" si="115"/>
        <v>2009</v>
      </c>
      <c r="K1039" s="1">
        <v>40114</v>
      </c>
      <c r="L1039" t="s">
        <v>18</v>
      </c>
      <c r="M1039">
        <v>199</v>
      </c>
      <c r="N1039" t="str">
        <f t="shared" si="116"/>
        <v>2009</v>
      </c>
      <c r="O1039">
        <f>SUMIF(L$2:L1039,L1039,M$2:M1039)</f>
        <v>3464</v>
      </c>
      <c r="P1039">
        <f t="shared" si="117"/>
        <v>19.900000000000002</v>
      </c>
      <c r="R1039">
        <f t="shared" si="118"/>
        <v>4113</v>
      </c>
      <c r="S1039">
        <f t="shared" si="119"/>
        <v>0</v>
      </c>
    </row>
    <row r="1040" spans="1:19" x14ac:dyDescent="0.25">
      <c r="A1040" s="1">
        <v>40120</v>
      </c>
      <c r="B1040" t="s">
        <v>109</v>
      </c>
      <c r="C1040">
        <v>8</v>
      </c>
      <c r="D1040" t="str">
        <f t="shared" si="113"/>
        <v>2009</v>
      </c>
      <c r="H1040">
        <f t="shared" si="114"/>
        <v>17.04</v>
      </c>
      <c r="I1040" t="str">
        <f t="shared" si="115"/>
        <v>2009</v>
      </c>
      <c r="K1040" s="1">
        <v>40120</v>
      </c>
      <c r="L1040" t="s">
        <v>109</v>
      </c>
      <c r="M1040">
        <v>8</v>
      </c>
      <c r="N1040" t="str">
        <f t="shared" si="116"/>
        <v>2009</v>
      </c>
      <c r="O1040">
        <f>SUMIF(L$2:L1040,L1040,M$2:M1040)</f>
        <v>38</v>
      </c>
      <c r="P1040">
        <f t="shared" si="117"/>
        <v>0</v>
      </c>
      <c r="R1040">
        <f t="shared" si="118"/>
        <v>5105</v>
      </c>
      <c r="S1040">
        <f t="shared" si="119"/>
        <v>0</v>
      </c>
    </row>
    <row r="1041" spans="1:19" x14ac:dyDescent="0.25">
      <c r="A1041" s="1">
        <v>40120</v>
      </c>
      <c r="B1041" t="s">
        <v>18</v>
      </c>
      <c r="C1041">
        <v>198</v>
      </c>
      <c r="D1041" t="str">
        <f t="shared" si="113"/>
        <v>2009</v>
      </c>
      <c r="H1041">
        <f t="shared" si="114"/>
        <v>421.73999999999995</v>
      </c>
      <c r="I1041" t="str">
        <f t="shared" si="115"/>
        <v>2009</v>
      </c>
      <c r="K1041" s="1">
        <v>40120</v>
      </c>
      <c r="L1041" t="s">
        <v>18</v>
      </c>
      <c r="M1041">
        <v>198</v>
      </c>
      <c r="N1041" t="str">
        <f t="shared" si="116"/>
        <v>2009</v>
      </c>
      <c r="O1041">
        <f>SUMIF(L$2:L1041,L1041,M$2:M1041)</f>
        <v>3662</v>
      </c>
      <c r="P1041">
        <f t="shared" si="117"/>
        <v>19.8</v>
      </c>
      <c r="R1041">
        <f t="shared" si="118"/>
        <v>4907</v>
      </c>
      <c r="S1041">
        <f t="shared" si="119"/>
        <v>0</v>
      </c>
    </row>
    <row r="1042" spans="1:19" x14ac:dyDescent="0.25">
      <c r="A1042" s="1">
        <v>40121</v>
      </c>
      <c r="B1042" t="s">
        <v>95</v>
      </c>
      <c r="C1042">
        <v>6</v>
      </c>
      <c r="D1042" t="str">
        <f t="shared" si="113"/>
        <v>2009</v>
      </c>
      <c r="H1042">
        <f t="shared" si="114"/>
        <v>12.78</v>
      </c>
      <c r="I1042" t="str">
        <f t="shared" si="115"/>
        <v>2009</v>
      </c>
      <c r="K1042" s="1">
        <v>40121</v>
      </c>
      <c r="L1042" t="s">
        <v>95</v>
      </c>
      <c r="M1042">
        <v>6</v>
      </c>
      <c r="N1042" t="str">
        <f t="shared" si="116"/>
        <v>2009</v>
      </c>
      <c r="O1042">
        <f>SUMIF(L$2:L1042,L1042,M$2:M1042)</f>
        <v>8</v>
      </c>
      <c r="P1042">
        <f t="shared" si="117"/>
        <v>0</v>
      </c>
      <c r="R1042">
        <f t="shared" si="118"/>
        <v>4901</v>
      </c>
      <c r="S1042">
        <f t="shared" si="119"/>
        <v>0</v>
      </c>
    </row>
    <row r="1043" spans="1:19" x14ac:dyDescent="0.25">
      <c r="A1043" s="1">
        <v>40121</v>
      </c>
      <c r="B1043" t="s">
        <v>23</v>
      </c>
      <c r="C1043">
        <v>68</v>
      </c>
      <c r="D1043" t="str">
        <f t="shared" si="113"/>
        <v>2009</v>
      </c>
      <c r="H1043">
        <f t="shared" si="114"/>
        <v>144.84</v>
      </c>
      <c r="I1043" t="str">
        <f t="shared" si="115"/>
        <v>2009</v>
      </c>
      <c r="K1043" s="1">
        <v>40121</v>
      </c>
      <c r="L1043" t="s">
        <v>23</v>
      </c>
      <c r="M1043">
        <v>68</v>
      </c>
      <c r="N1043" t="str">
        <f t="shared" si="116"/>
        <v>2009</v>
      </c>
      <c r="O1043">
        <f>SUMIF(L$2:L1043,L1043,M$2:M1043)</f>
        <v>2404</v>
      </c>
      <c r="P1043">
        <f t="shared" si="117"/>
        <v>6.8000000000000007</v>
      </c>
      <c r="R1043">
        <f t="shared" si="118"/>
        <v>4833</v>
      </c>
      <c r="S1043">
        <f t="shared" si="119"/>
        <v>0</v>
      </c>
    </row>
    <row r="1044" spans="1:19" x14ac:dyDescent="0.25">
      <c r="A1044" s="1">
        <v>40121</v>
      </c>
      <c r="B1044" t="s">
        <v>102</v>
      </c>
      <c r="C1044">
        <v>200</v>
      </c>
      <c r="D1044" t="str">
        <f t="shared" si="113"/>
        <v>2009</v>
      </c>
      <c r="H1044">
        <f t="shared" si="114"/>
        <v>426</v>
      </c>
      <c r="I1044" t="str">
        <f t="shared" si="115"/>
        <v>2009</v>
      </c>
      <c r="K1044" s="1">
        <v>40121</v>
      </c>
      <c r="L1044" t="s">
        <v>102</v>
      </c>
      <c r="M1044">
        <v>200</v>
      </c>
      <c r="N1044" t="str">
        <f t="shared" si="116"/>
        <v>2009</v>
      </c>
      <c r="O1044">
        <f>SUMIF(L$2:L1044,L1044,M$2:M1044)</f>
        <v>3286</v>
      </c>
      <c r="P1044">
        <f t="shared" si="117"/>
        <v>20</v>
      </c>
      <c r="R1044">
        <f t="shared" si="118"/>
        <v>4633</v>
      </c>
      <c r="S1044">
        <f t="shared" si="119"/>
        <v>0</v>
      </c>
    </row>
    <row r="1045" spans="1:19" x14ac:dyDescent="0.25">
      <c r="A1045" s="1">
        <v>40122</v>
      </c>
      <c r="B1045" t="s">
        <v>5</v>
      </c>
      <c r="C1045">
        <v>426</v>
      </c>
      <c r="D1045" t="str">
        <f t="shared" si="113"/>
        <v>2009</v>
      </c>
      <c r="H1045">
        <f t="shared" si="114"/>
        <v>907.38</v>
      </c>
      <c r="I1045" t="str">
        <f t="shared" si="115"/>
        <v>2009</v>
      </c>
      <c r="K1045" s="1">
        <v>40122</v>
      </c>
      <c r="L1045" t="s">
        <v>5</v>
      </c>
      <c r="M1045">
        <v>426</v>
      </c>
      <c r="N1045" t="str">
        <f t="shared" si="116"/>
        <v>2009</v>
      </c>
      <c r="O1045">
        <f>SUMIF(L$2:L1045,L1045,M$2:M1045)</f>
        <v>7573</v>
      </c>
      <c r="P1045">
        <f t="shared" si="117"/>
        <v>42.6</v>
      </c>
      <c r="R1045">
        <f t="shared" si="118"/>
        <v>4207</v>
      </c>
      <c r="S1045">
        <f t="shared" si="119"/>
        <v>0</v>
      </c>
    </row>
    <row r="1046" spans="1:19" x14ac:dyDescent="0.25">
      <c r="A1046" s="1">
        <v>40122</v>
      </c>
      <c r="B1046" t="s">
        <v>78</v>
      </c>
      <c r="C1046">
        <v>142</v>
      </c>
      <c r="D1046" t="str">
        <f t="shared" si="113"/>
        <v>2009</v>
      </c>
      <c r="H1046">
        <f t="shared" si="114"/>
        <v>302.45999999999998</v>
      </c>
      <c r="I1046" t="str">
        <f t="shared" si="115"/>
        <v>2009</v>
      </c>
      <c r="K1046" s="1">
        <v>40122</v>
      </c>
      <c r="L1046" t="s">
        <v>78</v>
      </c>
      <c r="M1046">
        <v>142</v>
      </c>
      <c r="N1046" t="str">
        <f t="shared" si="116"/>
        <v>2009</v>
      </c>
      <c r="O1046">
        <f>SUMIF(L$2:L1046,L1046,M$2:M1046)</f>
        <v>1600</v>
      </c>
      <c r="P1046">
        <f t="shared" si="117"/>
        <v>14.200000000000001</v>
      </c>
      <c r="R1046">
        <f t="shared" si="118"/>
        <v>4065</v>
      </c>
      <c r="S1046">
        <f t="shared" si="119"/>
        <v>0</v>
      </c>
    </row>
    <row r="1047" spans="1:19" x14ac:dyDescent="0.25">
      <c r="A1047" s="1">
        <v>40122</v>
      </c>
      <c r="B1047" t="s">
        <v>7</v>
      </c>
      <c r="C1047">
        <v>298</v>
      </c>
      <c r="D1047" t="str">
        <f t="shared" si="113"/>
        <v>2009</v>
      </c>
      <c r="H1047">
        <f t="shared" si="114"/>
        <v>634.74</v>
      </c>
      <c r="I1047" t="str">
        <f t="shared" si="115"/>
        <v>2009</v>
      </c>
      <c r="K1047" s="1">
        <v>40122</v>
      </c>
      <c r="L1047" t="s">
        <v>7</v>
      </c>
      <c r="M1047">
        <v>298</v>
      </c>
      <c r="N1047" t="str">
        <f t="shared" si="116"/>
        <v>2009</v>
      </c>
      <c r="O1047">
        <f>SUMIF(L$2:L1047,L1047,M$2:M1047)</f>
        <v>13656</v>
      </c>
      <c r="P1047">
        <f t="shared" si="117"/>
        <v>59.6</v>
      </c>
      <c r="R1047">
        <f t="shared" si="118"/>
        <v>3767</v>
      </c>
      <c r="S1047">
        <f t="shared" si="119"/>
        <v>0</v>
      </c>
    </row>
    <row r="1048" spans="1:19" x14ac:dyDescent="0.25">
      <c r="A1048" s="1">
        <v>40124</v>
      </c>
      <c r="B1048" t="s">
        <v>17</v>
      </c>
      <c r="C1048">
        <v>224</v>
      </c>
      <c r="D1048" t="str">
        <f t="shared" si="113"/>
        <v>2009</v>
      </c>
      <c r="H1048">
        <f t="shared" si="114"/>
        <v>477.12</v>
      </c>
      <c r="I1048" t="str">
        <f t="shared" si="115"/>
        <v>2009</v>
      </c>
      <c r="K1048" s="1">
        <v>40124</v>
      </c>
      <c r="L1048" t="s">
        <v>17</v>
      </c>
      <c r="M1048">
        <v>224</v>
      </c>
      <c r="N1048" t="str">
        <f t="shared" si="116"/>
        <v>2009</v>
      </c>
      <c r="O1048">
        <f>SUMIF(L$2:L1048,L1048,M$2:M1048)</f>
        <v>9624</v>
      </c>
      <c r="P1048">
        <f t="shared" si="117"/>
        <v>22.400000000000002</v>
      </c>
      <c r="R1048">
        <f t="shared" si="118"/>
        <v>3543</v>
      </c>
      <c r="S1048">
        <f t="shared" si="119"/>
        <v>0</v>
      </c>
    </row>
    <row r="1049" spans="1:19" x14ac:dyDescent="0.25">
      <c r="A1049" s="1">
        <v>40126</v>
      </c>
      <c r="B1049" t="s">
        <v>5</v>
      </c>
      <c r="C1049">
        <v>133</v>
      </c>
      <c r="D1049" t="str">
        <f t="shared" si="113"/>
        <v>2009</v>
      </c>
      <c r="H1049">
        <f t="shared" si="114"/>
        <v>283.28999999999996</v>
      </c>
      <c r="I1049" t="str">
        <f t="shared" si="115"/>
        <v>2009</v>
      </c>
      <c r="K1049" s="1">
        <v>40126</v>
      </c>
      <c r="L1049" t="s">
        <v>5</v>
      </c>
      <c r="M1049">
        <v>133</v>
      </c>
      <c r="N1049" t="str">
        <f t="shared" si="116"/>
        <v>2009</v>
      </c>
      <c r="O1049">
        <f>SUMIF(L$2:L1049,L1049,M$2:M1049)</f>
        <v>7706</v>
      </c>
      <c r="P1049">
        <f t="shared" si="117"/>
        <v>13.3</v>
      </c>
      <c r="R1049">
        <f t="shared" si="118"/>
        <v>3410</v>
      </c>
      <c r="S1049">
        <f t="shared" si="119"/>
        <v>0</v>
      </c>
    </row>
    <row r="1050" spans="1:19" x14ac:dyDescent="0.25">
      <c r="A1050" s="1">
        <v>40128</v>
      </c>
      <c r="B1050" t="s">
        <v>45</v>
      </c>
      <c r="C1050">
        <v>326</v>
      </c>
      <c r="D1050" t="str">
        <f t="shared" si="113"/>
        <v>2009</v>
      </c>
      <c r="H1050">
        <f t="shared" si="114"/>
        <v>694.38</v>
      </c>
      <c r="I1050" t="str">
        <f t="shared" si="115"/>
        <v>2009</v>
      </c>
      <c r="K1050" s="1">
        <v>40128</v>
      </c>
      <c r="L1050" t="s">
        <v>45</v>
      </c>
      <c r="M1050">
        <v>326</v>
      </c>
      <c r="N1050" t="str">
        <f t="shared" si="116"/>
        <v>2009</v>
      </c>
      <c r="O1050">
        <f>SUMIF(L$2:L1050,L1050,M$2:M1050)</f>
        <v>13283</v>
      </c>
      <c r="P1050">
        <f t="shared" si="117"/>
        <v>65.2</v>
      </c>
      <c r="R1050">
        <f t="shared" si="118"/>
        <v>3084</v>
      </c>
      <c r="S1050">
        <f t="shared" si="119"/>
        <v>0</v>
      </c>
    </row>
    <row r="1051" spans="1:19" x14ac:dyDescent="0.25">
      <c r="A1051" s="1">
        <v>40128</v>
      </c>
      <c r="B1051" t="s">
        <v>120</v>
      </c>
      <c r="C1051">
        <v>102</v>
      </c>
      <c r="D1051" t="str">
        <f t="shared" si="113"/>
        <v>2009</v>
      </c>
      <c r="H1051">
        <f t="shared" si="114"/>
        <v>217.26</v>
      </c>
      <c r="I1051" t="str">
        <f t="shared" si="115"/>
        <v>2009</v>
      </c>
      <c r="K1051" s="1">
        <v>40128</v>
      </c>
      <c r="L1051" t="s">
        <v>120</v>
      </c>
      <c r="M1051">
        <v>102</v>
      </c>
      <c r="N1051" t="str">
        <f t="shared" si="116"/>
        <v>2009</v>
      </c>
      <c r="O1051">
        <f>SUMIF(L$2:L1051,L1051,M$2:M1051)</f>
        <v>449</v>
      </c>
      <c r="P1051">
        <f t="shared" si="117"/>
        <v>5.1000000000000005</v>
      </c>
      <c r="R1051">
        <f t="shared" si="118"/>
        <v>2982</v>
      </c>
      <c r="S1051">
        <f t="shared" si="119"/>
        <v>0</v>
      </c>
    </row>
    <row r="1052" spans="1:19" x14ac:dyDescent="0.25">
      <c r="A1052" s="1">
        <v>40129</v>
      </c>
      <c r="B1052" t="s">
        <v>7</v>
      </c>
      <c r="C1052">
        <v>332</v>
      </c>
      <c r="D1052" t="str">
        <f t="shared" si="113"/>
        <v>2009</v>
      </c>
      <c r="H1052">
        <f t="shared" si="114"/>
        <v>707.16</v>
      </c>
      <c r="I1052" t="str">
        <f t="shared" si="115"/>
        <v>2009</v>
      </c>
      <c r="K1052" s="1">
        <v>40129</v>
      </c>
      <c r="L1052" t="s">
        <v>7</v>
      </c>
      <c r="M1052">
        <v>332</v>
      </c>
      <c r="N1052" t="str">
        <f t="shared" si="116"/>
        <v>2009</v>
      </c>
      <c r="O1052">
        <f>SUMIF(L$2:L1052,L1052,M$2:M1052)</f>
        <v>13988</v>
      </c>
      <c r="P1052">
        <f t="shared" si="117"/>
        <v>66.400000000000006</v>
      </c>
      <c r="R1052">
        <f t="shared" si="118"/>
        <v>2650</v>
      </c>
      <c r="S1052">
        <f t="shared" si="119"/>
        <v>0</v>
      </c>
    </row>
    <row r="1053" spans="1:19" x14ac:dyDescent="0.25">
      <c r="A1053" s="1">
        <v>40130</v>
      </c>
      <c r="B1053" t="s">
        <v>19</v>
      </c>
      <c r="C1053">
        <v>95</v>
      </c>
      <c r="D1053" t="str">
        <f t="shared" si="113"/>
        <v>2009</v>
      </c>
      <c r="H1053">
        <f t="shared" si="114"/>
        <v>202.35</v>
      </c>
      <c r="I1053" t="str">
        <f t="shared" si="115"/>
        <v>2009</v>
      </c>
      <c r="K1053" s="1">
        <v>40130</v>
      </c>
      <c r="L1053" t="s">
        <v>19</v>
      </c>
      <c r="M1053">
        <v>95</v>
      </c>
      <c r="N1053" t="str">
        <f t="shared" si="116"/>
        <v>2009</v>
      </c>
      <c r="O1053">
        <f>SUMIF(L$2:L1053,L1053,M$2:M1053)</f>
        <v>1878</v>
      </c>
      <c r="P1053">
        <f t="shared" si="117"/>
        <v>9.5</v>
      </c>
      <c r="R1053">
        <f t="shared" si="118"/>
        <v>2555</v>
      </c>
      <c r="S1053">
        <f t="shared" si="119"/>
        <v>0</v>
      </c>
    </row>
    <row r="1054" spans="1:19" x14ac:dyDescent="0.25">
      <c r="A1054" s="1">
        <v>40134</v>
      </c>
      <c r="B1054" t="s">
        <v>136</v>
      </c>
      <c r="C1054">
        <v>7</v>
      </c>
      <c r="D1054" t="str">
        <f t="shared" si="113"/>
        <v>2009</v>
      </c>
      <c r="H1054">
        <f t="shared" si="114"/>
        <v>14.91</v>
      </c>
      <c r="I1054" t="str">
        <f t="shared" si="115"/>
        <v>2009</v>
      </c>
      <c r="K1054" s="1">
        <v>40134</v>
      </c>
      <c r="L1054" t="s">
        <v>136</v>
      </c>
      <c r="M1054">
        <v>7</v>
      </c>
      <c r="N1054" t="str">
        <f t="shared" si="116"/>
        <v>2009</v>
      </c>
      <c r="O1054">
        <f>SUMIF(L$2:L1054,L1054,M$2:M1054)</f>
        <v>26</v>
      </c>
      <c r="P1054">
        <f t="shared" si="117"/>
        <v>0</v>
      </c>
      <c r="R1054">
        <f t="shared" si="118"/>
        <v>2548</v>
      </c>
      <c r="S1054">
        <f t="shared" si="119"/>
        <v>0</v>
      </c>
    </row>
    <row r="1055" spans="1:19" x14ac:dyDescent="0.25">
      <c r="A1055" s="1">
        <v>40134</v>
      </c>
      <c r="B1055" t="s">
        <v>14</v>
      </c>
      <c r="C1055">
        <v>276</v>
      </c>
      <c r="D1055" t="str">
        <f t="shared" si="113"/>
        <v>2009</v>
      </c>
      <c r="H1055">
        <f t="shared" si="114"/>
        <v>587.88</v>
      </c>
      <c r="I1055" t="str">
        <f t="shared" si="115"/>
        <v>2009</v>
      </c>
      <c r="K1055" s="1">
        <v>40134</v>
      </c>
      <c r="L1055" t="s">
        <v>14</v>
      </c>
      <c r="M1055">
        <v>276</v>
      </c>
      <c r="N1055" t="str">
        <f t="shared" si="116"/>
        <v>2009</v>
      </c>
      <c r="O1055">
        <f>SUMIF(L$2:L1055,L1055,M$2:M1055)</f>
        <v>11441</v>
      </c>
      <c r="P1055">
        <f t="shared" si="117"/>
        <v>55.2</v>
      </c>
      <c r="R1055">
        <f t="shared" si="118"/>
        <v>2272</v>
      </c>
      <c r="S1055">
        <f t="shared" si="119"/>
        <v>0</v>
      </c>
    </row>
    <row r="1056" spans="1:19" x14ac:dyDescent="0.25">
      <c r="A1056" s="1">
        <v>40134</v>
      </c>
      <c r="B1056" t="s">
        <v>139</v>
      </c>
      <c r="C1056">
        <v>6</v>
      </c>
      <c r="D1056" t="str">
        <f t="shared" si="113"/>
        <v>2009</v>
      </c>
      <c r="H1056">
        <f t="shared" si="114"/>
        <v>12.78</v>
      </c>
      <c r="I1056" t="str">
        <f t="shared" si="115"/>
        <v>2009</v>
      </c>
      <c r="K1056" s="1">
        <v>40134</v>
      </c>
      <c r="L1056" t="s">
        <v>139</v>
      </c>
      <c r="M1056">
        <v>6</v>
      </c>
      <c r="N1056" t="str">
        <f t="shared" si="116"/>
        <v>2009</v>
      </c>
      <c r="O1056">
        <f>SUMIF(L$2:L1056,L1056,M$2:M1056)</f>
        <v>18</v>
      </c>
      <c r="P1056">
        <f t="shared" si="117"/>
        <v>0</v>
      </c>
      <c r="R1056">
        <f t="shared" si="118"/>
        <v>2266</v>
      </c>
      <c r="S1056">
        <f t="shared" si="119"/>
        <v>0</v>
      </c>
    </row>
    <row r="1057" spans="1:19" x14ac:dyDescent="0.25">
      <c r="A1057" s="1">
        <v>40136</v>
      </c>
      <c r="B1057" t="s">
        <v>45</v>
      </c>
      <c r="C1057">
        <v>232</v>
      </c>
      <c r="D1057" t="str">
        <f t="shared" si="113"/>
        <v>2009</v>
      </c>
      <c r="H1057">
        <f t="shared" si="114"/>
        <v>494.15999999999997</v>
      </c>
      <c r="I1057" t="str">
        <f t="shared" si="115"/>
        <v>2009</v>
      </c>
      <c r="K1057" s="1">
        <v>40136</v>
      </c>
      <c r="L1057" t="s">
        <v>45</v>
      </c>
      <c r="M1057">
        <v>232</v>
      </c>
      <c r="N1057" t="str">
        <f t="shared" si="116"/>
        <v>2009</v>
      </c>
      <c r="O1057">
        <f>SUMIF(L$2:L1057,L1057,M$2:M1057)</f>
        <v>13515</v>
      </c>
      <c r="P1057">
        <f t="shared" si="117"/>
        <v>46.400000000000006</v>
      </c>
      <c r="R1057">
        <f t="shared" si="118"/>
        <v>2034</v>
      </c>
      <c r="S1057">
        <f t="shared" si="119"/>
        <v>0</v>
      </c>
    </row>
    <row r="1058" spans="1:19" x14ac:dyDescent="0.25">
      <c r="A1058" s="1">
        <v>40136</v>
      </c>
      <c r="B1058" t="s">
        <v>66</v>
      </c>
      <c r="C1058">
        <v>162</v>
      </c>
      <c r="D1058" t="str">
        <f t="shared" si="113"/>
        <v>2009</v>
      </c>
      <c r="H1058">
        <f t="shared" si="114"/>
        <v>345.06</v>
      </c>
      <c r="I1058" t="str">
        <f t="shared" si="115"/>
        <v>2009</v>
      </c>
      <c r="K1058" s="1">
        <v>40136</v>
      </c>
      <c r="L1058" t="s">
        <v>66</v>
      </c>
      <c r="M1058">
        <v>162</v>
      </c>
      <c r="N1058" t="str">
        <f t="shared" si="116"/>
        <v>2009</v>
      </c>
      <c r="O1058">
        <f>SUMIF(L$2:L1058,L1058,M$2:M1058)</f>
        <v>2073</v>
      </c>
      <c r="P1058">
        <f t="shared" si="117"/>
        <v>16.2</v>
      </c>
      <c r="R1058">
        <f t="shared" si="118"/>
        <v>1872</v>
      </c>
      <c r="S1058">
        <f t="shared" si="119"/>
        <v>0</v>
      </c>
    </row>
    <row r="1059" spans="1:19" x14ac:dyDescent="0.25">
      <c r="A1059" s="1">
        <v>40139</v>
      </c>
      <c r="B1059" t="s">
        <v>10</v>
      </c>
      <c r="C1059">
        <v>66</v>
      </c>
      <c r="D1059" t="str">
        <f t="shared" si="113"/>
        <v>2009</v>
      </c>
      <c r="H1059">
        <f t="shared" si="114"/>
        <v>140.57999999999998</v>
      </c>
      <c r="I1059" t="str">
        <f t="shared" si="115"/>
        <v>2009</v>
      </c>
      <c r="K1059" s="1">
        <v>40139</v>
      </c>
      <c r="L1059" t="s">
        <v>10</v>
      </c>
      <c r="M1059">
        <v>66</v>
      </c>
      <c r="N1059" t="str">
        <f t="shared" si="116"/>
        <v>2009</v>
      </c>
      <c r="O1059">
        <f>SUMIF(L$2:L1059,L1059,M$2:M1059)</f>
        <v>1767</v>
      </c>
      <c r="P1059">
        <f t="shared" si="117"/>
        <v>6.6000000000000005</v>
      </c>
      <c r="R1059">
        <f t="shared" si="118"/>
        <v>1806</v>
      </c>
      <c r="S1059">
        <f t="shared" si="119"/>
        <v>0</v>
      </c>
    </row>
    <row r="1060" spans="1:19" x14ac:dyDescent="0.25">
      <c r="A1060" s="1">
        <v>40139</v>
      </c>
      <c r="B1060" t="s">
        <v>157</v>
      </c>
      <c r="C1060">
        <v>2</v>
      </c>
      <c r="D1060" t="str">
        <f t="shared" si="113"/>
        <v>2009</v>
      </c>
      <c r="H1060">
        <f t="shared" si="114"/>
        <v>4.26</v>
      </c>
      <c r="I1060" t="str">
        <f t="shared" si="115"/>
        <v>2009</v>
      </c>
      <c r="K1060" s="1">
        <v>40139</v>
      </c>
      <c r="L1060" t="s">
        <v>157</v>
      </c>
      <c r="M1060">
        <v>2</v>
      </c>
      <c r="N1060" t="str">
        <f t="shared" si="116"/>
        <v>2009</v>
      </c>
      <c r="O1060">
        <f>SUMIF(L$2:L1060,L1060,M$2:M1060)</f>
        <v>4</v>
      </c>
      <c r="P1060">
        <f t="shared" si="117"/>
        <v>0</v>
      </c>
      <c r="R1060">
        <f t="shared" si="118"/>
        <v>1804</v>
      </c>
      <c r="S1060">
        <f t="shared" si="119"/>
        <v>0</v>
      </c>
    </row>
    <row r="1061" spans="1:19" x14ac:dyDescent="0.25">
      <c r="A1061" s="1">
        <v>40139</v>
      </c>
      <c r="B1061" t="s">
        <v>12</v>
      </c>
      <c r="C1061">
        <v>152</v>
      </c>
      <c r="D1061" t="str">
        <f t="shared" si="113"/>
        <v>2009</v>
      </c>
      <c r="H1061">
        <f t="shared" si="114"/>
        <v>323.76</v>
      </c>
      <c r="I1061" t="str">
        <f t="shared" si="115"/>
        <v>2009</v>
      </c>
      <c r="K1061" s="1">
        <v>40139</v>
      </c>
      <c r="L1061" t="s">
        <v>12</v>
      </c>
      <c r="M1061">
        <v>152</v>
      </c>
      <c r="N1061" t="str">
        <f t="shared" si="116"/>
        <v>2009</v>
      </c>
      <c r="O1061">
        <f>SUMIF(L$2:L1061,L1061,M$2:M1061)</f>
        <v>2441</v>
      </c>
      <c r="P1061">
        <f t="shared" si="117"/>
        <v>15.200000000000001</v>
      </c>
      <c r="R1061">
        <f t="shared" si="118"/>
        <v>1652</v>
      </c>
      <c r="S1061">
        <f t="shared" si="119"/>
        <v>0</v>
      </c>
    </row>
    <row r="1062" spans="1:19" x14ac:dyDescent="0.25">
      <c r="A1062" s="1">
        <v>40139</v>
      </c>
      <c r="B1062" t="s">
        <v>201</v>
      </c>
      <c r="C1062">
        <v>2</v>
      </c>
      <c r="D1062" t="str">
        <f t="shared" si="113"/>
        <v>2009</v>
      </c>
      <c r="H1062">
        <f t="shared" si="114"/>
        <v>4.26</v>
      </c>
      <c r="I1062" t="str">
        <f t="shared" si="115"/>
        <v>2009</v>
      </c>
      <c r="K1062" s="1">
        <v>40139</v>
      </c>
      <c r="L1062" t="s">
        <v>201</v>
      </c>
      <c r="M1062">
        <v>2</v>
      </c>
      <c r="N1062" t="str">
        <f t="shared" si="116"/>
        <v>2009</v>
      </c>
      <c r="O1062">
        <f>SUMIF(L$2:L1062,L1062,M$2:M1062)</f>
        <v>2</v>
      </c>
      <c r="P1062">
        <f t="shared" si="117"/>
        <v>0</v>
      </c>
      <c r="R1062">
        <f t="shared" si="118"/>
        <v>1650</v>
      </c>
      <c r="S1062">
        <f t="shared" si="119"/>
        <v>0</v>
      </c>
    </row>
    <row r="1063" spans="1:19" x14ac:dyDescent="0.25">
      <c r="A1063" s="1">
        <v>40142</v>
      </c>
      <c r="B1063" t="s">
        <v>20</v>
      </c>
      <c r="C1063">
        <v>115</v>
      </c>
      <c r="D1063" t="str">
        <f t="shared" si="113"/>
        <v>2009</v>
      </c>
      <c r="H1063">
        <f t="shared" si="114"/>
        <v>244.95</v>
      </c>
      <c r="I1063" t="str">
        <f t="shared" si="115"/>
        <v>2009</v>
      </c>
      <c r="K1063" s="1">
        <v>40142</v>
      </c>
      <c r="L1063" t="s">
        <v>20</v>
      </c>
      <c r="M1063">
        <v>115</v>
      </c>
      <c r="N1063" t="str">
        <f t="shared" si="116"/>
        <v>2009</v>
      </c>
      <c r="O1063">
        <f>SUMIF(L$2:L1063,L1063,M$2:M1063)</f>
        <v>714</v>
      </c>
      <c r="P1063">
        <f t="shared" si="117"/>
        <v>5.75</v>
      </c>
      <c r="R1063">
        <f t="shared" si="118"/>
        <v>1535</v>
      </c>
      <c r="S1063">
        <f t="shared" si="119"/>
        <v>0</v>
      </c>
    </row>
    <row r="1064" spans="1:19" x14ac:dyDescent="0.25">
      <c r="A1064" s="1">
        <v>40142</v>
      </c>
      <c r="B1064" t="s">
        <v>37</v>
      </c>
      <c r="C1064">
        <v>29</v>
      </c>
      <c r="D1064" t="str">
        <f t="shared" si="113"/>
        <v>2009</v>
      </c>
      <c r="H1064">
        <f t="shared" si="114"/>
        <v>61.769999999999996</v>
      </c>
      <c r="I1064" t="str">
        <f t="shared" si="115"/>
        <v>2009</v>
      </c>
      <c r="K1064" s="1">
        <v>40142</v>
      </c>
      <c r="L1064" t="s">
        <v>37</v>
      </c>
      <c r="M1064">
        <v>29</v>
      </c>
      <c r="N1064" t="str">
        <f t="shared" si="116"/>
        <v>2009</v>
      </c>
      <c r="O1064">
        <f>SUMIF(L$2:L1064,L1064,M$2:M1064)</f>
        <v>2448</v>
      </c>
      <c r="P1064">
        <f t="shared" si="117"/>
        <v>2.9000000000000004</v>
      </c>
      <c r="R1064">
        <f t="shared" si="118"/>
        <v>1506</v>
      </c>
      <c r="S1064">
        <f t="shared" si="119"/>
        <v>0</v>
      </c>
    </row>
    <row r="1065" spans="1:19" x14ac:dyDescent="0.25">
      <c r="A1065" s="1">
        <v>40142</v>
      </c>
      <c r="B1065" t="s">
        <v>35</v>
      </c>
      <c r="C1065">
        <v>91</v>
      </c>
      <c r="D1065" t="str">
        <f t="shared" si="113"/>
        <v>2009</v>
      </c>
      <c r="H1065">
        <f t="shared" si="114"/>
        <v>193.82999999999998</v>
      </c>
      <c r="I1065" t="str">
        <f t="shared" si="115"/>
        <v>2009</v>
      </c>
      <c r="K1065" s="1">
        <v>40142</v>
      </c>
      <c r="L1065" t="s">
        <v>35</v>
      </c>
      <c r="M1065">
        <v>91</v>
      </c>
      <c r="N1065" t="str">
        <f t="shared" si="116"/>
        <v>2009</v>
      </c>
      <c r="O1065">
        <f>SUMIF(L$2:L1065,L1065,M$2:M1065)</f>
        <v>1430</v>
      </c>
      <c r="P1065">
        <f t="shared" si="117"/>
        <v>9.1</v>
      </c>
      <c r="R1065">
        <f t="shared" si="118"/>
        <v>1415</v>
      </c>
      <c r="S1065">
        <f t="shared" si="119"/>
        <v>0</v>
      </c>
    </row>
    <row r="1066" spans="1:19" x14ac:dyDescent="0.25">
      <c r="A1066" s="1">
        <v>40144</v>
      </c>
      <c r="B1066" t="s">
        <v>19</v>
      </c>
      <c r="C1066">
        <v>125</v>
      </c>
      <c r="D1066" t="str">
        <f t="shared" si="113"/>
        <v>2009</v>
      </c>
      <c r="H1066">
        <f t="shared" si="114"/>
        <v>266.25</v>
      </c>
      <c r="I1066" t="str">
        <f t="shared" si="115"/>
        <v>2009</v>
      </c>
      <c r="K1066" s="1">
        <v>40144</v>
      </c>
      <c r="L1066" t="s">
        <v>19</v>
      </c>
      <c r="M1066">
        <v>125</v>
      </c>
      <c r="N1066" t="str">
        <f t="shared" si="116"/>
        <v>2009</v>
      </c>
      <c r="O1066">
        <f>SUMIF(L$2:L1066,L1066,M$2:M1066)</f>
        <v>2003</v>
      </c>
      <c r="P1066">
        <f t="shared" si="117"/>
        <v>12.5</v>
      </c>
      <c r="R1066">
        <f t="shared" si="118"/>
        <v>1290</v>
      </c>
      <c r="S1066">
        <f t="shared" si="119"/>
        <v>0</v>
      </c>
    </row>
    <row r="1067" spans="1:19" x14ac:dyDescent="0.25">
      <c r="A1067" s="1">
        <v>40146</v>
      </c>
      <c r="B1067" t="s">
        <v>61</v>
      </c>
      <c r="C1067">
        <v>40</v>
      </c>
      <c r="D1067" t="str">
        <f t="shared" si="113"/>
        <v>2009</v>
      </c>
      <c r="H1067">
        <f t="shared" si="114"/>
        <v>85.199999999999989</v>
      </c>
      <c r="I1067" t="str">
        <f t="shared" si="115"/>
        <v>2009</v>
      </c>
      <c r="K1067" s="1">
        <v>40146</v>
      </c>
      <c r="L1067" t="s">
        <v>61</v>
      </c>
      <c r="M1067">
        <v>40</v>
      </c>
      <c r="N1067" t="str">
        <f t="shared" si="116"/>
        <v>2009</v>
      </c>
      <c r="O1067">
        <f>SUMIF(L$2:L1067,L1067,M$2:M1067)</f>
        <v>1722</v>
      </c>
      <c r="P1067">
        <f t="shared" si="117"/>
        <v>4</v>
      </c>
      <c r="R1067">
        <f t="shared" si="118"/>
        <v>1250</v>
      </c>
      <c r="S1067">
        <f t="shared" si="119"/>
        <v>0</v>
      </c>
    </row>
    <row r="1068" spans="1:19" x14ac:dyDescent="0.25">
      <c r="A1068" s="1">
        <v>40146</v>
      </c>
      <c r="B1068" t="s">
        <v>9</v>
      </c>
      <c r="C1068">
        <v>279</v>
      </c>
      <c r="D1068" t="str">
        <f t="shared" si="113"/>
        <v>2009</v>
      </c>
      <c r="H1068">
        <f t="shared" si="114"/>
        <v>594.27</v>
      </c>
      <c r="I1068" t="str">
        <f t="shared" si="115"/>
        <v>2009</v>
      </c>
      <c r="K1068" s="1">
        <v>40146</v>
      </c>
      <c r="L1068" t="s">
        <v>9</v>
      </c>
      <c r="M1068">
        <v>279</v>
      </c>
      <c r="N1068" t="str">
        <f t="shared" si="116"/>
        <v>2009</v>
      </c>
      <c r="O1068">
        <f>SUMIF(L$2:L1068,L1068,M$2:M1068)</f>
        <v>13087</v>
      </c>
      <c r="P1068">
        <f t="shared" si="117"/>
        <v>55.800000000000004</v>
      </c>
      <c r="R1068">
        <f t="shared" si="118"/>
        <v>971</v>
      </c>
      <c r="S1068">
        <f t="shared" si="119"/>
        <v>0</v>
      </c>
    </row>
    <row r="1069" spans="1:19" x14ac:dyDescent="0.25">
      <c r="A1069" s="1">
        <v>40147</v>
      </c>
      <c r="B1069" t="s">
        <v>11</v>
      </c>
      <c r="C1069">
        <v>8</v>
      </c>
      <c r="D1069" t="str">
        <f t="shared" si="113"/>
        <v>2009</v>
      </c>
      <c r="H1069">
        <f t="shared" si="114"/>
        <v>17.04</v>
      </c>
      <c r="I1069" t="str">
        <f t="shared" si="115"/>
        <v>2009</v>
      </c>
      <c r="K1069" s="1">
        <v>40147</v>
      </c>
      <c r="L1069" t="s">
        <v>11</v>
      </c>
      <c r="M1069">
        <v>8</v>
      </c>
      <c r="N1069" t="str">
        <f t="shared" si="116"/>
        <v>2009</v>
      </c>
      <c r="O1069">
        <f>SUMIF(L$2:L1069,L1069,M$2:M1069)</f>
        <v>25</v>
      </c>
      <c r="P1069">
        <f t="shared" si="117"/>
        <v>0</v>
      </c>
      <c r="R1069">
        <f t="shared" si="118"/>
        <v>963</v>
      </c>
      <c r="S1069">
        <f t="shared" si="119"/>
        <v>0</v>
      </c>
    </row>
    <row r="1070" spans="1:19" x14ac:dyDescent="0.25">
      <c r="A1070" s="1">
        <v>40151</v>
      </c>
      <c r="B1070" t="s">
        <v>71</v>
      </c>
      <c r="C1070">
        <v>194</v>
      </c>
      <c r="D1070" t="str">
        <f t="shared" si="113"/>
        <v>2009</v>
      </c>
      <c r="H1070">
        <f t="shared" si="114"/>
        <v>413.21999999999997</v>
      </c>
      <c r="I1070" t="str">
        <f t="shared" si="115"/>
        <v>2009</v>
      </c>
      <c r="K1070" s="1">
        <v>40151</v>
      </c>
      <c r="L1070" t="s">
        <v>71</v>
      </c>
      <c r="M1070">
        <v>194</v>
      </c>
      <c r="N1070" t="str">
        <f t="shared" si="116"/>
        <v>2009</v>
      </c>
      <c r="O1070">
        <f>SUMIF(L$2:L1070,L1070,M$2:M1070)</f>
        <v>1423</v>
      </c>
      <c r="P1070">
        <f t="shared" si="117"/>
        <v>19.400000000000002</v>
      </c>
      <c r="R1070">
        <f t="shared" si="118"/>
        <v>5769</v>
      </c>
      <c r="S1070">
        <f t="shared" si="119"/>
        <v>1</v>
      </c>
    </row>
    <row r="1071" spans="1:19" x14ac:dyDescent="0.25">
      <c r="A1071" s="1">
        <v>40152</v>
      </c>
      <c r="B1071" t="s">
        <v>6</v>
      </c>
      <c r="C1071">
        <v>168</v>
      </c>
      <c r="D1071" t="str">
        <f t="shared" si="113"/>
        <v>2009</v>
      </c>
      <c r="H1071">
        <f t="shared" si="114"/>
        <v>357.84</v>
      </c>
      <c r="I1071" t="str">
        <f t="shared" si="115"/>
        <v>2009</v>
      </c>
      <c r="K1071" s="1">
        <v>40152</v>
      </c>
      <c r="L1071" t="s">
        <v>6</v>
      </c>
      <c r="M1071">
        <v>168</v>
      </c>
      <c r="N1071" t="str">
        <f t="shared" si="116"/>
        <v>2009</v>
      </c>
      <c r="O1071">
        <f>SUMIF(L$2:L1071,L1071,M$2:M1071)</f>
        <v>1553</v>
      </c>
      <c r="P1071">
        <f t="shared" si="117"/>
        <v>16.8</v>
      </c>
      <c r="R1071">
        <f t="shared" si="118"/>
        <v>5601</v>
      </c>
      <c r="S1071">
        <f t="shared" si="119"/>
        <v>0</v>
      </c>
    </row>
    <row r="1072" spans="1:19" x14ac:dyDescent="0.25">
      <c r="A1072" s="1">
        <v>40153</v>
      </c>
      <c r="B1072" t="s">
        <v>14</v>
      </c>
      <c r="C1072">
        <v>211</v>
      </c>
      <c r="D1072" t="str">
        <f t="shared" si="113"/>
        <v>2009</v>
      </c>
      <c r="H1072">
        <f t="shared" si="114"/>
        <v>449.42999999999995</v>
      </c>
      <c r="I1072" t="str">
        <f t="shared" si="115"/>
        <v>2009</v>
      </c>
      <c r="K1072" s="1">
        <v>40153</v>
      </c>
      <c r="L1072" t="s">
        <v>14</v>
      </c>
      <c r="M1072">
        <v>211</v>
      </c>
      <c r="N1072" t="str">
        <f t="shared" si="116"/>
        <v>2009</v>
      </c>
      <c r="O1072">
        <f>SUMIF(L$2:L1072,L1072,M$2:M1072)</f>
        <v>11652</v>
      </c>
      <c r="P1072">
        <f t="shared" si="117"/>
        <v>42.2</v>
      </c>
      <c r="R1072">
        <f t="shared" si="118"/>
        <v>5390</v>
      </c>
      <c r="S1072">
        <f t="shared" si="119"/>
        <v>0</v>
      </c>
    </row>
    <row r="1073" spans="1:19" x14ac:dyDescent="0.25">
      <c r="A1073" s="1">
        <v>40153</v>
      </c>
      <c r="B1073" t="s">
        <v>155</v>
      </c>
      <c r="C1073">
        <v>19</v>
      </c>
      <c r="D1073" t="str">
        <f t="shared" si="113"/>
        <v>2009</v>
      </c>
      <c r="H1073">
        <f t="shared" si="114"/>
        <v>40.47</v>
      </c>
      <c r="I1073" t="str">
        <f t="shared" si="115"/>
        <v>2009</v>
      </c>
      <c r="K1073" s="1">
        <v>40153</v>
      </c>
      <c r="L1073" t="s">
        <v>155</v>
      </c>
      <c r="M1073">
        <v>19</v>
      </c>
      <c r="N1073" t="str">
        <f t="shared" si="116"/>
        <v>2009</v>
      </c>
      <c r="O1073">
        <f>SUMIF(L$2:L1073,L1073,M$2:M1073)</f>
        <v>34</v>
      </c>
      <c r="P1073">
        <f t="shared" si="117"/>
        <v>0</v>
      </c>
      <c r="R1073">
        <f t="shared" si="118"/>
        <v>5371</v>
      </c>
      <c r="S1073">
        <f t="shared" si="119"/>
        <v>0</v>
      </c>
    </row>
    <row r="1074" spans="1:19" x14ac:dyDescent="0.25">
      <c r="A1074" s="1">
        <v>40155</v>
      </c>
      <c r="B1074" t="s">
        <v>153</v>
      </c>
      <c r="C1074">
        <v>16</v>
      </c>
      <c r="D1074" t="str">
        <f t="shared" si="113"/>
        <v>2009</v>
      </c>
      <c r="H1074">
        <f t="shared" si="114"/>
        <v>34.08</v>
      </c>
      <c r="I1074" t="str">
        <f t="shared" si="115"/>
        <v>2009</v>
      </c>
      <c r="K1074" s="1">
        <v>40155</v>
      </c>
      <c r="L1074" t="s">
        <v>153</v>
      </c>
      <c r="M1074">
        <v>16</v>
      </c>
      <c r="N1074" t="str">
        <f t="shared" si="116"/>
        <v>2009</v>
      </c>
      <c r="O1074">
        <f>SUMIF(L$2:L1074,L1074,M$2:M1074)</f>
        <v>21</v>
      </c>
      <c r="P1074">
        <f t="shared" si="117"/>
        <v>0</v>
      </c>
      <c r="R1074">
        <f t="shared" si="118"/>
        <v>5355</v>
      </c>
      <c r="S1074">
        <f t="shared" si="119"/>
        <v>0</v>
      </c>
    </row>
    <row r="1075" spans="1:19" x14ac:dyDescent="0.25">
      <c r="A1075" s="1">
        <v>40158</v>
      </c>
      <c r="B1075" t="s">
        <v>27</v>
      </c>
      <c r="C1075">
        <v>18</v>
      </c>
      <c r="D1075" t="str">
        <f t="shared" si="113"/>
        <v>2009</v>
      </c>
      <c r="H1075">
        <f t="shared" si="114"/>
        <v>38.339999999999996</v>
      </c>
      <c r="I1075" t="str">
        <f t="shared" si="115"/>
        <v>2009</v>
      </c>
      <c r="K1075" s="1">
        <v>40158</v>
      </c>
      <c r="L1075" t="s">
        <v>27</v>
      </c>
      <c r="M1075">
        <v>18</v>
      </c>
      <c r="N1075" t="str">
        <f t="shared" si="116"/>
        <v>2009</v>
      </c>
      <c r="O1075">
        <f>SUMIF(L$2:L1075,L1075,M$2:M1075)</f>
        <v>66</v>
      </c>
      <c r="P1075">
        <f t="shared" si="117"/>
        <v>0</v>
      </c>
      <c r="R1075">
        <f t="shared" si="118"/>
        <v>5337</v>
      </c>
      <c r="S1075">
        <f t="shared" si="119"/>
        <v>0</v>
      </c>
    </row>
    <row r="1076" spans="1:19" x14ac:dyDescent="0.25">
      <c r="A1076" s="1">
        <v>40158</v>
      </c>
      <c r="B1076" t="s">
        <v>7</v>
      </c>
      <c r="C1076">
        <v>399</v>
      </c>
      <c r="D1076" t="str">
        <f t="shared" si="113"/>
        <v>2009</v>
      </c>
      <c r="H1076">
        <f t="shared" si="114"/>
        <v>849.87</v>
      </c>
      <c r="I1076" t="str">
        <f t="shared" si="115"/>
        <v>2009</v>
      </c>
      <c r="K1076" s="1">
        <v>40158</v>
      </c>
      <c r="L1076" t="s">
        <v>7</v>
      </c>
      <c r="M1076">
        <v>399</v>
      </c>
      <c r="N1076" t="str">
        <f t="shared" si="116"/>
        <v>2009</v>
      </c>
      <c r="O1076">
        <f>SUMIF(L$2:L1076,L1076,M$2:M1076)</f>
        <v>14387</v>
      </c>
      <c r="P1076">
        <f t="shared" si="117"/>
        <v>79.800000000000011</v>
      </c>
      <c r="R1076">
        <f t="shared" si="118"/>
        <v>4938</v>
      </c>
      <c r="S1076">
        <f t="shared" si="119"/>
        <v>0</v>
      </c>
    </row>
    <row r="1077" spans="1:19" x14ac:dyDescent="0.25">
      <c r="A1077" s="1">
        <v>40160</v>
      </c>
      <c r="B1077" t="s">
        <v>202</v>
      </c>
      <c r="C1077">
        <v>11</v>
      </c>
      <c r="D1077" t="str">
        <f t="shared" si="113"/>
        <v>2009</v>
      </c>
      <c r="H1077">
        <f t="shared" si="114"/>
        <v>23.43</v>
      </c>
      <c r="I1077" t="str">
        <f t="shared" si="115"/>
        <v>2009</v>
      </c>
      <c r="K1077" s="1">
        <v>40160</v>
      </c>
      <c r="L1077" t="s">
        <v>202</v>
      </c>
      <c r="M1077">
        <v>11</v>
      </c>
      <c r="N1077" t="str">
        <f t="shared" si="116"/>
        <v>2009</v>
      </c>
      <c r="O1077">
        <f>SUMIF(L$2:L1077,L1077,M$2:M1077)</f>
        <v>11</v>
      </c>
      <c r="P1077">
        <f t="shared" si="117"/>
        <v>0</v>
      </c>
      <c r="R1077">
        <f t="shared" si="118"/>
        <v>4927</v>
      </c>
      <c r="S1077">
        <f t="shared" si="119"/>
        <v>0</v>
      </c>
    </row>
    <row r="1078" spans="1:19" x14ac:dyDescent="0.25">
      <c r="A1078" s="1">
        <v>40164</v>
      </c>
      <c r="B1078" t="s">
        <v>23</v>
      </c>
      <c r="C1078">
        <v>131</v>
      </c>
      <c r="D1078" t="str">
        <f t="shared" si="113"/>
        <v>2009</v>
      </c>
      <c r="H1078">
        <f t="shared" si="114"/>
        <v>279.02999999999997</v>
      </c>
      <c r="I1078" t="str">
        <f t="shared" si="115"/>
        <v>2009</v>
      </c>
      <c r="K1078" s="1">
        <v>40164</v>
      </c>
      <c r="L1078" t="s">
        <v>23</v>
      </c>
      <c r="M1078">
        <v>131</v>
      </c>
      <c r="N1078" t="str">
        <f t="shared" si="116"/>
        <v>2009</v>
      </c>
      <c r="O1078">
        <f>SUMIF(L$2:L1078,L1078,M$2:M1078)</f>
        <v>2535</v>
      </c>
      <c r="P1078">
        <f t="shared" si="117"/>
        <v>13.100000000000001</v>
      </c>
      <c r="R1078">
        <f t="shared" si="118"/>
        <v>4796</v>
      </c>
      <c r="S1078">
        <f t="shared" si="119"/>
        <v>0</v>
      </c>
    </row>
    <row r="1079" spans="1:19" x14ac:dyDescent="0.25">
      <c r="A1079" s="1">
        <v>40165</v>
      </c>
      <c r="B1079" t="s">
        <v>39</v>
      </c>
      <c r="C1079">
        <v>67</v>
      </c>
      <c r="D1079" t="str">
        <f t="shared" si="113"/>
        <v>2009</v>
      </c>
      <c r="H1079">
        <f t="shared" si="114"/>
        <v>142.70999999999998</v>
      </c>
      <c r="I1079" t="str">
        <f t="shared" si="115"/>
        <v>2009</v>
      </c>
      <c r="K1079" s="1">
        <v>40165</v>
      </c>
      <c r="L1079" t="s">
        <v>39</v>
      </c>
      <c r="M1079">
        <v>67</v>
      </c>
      <c r="N1079" t="str">
        <f t="shared" si="116"/>
        <v>2009</v>
      </c>
      <c r="O1079">
        <f>SUMIF(L$2:L1079,L1079,M$2:M1079)</f>
        <v>1027</v>
      </c>
      <c r="P1079">
        <f t="shared" si="117"/>
        <v>6.7</v>
      </c>
      <c r="R1079">
        <f t="shared" si="118"/>
        <v>4729</v>
      </c>
      <c r="S1079">
        <f t="shared" si="119"/>
        <v>0</v>
      </c>
    </row>
    <row r="1080" spans="1:19" x14ac:dyDescent="0.25">
      <c r="A1080" s="1">
        <v>40166</v>
      </c>
      <c r="B1080" t="s">
        <v>10</v>
      </c>
      <c r="C1080">
        <v>151</v>
      </c>
      <c r="D1080" t="str">
        <f t="shared" si="113"/>
        <v>2009</v>
      </c>
      <c r="H1080">
        <f t="shared" si="114"/>
        <v>321.63</v>
      </c>
      <c r="I1080" t="str">
        <f t="shared" si="115"/>
        <v>2009</v>
      </c>
      <c r="K1080" s="1">
        <v>40166</v>
      </c>
      <c r="L1080" t="s">
        <v>10</v>
      </c>
      <c r="M1080">
        <v>151</v>
      </c>
      <c r="N1080" t="str">
        <f t="shared" si="116"/>
        <v>2009</v>
      </c>
      <c r="O1080">
        <f>SUMIF(L$2:L1080,L1080,M$2:M1080)</f>
        <v>1918</v>
      </c>
      <c r="P1080">
        <f t="shared" si="117"/>
        <v>15.100000000000001</v>
      </c>
      <c r="R1080">
        <f t="shared" si="118"/>
        <v>4578</v>
      </c>
      <c r="S1080">
        <f t="shared" si="119"/>
        <v>0</v>
      </c>
    </row>
    <row r="1081" spans="1:19" x14ac:dyDescent="0.25">
      <c r="A1081" s="1">
        <v>40171</v>
      </c>
      <c r="B1081" t="s">
        <v>23</v>
      </c>
      <c r="C1081">
        <v>105</v>
      </c>
      <c r="D1081" t="str">
        <f t="shared" si="113"/>
        <v>2009</v>
      </c>
      <c r="H1081">
        <f t="shared" si="114"/>
        <v>223.64999999999998</v>
      </c>
      <c r="I1081" t="str">
        <f t="shared" si="115"/>
        <v>2009</v>
      </c>
      <c r="K1081" s="1">
        <v>40171</v>
      </c>
      <c r="L1081" t="s">
        <v>23</v>
      </c>
      <c r="M1081">
        <v>105</v>
      </c>
      <c r="N1081" t="str">
        <f t="shared" si="116"/>
        <v>2009</v>
      </c>
      <c r="O1081">
        <f>SUMIF(L$2:L1081,L1081,M$2:M1081)</f>
        <v>2640</v>
      </c>
      <c r="P1081">
        <f t="shared" si="117"/>
        <v>10.5</v>
      </c>
      <c r="R1081">
        <f t="shared" si="118"/>
        <v>4473</v>
      </c>
      <c r="S1081">
        <f t="shared" si="119"/>
        <v>0</v>
      </c>
    </row>
    <row r="1082" spans="1:19" x14ac:dyDescent="0.25">
      <c r="A1082" s="1">
        <v>40172</v>
      </c>
      <c r="B1082" t="s">
        <v>71</v>
      </c>
      <c r="C1082">
        <v>132</v>
      </c>
      <c r="D1082" t="str">
        <f t="shared" si="113"/>
        <v>2009</v>
      </c>
      <c r="H1082">
        <f t="shared" si="114"/>
        <v>281.15999999999997</v>
      </c>
      <c r="I1082" t="str">
        <f t="shared" si="115"/>
        <v>2009</v>
      </c>
      <c r="K1082" s="1">
        <v>40172</v>
      </c>
      <c r="L1082" t="s">
        <v>71</v>
      </c>
      <c r="M1082">
        <v>132</v>
      </c>
      <c r="N1082" t="str">
        <f t="shared" si="116"/>
        <v>2009</v>
      </c>
      <c r="O1082">
        <f>SUMIF(L$2:L1082,L1082,M$2:M1082)</f>
        <v>1555</v>
      </c>
      <c r="P1082">
        <f t="shared" si="117"/>
        <v>13.200000000000001</v>
      </c>
      <c r="R1082">
        <f t="shared" si="118"/>
        <v>4341</v>
      </c>
      <c r="S1082">
        <f t="shared" si="119"/>
        <v>0</v>
      </c>
    </row>
    <row r="1083" spans="1:19" x14ac:dyDescent="0.25">
      <c r="A1083" s="1">
        <v>40172</v>
      </c>
      <c r="B1083" t="s">
        <v>17</v>
      </c>
      <c r="C1083">
        <v>142</v>
      </c>
      <c r="D1083" t="str">
        <f t="shared" si="113"/>
        <v>2009</v>
      </c>
      <c r="H1083">
        <f t="shared" si="114"/>
        <v>302.45999999999998</v>
      </c>
      <c r="I1083" t="str">
        <f t="shared" si="115"/>
        <v>2009</v>
      </c>
      <c r="K1083" s="1">
        <v>40172</v>
      </c>
      <c r="L1083" t="s">
        <v>17</v>
      </c>
      <c r="M1083">
        <v>142</v>
      </c>
      <c r="N1083" t="str">
        <f t="shared" si="116"/>
        <v>2009</v>
      </c>
      <c r="O1083">
        <f>SUMIF(L$2:L1083,L1083,M$2:M1083)</f>
        <v>9766</v>
      </c>
      <c r="P1083">
        <f t="shared" si="117"/>
        <v>14.200000000000001</v>
      </c>
      <c r="R1083">
        <f t="shared" si="118"/>
        <v>4199</v>
      </c>
      <c r="S1083">
        <f t="shared" si="119"/>
        <v>0</v>
      </c>
    </row>
    <row r="1084" spans="1:19" x14ac:dyDescent="0.25">
      <c r="A1084" s="1">
        <v>40172</v>
      </c>
      <c r="B1084" t="s">
        <v>203</v>
      </c>
      <c r="C1084">
        <v>17</v>
      </c>
      <c r="D1084" t="str">
        <f t="shared" si="113"/>
        <v>2009</v>
      </c>
      <c r="H1084">
        <f t="shared" si="114"/>
        <v>36.21</v>
      </c>
      <c r="I1084" t="str">
        <f t="shared" si="115"/>
        <v>2009</v>
      </c>
      <c r="K1084" s="1">
        <v>40172</v>
      </c>
      <c r="L1084" t="s">
        <v>203</v>
      </c>
      <c r="M1084">
        <v>17</v>
      </c>
      <c r="N1084" t="str">
        <f t="shared" si="116"/>
        <v>2009</v>
      </c>
      <c r="O1084">
        <f>SUMIF(L$2:L1084,L1084,M$2:M1084)</f>
        <v>17</v>
      </c>
      <c r="P1084">
        <f t="shared" si="117"/>
        <v>0</v>
      </c>
      <c r="R1084">
        <f t="shared" si="118"/>
        <v>4182</v>
      </c>
      <c r="S1084">
        <f t="shared" si="119"/>
        <v>0</v>
      </c>
    </row>
    <row r="1085" spans="1:19" x14ac:dyDescent="0.25">
      <c r="A1085" s="1">
        <v>40173</v>
      </c>
      <c r="B1085" t="s">
        <v>7</v>
      </c>
      <c r="C1085">
        <v>444</v>
      </c>
      <c r="D1085" t="str">
        <f t="shared" si="113"/>
        <v>2009</v>
      </c>
      <c r="H1085">
        <f t="shared" si="114"/>
        <v>945.71999999999991</v>
      </c>
      <c r="I1085" t="str">
        <f t="shared" si="115"/>
        <v>2009</v>
      </c>
      <c r="K1085" s="1">
        <v>40173</v>
      </c>
      <c r="L1085" t="s">
        <v>7</v>
      </c>
      <c r="M1085">
        <v>444</v>
      </c>
      <c r="N1085" t="str">
        <f t="shared" si="116"/>
        <v>2009</v>
      </c>
      <c r="O1085">
        <f>SUMIF(L$2:L1085,L1085,M$2:M1085)</f>
        <v>14831</v>
      </c>
      <c r="P1085">
        <f t="shared" si="117"/>
        <v>88.800000000000011</v>
      </c>
      <c r="R1085">
        <f t="shared" si="118"/>
        <v>3738</v>
      </c>
      <c r="S1085">
        <f t="shared" si="119"/>
        <v>0</v>
      </c>
    </row>
    <row r="1086" spans="1:19" x14ac:dyDescent="0.25">
      <c r="A1086" s="1">
        <v>40173</v>
      </c>
      <c r="B1086" t="s">
        <v>50</v>
      </c>
      <c r="C1086">
        <v>294</v>
      </c>
      <c r="D1086" t="str">
        <f t="shared" si="113"/>
        <v>2009</v>
      </c>
      <c r="H1086">
        <f t="shared" si="114"/>
        <v>626.21999999999991</v>
      </c>
      <c r="I1086" t="str">
        <f t="shared" si="115"/>
        <v>2009</v>
      </c>
      <c r="K1086" s="1">
        <v>40173</v>
      </c>
      <c r="L1086" t="s">
        <v>50</v>
      </c>
      <c r="M1086">
        <v>294</v>
      </c>
      <c r="N1086" t="str">
        <f t="shared" si="116"/>
        <v>2009</v>
      </c>
      <c r="O1086">
        <f>SUMIF(L$2:L1086,L1086,M$2:M1086)</f>
        <v>14310</v>
      </c>
      <c r="P1086">
        <f t="shared" si="117"/>
        <v>58.800000000000004</v>
      </c>
      <c r="R1086">
        <f t="shared" si="118"/>
        <v>3444</v>
      </c>
      <c r="S1086">
        <f t="shared" si="119"/>
        <v>0</v>
      </c>
    </row>
    <row r="1087" spans="1:19" x14ac:dyDescent="0.25">
      <c r="A1087" s="1">
        <v>40174</v>
      </c>
      <c r="B1087" t="s">
        <v>7</v>
      </c>
      <c r="C1087">
        <v>274</v>
      </c>
      <c r="D1087" t="str">
        <f t="shared" si="113"/>
        <v>2009</v>
      </c>
      <c r="H1087">
        <f t="shared" si="114"/>
        <v>583.62</v>
      </c>
      <c r="I1087" t="str">
        <f t="shared" si="115"/>
        <v>2009</v>
      </c>
      <c r="K1087" s="1">
        <v>40174</v>
      </c>
      <c r="L1087" t="s">
        <v>7</v>
      </c>
      <c r="M1087">
        <v>274</v>
      </c>
      <c r="N1087" t="str">
        <f t="shared" si="116"/>
        <v>2009</v>
      </c>
      <c r="O1087">
        <f>SUMIF(L$2:L1087,L1087,M$2:M1087)</f>
        <v>15105</v>
      </c>
      <c r="P1087">
        <f t="shared" si="117"/>
        <v>54.800000000000004</v>
      </c>
      <c r="R1087">
        <f t="shared" si="118"/>
        <v>3170</v>
      </c>
      <c r="S1087">
        <f t="shared" si="119"/>
        <v>0</v>
      </c>
    </row>
    <row r="1088" spans="1:19" x14ac:dyDescent="0.25">
      <c r="A1088" s="1">
        <v>40176</v>
      </c>
      <c r="B1088" t="s">
        <v>35</v>
      </c>
      <c r="C1088">
        <v>168</v>
      </c>
      <c r="D1088" t="str">
        <f t="shared" si="113"/>
        <v>2009</v>
      </c>
      <c r="H1088">
        <f t="shared" si="114"/>
        <v>357.84</v>
      </c>
      <c r="I1088" t="str">
        <f t="shared" si="115"/>
        <v>2009</v>
      </c>
      <c r="K1088" s="1">
        <v>40176</v>
      </c>
      <c r="L1088" t="s">
        <v>35</v>
      </c>
      <c r="M1088">
        <v>168</v>
      </c>
      <c r="N1088" t="str">
        <f t="shared" si="116"/>
        <v>2009</v>
      </c>
      <c r="O1088">
        <f>SUMIF(L$2:L1088,L1088,M$2:M1088)</f>
        <v>1598</v>
      </c>
      <c r="P1088">
        <f t="shared" si="117"/>
        <v>16.8</v>
      </c>
      <c r="R1088">
        <f t="shared" si="118"/>
        <v>3002</v>
      </c>
      <c r="S1088">
        <f t="shared" si="119"/>
        <v>0</v>
      </c>
    </row>
    <row r="1089" spans="1:19" x14ac:dyDescent="0.25">
      <c r="A1089" s="1">
        <v>40177</v>
      </c>
      <c r="B1089" t="s">
        <v>8</v>
      </c>
      <c r="C1089">
        <v>115</v>
      </c>
      <c r="D1089" t="str">
        <f t="shared" si="113"/>
        <v>2009</v>
      </c>
      <c r="H1089">
        <f t="shared" si="114"/>
        <v>244.95</v>
      </c>
      <c r="I1089" t="str">
        <f t="shared" si="115"/>
        <v>2009</v>
      </c>
      <c r="K1089" s="1">
        <v>40177</v>
      </c>
      <c r="L1089" t="s">
        <v>8</v>
      </c>
      <c r="M1089">
        <v>115</v>
      </c>
      <c r="N1089" t="str">
        <f t="shared" si="116"/>
        <v>2009</v>
      </c>
      <c r="O1089">
        <f>SUMIF(L$2:L1089,L1089,M$2:M1089)</f>
        <v>1918</v>
      </c>
      <c r="P1089">
        <f t="shared" si="117"/>
        <v>11.5</v>
      </c>
      <c r="R1089">
        <f t="shared" si="118"/>
        <v>2887</v>
      </c>
      <c r="S1089">
        <f t="shared" si="119"/>
        <v>0</v>
      </c>
    </row>
    <row r="1090" spans="1:19" x14ac:dyDescent="0.25">
      <c r="A1090" s="1">
        <v>40177</v>
      </c>
      <c r="B1090" t="s">
        <v>30</v>
      </c>
      <c r="C1090">
        <v>126</v>
      </c>
      <c r="D1090" t="str">
        <f t="shared" si="113"/>
        <v>2009</v>
      </c>
      <c r="H1090">
        <f t="shared" si="114"/>
        <v>268.38</v>
      </c>
      <c r="I1090" t="str">
        <f t="shared" si="115"/>
        <v>2009</v>
      </c>
      <c r="K1090" s="1">
        <v>40177</v>
      </c>
      <c r="L1090" t="s">
        <v>30</v>
      </c>
      <c r="M1090">
        <v>126</v>
      </c>
      <c r="N1090" t="str">
        <f t="shared" si="116"/>
        <v>2009</v>
      </c>
      <c r="O1090">
        <f>SUMIF(L$2:L1090,L1090,M$2:M1090)</f>
        <v>2849</v>
      </c>
      <c r="P1090">
        <f t="shared" si="117"/>
        <v>12.600000000000001</v>
      </c>
      <c r="R1090">
        <f t="shared" si="118"/>
        <v>2761</v>
      </c>
      <c r="S1090">
        <f t="shared" si="119"/>
        <v>0</v>
      </c>
    </row>
    <row r="1091" spans="1:19" x14ac:dyDescent="0.25">
      <c r="A1091" s="1">
        <v>40180</v>
      </c>
      <c r="B1091" t="s">
        <v>28</v>
      </c>
      <c r="C1091">
        <v>73</v>
      </c>
      <c r="D1091" t="str">
        <f t="shared" ref="D1091:D1154" si="120">TEXT(A1091,"RRRR")</f>
        <v>2010</v>
      </c>
      <c r="H1091">
        <f t="shared" ref="H1091:H1154" si="121">IF(D1091="2005",C1091*$F$2,IF(D1091="2006",C1091*$F$3,IF(D1091="2007",C1091*$F$4,IF(D1091="2008",C1091*$F$5,IF(D1091="2009",C1091*$F$6,IF(D1091="2010",C1091*$F$7,IF(D1091="2011",C1091*$F$8,IF(D1091="2012",C1091*$F$9,IF(D1091="2013",C1091*$F$10,C1091*$F$11)))))))))</f>
        <v>153.30000000000001</v>
      </c>
      <c r="I1091" t="str">
        <f t="shared" ref="I1091:I1154" si="122">TEXT(A1091,"RRRR")</f>
        <v>2010</v>
      </c>
      <c r="K1091" s="1">
        <v>40180</v>
      </c>
      <c r="L1091" t="s">
        <v>28</v>
      </c>
      <c r="M1091">
        <v>73</v>
      </c>
      <c r="N1091" t="str">
        <f t="shared" ref="N1091:N1154" si="123">TEXT(K1091,"RRRR")</f>
        <v>2010</v>
      </c>
      <c r="O1091">
        <f>SUMIF(L$2:L1091,L1091,M$2:M1091)</f>
        <v>2122</v>
      </c>
      <c r="P1091">
        <f t="shared" ref="P1091:P1154" si="124">IF(AND(O1091&gt;=100,O1091&lt;1000),0.05*M1091,IF(AND(O1091&gt;=1000,O1091&lt;10000),0.1*M1091,IF(AND(O1091&gt;=10000),0.2*M1091,0)))</f>
        <v>7.3000000000000007</v>
      </c>
      <c r="R1091">
        <f t="shared" si="118"/>
        <v>5688</v>
      </c>
      <c r="S1091">
        <f t="shared" si="119"/>
        <v>0</v>
      </c>
    </row>
    <row r="1092" spans="1:19" x14ac:dyDescent="0.25">
      <c r="A1092" s="1">
        <v>40180</v>
      </c>
      <c r="B1092" t="s">
        <v>22</v>
      </c>
      <c r="C1092">
        <v>413</v>
      </c>
      <c r="D1092" t="str">
        <f t="shared" si="120"/>
        <v>2010</v>
      </c>
      <c r="H1092">
        <f t="shared" si="121"/>
        <v>867.30000000000007</v>
      </c>
      <c r="I1092" t="str">
        <f t="shared" si="122"/>
        <v>2010</v>
      </c>
      <c r="K1092" s="1">
        <v>40180</v>
      </c>
      <c r="L1092" t="s">
        <v>22</v>
      </c>
      <c r="M1092">
        <v>413</v>
      </c>
      <c r="N1092" t="str">
        <f t="shared" si="123"/>
        <v>2010</v>
      </c>
      <c r="O1092">
        <f>SUMIF(L$2:L1092,L1092,M$2:M1092)</f>
        <v>11507</v>
      </c>
      <c r="P1092">
        <f t="shared" si="124"/>
        <v>82.600000000000009</v>
      </c>
      <c r="R1092">
        <f t="shared" ref="R1092:R1155" si="125">IF(AND(DAY(A1092)&lt;DAY(A1091),DAY(A1091)&lt;&gt;DAY(A1092)),IF(R1091&lt;1000,R1091+5000-C1092,IF(R1091&lt;2000,R1091+4000-C1092,IF(R1091&lt;3000,R1091+3000-C1092,IF(R1091&lt;4000,R1091+2000-C1092,IF(R1091&lt;5000,R1091+1000-C1092,R1091))))),R1091-C1092)</f>
        <v>5275</v>
      </c>
      <c r="S1092">
        <f t="shared" si="119"/>
        <v>0</v>
      </c>
    </row>
    <row r="1093" spans="1:19" x14ac:dyDescent="0.25">
      <c r="A1093" s="1">
        <v>40181</v>
      </c>
      <c r="B1093" t="s">
        <v>7</v>
      </c>
      <c r="C1093">
        <v>393</v>
      </c>
      <c r="D1093" t="str">
        <f t="shared" si="120"/>
        <v>2010</v>
      </c>
      <c r="H1093">
        <f t="shared" si="121"/>
        <v>825.30000000000007</v>
      </c>
      <c r="I1093" t="str">
        <f t="shared" si="122"/>
        <v>2010</v>
      </c>
      <c r="K1093" s="1">
        <v>40181</v>
      </c>
      <c r="L1093" t="s">
        <v>7</v>
      </c>
      <c r="M1093">
        <v>393</v>
      </c>
      <c r="N1093" t="str">
        <f t="shared" si="123"/>
        <v>2010</v>
      </c>
      <c r="O1093">
        <f>SUMIF(L$2:L1093,L1093,M$2:M1093)</f>
        <v>15498</v>
      </c>
      <c r="P1093">
        <f t="shared" si="124"/>
        <v>78.600000000000009</v>
      </c>
      <c r="R1093">
        <f t="shared" si="125"/>
        <v>4882</v>
      </c>
      <c r="S1093">
        <f t="shared" ref="S1093:S1156" si="126">IF(R1093+C1093-R1092&gt;=4000,1,0)</f>
        <v>0</v>
      </c>
    </row>
    <row r="1094" spans="1:19" x14ac:dyDescent="0.25">
      <c r="A1094" s="1">
        <v>40184</v>
      </c>
      <c r="B1094" t="s">
        <v>143</v>
      </c>
      <c r="C1094">
        <v>13</v>
      </c>
      <c r="D1094" t="str">
        <f t="shared" si="120"/>
        <v>2010</v>
      </c>
      <c r="H1094">
        <f t="shared" si="121"/>
        <v>27.3</v>
      </c>
      <c r="I1094" t="str">
        <f t="shared" si="122"/>
        <v>2010</v>
      </c>
      <c r="K1094" s="1">
        <v>40184</v>
      </c>
      <c r="L1094" t="s">
        <v>143</v>
      </c>
      <c r="M1094">
        <v>13</v>
      </c>
      <c r="N1094" t="str">
        <f t="shared" si="123"/>
        <v>2010</v>
      </c>
      <c r="O1094">
        <f>SUMIF(L$2:L1094,L1094,M$2:M1094)</f>
        <v>22</v>
      </c>
      <c r="P1094">
        <f t="shared" si="124"/>
        <v>0</v>
      </c>
      <c r="R1094">
        <f t="shared" si="125"/>
        <v>4869</v>
      </c>
      <c r="S1094">
        <f t="shared" si="126"/>
        <v>0</v>
      </c>
    </row>
    <row r="1095" spans="1:19" x14ac:dyDescent="0.25">
      <c r="A1095" s="1">
        <v>40185</v>
      </c>
      <c r="B1095" t="s">
        <v>22</v>
      </c>
      <c r="C1095">
        <v>211</v>
      </c>
      <c r="D1095" t="str">
        <f t="shared" si="120"/>
        <v>2010</v>
      </c>
      <c r="H1095">
        <f t="shared" si="121"/>
        <v>443.1</v>
      </c>
      <c r="I1095" t="str">
        <f t="shared" si="122"/>
        <v>2010</v>
      </c>
      <c r="K1095" s="1">
        <v>40185</v>
      </c>
      <c r="L1095" t="s">
        <v>22</v>
      </c>
      <c r="M1095">
        <v>211</v>
      </c>
      <c r="N1095" t="str">
        <f t="shared" si="123"/>
        <v>2010</v>
      </c>
      <c r="O1095">
        <f>SUMIF(L$2:L1095,L1095,M$2:M1095)</f>
        <v>11718</v>
      </c>
      <c r="P1095">
        <f t="shared" si="124"/>
        <v>42.2</v>
      </c>
      <c r="R1095">
        <f t="shared" si="125"/>
        <v>4658</v>
      </c>
      <c r="S1095">
        <f t="shared" si="126"/>
        <v>0</v>
      </c>
    </row>
    <row r="1096" spans="1:19" x14ac:dyDescent="0.25">
      <c r="A1096" s="1">
        <v>40189</v>
      </c>
      <c r="B1096" t="s">
        <v>61</v>
      </c>
      <c r="C1096">
        <v>116</v>
      </c>
      <c r="D1096" t="str">
        <f t="shared" si="120"/>
        <v>2010</v>
      </c>
      <c r="H1096">
        <f t="shared" si="121"/>
        <v>243.60000000000002</v>
      </c>
      <c r="I1096" t="str">
        <f t="shared" si="122"/>
        <v>2010</v>
      </c>
      <c r="K1096" s="1">
        <v>40189</v>
      </c>
      <c r="L1096" t="s">
        <v>61</v>
      </c>
      <c r="M1096">
        <v>116</v>
      </c>
      <c r="N1096" t="str">
        <f t="shared" si="123"/>
        <v>2010</v>
      </c>
      <c r="O1096">
        <f>SUMIF(L$2:L1096,L1096,M$2:M1096)</f>
        <v>1838</v>
      </c>
      <c r="P1096">
        <f t="shared" si="124"/>
        <v>11.600000000000001</v>
      </c>
      <c r="R1096">
        <f t="shared" si="125"/>
        <v>4542</v>
      </c>
      <c r="S1096">
        <f t="shared" si="126"/>
        <v>0</v>
      </c>
    </row>
    <row r="1097" spans="1:19" x14ac:dyDescent="0.25">
      <c r="A1097" s="1">
        <v>40189</v>
      </c>
      <c r="B1097" t="s">
        <v>0</v>
      </c>
      <c r="C1097">
        <v>9</v>
      </c>
      <c r="D1097" t="str">
        <f t="shared" si="120"/>
        <v>2010</v>
      </c>
      <c r="H1097">
        <f t="shared" si="121"/>
        <v>18.900000000000002</v>
      </c>
      <c r="I1097" t="str">
        <f t="shared" si="122"/>
        <v>2010</v>
      </c>
      <c r="K1097" s="1">
        <v>40189</v>
      </c>
      <c r="L1097" t="s">
        <v>0</v>
      </c>
      <c r="M1097">
        <v>9</v>
      </c>
      <c r="N1097" t="str">
        <f t="shared" si="123"/>
        <v>2010</v>
      </c>
      <c r="O1097">
        <f>SUMIF(L$2:L1097,L1097,M$2:M1097)</f>
        <v>39</v>
      </c>
      <c r="P1097">
        <f t="shared" si="124"/>
        <v>0</v>
      </c>
      <c r="R1097">
        <f t="shared" si="125"/>
        <v>4533</v>
      </c>
      <c r="S1097">
        <f t="shared" si="126"/>
        <v>0</v>
      </c>
    </row>
    <row r="1098" spans="1:19" x14ac:dyDescent="0.25">
      <c r="A1098" s="1">
        <v>40193</v>
      </c>
      <c r="B1098" t="s">
        <v>45</v>
      </c>
      <c r="C1098">
        <v>117</v>
      </c>
      <c r="D1098" t="str">
        <f t="shared" si="120"/>
        <v>2010</v>
      </c>
      <c r="H1098">
        <f t="shared" si="121"/>
        <v>245.70000000000002</v>
      </c>
      <c r="I1098" t="str">
        <f t="shared" si="122"/>
        <v>2010</v>
      </c>
      <c r="K1098" s="1">
        <v>40193</v>
      </c>
      <c r="L1098" t="s">
        <v>45</v>
      </c>
      <c r="M1098">
        <v>117</v>
      </c>
      <c r="N1098" t="str">
        <f t="shared" si="123"/>
        <v>2010</v>
      </c>
      <c r="O1098">
        <f>SUMIF(L$2:L1098,L1098,M$2:M1098)</f>
        <v>13632</v>
      </c>
      <c r="P1098">
        <f t="shared" si="124"/>
        <v>23.400000000000002</v>
      </c>
      <c r="R1098">
        <f t="shared" si="125"/>
        <v>4416</v>
      </c>
      <c r="S1098">
        <f t="shared" si="126"/>
        <v>0</v>
      </c>
    </row>
    <row r="1099" spans="1:19" x14ac:dyDescent="0.25">
      <c r="A1099" s="1">
        <v>40194</v>
      </c>
      <c r="B1099" t="s">
        <v>50</v>
      </c>
      <c r="C1099">
        <v>221</v>
      </c>
      <c r="D1099" t="str">
        <f t="shared" si="120"/>
        <v>2010</v>
      </c>
      <c r="H1099">
        <f t="shared" si="121"/>
        <v>464.1</v>
      </c>
      <c r="I1099" t="str">
        <f t="shared" si="122"/>
        <v>2010</v>
      </c>
      <c r="K1099" s="1">
        <v>40194</v>
      </c>
      <c r="L1099" t="s">
        <v>50</v>
      </c>
      <c r="M1099">
        <v>221</v>
      </c>
      <c r="N1099" t="str">
        <f t="shared" si="123"/>
        <v>2010</v>
      </c>
      <c r="O1099">
        <f>SUMIF(L$2:L1099,L1099,M$2:M1099)</f>
        <v>14531</v>
      </c>
      <c r="P1099">
        <f t="shared" si="124"/>
        <v>44.2</v>
      </c>
      <c r="R1099">
        <f t="shared" si="125"/>
        <v>4195</v>
      </c>
      <c r="S1099">
        <f t="shared" si="126"/>
        <v>0</v>
      </c>
    </row>
    <row r="1100" spans="1:19" x14ac:dyDescent="0.25">
      <c r="A1100" s="1">
        <v>40198</v>
      </c>
      <c r="B1100" t="s">
        <v>152</v>
      </c>
      <c r="C1100">
        <v>9</v>
      </c>
      <c r="D1100" t="str">
        <f t="shared" si="120"/>
        <v>2010</v>
      </c>
      <c r="H1100">
        <f t="shared" si="121"/>
        <v>18.900000000000002</v>
      </c>
      <c r="I1100" t="str">
        <f t="shared" si="122"/>
        <v>2010</v>
      </c>
      <c r="K1100" s="1">
        <v>40198</v>
      </c>
      <c r="L1100" t="s">
        <v>152</v>
      </c>
      <c r="M1100">
        <v>9</v>
      </c>
      <c r="N1100" t="str">
        <f t="shared" si="123"/>
        <v>2010</v>
      </c>
      <c r="O1100">
        <f>SUMIF(L$2:L1100,L1100,M$2:M1100)</f>
        <v>21</v>
      </c>
      <c r="P1100">
        <f t="shared" si="124"/>
        <v>0</v>
      </c>
      <c r="R1100">
        <f t="shared" si="125"/>
        <v>4186</v>
      </c>
      <c r="S1100">
        <f t="shared" si="126"/>
        <v>0</v>
      </c>
    </row>
    <row r="1101" spans="1:19" x14ac:dyDescent="0.25">
      <c r="A1101" s="1">
        <v>40199</v>
      </c>
      <c r="B1101" t="s">
        <v>17</v>
      </c>
      <c r="C1101">
        <v>214</v>
      </c>
      <c r="D1101" t="str">
        <f t="shared" si="120"/>
        <v>2010</v>
      </c>
      <c r="H1101">
        <f t="shared" si="121"/>
        <v>449.40000000000003</v>
      </c>
      <c r="I1101" t="str">
        <f t="shared" si="122"/>
        <v>2010</v>
      </c>
      <c r="K1101" s="1">
        <v>40199</v>
      </c>
      <c r="L1101" t="s">
        <v>17</v>
      </c>
      <c r="M1101">
        <v>214</v>
      </c>
      <c r="N1101" t="str">
        <f t="shared" si="123"/>
        <v>2010</v>
      </c>
      <c r="O1101">
        <f>SUMIF(L$2:L1101,L1101,M$2:M1101)</f>
        <v>9980</v>
      </c>
      <c r="P1101">
        <f t="shared" si="124"/>
        <v>21.400000000000002</v>
      </c>
      <c r="R1101">
        <f t="shared" si="125"/>
        <v>3972</v>
      </c>
      <c r="S1101">
        <f t="shared" si="126"/>
        <v>0</v>
      </c>
    </row>
    <row r="1102" spans="1:19" x14ac:dyDescent="0.25">
      <c r="A1102" s="1">
        <v>40200</v>
      </c>
      <c r="B1102" t="s">
        <v>37</v>
      </c>
      <c r="C1102">
        <v>138</v>
      </c>
      <c r="D1102" t="str">
        <f t="shared" si="120"/>
        <v>2010</v>
      </c>
      <c r="H1102">
        <f t="shared" si="121"/>
        <v>289.8</v>
      </c>
      <c r="I1102" t="str">
        <f t="shared" si="122"/>
        <v>2010</v>
      </c>
      <c r="K1102" s="1">
        <v>40200</v>
      </c>
      <c r="L1102" t="s">
        <v>37</v>
      </c>
      <c r="M1102">
        <v>138</v>
      </c>
      <c r="N1102" t="str">
        <f t="shared" si="123"/>
        <v>2010</v>
      </c>
      <c r="O1102">
        <f>SUMIF(L$2:L1102,L1102,M$2:M1102)</f>
        <v>2586</v>
      </c>
      <c r="P1102">
        <f t="shared" si="124"/>
        <v>13.8</v>
      </c>
      <c r="R1102">
        <f t="shared" si="125"/>
        <v>3834</v>
      </c>
      <c r="S1102">
        <f t="shared" si="126"/>
        <v>0</v>
      </c>
    </row>
    <row r="1103" spans="1:19" x14ac:dyDescent="0.25">
      <c r="A1103" s="1">
        <v>40201</v>
      </c>
      <c r="B1103" t="s">
        <v>81</v>
      </c>
      <c r="C1103">
        <v>11</v>
      </c>
      <c r="D1103" t="str">
        <f t="shared" si="120"/>
        <v>2010</v>
      </c>
      <c r="H1103">
        <f t="shared" si="121"/>
        <v>23.1</v>
      </c>
      <c r="I1103" t="str">
        <f t="shared" si="122"/>
        <v>2010</v>
      </c>
      <c r="K1103" s="1">
        <v>40201</v>
      </c>
      <c r="L1103" t="s">
        <v>81</v>
      </c>
      <c r="M1103">
        <v>11</v>
      </c>
      <c r="N1103" t="str">
        <f t="shared" si="123"/>
        <v>2010</v>
      </c>
      <c r="O1103">
        <f>SUMIF(L$2:L1103,L1103,M$2:M1103)</f>
        <v>28</v>
      </c>
      <c r="P1103">
        <f t="shared" si="124"/>
        <v>0</v>
      </c>
      <c r="R1103">
        <f t="shared" si="125"/>
        <v>3823</v>
      </c>
      <c r="S1103">
        <f t="shared" si="126"/>
        <v>0</v>
      </c>
    </row>
    <row r="1104" spans="1:19" x14ac:dyDescent="0.25">
      <c r="A1104" s="1">
        <v>40201</v>
      </c>
      <c r="B1104" t="s">
        <v>52</v>
      </c>
      <c r="C1104">
        <v>128</v>
      </c>
      <c r="D1104" t="str">
        <f t="shared" si="120"/>
        <v>2010</v>
      </c>
      <c r="H1104">
        <f t="shared" si="121"/>
        <v>268.8</v>
      </c>
      <c r="I1104" t="str">
        <f t="shared" si="122"/>
        <v>2010</v>
      </c>
      <c r="K1104" s="1">
        <v>40201</v>
      </c>
      <c r="L1104" t="s">
        <v>52</v>
      </c>
      <c r="M1104">
        <v>128</v>
      </c>
      <c r="N1104" t="str">
        <f t="shared" si="123"/>
        <v>2010</v>
      </c>
      <c r="O1104">
        <f>SUMIF(L$2:L1104,L1104,M$2:M1104)</f>
        <v>2030</v>
      </c>
      <c r="P1104">
        <f t="shared" si="124"/>
        <v>12.8</v>
      </c>
      <c r="R1104">
        <f t="shared" si="125"/>
        <v>3695</v>
      </c>
      <c r="S1104">
        <f t="shared" si="126"/>
        <v>0</v>
      </c>
    </row>
    <row r="1105" spans="1:19" x14ac:dyDescent="0.25">
      <c r="A1105" s="1">
        <v>40202</v>
      </c>
      <c r="B1105" t="s">
        <v>17</v>
      </c>
      <c r="C1105">
        <v>376</v>
      </c>
      <c r="D1105" t="str">
        <f t="shared" si="120"/>
        <v>2010</v>
      </c>
      <c r="H1105">
        <f t="shared" si="121"/>
        <v>789.6</v>
      </c>
      <c r="I1105" t="str">
        <f t="shared" si="122"/>
        <v>2010</v>
      </c>
      <c r="K1105" s="1">
        <v>40202</v>
      </c>
      <c r="L1105" t="s">
        <v>17</v>
      </c>
      <c r="M1105">
        <v>376</v>
      </c>
      <c r="N1105" t="str">
        <f t="shared" si="123"/>
        <v>2010</v>
      </c>
      <c r="O1105">
        <f>SUMIF(L$2:L1105,L1105,M$2:M1105)</f>
        <v>10356</v>
      </c>
      <c r="P1105">
        <f t="shared" si="124"/>
        <v>75.2</v>
      </c>
      <c r="R1105">
        <f t="shared" si="125"/>
        <v>3319</v>
      </c>
      <c r="S1105">
        <f t="shared" si="126"/>
        <v>0</v>
      </c>
    </row>
    <row r="1106" spans="1:19" x14ac:dyDescent="0.25">
      <c r="A1106" s="1">
        <v>40203</v>
      </c>
      <c r="B1106" t="s">
        <v>17</v>
      </c>
      <c r="C1106">
        <v>121</v>
      </c>
      <c r="D1106" t="str">
        <f t="shared" si="120"/>
        <v>2010</v>
      </c>
      <c r="H1106">
        <f t="shared" si="121"/>
        <v>254.10000000000002</v>
      </c>
      <c r="I1106" t="str">
        <f t="shared" si="122"/>
        <v>2010</v>
      </c>
      <c r="K1106" s="1">
        <v>40203</v>
      </c>
      <c r="L1106" t="s">
        <v>17</v>
      </c>
      <c r="M1106">
        <v>121</v>
      </c>
      <c r="N1106" t="str">
        <f t="shared" si="123"/>
        <v>2010</v>
      </c>
      <c r="O1106">
        <f>SUMIF(L$2:L1106,L1106,M$2:M1106)</f>
        <v>10477</v>
      </c>
      <c r="P1106">
        <f t="shared" si="124"/>
        <v>24.200000000000003</v>
      </c>
      <c r="R1106">
        <f t="shared" si="125"/>
        <v>3198</v>
      </c>
      <c r="S1106">
        <f t="shared" si="126"/>
        <v>0</v>
      </c>
    </row>
    <row r="1107" spans="1:19" x14ac:dyDescent="0.25">
      <c r="A1107" s="1">
        <v>40203</v>
      </c>
      <c r="B1107" t="s">
        <v>14</v>
      </c>
      <c r="C1107">
        <v>200</v>
      </c>
      <c r="D1107" t="str">
        <f t="shared" si="120"/>
        <v>2010</v>
      </c>
      <c r="H1107">
        <f t="shared" si="121"/>
        <v>420</v>
      </c>
      <c r="I1107" t="str">
        <f t="shared" si="122"/>
        <v>2010</v>
      </c>
      <c r="K1107" s="1">
        <v>40203</v>
      </c>
      <c r="L1107" t="s">
        <v>14</v>
      </c>
      <c r="M1107">
        <v>200</v>
      </c>
      <c r="N1107" t="str">
        <f t="shared" si="123"/>
        <v>2010</v>
      </c>
      <c r="O1107">
        <f>SUMIF(L$2:L1107,L1107,M$2:M1107)</f>
        <v>11852</v>
      </c>
      <c r="P1107">
        <f t="shared" si="124"/>
        <v>40</v>
      </c>
      <c r="R1107">
        <f t="shared" si="125"/>
        <v>2998</v>
      </c>
      <c r="S1107">
        <f t="shared" si="126"/>
        <v>0</v>
      </c>
    </row>
    <row r="1108" spans="1:19" x14ac:dyDescent="0.25">
      <c r="A1108" s="1">
        <v>40204</v>
      </c>
      <c r="B1108" t="s">
        <v>17</v>
      </c>
      <c r="C1108">
        <v>500</v>
      </c>
      <c r="D1108" t="str">
        <f t="shared" si="120"/>
        <v>2010</v>
      </c>
      <c r="H1108">
        <f t="shared" si="121"/>
        <v>1050</v>
      </c>
      <c r="I1108" t="str">
        <f t="shared" si="122"/>
        <v>2010</v>
      </c>
      <c r="K1108" s="1">
        <v>40204</v>
      </c>
      <c r="L1108" t="s">
        <v>17</v>
      </c>
      <c r="M1108">
        <v>500</v>
      </c>
      <c r="N1108" t="str">
        <f t="shared" si="123"/>
        <v>2010</v>
      </c>
      <c r="O1108">
        <f>SUMIF(L$2:L1108,L1108,M$2:M1108)</f>
        <v>10977</v>
      </c>
      <c r="P1108">
        <f t="shared" si="124"/>
        <v>100</v>
      </c>
      <c r="R1108">
        <f t="shared" si="125"/>
        <v>2498</v>
      </c>
      <c r="S1108">
        <f t="shared" si="126"/>
        <v>0</v>
      </c>
    </row>
    <row r="1109" spans="1:19" x14ac:dyDescent="0.25">
      <c r="A1109" s="1">
        <v>40206</v>
      </c>
      <c r="B1109" t="s">
        <v>71</v>
      </c>
      <c r="C1109">
        <v>108</v>
      </c>
      <c r="D1109" t="str">
        <f t="shared" si="120"/>
        <v>2010</v>
      </c>
      <c r="H1109">
        <f t="shared" si="121"/>
        <v>226.8</v>
      </c>
      <c r="I1109" t="str">
        <f t="shared" si="122"/>
        <v>2010</v>
      </c>
      <c r="K1109" s="1">
        <v>40206</v>
      </c>
      <c r="L1109" t="s">
        <v>71</v>
      </c>
      <c r="M1109">
        <v>108</v>
      </c>
      <c r="N1109" t="str">
        <f t="shared" si="123"/>
        <v>2010</v>
      </c>
      <c r="O1109">
        <f>SUMIF(L$2:L1109,L1109,M$2:M1109)</f>
        <v>1663</v>
      </c>
      <c r="P1109">
        <f t="shared" si="124"/>
        <v>10.8</v>
      </c>
      <c r="R1109">
        <f t="shared" si="125"/>
        <v>2390</v>
      </c>
      <c r="S1109">
        <f t="shared" si="126"/>
        <v>0</v>
      </c>
    </row>
    <row r="1110" spans="1:19" x14ac:dyDescent="0.25">
      <c r="A1110" s="1">
        <v>40207</v>
      </c>
      <c r="B1110" t="s">
        <v>25</v>
      </c>
      <c r="C1110">
        <v>59</v>
      </c>
      <c r="D1110" t="str">
        <f t="shared" si="120"/>
        <v>2010</v>
      </c>
      <c r="H1110">
        <f t="shared" si="121"/>
        <v>123.9</v>
      </c>
      <c r="I1110" t="str">
        <f t="shared" si="122"/>
        <v>2010</v>
      </c>
      <c r="K1110" s="1">
        <v>40207</v>
      </c>
      <c r="L1110" t="s">
        <v>25</v>
      </c>
      <c r="M1110">
        <v>59</v>
      </c>
      <c r="N1110" t="str">
        <f t="shared" si="123"/>
        <v>2010</v>
      </c>
      <c r="O1110">
        <f>SUMIF(L$2:L1110,L1110,M$2:M1110)</f>
        <v>1141</v>
      </c>
      <c r="P1110">
        <f t="shared" si="124"/>
        <v>5.9</v>
      </c>
      <c r="R1110">
        <f t="shared" si="125"/>
        <v>2331</v>
      </c>
      <c r="S1110">
        <f t="shared" si="126"/>
        <v>0</v>
      </c>
    </row>
    <row r="1111" spans="1:19" x14ac:dyDescent="0.25">
      <c r="A1111" s="1">
        <v>40208</v>
      </c>
      <c r="B1111" t="s">
        <v>10</v>
      </c>
      <c r="C1111">
        <v>191</v>
      </c>
      <c r="D1111" t="str">
        <f t="shared" si="120"/>
        <v>2010</v>
      </c>
      <c r="H1111">
        <f t="shared" si="121"/>
        <v>401.1</v>
      </c>
      <c r="I1111" t="str">
        <f t="shared" si="122"/>
        <v>2010</v>
      </c>
      <c r="K1111" s="1">
        <v>40208</v>
      </c>
      <c r="L1111" t="s">
        <v>10</v>
      </c>
      <c r="M1111">
        <v>191</v>
      </c>
      <c r="N1111" t="str">
        <f t="shared" si="123"/>
        <v>2010</v>
      </c>
      <c r="O1111">
        <f>SUMIF(L$2:L1111,L1111,M$2:M1111)</f>
        <v>2109</v>
      </c>
      <c r="P1111">
        <f t="shared" si="124"/>
        <v>19.100000000000001</v>
      </c>
      <c r="R1111">
        <f t="shared" si="125"/>
        <v>2140</v>
      </c>
      <c r="S1111">
        <f t="shared" si="126"/>
        <v>0</v>
      </c>
    </row>
    <row r="1112" spans="1:19" x14ac:dyDescent="0.25">
      <c r="A1112" s="1">
        <v>40209</v>
      </c>
      <c r="B1112" t="s">
        <v>19</v>
      </c>
      <c r="C1112">
        <v>189</v>
      </c>
      <c r="D1112" t="str">
        <f t="shared" si="120"/>
        <v>2010</v>
      </c>
      <c r="H1112">
        <f t="shared" si="121"/>
        <v>396.90000000000003</v>
      </c>
      <c r="I1112" t="str">
        <f t="shared" si="122"/>
        <v>2010</v>
      </c>
      <c r="K1112" s="1">
        <v>40209</v>
      </c>
      <c r="L1112" t="s">
        <v>19</v>
      </c>
      <c r="M1112">
        <v>189</v>
      </c>
      <c r="N1112" t="str">
        <f t="shared" si="123"/>
        <v>2010</v>
      </c>
      <c r="O1112">
        <f>SUMIF(L$2:L1112,L1112,M$2:M1112)</f>
        <v>2192</v>
      </c>
      <c r="P1112">
        <f t="shared" si="124"/>
        <v>18.900000000000002</v>
      </c>
      <c r="R1112">
        <f t="shared" si="125"/>
        <v>1951</v>
      </c>
      <c r="S1112">
        <f t="shared" si="126"/>
        <v>0</v>
      </c>
    </row>
    <row r="1113" spans="1:19" x14ac:dyDescent="0.25">
      <c r="A1113" s="1">
        <v>40211</v>
      </c>
      <c r="B1113" t="s">
        <v>45</v>
      </c>
      <c r="C1113">
        <v>247</v>
      </c>
      <c r="D1113" t="str">
        <f t="shared" si="120"/>
        <v>2010</v>
      </c>
      <c r="H1113">
        <f t="shared" si="121"/>
        <v>518.70000000000005</v>
      </c>
      <c r="I1113" t="str">
        <f t="shared" si="122"/>
        <v>2010</v>
      </c>
      <c r="K1113" s="1">
        <v>40211</v>
      </c>
      <c r="L1113" t="s">
        <v>45</v>
      </c>
      <c r="M1113">
        <v>247</v>
      </c>
      <c r="N1113" t="str">
        <f t="shared" si="123"/>
        <v>2010</v>
      </c>
      <c r="O1113">
        <f>SUMIF(L$2:L1113,L1113,M$2:M1113)</f>
        <v>13879</v>
      </c>
      <c r="P1113">
        <f t="shared" si="124"/>
        <v>49.400000000000006</v>
      </c>
      <c r="R1113">
        <f t="shared" si="125"/>
        <v>5704</v>
      </c>
      <c r="S1113">
        <f t="shared" si="126"/>
        <v>1</v>
      </c>
    </row>
    <row r="1114" spans="1:19" x14ac:dyDescent="0.25">
      <c r="A1114" s="1">
        <v>40211</v>
      </c>
      <c r="B1114" t="s">
        <v>35</v>
      </c>
      <c r="C1114">
        <v>195</v>
      </c>
      <c r="D1114" t="str">
        <f t="shared" si="120"/>
        <v>2010</v>
      </c>
      <c r="H1114">
        <f t="shared" si="121"/>
        <v>409.5</v>
      </c>
      <c r="I1114" t="str">
        <f t="shared" si="122"/>
        <v>2010</v>
      </c>
      <c r="K1114" s="1">
        <v>40211</v>
      </c>
      <c r="L1114" t="s">
        <v>35</v>
      </c>
      <c r="M1114">
        <v>195</v>
      </c>
      <c r="N1114" t="str">
        <f t="shared" si="123"/>
        <v>2010</v>
      </c>
      <c r="O1114">
        <f>SUMIF(L$2:L1114,L1114,M$2:M1114)</f>
        <v>1793</v>
      </c>
      <c r="P1114">
        <f t="shared" si="124"/>
        <v>19.5</v>
      </c>
      <c r="R1114">
        <f t="shared" si="125"/>
        <v>5509</v>
      </c>
      <c r="S1114">
        <f t="shared" si="126"/>
        <v>0</v>
      </c>
    </row>
    <row r="1115" spans="1:19" x14ac:dyDescent="0.25">
      <c r="A1115" s="1">
        <v>40212</v>
      </c>
      <c r="B1115" t="s">
        <v>204</v>
      </c>
      <c r="C1115">
        <v>6</v>
      </c>
      <c r="D1115" t="str">
        <f t="shared" si="120"/>
        <v>2010</v>
      </c>
      <c r="H1115">
        <f t="shared" si="121"/>
        <v>12.600000000000001</v>
      </c>
      <c r="I1115" t="str">
        <f t="shared" si="122"/>
        <v>2010</v>
      </c>
      <c r="K1115" s="1">
        <v>40212</v>
      </c>
      <c r="L1115" t="s">
        <v>204</v>
      </c>
      <c r="M1115">
        <v>6</v>
      </c>
      <c r="N1115" t="str">
        <f t="shared" si="123"/>
        <v>2010</v>
      </c>
      <c r="O1115">
        <f>SUMIF(L$2:L1115,L1115,M$2:M1115)</f>
        <v>6</v>
      </c>
      <c r="P1115">
        <f t="shared" si="124"/>
        <v>0</v>
      </c>
      <c r="R1115">
        <f t="shared" si="125"/>
        <v>5503</v>
      </c>
      <c r="S1115">
        <f t="shared" si="126"/>
        <v>0</v>
      </c>
    </row>
    <row r="1116" spans="1:19" x14ac:dyDescent="0.25">
      <c r="A1116" s="1">
        <v>40213</v>
      </c>
      <c r="B1116" t="s">
        <v>205</v>
      </c>
      <c r="C1116">
        <v>1</v>
      </c>
      <c r="D1116" t="str">
        <f t="shared" si="120"/>
        <v>2010</v>
      </c>
      <c r="H1116">
        <f t="shared" si="121"/>
        <v>2.1</v>
      </c>
      <c r="I1116" t="str">
        <f t="shared" si="122"/>
        <v>2010</v>
      </c>
      <c r="K1116" s="1">
        <v>40213</v>
      </c>
      <c r="L1116" t="s">
        <v>205</v>
      </c>
      <c r="M1116">
        <v>1</v>
      </c>
      <c r="N1116" t="str">
        <f t="shared" si="123"/>
        <v>2010</v>
      </c>
      <c r="O1116">
        <f>SUMIF(L$2:L1116,L1116,M$2:M1116)</f>
        <v>1</v>
      </c>
      <c r="P1116">
        <f t="shared" si="124"/>
        <v>0</v>
      </c>
      <c r="R1116">
        <f t="shared" si="125"/>
        <v>5502</v>
      </c>
      <c r="S1116">
        <f t="shared" si="126"/>
        <v>0</v>
      </c>
    </row>
    <row r="1117" spans="1:19" x14ac:dyDescent="0.25">
      <c r="A1117" s="1">
        <v>40214</v>
      </c>
      <c r="B1117" t="s">
        <v>50</v>
      </c>
      <c r="C1117">
        <v>347</v>
      </c>
      <c r="D1117" t="str">
        <f t="shared" si="120"/>
        <v>2010</v>
      </c>
      <c r="H1117">
        <f t="shared" si="121"/>
        <v>728.7</v>
      </c>
      <c r="I1117" t="str">
        <f t="shared" si="122"/>
        <v>2010</v>
      </c>
      <c r="K1117" s="1">
        <v>40214</v>
      </c>
      <c r="L1117" t="s">
        <v>50</v>
      </c>
      <c r="M1117">
        <v>347</v>
      </c>
      <c r="N1117" t="str">
        <f t="shared" si="123"/>
        <v>2010</v>
      </c>
      <c r="O1117">
        <f>SUMIF(L$2:L1117,L1117,M$2:M1117)</f>
        <v>14878</v>
      </c>
      <c r="P1117">
        <f t="shared" si="124"/>
        <v>69.400000000000006</v>
      </c>
      <c r="R1117">
        <f t="shared" si="125"/>
        <v>5155</v>
      </c>
      <c r="S1117">
        <f t="shared" si="126"/>
        <v>0</v>
      </c>
    </row>
    <row r="1118" spans="1:19" x14ac:dyDescent="0.25">
      <c r="A1118" s="1">
        <v>40217</v>
      </c>
      <c r="B1118" t="s">
        <v>14</v>
      </c>
      <c r="C1118">
        <v>317</v>
      </c>
      <c r="D1118" t="str">
        <f t="shared" si="120"/>
        <v>2010</v>
      </c>
      <c r="H1118">
        <f t="shared" si="121"/>
        <v>665.7</v>
      </c>
      <c r="I1118" t="str">
        <f t="shared" si="122"/>
        <v>2010</v>
      </c>
      <c r="K1118" s="1">
        <v>40217</v>
      </c>
      <c r="L1118" t="s">
        <v>14</v>
      </c>
      <c r="M1118">
        <v>317</v>
      </c>
      <c r="N1118" t="str">
        <f t="shared" si="123"/>
        <v>2010</v>
      </c>
      <c r="O1118">
        <f>SUMIF(L$2:L1118,L1118,M$2:M1118)</f>
        <v>12169</v>
      </c>
      <c r="P1118">
        <f t="shared" si="124"/>
        <v>63.400000000000006</v>
      </c>
      <c r="R1118">
        <f t="shared" si="125"/>
        <v>4838</v>
      </c>
      <c r="S1118">
        <f t="shared" si="126"/>
        <v>0</v>
      </c>
    </row>
    <row r="1119" spans="1:19" x14ac:dyDescent="0.25">
      <c r="A1119" s="1">
        <v>40218</v>
      </c>
      <c r="B1119" t="s">
        <v>45</v>
      </c>
      <c r="C1119">
        <v>271</v>
      </c>
      <c r="D1119" t="str">
        <f t="shared" si="120"/>
        <v>2010</v>
      </c>
      <c r="H1119">
        <f t="shared" si="121"/>
        <v>569.1</v>
      </c>
      <c r="I1119" t="str">
        <f t="shared" si="122"/>
        <v>2010</v>
      </c>
      <c r="K1119" s="1">
        <v>40218</v>
      </c>
      <c r="L1119" t="s">
        <v>45</v>
      </c>
      <c r="M1119">
        <v>271</v>
      </c>
      <c r="N1119" t="str">
        <f t="shared" si="123"/>
        <v>2010</v>
      </c>
      <c r="O1119">
        <f>SUMIF(L$2:L1119,L1119,M$2:M1119)</f>
        <v>14150</v>
      </c>
      <c r="P1119">
        <f t="shared" si="124"/>
        <v>54.2</v>
      </c>
      <c r="R1119">
        <f t="shared" si="125"/>
        <v>4567</v>
      </c>
      <c r="S1119">
        <f t="shared" si="126"/>
        <v>0</v>
      </c>
    </row>
    <row r="1120" spans="1:19" x14ac:dyDescent="0.25">
      <c r="A1120" s="1">
        <v>40218</v>
      </c>
      <c r="B1120" t="s">
        <v>85</v>
      </c>
      <c r="C1120">
        <v>4</v>
      </c>
      <c r="D1120" t="str">
        <f t="shared" si="120"/>
        <v>2010</v>
      </c>
      <c r="H1120">
        <f t="shared" si="121"/>
        <v>8.4</v>
      </c>
      <c r="I1120" t="str">
        <f t="shared" si="122"/>
        <v>2010</v>
      </c>
      <c r="K1120" s="1">
        <v>40218</v>
      </c>
      <c r="L1120" t="s">
        <v>85</v>
      </c>
      <c r="M1120">
        <v>4</v>
      </c>
      <c r="N1120" t="str">
        <f t="shared" si="123"/>
        <v>2010</v>
      </c>
      <c r="O1120">
        <f>SUMIF(L$2:L1120,L1120,M$2:M1120)</f>
        <v>14</v>
      </c>
      <c r="P1120">
        <f t="shared" si="124"/>
        <v>0</v>
      </c>
      <c r="R1120">
        <f t="shared" si="125"/>
        <v>4563</v>
      </c>
      <c r="S1120">
        <f t="shared" si="126"/>
        <v>0</v>
      </c>
    </row>
    <row r="1121" spans="1:19" x14ac:dyDescent="0.25">
      <c r="A1121" s="1">
        <v>40220</v>
      </c>
      <c r="B1121" t="s">
        <v>28</v>
      </c>
      <c r="C1121">
        <v>121</v>
      </c>
      <c r="D1121" t="str">
        <f t="shared" si="120"/>
        <v>2010</v>
      </c>
      <c r="H1121">
        <f t="shared" si="121"/>
        <v>254.10000000000002</v>
      </c>
      <c r="I1121" t="str">
        <f t="shared" si="122"/>
        <v>2010</v>
      </c>
      <c r="K1121" s="1">
        <v>40220</v>
      </c>
      <c r="L1121" t="s">
        <v>28</v>
      </c>
      <c r="M1121">
        <v>121</v>
      </c>
      <c r="N1121" t="str">
        <f t="shared" si="123"/>
        <v>2010</v>
      </c>
      <c r="O1121">
        <f>SUMIF(L$2:L1121,L1121,M$2:M1121)</f>
        <v>2243</v>
      </c>
      <c r="P1121">
        <f t="shared" si="124"/>
        <v>12.100000000000001</v>
      </c>
      <c r="R1121">
        <f t="shared" si="125"/>
        <v>4442</v>
      </c>
      <c r="S1121">
        <f t="shared" si="126"/>
        <v>0</v>
      </c>
    </row>
    <row r="1122" spans="1:19" x14ac:dyDescent="0.25">
      <c r="A1122" s="1">
        <v>40221</v>
      </c>
      <c r="B1122" t="s">
        <v>6</v>
      </c>
      <c r="C1122">
        <v>81</v>
      </c>
      <c r="D1122" t="str">
        <f t="shared" si="120"/>
        <v>2010</v>
      </c>
      <c r="H1122">
        <f t="shared" si="121"/>
        <v>170.1</v>
      </c>
      <c r="I1122" t="str">
        <f t="shared" si="122"/>
        <v>2010</v>
      </c>
      <c r="K1122" s="1">
        <v>40221</v>
      </c>
      <c r="L1122" t="s">
        <v>6</v>
      </c>
      <c r="M1122">
        <v>81</v>
      </c>
      <c r="N1122" t="str">
        <f t="shared" si="123"/>
        <v>2010</v>
      </c>
      <c r="O1122">
        <f>SUMIF(L$2:L1122,L1122,M$2:M1122)</f>
        <v>1634</v>
      </c>
      <c r="P1122">
        <f t="shared" si="124"/>
        <v>8.1</v>
      </c>
      <c r="R1122">
        <f t="shared" si="125"/>
        <v>4361</v>
      </c>
      <c r="S1122">
        <f t="shared" si="126"/>
        <v>0</v>
      </c>
    </row>
    <row r="1123" spans="1:19" x14ac:dyDescent="0.25">
      <c r="A1123" s="1">
        <v>40221</v>
      </c>
      <c r="B1123" t="s">
        <v>84</v>
      </c>
      <c r="C1123">
        <v>1</v>
      </c>
      <c r="D1123" t="str">
        <f t="shared" si="120"/>
        <v>2010</v>
      </c>
      <c r="H1123">
        <f t="shared" si="121"/>
        <v>2.1</v>
      </c>
      <c r="I1123" t="str">
        <f t="shared" si="122"/>
        <v>2010</v>
      </c>
      <c r="K1123" s="1">
        <v>40221</v>
      </c>
      <c r="L1123" t="s">
        <v>84</v>
      </c>
      <c r="M1123">
        <v>1</v>
      </c>
      <c r="N1123" t="str">
        <f t="shared" si="123"/>
        <v>2010</v>
      </c>
      <c r="O1123">
        <f>SUMIF(L$2:L1123,L1123,M$2:M1123)</f>
        <v>11</v>
      </c>
      <c r="P1123">
        <f t="shared" si="124"/>
        <v>0</v>
      </c>
      <c r="R1123">
        <f t="shared" si="125"/>
        <v>4360</v>
      </c>
      <c r="S1123">
        <f t="shared" si="126"/>
        <v>0</v>
      </c>
    </row>
    <row r="1124" spans="1:19" x14ac:dyDescent="0.25">
      <c r="A1124" s="1">
        <v>40223</v>
      </c>
      <c r="B1124" t="s">
        <v>30</v>
      </c>
      <c r="C1124">
        <v>142</v>
      </c>
      <c r="D1124" t="str">
        <f t="shared" si="120"/>
        <v>2010</v>
      </c>
      <c r="H1124">
        <f t="shared" si="121"/>
        <v>298.2</v>
      </c>
      <c r="I1124" t="str">
        <f t="shared" si="122"/>
        <v>2010</v>
      </c>
      <c r="K1124" s="1">
        <v>40223</v>
      </c>
      <c r="L1124" t="s">
        <v>30</v>
      </c>
      <c r="M1124">
        <v>142</v>
      </c>
      <c r="N1124" t="str">
        <f t="shared" si="123"/>
        <v>2010</v>
      </c>
      <c r="O1124">
        <f>SUMIF(L$2:L1124,L1124,M$2:M1124)</f>
        <v>2991</v>
      </c>
      <c r="P1124">
        <f t="shared" si="124"/>
        <v>14.200000000000001</v>
      </c>
      <c r="R1124">
        <f t="shared" si="125"/>
        <v>4218</v>
      </c>
      <c r="S1124">
        <f t="shared" si="126"/>
        <v>0</v>
      </c>
    </row>
    <row r="1125" spans="1:19" x14ac:dyDescent="0.25">
      <c r="A1125" s="1">
        <v>40224</v>
      </c>
      <c r="B1125" t="s">
        <v>22</v>
      </c>
      <c r="C1125">
        <v>265</v>
      </c>
      <c r="D1125" t="str">
        <f t="shared" si="120"/>
        <v>2010</v>
      </c>
      <c r="H1125">
        <f t="shared" si="121"/>
        <v>556.5</v>
      </c>
      <c r="I1125" t="str">
        <f t="shared" si="122"/>
        <v>2010</v>
      </c>
      <c r="K1125" s="1">
        <v>40224</v>
      </c>
      <c r="L1125" t="s">
        <v>22</v>
      </c>
      <c r="M1125">
        <v>265</v>
      </c>
      <c r="N1125" t="str">
        <f t="shared" si="123"/>
        <v>2010</v>
      </c>
      <c r="O1125">
        <f>SUMIF(L$2:L1125,L1125,M$2:M1125)</f>
        <v>11983</v>
      </c>
      <c r="P1125">
        <f t="shared" si="124"/>
        <v>53</v>
      </c>
      <c r="R1125">
        <f t="shared" si="125"/>
        <v>3953</v>
      </c>
      <c r="S1125">
        <f t="shared" si="126"/>
        <v>0</v>
      </c>
    </row>
    <row r="1126" spans="1:19" x14ac:dyDescent="0.25">
      <c r="A1126" s="1">
        <v>40225</v>
      </c>
      <c r="B1126" t="s">
        <v>6</v>
      </c>
      <c r="C1126">
        <v>194</v>
      </c>
      <c r="D1126" t="str">
        <f t="shared" si="120"/>
        <v>2010</v>
      </c>
      <c r="H1126">
        <f t="shared" si="121"/>
        <v>407.40000000000003</v>
      </c>
      <c r="I1126" t="str">
        <f t="shared" si="122"/>
        <v>2010</v>
      </c>
      <c r="K1126" s="1">
        <v>40225</v>
      </c>
      <c r="L1126" t="s">
        <v>6</v>
      </c>
      <c r="M1126">
        <v>194</v>
      </c>
      <c r="N1126" t="str">
        <f t="shared" si="123"/>
        <v>2010</v>
      </c>
      <c r="O1126">
        <f>SUMIF(L$2:L1126,L1126,M$2:M1126)</f>
        <v>1828</v>
      </c>
      <c r="P1126">
        <f t="shared" si="124"/>
        <v>19.400000000000002</v>
      </c>
      <c r="R1126">
        <f t="shared" si="125"/>
        <v>3759</v>
      </c>
      <c r="S1126">
        <f t="shared" si="126"/>
        <v>0</v>
      </c>
    </row>
    <row r="1127" spans="1:19" x14ac:dyDescent="0.25">
      <c r="A1127" s="1">
        <v>40225</v>
      </c>
      <c r="B1127" t="s">
        <v>161</v>
      </c>
      <c r="C1127">
        <v>15</v>
      </c>
      <c r="D1127" t="str">
        <f t="shared" si="120"/>
        <v>2010</v>
      </c>
      <c r="H1127">
        <f t="shared" si="121"/>
        <v>31.5</v>
      </c>
      <c r="I1127" t="str">
        <f t="shared" si="122"/>
        <v>2010</v>
      </c>
      <c r="K1127" s="1">
        <v>40225</v>
      </c>
      <c r="L1127" t="s">
        <v>161</v>
      </c>
      <c r="M1127">
        <v>15</v>
      </c>
      <c r="N1127" t="str">
        <f t="shared" si="123"/>
        <v>2010</v>
      </c>
      <c r="O1127">
        <f>SUMIF(L$2:L1127,L1127,M$2:M1127)</f>
        <v>25</v>
      </c>
      <c r="P1127">
        <f t="shared" si="124"/>
        <v>0</v>
      </c>
      <c r="R1127">
        <f t="shared" si="125"/>
        <v>3744</v>
      </c>
      <c r="S1127">
        <f t="shared" si="126"/>
        <v>0</v>
      </c>
    </row>
    <row r="1128" spans="1:19" x14ac:dyDescent="0.25">
      <c r="A1128" s="1">
        <v>40227</v>
      </c>
      <c r="B1128" t="s">
        <v>10</v>
      </c>
      <c r="C1128">
        <v>23</v>
      </c>
      <c r="D1128" t="str">
        <f t="shared" si="120"/>
        <v>2010</v>
      </c>
      <c r="H1128">
        <f t="shared" si="121"/>
        <v>48.300000000000004</v>
      </c>
      <c r="I1128" t="str">
        <f t="shared" si="122"/>
        <v>2010</v>
      </c>
      <c r="K1128" s="1">
        <v>40227</v>
      </c>
      <c r="L1128" t="s">
        <v>10</v>
      </c>
      <c r="M1128">
        <v>23</v>
      </c>
      <c r="N1128" t="str">
        <f t="shared" si="123"/>
        <v>2010</v>
      </c>
      <c r="O1128">
        <f>SUMIF(L$2:L1128,L1128,M$2:M1128)</f>
        <v>2132</v>
      </c>
      <c r="P1128">
        <f t="shared" si="124"/>
        <v>2.3000000000000003</v>
      </c>
      <c r="R1128">
        <f t="shared" si="125"/>
        <v>3721</v>
      </c>
      <c r="S1128">
        <f t="shared" si="126"/>
        <v>0</v>
      </c>
    </row>
    <row r="1129" spans="1:19" x14ac:dyDescent="0.25">
      <c r="A1129" s="1">
        <v>40227</v>
      </c>
      <c r="B1129" t="s">
        <v>22</v>
      </c>
      <c r="C1129">
        <v>279</v>
      </c>
      <c r="D1129" t="str">
        <f t="shared" si="120"/>
        <v>2010</v>
      </c>
      <c r="H1129">
        <f t="shared" si="121"/>
        <v>585.9</v>
      </c>
      <c r="I1129" t="str">
        <f t="shared" si="122"/>
        <v>2010</v>
      </c>
      <c r="K1129" s="1">
        <v>40227</v>
      </c>
      <c r="L1129" t="s">
        <v>22</v>
      </c>
      <c r="M1129">
        <v>279</v>
      </c>
      <c r="N1129" t="str">
        <f t="shared" si="123"/>
        <v>2010</v>
      </c>
      <c r="O1129">
        <f>SUMIF(L$2:L1129,L1129,M$2:M1129)</f>
        <v>12262</v>
      </c>
      <c r="P1129">
        <f t="shared" si="124"/>
        <v>55.800000000000004</v>
      </c>
      <c r="R1129">
        <f t="shared" si="125"/>
        <v>3442</v>
      </c>
      <c r="S1129">
        <f t="shared" si="126"/>
        <v>0</v>
      </c>
    </row>
    <row r="1130" spans="1:19" x14ac:dyDescent="0.25">
      <c r="A1130" s="1">
        <v>40229</v>
      </c>
      <c r="B1130" t="s">
        <v>206</v>
      </c>
      <c r="C1130">
        <v>1</v>
      </c>
      <c r="D1130" t="str">
        <f t="shared" si="120"/>
        <v>2010</v>
      </c>
      <c r="H1130">
        <f t="shared" si="121"/>
        <v>2.1</v>
      </c>
      <c r="I1130" t="str">
        <f t="shared" si="122"/>
        <v>2010</v>
      </c>
      <c r="K1130" s="1">
        <v>40229</v>
      </c>
      <c r="L1130" t="s">
        <v>206</v>
      </c>
      <c r="M1130">
        <v>1</v>
      </c>
      <c r="N1130" t="str">
        <f t="shared" si="123"/>
        <v>2010</v>
      </c>
      <c r="O1130">
        <f>SUMIF(L$2:L1130,L1130,M$2:M1130)</f>
        <v>1</v>
      </c>
      <c r="P1130">
        <f t="shared" si="124"/>
        <v>0</v>
      </c>
      <c r="R1130">
        <f t="shared" si="125"/>
        <v>3441</v>
      </c>
      <c r="S1130">
        <f t="shared" si="126"/>
        <v>0</v>
      </c>
    </row>
    <row r="1131" spans="1:19" x14ac:dyDescent="0.25">
      <c r="A1131" s="1">
        <v>40234</v>
      </c>
      <c r="B1131" t="s">
        <v>22</v>
      </c>
      <c r="C1131">
        <v>487</v>
      </c>
      <c r="D1131" t="str">
        <f t="shared" si="120"/>
        <v>2010</v>
      </c>
      <c r="H1131">
        <f t="shared" si="121"/>
        <v>1022.7</v>
      </c>
      <c r="I1131" t="str">
        <f t="shared" si="122"/>
        <v>2010</v>
      </c>
      <c r="K1131" s="1">
        <v>40234</v>
      </c>
      <c r="L1131" t="s">
        <v>22</v>
      </c>
      <c r="M1131">
        <v>487</v>
      </c>
      <c r="N1131" t="str">
        <f t="shared" si="123"/>
        <v>2010</v>
      </c>
      <c r="O1131">
        <f>SUMIF(L$2:L1131,L1131,M$2:M1131)</f>
        <v>12749</v>
      </c>
      <c r="P1131">
        <f t="shared" si="124"/>
        <v>97.4</v>
      </c>
      <c r="R1131">
        <f t="shared" si="125"/>
        <v>2954</v>
      </c>
      <c r="S1131">
        <f t="shared" si="126"/>
        <v>0</v>
      </c>
    </row>
    <row r="1132" spans="1:19" x14ac:dyDescent="0.25">
      <c r="A1132" s="1">
        <v>40234</v>
      </c>
      <c r="B1132" t="s">
        <v>7</v>
      </c>
      <c r="C1132">
        <v>395</v>
      </c>
      <c r="D1132" t="str">
        <f t="shared" si="120"/>
        <v>2010</v>
      </c>
      <c r="H1132">
        <f t="shared" si="121"/>
        <v>829.5</v>
      </c>
      <c r="I1132" t="str">
        <f t="shared" si="122"/>
        <v>2010</v>
      </c>
      <c r="K1132" s="1">
        <v>40234</v>
      </c>
      <c r="L1132" t="s">
        <v>7</v>
      </c>
      <c r="M1132">
        <v>395</v>
      </c>
      <c r="N1132" t="str">
        <f t="shared" si="123"/>
        <v>2010</v>
      </c>
      <c r="O1132">
        <f>SUMIF(L$2:L1132,L1132,M$2:M1132)</f>
        <v>15893</v>
      </c>
      <c r="P1132">
        <f t="shared" si="124"/>
        <v>79</v>
      </c>
      <c r="R1132">
        <f t="shared" si="125"/>
        <v>2559</v>
      </c>
      <c r="S1132">
        <f t="shared" si="126"/>
        <v>0</v>
      </c>
    </row>
    <row r="1133" spans="1:19" x14ac:dyDescent="0.25">
      <c r="A1133" s="1">
        <v>40236</v>
      </c>
      <c r="B1133" t="s">
        <v>71</v>
      </c>
      <c r="C1133">
        <v>91</v>
      </c>
      <c r="D1133" t="str">
        <f t="shared" si="120"/>
        <v>2010</v>
      </c>
      <c r="H1133">
        <f t="shared" si="121"/>
        <v>191.1</v>
      </c>
      <c r="I1133" t="str">
        <f t="shared" si="122"/>
        <v>2010</v>
      </c>
      <c r="K1133" s="1">
        <v>40236</v>
      </c>
      <c r="L1133" t="s">
        <v>71</v>
      </c>
      <c r="M1133">
        <v>91</v>
      </c>
      <c r="N1133" t="str">
        <f t="shared" si="123"/>
        <v>2010</v>
      </c>
      <c r="O1133">
        <f>SUMIF(L$2:L1133,L1133,M$2:M1133)</f>
        <v>1754</v>
      </c>
      <c r="P1133">
        <f t="shared" si="124"/>
        <v>9.1</v>
      </c>
      <c r="R1133">
        <f t="shared" si="125"/>
        <v>2468</v>
      </c>
      <c r="S1133">
        <f t="shared" si="126"/>
        <v>0</v>
      </c>
    </row>
    <row r="1134" spans="1:19" x14ac:dyDescent="0.25">
      <c r="A1134" s="1">
        <v>40236</v>
      </c>
      <c r="B1134" t="s">
        <v>25</v>
      </c>
      <c r="C1134">
        <v>39</v>
      </c>
      <c r="D1134" t="str">
        <f t="shared" si="120"/>
        <v>2010</v>
      </c>
      <c r="H1134">
        <f t="shared" si="121"/>
        <v>81.900000000000006</v>
      </c>
      <c r="I1134" t="str">
        <f t="shared" si="122"/>
        <v>2010</v>
      </c>
      <c r="K1134" s="1">
        <v>40236</v>
      </c>
      <c r="L1134" t="s">
        <v>25</v>
      </c>
      <c r="M1134">
        <v>39</v>
      </c>
      <c r="N1134" t="str">
        <f t="shared" si="123"/>
        <v>2010</v>
      </c>
      <c r="O1134">
        <f>SUMIF(L$2:L1134,L1134,M$2:M1134)</f>
        <v>1180</v>
      </c>
      <c r="P1134">
        <f t="shared" si="124"/>
        <v>3.9000000000000004</v>
      </c>
      <c r="R1134">
        <f t="shared" si="125"/>
        <v>2429</v>
      </c>
      <c r="S1134">
        <f t="shared" si="126"/>
        <v>0</v>
      </c>
    </row>
    <row r="1135" spans="1:19" x14ac:dyDescent="0.25">
      <c r="A1135" s="1">
        <v>40236</v>
      </c>
      <c r="B1135" t="s">
        <v>22</v>
      </c>
      <c r="C1135">
        <v>312</v>
      </c>
      <c r="D1135" t="str">
        <f t="shared" si="120"/>
        <v>2010</v>
      </c>
      <c r="H1135">
        <f t="shared" si="121"/>
        <v>655.20000000000005</v>
      </c>
      <c r="I1135" t="str">
        <f t="shared" si="122"/>
        <v>2010</v>
      </c>
      <c r="K1135" s="1">
        <v>40236</v>
      </c>
      <c r="L1135" t="s">
        <v>22</v>
      </c>
      <c r="M1135">
        <v>312</v>
      </c>
      <c r="N1135" t="str">
        <f t="shared" si="123"/>
        <v>2010</v>
      </c>
      <c r="O1135">
        <f>SUMIF(L$2:L1135,L1135,M$2:M1135)</f>
        <v>13061</v>
      </c>
      <c r="P1135">
        <f t="shared" si="124"/>
        <v>62.400000000000006</v>
      </c>
      <c r="R1135">
        <f t="shared" si="125"/>
        <v>2117</v>
      </c>
      <c r="S1135">
        <f t="shared" si="126"/>
        <v>0</v>
      </c>
    </row>
    <row r="1136" spans="1:19" x14ac:dyDescent="0.25">
      <c r="A1136" s="1">
        <v>40237</v>
      </c>
      <c r="B1136" t="s">
        <v>207</v>
      </c>
      <c r="C1136">
        <v>20</v>
      </c>
      <c r="D1136" t="str">
        <f t="shared" si="120"/>
        <v>2010</v>
      </c>
      <c r="H1136">
        <f t="shared" si="121"/>
        <v>42</v>
      </c>
      <c r="I1136" t="str">
        <f t="shared" si="122"/>
        <v>2010</v>
      </c>
      <c r="K1136" s="1">
        <v>40237</v>
      </c>
      <c r="L1136" t="s">
        <v>207</v>
      </c>
      <c r="M1136">
        <v>20</v>
      </c>
      <c r="N1136" t="str">
        <f t="shared" si="123"/>
        <v>2010</v>
      </c>
      <c r="O1136">
        <f>SUMIF(L$2:L1136,L1136,M$2:M1136)</f>
        <v>20</v>
      </c>
      <c r="P1136">
        <f t="shared" si="124"/>
        <v>0</v>
      </c>
      <c r="R1136">
        <f t="shared" si="125"/>
        <v>2097</v>
      </c>
      <c r="S1136">
        <f t="shared" si="126"/>
        <v>0</v>
      </c>
    </row>
    <row r="1137" spans="1:19" x14ac:dyDescent="0.25">
      <c r="A1137" s="1">
        <v>40240</v>
      </c>
      <c r="B1137" t="s">
        <v>28</v>
      </c>
      <c r="C1137">
        <v>35</v>
      </c>
      <c r="D1137" t="str">
        <f t="shared" si="120"/>
        <v>2010</v>
      </c>
      <c r="H1137">
        <f t="shared" si="121"/>
        <v>73.5</v>
      </c>
      <c r="I1137" t="str">
        <f t="shared" si="122"/>
        <v>2010</v>
      </c>
      <c r="K1137" s="1">
        <v>40240</v>
      </c>
      <c r="L1137" t="s">
        <v>28</v>
      </c>
      <c r="M1137">
        <v>35</v>
      </c>
      <c r="N1137" t="str">
        <f t="shared" si="123"/>
        <v>2010</v>
      </c>
      <c r="O1137">
        <f>SUMIF(L$2:L1137,L1137,M$2:M1137)</f>
        <v>2278</v>
      </c>
      <c r="P1137">
        <f t="shared" si="124"/>
        <v>3.5</v>
      </c>
      <c r="R1137">
        <f t="shared" si="125"/>
        <v>5062</v>
      </c>
      <c r="S1137">
        <f t="shared" si="126"/>
        <v>0</v>
      </c>
    </row>
    <row r="1138" spans="1:19" x14ac:dyDescent="0.25">
      <c r="A1138" s="1">
        <v>40242</v>
      </c>
      <c r="B1138" t="s">
        <v>203</v>
      </c>
      <c r="C1138">
        <v>20</v>
      </c>
      <c r="D1138" t="str">
        <f t="shared" si="120"/>
        <v>2010</v>
      </c>
      <c r="H1138">
        <f t="shared" si="121"/>
        <v>42</v>
      </c>
      <c r="I1138" t="str">
        <f t="shared" si="122"/>
        <v>2010</v>
      </c>
      <c r="K1138" s="1">
        <v>40242</v>
      </c>
      <c r="L1138" t="s">
        <v>203</v>
      </c>
      <c r="M1138">
        <v>20</v>
      </c>
      <c r="N1138" t="str">
        <f t="shared" si="123"/>
        <v>2010</v>
      </c>
      <c r="O1138">
        <f>SUMIF(L$2:L1138,L1138,M$2:M1138)</f>
        <v>37</v>
      </c>
      <c r="P1138">
        <f t="shared" si="124"/>
        <v>0</v>
      </c>
      <c r="R1138">
        <f t="shared" si="125"/>
        <v>5042</v>
      </c>
      <c r="S1138">
        <f t="shared" si="126"/>
        <v>0</v>
      </c>
    </row>
    <row r="1139" spans="1:19" x14ac:dyDescent="0.25">
      <c r="A1139" s="1">
        <v>40245</v>
      </c>
      <c r="B1139" t="s">
        <v>30</v>
      </c>
      <c r="C1139">
        <v>125</v>
      </c>
      <c r="D1139" t="str">
        <f t="shared" si="120"/>
        <v>2010</v>
      </c>
      <c r="H1139">
        <f t="shared" si="121"/>
        <v>262.5</v>
      </c>
      <c r="I1139" t="str">
        <f t="shared" si="122"/>
        <v>2010</v>
      </c>
      <c r="K1139" s="1">
        <v>40245</v>
      </c>
      <c r="L1139" t="s">
        <v>30</v>
      </c>
      <c r="M1139">
        <v>125</v>
      </c>
      <c r="N1139" t="str">
        <f t="shared" si="123"/>
        <v>2010</v>
      </c>
      <c r="O1139">
        <f>SUMIF(L$2:L1139,L1139,M$2:M1139)</f>
        <v>3116</v>
      </c>
      <c r="P1139">
        <f t="shared" si="124"/>
        <v>12.5</v>
      </c>
      <c r="R1139">
        <f t="shared" si="125"/>
        <v>4917</v>
      </c>
      <c r="S1139">
        <f t="shared" si="126"/>
        <v>0</v>
      </c>
    </row>
    <row r="1140" spans="1:19" x14ac:dyDescent="0.25">
      <c r="A1140" s="1">
        <v>40245</v>
      </c>
      <c r="B1140" t="s">
        <v>45</v>
      </c>
      <c r="C1140">
        <v>396</v>
      </c>
      <c r="D1140" t="str">
        <f t="shared" si="120"/>
        <v>2010</v>
      </c>
      <c r="H1140">
        <f t="shared" si="121"/>
        <v>831.6</v>
      </c>
      <c r="I1140" t="str">
        <f t="shared" si="122"/>
        <v>2010</v>
      </c>
      <c r="K1140" s="1">
        <v>40245</v>
      </c>
      <c r="L1140" t="s">
        <v>45</v>
      </c>
      <c r="M1140">
        <v>396</v>
      </c>
      <c r="N1140" t="str">
        <f t="shared" si="123"/>
        <v>2010</v>
      </c>
      <c r="O1140">
        <f>SUMIF(L$2:L1140,L1140,M$2:M1140)</f>
        <v>14546</v>
      </c>
      <c r="P1140">
        <f t="shared" si="124"/>
        <v>79.2</v>
      </c>
      <c r="R1140">
        <f t="shared" si="125"/>
        <v>4521</v>
      </c>
      <c r="S1140">
        <f t="shared" si="126"/>
        <v>0</v>
      </c>
    </row>
    <row r="1141" spans="1:19" x14ac:dyDescent="0.25">
      <c r="A1141" s="1">
        <v>40246</v>
      </c>
      <c r="B1141" t="s">
        <v>208</v>
      </c>
      <c r="C1141">
        <v>7</v>
      </c>
      <c r="D1141" t="str">
        <f t="shared" si="120"/>
        <v>2010</v>
      </c>
      <c r="H1141">
        <f t="shared" si="121"/>
        <v>14.700000000000001</v>
      </c>
      <c r="I1141" t="str">
        <f t="shared" si="122"/>
        <v>2010</v>
      </c>
      <c r="K1141" s="1">
        <v>40246</v>
      </c>
      <c r="L1141" t="s">
        <v>208</v>
      </c>
      <c r="M1141">
        <v>7</v>
      </c>
      <c r="N1141" t="str">
        <f t="shared" si="123"/>
        <v>2010</v>
      </c>
      <c r="O1141">
        <f>SUMIF(L$2:L1141,L1141,M$2:M1141)</f>
        <v>7</v>
      </c>
      <c r="P1141">
        <f t="shared" si="124"/>
        <v>0</v>
      </c>
      <c r="R1141">
        <f t="shared" si="125"/>
        <v>4514</v>
      </c>
      <c r="S1141">
        <f t="shared" si="126"/>
        <v>0</v>
      </c>
    </row>
    <row r="1142" spans="1:19" x14ac:dyDescent="0.25">
      <c r="A1142" s="1">
        <v>40247</v>
      </c>
      <c r="B1142" t="s">
        <v>78</v>
      </c>
      <c r="C1142">
        <v>59</v>
      </c>
      <c r="D1142" t="str">
        <f t="shared" si="120"/>
        <v>2010</v>
      </c>
      <c r="H1142">
        <f t="shared" si="121"/>
        <v>123.9</v>
      </c>
      <c r="I1142" t="str">
        <f t="shared" si="122"/>
        <v>2010</v>
      </c>
      <c r="K1142" s="1">
        <v>40247</v>
      </c>
      <c r="L1142" t="s">
        <v>78</v>
      </c>
      <c r="M1142">
        <v>59</v>
      </c>
      <c r="N1142" t="str">
        <f t="shared" si="123"/>
        <v>2010</v>
      </c>
      <c r="O1142">
        <f>SUMIF(L$2:L1142,L1142,M$2:M1142)</f>
        <v>1659</v>
      </c>
      <c r="P1142">
        <f t="shared" si="124"/>
        <v>5.9</v>
      </c>
      <c r="R1142">
        <f t="shared" si="125"/>
        <v>4455</v>
      </c>
      <c r="S1142">
        <f t="shared" si="126"/>
        <v>0</v>
      </c>
    </row>
    <row r="1143" spans="1:19" x14ac:dyDescent="0.25">
      <c r="A1143" s="1">
        <v>40250</v>
      </c>
      <c r="B1143" t="s">
        <v>14</v>
      </c>
      <c r="C1143">
        <v>417</v>
      </c>
      <c r="D1143" t="str">
        <f t="shared" si="120"/>
        <v>2010</v>
      </c>
      <c r="H1143">
        <f t="shared" si="121"/>
        <v>875.7</v>
      </c>
      <c r="I1143" t="str">
        <f t="shared" si="122"/>
        <v>2010</v>
      </c>
      <c r="K1143" s="1">
        <v>40250</v>
      </c>
      <c r="L1143" t="s">
        <v>14</v>
      </c>
      <c r="M1143">
        <v>417</v>
      </c>
      <c r="N1143" t="str">
        <f t="shared" si="123"/>
        <v>2010</v>
      </c>
      <c r="O1143">
        <f>SUMIF(L$2:L1143,L1143,M$2:M1143)</f>
        <v>12586</v>
      </c>
      <c r="P1143">
        <f t="shared" si="124"/>
        <v>83.4</v>
      </c>
      <c r="R1143">
        <f t="shared" si="125"/>
        <v>4038</v>
      </c>
      <c r="S1143">
        <f t="shared" si="126"/>
        <v>0</v>
      </c>
    </row>
    <row r="1144" spans="1:19" x14ac:dyDescent="0.25">
      <c r="A1144" s="1">
        <v>40250</v>
      </c>
      <c r="B1144" t="s">
        <v>45</v>
      </c>
      <c r="C1144">
        <v>115</v>
      </c>
      <c r="D1144" t="str">
        <f t="shared" si="120"/>
        <v>2010</v>
      </c>
      <c r="H1144">
        <f t="shared" si="121"/>
        <v>241.5</v>
      </c>
      <c r="I1144" t="str">
        <f t="shared" si="122"/>
        <v>2010</v>
      </c>
      <c r="K1144" s="1">
        <v>40250</v>
      </c>
      <c r="L1144" t="s">
        <v>45</v>
      </c>
      <c r="M1144">
        <v>115</v>
      </c>
      <c r="N1144" t="str">
        <f t="shared" si="123"/>
        <v>2010</v>
      </c>
      <c r="O1144">
        <f>SUMIF(L$2:L1144,L1144,M$2:M1144)</f>
        <v>14661</v>
      </c>
      <c r="P1144">
        <f t="shared" si="124"/>
        <v>23</v>
      </c>
      <c r="R1144">
        <f t="shared" si="125"/>
        <v>3923</v>
      </c>
      <c r="S1144">
        <f t="shared" si="126"/>
        <v>0</v>
      </c>
    </row>
    <row r="1145" spans="1:19" x14ac:dyDescent="0.25">
      <c r="A1145" s="1">
        <v>40253</v>
      </c>
      <c r="B1145" t="s">
        <v>54</v>
      </c>
      <c r="C1145">
        <v>6</v>
      </c>
      <c r="D1145" t="str">
        <f t="shared" si="120"/>
        <v>2010</v>
      </c>
      <c r="H1145">
        <f t="shared" si="121"/>
        <v>12.600000000000001</v>
      </c>
      <c r="I1145" t="str">
        <f t="shared" si="122"/>
        <v>2010</v>
      </c>
      <c r="K1145" s="1">
        <v>40253</v>
      </c>
      <c r="L1145" t="s">
        <v>54</v>
      </c>
      <c r="M1145">
        <v>6</v>
      </c>
      <c r="N1145" t="str">
        <f t="shared" si="123"/>
        <v>2010</v>
      </c>
      <c r="O1145">
        <f>SUMIF(L$2:L1145,L1145,M$2:M1145)</f>
        <v>26</v>
      </c>
      <c r="P1145">
        <f t="shared" si="124"/>
        <v>0</v>
      </c>
      <c r="R1145">
        <f t="shared" si="125"/>
        <v>3917</v>
      </c>
      <c r="S1145">
        <f t="shared" si="126"/>
        <v>0</v>
      </c>
    </row>
    <row r="1146" spans="1:19" x14ac:dyDescent="0.25">
      <c r="A1146" s="1">
        <v>40254</v>
      </c>
      <c r="B1146" t="s">
        <v>19</v>
      </c>
      <c r="C1146">
        <v>69</v>
      </c>
      <c r="D1146" t="str">
        <f t="shared" si="120"/>
        <v>2010</v>
      </c>
      <c r="H1146">
        <f t="shared" si="121"/>
        <v>144.9</v>
      </c>
      <c r="I1146" t="str">
        <f t="shared" si="122"/>
        <v>2010</v>
      </c>
      <c r="K1146" s="1">
        <v>40254</v>
      </c>
      <c r="L1146" t="s">
        <v>19</v>
      </c>
      <c r="M1146">
        <v>69</v>
      </c>
      <c r="N1146" t="str">
        <f t="shared" si="123"/>
        <v>2010</v>
      </c>
      <c r="O1146">
        <f>SUMIF(L$2:L1146,L1146,M$2:M1146)</f>
        <v>2261</v>
      </c>
      <c r="P1146">
        <f t="shared" si="124"/>
        <v>6.9</v>
      </c>
      <c r="R1146">
        <f t="shared" si="125"/>
        <v>3848</v>
      </c>
      <c r="S1146">
        <f t="shared" si="126"/>
        <v>0</v>
      </c>
    </row>
    <row r="1147" spans="1:19" x14ac:dyDescent="0.25">
      <c r="A1147" s="1">
        <v>40256</v>
      </c>
      <c r="B1147" t="s">
        <v>12</v>
      </c>
      <c r="C1147">
        <v>58</v>
      </c>
      <c r="D1147" t="str">
        <f t="shared" si="120"/>
        <v>2010</v>
      </c>
      <c r="H1147">
        <f t="shared" si="121"/>
        <v>121.80000000000001</v>
      </c>
      <c r="I1147" t="str">
        <f t="shared" si="122"/>
        <v>2010</v>
      </c>
      <c r="K1147" s="1">
        <v>40256</v>
      </c>
      <c r="L1147" t="s">
        <v>12</v>
      </c>
      <c r="M1147">
        <v>58</v>
      </c>
      <c r="N1147" t="str">
        <f t="shared" si="123"/>
        <v>2010</v>
      </c>
      <c r="O1147">
        <f>SUMIF(L$2:L1147,L1147,M$2:M1147)</f>
        <v>2499</v>
      </c>
      <c r="P1147">
        <f t="shared" si="124"/>
        <v>5.8000000000000007</v>
      </c>
      <c r="R1147">
        <f t="shared" si="125"/>
        <v>3790</v>
      </c>
      <c r="S1147">
        <f t="shared" si="126"/>
        <v>0</v>
      </c>
    </row>
    <row r="1148" spans="1:19" x14ac:dyDescent="0.25">
      <c r="A1148" s="1">
        <v>40256</v>
      </c>
      <c r="B1148" t="s">
        <v>25</v>
      </c>
      <c r="C1148">
        <v>159</v>
      </c>
      <c r="D1148" t="str">
        <f t="shared" si="120"/>
        <v>2010</v>
      </c>
      <c r="H1148">
        <f t="shared" si="121"/>
        <v>333.90000000000003</v>
      </c>
      <c r="I1148" t="str">
        <f t="shared" si="122"/>
        <v>2010</v>
      </c>
      <c r="K1148" s="1">
        <v>40256</v>
      </c>
      <c r="L1148" t="s">
        <v>25</v>
      </c>
      <c r="M1148">
        <v>159</v>
      </c>
      <c r="N1148" t="str">
        <f t="shared" si="123"/>
        <v>2010</v>
      </c>
      <c r="O1148">
        <f>SUMIF(L$2:L1148,L1148,M$2:M1148)</f>
        <v>1339</v>
      </c>
      <c r="P1148">
        <f t="shared" si="124"/>
        <v>15.9</v>
      </c>
      <c r="R1148">
        <f t="shared" si="125"/>
        <v>3631</v>
      </c>
      <c r="S1148">
        <f t="shared" si="126"/>
        <v>0</v>
      </c>
    </row>
    <row r="1149" spans="1:19" x14ac:dyDescent="0.25">
      <c r="A1149" s="1">
        <v>40258</v>
      </c>
      <c r="B1149" t="s">
        <v>209</v>
      </c>
      <c r="C1149">
        <v>6</v>
      </c>
      <c r="D1149" t="str">
        <f t="shared" si="120"/>
        <v>2010</v>
      </c>
      <c r="H1149">
        <f t="shared" si="121"/>
        <v>12.600000000000001</v>
      </c>
      <c r="I1149" t="str">
        <f t="shared" si="122"/>
        <v>2010</v>
      </c>
      <c r="K1149" s="1">
        <v>40258</v>
      </c>
      <c r="L1149" t="s">
        <v>209</v>
      </c>
      <c r="M1149">
        <v>6</v>
      </c>
      <c r="N1149" t="str">
        <f t="shared" si="123"/>
        <v>2010</v>
      </c>
      <c r="O1149">
        <f>SUMIF(L$2:L1149,L1149,M$2:M1149)</f>
        <v>6</v>
      </c>
      <c r="P1149">
        <f t="shared" si="124"/>
        <v>0</v>
      </c>
      <c r="R1149">
        <f t="shared" si="125"/>
        <v>3625</v>
      </c>
      <c r="S1149">
        <f t="shared" si="126"/>
        <v>0</v>
      </c>
    </row>
    <row r="1150" spans="1:19" x14ac:dyDescent="0.25">
      <c r="A1150" s="1">
        <v>40259</v>
      </c>
      <c r="B1150" t="s">
        <v>12</v>
      </c>
      <c r="C1150">
        <v>103</v>
      </c>
      <c r="D1150" t="str">
        <f t="shared" si="120"/>
        <v>2010</v>
      </c>
      <c r="H1150">
        <f t="shared" si="121"/>
        <v>216.3</v>
      </c>
      <c r="I1150" t="str">
        <f t="shared" si="122"/>
        <v>2010</v>
      </c>
      <c r="K1150" s="1">
        <v>40259</v>
      </c>
      <c r="L1150" t="s">
        <v>12</v>
      </c>
      <c r="M1150">
        <v>103</v>
      </c>
      <c r="N1150" t="str">
        <f t="shared" si="123"/>
        <v>2010</v>
      </c>
      <c r="O1150">
        <f>SUMIF(L$2:L1150,L1150,M$2:M1150)</f>
        <v>2602</v>
      </c>
      <c r="P1150">
        <f t="shared" si="124"/>
        <v>10.3</v>
      </c>
      <c r="R1150">
        <f t="shared" si="125"/>
        <v>3522</v>
      </c>
      <c r="S1150">
        <f t="shared" si="126"/>
        <v>0</v>
      </c>
    </row>
    <row r="1151" spans="1:19" x14ac:dyDescent="0.25">
      <c r="A1151" s="1">
        <v>40263</v>
      </c>
      <c r="B1151" t="s">
        <v>7</v>
      </c>
      <c r="C1151">
        <v>155</v>
      </c>
      <c r="D1151" t="str">
        <f t="shared" si="120"/>
        <v>2010</v>
      </c>
      <c r="H1151">
        <f t="shared" si="121"/>
        <v>325.5</v>
      </c>
      <c r="I1151" t="str">
        <f t="shared" si="122"/>
        <v>2010</v>
      </c>
      <c r="K1151" s="1">
        <v>40263</v>
      </c>
      <c r="L1151" t="s">
        <v>7</v>
      </c>
      <c r="M1151">
        <v>155</v>
      </c>
      <c r="N1151" t="str">
        <f t="shared" si="123"/>
        <v>2010</v>
      </c>
      <c r="O1151">
        <f>SUMIF(L$2:L1151,L1151,M$2:M1151)</f>
        <v>16048</v>
      </c>
      <c r="P1151">
        <f t="shared" si="124"/>
        <v>31</v>
      </c>
      <c r="R1151">
        <f t="shared" si="125"/>
        <v>3367</v>
      </c>
      <c r="S1151">
        <f t="shared" si="126"/>
        <v>0</v>
      </c>
    </row>
    <row r="1152" spans="1:19" x14ac:dyDescent="0.25">
      <c r="A1152" s="1">
        <v>40263</v>
      </c>
      <c r="B1152" t="s">
        <v>81</v>
      </c>
      <c r="C1152">
        <v>10</v>
      </c>
      <c r="D1152" t="str">
        <f t="shared" si="120"/>
        <v>2010</v>
      </c>
      <c r="H1152">
        <f t="shared" si="121"/>
        <v>21</v>
      </c>
      <c r="I1152" t="str">
        <f t="shared" si="122"/>
        <v>2010</v>
      </c>
      <c r="K1152" s="1">
        <v>40263</v>
      </c>
      <c r="L1152" t="s">
        <v>81</v>
      </c>
      <c r="M1152">
        <v>10</v>
      </c>
      <c r="N1152" t="str">
        <f t="shared" si="123"/>
        <v>2010</v>
      </c>
      <c r="O1152">
        <f>SUMIF(L$2:L1152,L1152,M$2:M1152)</f>
        <v>38</v>
      </c>
      <c r="P1152">
        <f t="shared" si="124"/>
        <v>0</v>
      </c>
      <c r="R1152">
        <f t="shared" si="125"/>
        <v>3357</v>
      </c>
      <c r="S1152">
        <f t="shared" si="126"/>
        <v>0</v>
      </c>
    </row>
    <row r="1153" spans="1:19" x14ac:dyDescent="0.25">
      <c r="A1153" s="1">
        <v>40265</v>
      </c>
      <c r="B1153" t="s">
        <v>28</v>
      </c>
      <c r="C1153">
        <v>158</v>
      </c>
      <c r="D1153" t="str">
        <f t="shared" si="120"/>
        <v>2010</v>
      </c>
      <c r="H1153">
        <f t="shared" si="121"/>
        <v>331.8</v>
      </c>
      <c r="I1153" t="str">
        <f t="shared" si="122"/>
        <v>2010</v>
      </c>
      <c r="K1153" s="1">
        <v>40265</v>
      </c>
      <c r="L1153" t="s">
        <v>28</v>
      </c>
      <c r="M1153">
        <v>158</v>
      </c>
      <c r="N1153" t="str">
        <f t="shared" si="123"/>
        <v>2010</v>
      </c>
      <c r="O1153">
        <f>SUMIF(L$2:L1153,L1153,M$2:M1153)</f>
        <v>2436</v>
      </c>
      <c r="P1153">
        <f t="shared" si="124"/>
        <v>15.8</v>
      </c>
      <c r="R1153">
        <f t="shared" si="125"/>
        <v>3199</v>
      </c>
      <c r="S1153">
        <f t="shared" si="126"/>
        <v>0</v>
      </c>
    </row>
    <row r="1154" spans="1:19" x14ac:dyDescent="0.25">
      <c r="A1154" s="1">
        <v>40267</v>
      </c>
      <c r="B1154" t="s">
        <v>55</v>
      </c>
      <c r="C1154">
        <v>146</v>
      </c>
      <c r="D1154" t="str">
        <f t="shared" si="120"/>
        <v>2010</v>
      </c>
      <c r="H1154">
        <f t="shared" si="121"/>
        <v>306.60000000000002</v>
      </c>
      <c r="I1154" t="str">
        <f t="shared" si="122"/>
        <v>2010</v>
      </c>
      <c r="K1154" s="1">
        <v>40267</v>
      </c>
      <c r="L1154" t="s">
        <v>55</v>
      </c>
      <c r="M1154">
        <v>146</v>
      </c>
      <c r="N1154" t="str">
        <f t="shared" si="123"/>
        <v>2010</v>
      </c>
      <c r="O1154">
        <f>SUMIF(L$2:L1154,L1154,M$2:M1154)</f>
        <v>3013</v>
      </c>
      <c r="P1154">
        <f t="shared" si="124"/>
        <v>14.600000000000001</v>
      </c>
      <c r="R1154">
        <f t="shared" si="125"/>
        <v>3053</v>
      </c>
      <c r="S1154">
        <f t="shared" si="126"/>
        <v>0</v>
      </c>
    </row>
    <row r="1155" spans="1:19" x14ac:dyDescent="0.25">
      <c r="A1155" s="1">
        <v>40268</v>
      </c>
      <c r="B1155" t="s">
        <v>22</v>
      </c>
      <c r="C1155">
        <v>230</v>
      </c>
      <c r="D1155" t="str">
        <f t="shared" ref="D1155:D1218" si="127">TEXT(A1155,"RRRR")</f>
        <v>2010</v>
      </c>
      <c r="H1155">
        <f t="shared" ref="H1155:H1218" si="128">IF(D1155="2005",C1155*$F$2,IF(D1155="2006",C1155*$F$3,IF(D1155="2007",C1155*$F$4,IF(D1155="2008",C1155*$F$5,IF(D1155="2009",C1155*$F$6,IF(D1155="2010",C1155*$F$7,IF(D1155="2011",C1155*$F$8,IF(D1155="2012",C1155*$F$9,IF(D1155="2013",C1155*$F$10,C1155*$F$11)))))))))</f>
        <v>483</v>
      </c>
      <c r="I1155" t="str">
        <f t="shared" ref="I1155:I1218" si="129">TEXT(A1155,"RRRR")</f>
        <v>2010</v>
      </c>
      <c r="K1155" s="1">
        <v>40268</v>
      </c>
      <c r="L1155" t="s">
        <v>22</v>
      </c>
      <c r="M1155">
        <v>230</v>
      </c>
      <c r="N1155" t="str">
        <f t="shared" ref="N1155:N1218" si="130">TEXT(K1155,"RRRR")</f>
        <v>2010</v>
      </c>
      <c r="O1155">
        <f>SUMIF(L$2:L1155,L1155,M$2:M1155)</f>
        <v>13291</v>
      </c>
      <c r="P1155">
        <f t="shared" ref="P1155:P1218" si="131">IF(AND(O1155&gt;=100,O1155&lt;1000),0.05*M1155,IF(AND(O1155&gt;=1000,O1155&lt;10000),0.1*M1155,IF(AND(O1155&gt;=10000),0.2*M1155,0)))</f>
        <v>46</v>
      </c>
      <c r="R1155">
        <f t="shared" si="125"/>
        <v>2823</v>
      </c>
      <c r="S1155">
        <f t="shared" si="126"/>
        <v>0</v>
      </c>
    </row>
    <row r="1156" spans="1:19" x14ac:dyDescent="0.25">
      <c r="A1156" s="1">
        <v>40270</v>
      </c>
      <c r="B1156" t="s">
        <v>39</v>
      </c>
      <c r="C1156">
        <v>143</v>
      </c>
      <c r="D1156" t="str">
        <f t="shared" si="127"/>
        <v>2010</v>
      </c>
      <c r="H1156">
        <f t="shared" si="128"/>
        <v>300.3</v>
      </c>
      <c r="I1156" t="str">
        <f t="shared" si="129"/>
        <v>2010</v>
      </c>
      <c r="K1156" s="1">
        <v>40270</v>
      </c>
      <c r="L1156" t="s">
        <v>39</v>
      </c>
      <c r="M1156">
        <v>143</v>
      </c>
      <c r="N1156" t="str">
        <f t="shared" si="130"/>
        <v>2010</v>
      </c>
      <c r="O1156">
        <f>SUMIF(L$2:L1156,L1156,M$2:M1156)</f>
        <v>1170</v>
      </c>
      <c r="P1156">
        <f t="shared" si="131"/>
        <v>14.3</v>
      </c>
      <c r="R1156">
        <f t="shared" ref="R1156:R1219" si="132">IF(AND(DAY(A1156)&lt;DAY(A1155),DAY(A1155)&lt;&gt;DAY(A1156)),IF(R1155&lt;1000,R1155+5000-C1156,IF(R1155&lt;2000,R1155+4000-C1156,IF(R1155&lt;3000,R1155+3000-C1156,IF(R1155&lt;4000,R1155+2000-C1156,IF(R1155&lt;5000,R1155+1000-C1156,R1155))))),R1155-C1156)</f>
        <v>5680</v>
      </c>
      <c r="S1156">
        <f t="shared" si="126"/>
        <v>0</v>
      </c>
    </row>
    <row r="1157" spans="1:19" x14ac:dyDescent="0.25">
      <c r="A1157" s="1">
        <v>40270</v>
      </c>
      <c r="B1157" t="s">
        <v>61</v>
      </c>
      <c r="C1157">
        <v>167</v>
      </c>
      <c r="D1157" t="str">
        <f t="shared" si="127"/>
        <v>2010</v>
      </c>
      <c r="H1157">
        <f t="shared" si="128"/>
        <v>350.7</v>
      </c>
      <c r="I1157" t="str">
        <f t="shared" si="129"/>
        <v>2010</v>
      </c>
      <c r="K1157" s="1">
        <v>40270</v>
      </c>
      <c r="L1157" t="s">
        <v>61</v>
      </c>
      <c r="M1157">
        <v>167</v>
      </c>
      <c r="N1157" t="str">
        <f t="shared" si="130"/>
        <v>2010</v>
      </c>
      <c r="O1157">
        <f>SUMIF(L$2:L1157,L1157,M$2:M1157)</f>
        <v>2005</v>
      </c>
      <c r="P1157">
        <f t="shared" si="131"/>
        <v>16.7</v>
      </c>
      <c r="R1157">
        <f t="shared" si="132"/>
        <v>5513</v>
      </c>
      <c r="S1157">
        <f t="shared" ref="S1157:S1220" si="133">IF(R1157+C1157-R1156&gt;=4000,1,0)</f>
        <v>0</v>
      </c>
    </row>
    <row r="1158" spans="1:19" x14ac:dyDescent="0.25">
      <c r="A1158" s="1">
        <v>40270</v>
      </c>
      <c r="B1158" t="s">
        <v>52</v>
      </c>
      <c r="C1158">
        <v>119</v>
      </c>
      <c r="D1158" t="str">
        <f t="shared" si="127"/>
        <v>2010</v>
      </c>
      <c r="H1158">
        <f t="shared" si="128"/>
        <v>249.9</v>
      </c>
      <c r="I1158" t="str">
        <f t="shared" si="129"/>
        <v>2010</v>
      </c>
      <c r="K1158" s="1">
        <v>40270</v>
      </c>
      <c r="L1158" t="s">
        <v>52</v>
      </c>
      <c r="M1158">
        <v>119</v>
      </c>
      <c r="N1158" t="str">
        <f t="shared" si="130"/>
        <v>2010</v>
      </c>
      <c r="O1158">
        <f>SUMIF(L$2:L1158,L1158,M$2:M1158)</f>
        <v>2149</v>
      </c>
      <c r="P1158">
        <f t="shared" si="131"/>
        <v>11.9</v>
      </c>
      <c r="R1158">
        <f t="shared" si="132"/>
        <v>5394</v>
      </c>
      <c r="S1158">
        <f t="shared" si="133"/>
        <v>0</v>
      </c>
    </row>
    <row r="1159" spans="1:19" x14ac:dyDescent="0.25">
      <c r="A1159" s="1">
        <v>40272</v>
      </c>
      <c r="B1159" t="s">
        <v>14</v>
      </c>
      <c r="C1159">
        <v>400</v>
      </c>
      <c r="D1159" t="str">
        <f t="shared" si="127"/>
        <v>2010</v>
      </c>
      <c r="H1159">
        <f t="shared" si="128"/>
        <v>840</v>
      </c>
      <c r="I1159" t="str">
        <f t="shared" si="129"/>
        <v>2010</v>
      </c>
      <c r="K1159" s="1">
        <v>40272</v>
      </c>
      <c r="L1159" t="s">
        <v>14</v>
      </c>
      <c r="M1159">
        <v>400</v>
      </c>
      <c r="N1159" t="str">
        <f t="shared" si="130"/>
        <v>2010</v>
      </c>
      <c r="O1159">
        <f>SUMIF(L$2:L1159,L1159,M$2:M1159)</f>
        <v>12986</v>
      </c>
      <c r="P1159">
        <f t="shared" si="131"/>
        <v>80</v>
      </c>
      <c r="R1159">
        <f t="shared" si="132"/>
        <v>4994</v>
      </c>
      <c r="S1159">
        <f t="shared" si="133"/>
        <v>0</v>
      </c>
    </row>
    <row r="1160" spans="1:19" x14ac:dyDescent="0.25">
      <c r="A1160" s="1">
        <v>40274</v>
      </c>
      <c r="B1160" t="s">
        <v>37</v>
      </c>
      <c r="C1160">
        <v>172</v>
      </c>
      <c r="D1160" t="str">
        <f t="shared" si="127"/>
        <v>2010</v>
      </c>
      <c r="H1160">
        <f t="shared" si="128"/>
        <v>361.2</v>
      </c>
      <c r="I1160" t="str">
        <f t="shared" si="129"/>
        <v>2010</v>
      </c>
      <c r="K1160" s="1">
        <v>40274</v>
      </c>
      <c r="L1160" t="s">
        <v>37</v>
      </c>
      <c r="M1160">
        <v>172</v>
      </c>
      <c r="N1160" t="str">
        <f t="shared" si="130"/>
        <v>2010</v>
      </c>
      <c r="O1160">
        <f>SUMIF(L$2:L1160,L1160,M$2:M1160)</f>
        <v>2758</v>
      </c>
      <c r="P1160">
        <f t="shared" si="131"/>
        <v>17.2</v>
      </c>
      <c r="R1160">
        <f t="shared" si="132"/>
        <v>4822</v>
      </c>
      <c r="S1160">
        <f t="shared" si="133"/>
        <v>0</v>
      </c>
    </row>
    <row r="1161" spans="1:19" x14ac:dyDescent="0.25">
      <c r="A1161" s="1">
        <v>40275</v>
      </c>
      <c r="B1161" t="s">
        <v>98</v>
      </c>
      <c r="C1161">
        <v>19</v>
      </c>
      <c r="D1161" t="str">
        <f t="shared" si="127"/>
        <v>2010</v>
      </c>
      <c r="H1161">
        <f t="shared" si="128"/>
        <v>39.9</v>
      </c>
      <c r="I1161" t="str">
        <f t="shared" si="129"/>
        <v>2010</v>
      </c>
      <c r="K1161" s="1">
        <v>40275</v>
      </c>
      <c r="L1161" t="s">
        <v>98</v>
      </c>
      <c r="M1161">
        <v>19</v>
      </c>
      <c r="N1161" t="str">
        <f t="shared" si="130"/>
        <v>2010</v>
      </c>
      <c r="O1161">
        <f>SUMIF(L$2:L1161,L1161,M$2:M1161)</f>
        <v>31</v>
      </c>
      <c r="P1161">
        <f t="shared" si="131"/>
        <v>0</v>
      </c>
      <c r="R1161">
        <f t="shared" si="132"/>
        <v>4803</v>
      </c>
      <c r="S1161">
        <f t="shared" si="133"/>
        <v>0</v>
      </c>
    </row>
    <row r="1162" spans="1:19" x14ac:dyDescent="0.25">
      <c r="A1162" s="1">
        <v>40277</v>
      </c>
      <c r="B1162" t="s">
        <v>7</v>
      </c>
      <c r="C1162">
        <v>116</v>
      </c>
      <c r="D1162" t="str">
        <f t="shared" si="127"/>
        <v>2010</v>
      </c>
      <c r="H1162">
        <f t="shared" si="128"/>
        <v>243.60000000000002</v>
      </c>
      <c r="I1162" t="str">
        <f t="shared" si="129"/>
        <v>2010</v>
      </c>
      <c r="K1162" s="1">
        <v>40277</v>
      </c>
      <c r="L1162" t="s">
        <v>7</v>
      </c>
      <c r="M1162">
        <v>116</v>
      </c>
      <c r="N1162" t="str">
        <f t="shared" si="130"/>
        <v>2010</v>
      </c>
      <c r="O1162">
        <f>SUMIF(L$2:L1162,L1162,M$2:M1162)</f>
        <v>16164</v>
      </c>
      <c r="P1162">
        <f t="shared" si="131"/>
        <v>23.200000000000003</v>
      </c>
      <c r="R1162">
        <f t="shared" si="132"/>
        <v>4687</v>
      </c>
      <c r="S1162">
        <f t="shared" si="133"/>
        <v>0</v>
      </c>
    </row>
    <row r="1163" spans="1:19" x14ac:dyDescent="0.25">
      <c r="A1163" s="1">
        <v>40279</v>
      </c>
      <c r="B1163" t="s">
        <v>22</v>
      </c>
      <c r="C1163">
        <v>143</v>
      </c>
      <c r="D1163" t="str">
        <f t="shared" si="127"/>
        <v>2010</v>
      </c>
      <c r="H1163">
        <f t="shared" si="128"/>
        <v>300.3</v>
      </c>
      <c r="I1163" t="str">
        <f t="shared" si="129"/>
        <v>2010</v>
      </c>
      <c r="K1163" s="1">
        <v>40279</v>
      </c>
      <c r="L1163" t="s">
        <v>22</v>
      </c>
      <c r="M1163">
        <v>143</v>
      </c>
      <c r="N1163" t="str">
        <f t="shared" si="130"/>
        <v>2010</v>
      </c>
      <c r="O1163">
        <f>SUMIF(L$2:L1163,L1163,M$2:M1163)</f>
        <v>13434</v>
      </c>
      <c r="P1163">
        <f t="shared" si="131"/>
        <v>28.6</v>
      </c>
      <c r="R1163">
        <f t="shared" si="132"/>
        <v>4544</v>
      </c>
      <c r="S1163">
        <f t="shared" si="133"/>
        <v>0</v>
      </c>
    </row>
    <row r="1164" spans="1:19" x14ac:dyDescent="0.25">
      <c r="A1164" s="1">
        <v>40280</v>
      </c>
      <c r="B1164" t="s">
        <v>9</v>
      </c>
      <c r="C1164">
        <v>222</v>
      </c>
      <c r="D1164" t="str">
        <f t="shared" si="127"/>
        <v>2010</v>
      </c>
      <c r="H1164">
        <f t="shared" si="128"/>
        <v>466.20000000000005</v>
      </c>
      <c r="I1164" t="str">
        <f t="shared" si="129"/>
        <v>2010</v>
      </c>
      <c r="K1164" s="1">
        <v>40280</v>
      </c>
      <c r="L1164" t="s">
        <v>9</v>
      </c>
      <c r="M1164">
        <v>222</v>
      </c>
      <c r="N1164" t="str">
        <f t="shared" si="130"/>
        <v>2010</v>
      </c>
      <c r="O1164">
        <f>SUMIF(L$2:L1164,L1164,M$2:M1164)</f>
        <v>13309</v>
      </c>
      <c r="P1164">
        <f t="shared" si="131"/>
        <v>44.400000000000006</v>
      </c>
      <c r="R1164">
        <f t="shared" si="132"/>
        <v>4322</v>
      </c>
      <c r="S1164">
        <f t="shared" si="133"/>
        <v>0</v>
      </c>
    </row>
    <row r="1165" spans="1:19" x14ac:dyDescent="0.25">
      <c r="A1165" s="1">
        <v>40282</v>
      </c>
      <c r="B1165" t="s">
        <v>9</v>
      </c>
      <c r="C1165">
        <v>352</v>
      </c>
      <c r="D1165" t="str">
        <f t="shared" si="127"/>
        <v>2010</v>
      </c>
      <c r="H1165">
        <f t="shared" si="128"/>
        <v>739.2</v>
      </c>
      <c r="I1165" t="str">
        <f t="shared" si="129"/>
        <v>2010</v>
      </c>
      <c r="K1165" s="1">
        <v>40282</v>
      </c>
      <c r="L1165" t="s">
        <v>9</v>
      </c>
      <c r="M1165">
        <v>352</v>
      </c>
      <c r="N1165" t="str">
        <f t="shared" si="130"/>
        <v>2010</v>
      </c>
      <c r="O1165">
        <f>SUMIF(L$2:L1165,L1165,M$2:M1165)</f>
        <v>13661</v>
      </c>
      <c r="P1165">
        <f t="shared" si="131"/>
        <v>70.400000000000006</v>
      </c>
      <c r="R1165">
        <f t="shared" si="132"/>
        <v>3970</v>
      </c>
      <c r="S1165">
        <f t="shared" si="133"/>
        <v>0</v>
      </c>
    </row>
    <row r="1166" spans="1:19" x14ac:dyDescent="0.25">
      <c r="A1166" s="1">
        <v>40282</v>
      </c>
      <c r="B1166" t="s">
        <v>52</v>
      </c>
      <c r="C1166">
        <v>69</v>
      </c>
      <c r="D1166" t="str">
        <f t="shared" si="127"/>
        <v>2010</v>
      </c>
      <c r="H1166">
        <f t="shared" si="128"/>
        <v>144.9</v>
      </c>
      <c r="I1166" t="str">
        <f t="shared" si="129"/>
        <v>2010</v>
      </c>
      <c r="K1166" s="1">
        <v>40282</v>
      </c>
      <c r="L1166" t="s">
        <v>52</v>
      </c>
      <c r="M1166">
        <v>69</v>
      </c>
      <c r="N1166" t="str">
        <f t="shared" si="130"/>
        <v>2010</v>
      </c>
      <c r="O1166">
        <f>SUMIF(L$2:L1166,L1166,M$2:M1166)</f>
        <v>2218</v>
      </c>
      <c r="P1166">
        <f t="shared" si="131"/>
        <v>6.9</v>
      </c>
      <c r="R1166">
        <f t="shared" si="132"/>
        <v>3901</v>
      </c>
      <c r="S1166">
        <f t="shared" si="133"/>
        <v>0</v>
      </c>
    </row>
    <row r="1167" spans="1:19" x14ac:dyDescent="0.25">
      <c r="A1167" s="1">
        <v>40283</v>
      </c>
      <c r="B1167" t="s">
        <v>45</v>
      </c>
      <c r="C1167">
        <v>182</v>
      </c>
      <c r="D1167" t="str">
        <f t="shared" si="127"/>
        <v>2010</v>
      </c>
      <c r="H1167">
        <f t="shared" si="128"/>
        <v>382.2</v>
      </c>
      <c r="I1167" t="str">
        <f t="shared" si="129"/>
        <v>2010</v>
      </c>
      <c r="K1167" s="1">
        <v>40283</v>
      </c>
      <c r="L1167" t="s">
        <v>45</v>
      </c>
      <c r="M1167">
        <v>182</v>
      </c>
      <c r="N1167" t="str">
        <f t="shared" si="130"/>
        <v>2010</v>
      </c>
      <c r="O1167">
        <f>SUMIF(L$2:L1167,L1167,M$2:M1167)</f>
        <v>14843</v>
      </c>
      <c r="P1167">
        <f t="shared" si="131"/>
        <v>36.4</v>
      </c>
      <c r="R1167">
        <f t="shared" si="132"/>
        <v>3719</v>
      </c>
      <c r="S1167">
        <f t="shared" si="133"/>
        <v>0</v>
      </c>
    </row>
    <row r="1168" spans="1:19" x14ac:dyDescent="0.25">
      <c r="A1168" s="1">
        <v>40285</v>
      </c>
      <c r="B1168" t="s">
        <v>9</v>
      </c>
      <c r="C1168">
        <v>182</v>
      </c>
      <c r="D1168" t="str">
        <f t="shared" si="127"/>
        <v>2010</v>
      </c>
      <c r="H1168">
        <f t="shared" si="128"/>
        <v>382.2</v>
      </c>
      <c r="I1168" t="str">
        <f t="shared" si="129"/>
        <v>2010</v>
      </c>
      <c r="K1168" s="1">
        <v>40285</v>
      </c>
      <c r="L1168" t="s">
        <v>9</v>
      </c>
      <c r="M1168">
        <v>182</v>
      </c>
      <c r="N1168" t="str">
        <f t="shared" si="130"/>
        <v>2010</v>
      </c>
      <c r="O1168">
        <f>SUMIF(L$2:L1168,L1168,M$2:M1168)</f>
        <v>13843</v>
      </c>
      <c r="P1168">
        <f t="shared" si="131"/>
        <v>36.4</v>
      </c>
      <c r="R1168">
        <f t="shared" si="132"/>
        <v>3537</v>
      </c>
      <c r="S1168">
        <f t="shared" si="133"/>
        <v>0</v>
      </c>
    </row>
    <row r="1169" spans="1:19" x14ac:dyDescent="0.25">
      <c r="A1169" s="1">
        <v>40285</v>
      </c>
      <c r="B1169" t="s">
        <v>52</v>
      </c>
      <c r="C1169">
        <v>165</v>
      </c>
      <c r="D1169" t="str">
        <f t="shared" si="127"/>
        <v>2010</v>
      </c>
      <c r="H1169">
        <f t="shared" si="128"/>
        <v>346.5</v>
      </c>
      <c r="I1169" t="str">
        <f t="shared" si="129"/>
        <v>2010</v>
      </c>
      <c r="K1169" s="1">
        <v>40285</v>
      </c>
      <c r="L1169" t="s">
        <v>52</v>
      </c>
      <c r="M1169">
        <v>165</v>
      </c>
      <c r="N1169" t="str">
        <f t="shared" si="130"/>
        <v>2010</v>
      </c>
      <c r="O1169">
        <f>SUMIF(L$2:L1169,L1169,M$2:M1169)</f>
        <v>2383</v>
      </c>
      <c r="P1169">
        <f t="shared" si="131"/>
        <v>16.5</v>
      </c>
      <c r="R1169">
        <f t="shared" si="132"/>
        <v>3372</v>
      </c>
      <c r="S1169">
        <f t="shared" si="133"/>
        <v>0</v>
      </c>
    </row>
    <row r="1170" spans="1:19" x14ac:dyDescent="0.25">
      <c r="A1170" s="1">
        <v>40286</v>
      </c>
      <c r="B1170" t="s">
        <v>40</v>
      </c>
      <c r="C1170">
        <v>18</v>
      </c>
      <c r="D1170" t="str">
        <f t="shared" si="127"/>
        <v>2010</v>
      </c>
      <c r="H1170">
        <f t="shared" si="128"/>
        <v>37.800000000000004</v>
      </c>
      <c r="I1170" t="str">
        <f t="shared" si="129"/>
        <v>2010</v>
      </c>
      <c r="K1170" s="1">
        <v>40286</v>
      </c>
      <c r="L1170" t="s">
        <v>40</v>
      </c>
      <c r="M1170">
        <v>18</v>
      </c>
      <c r="N1170" t="str">
        <f t="shared" si="130"/>
        <v>2010</v>
      </c>
      <c r="O1170">
        <f>SUMIF(L$2:L1170,L1170,M$2:M1170)</f>
        <v>50</v>
      </c>
      <c r="P1170">
        <f t="shared" si="131"/>
        <v>0</v>
      </c>
      <c r="R1170">
        <f t="shared" si="132"/>
        <v>3354</v>
      </c>
      <c r="S1170">
        <f t="shared" si="133"/>
        <v>0</v>
      </c>
    </row>
    <row r="1171" spans="1:19" x14ac:dyDescent="0.25">
      <c r="A1171" s="1">
        <v>40286</v>
      </c>
      <c r="B1171" t="s">
        <v>210</v>
      </c>
      <c r="C1171">
        <v>2</v>
      </c>
      <c r="D1171" t="str">
        <f t="shared" si="127"/>
        <v>2010</v>
      </c>
      <c r="H1171">
        <f t="shared" si="128"/>
        <v>4.2</v>
      </c>
      <c r="I1171" t="str">
        <f t="shared" si="129"/>
        <v>2010</v>
      </c>
      <c r="K1171" s="1">
        <v>40286</v>
      </c>
      <c r="L1171" t="s">
        <v>210</v>
      </c>
      <c r="M1171">
        <v>2</v>
      </c>
      <c r="N1171" t="str">
        <f t="shared" si="130"/>
        <v>2010</v>
      </c>
      <c r="O1171">
        <f>SUMIF(L$2:L1171,L1171,M$2:M1171)</f>
        <v>2</v>
      </c>
      <c r="P1171">
        <f t="shared" si="131"/>
        <v>0</v>
      </c>
      <c r="R1171">
        <f t="shared" si="132"/>
        <v>3352</v>
      </c>
      <c r="S1171">
        <f t="shared" si="133"/>
        <v>0</v>
      </c>
    </row>
    <row r="1172" spans="1:19" x14ac:dyDescent="0.25">
      <c r="A1172" s="1">
        <v>40287</v>
      </c>
      <c r="B1172" t="s">
        <v>184</v>
      </c>
      <c r="C1172">
        <v>15</v>
      </c>
      <c r="D1172" t="str">
        <f t="shared" si="127"/>
        <v>2010</v>
      </c>
      <c r="H1172">
        <f t="shared" si="128"/>
        <v>31.5</v>
      </c>
      <c r="I1172" t="str">
        <f t="shared" si="129"/>
        <v>2010</v>
      </c>
      <c r="K1172" s="1">
        <v>40287</v>
      </c>
      <c r="L1172" t="s">
        <v>184</v>
      </c>
      <c r="M1172">
        <v>15</v>
      </c>
      <c r="N1172" t="str">
        <f t="shared" si="130"/>
        <v>2010</v>
      </c>
      <c r="O1172">
        <f>SUMIF(L$2:L1172,L1172,M$2:M1172)</f>
        <v>33</v>
      </c>
      <c r="P1172">
        <f t="shared" si="131"/>
        <v>0</v>
      </c>
      <c r="R1172">
        <f t="shared" si="132"/>
        <v>3337</v>
      </c>
      <c r="S1172">
        <f t="shared" si="133"/>
        <v>0</v>
      </c>
    </row>
    <row r="1173" spans="1:19" x14ac:dyDescent="0.25">
      <c r="A1173" s="1">
        <v>40288</v>
      </c>
      <c r="B1173" t="s">
        <v>211</v>
      </c>
      <c r="C1173">
        <v>19</v>
      </c>
      <c r="D1173" t="str">
        <f t="shared" si="127"/>
        <v>2010</v>
      </c>
      <c r="H1173">
        <f t="shared" si="128"/>
        <v>39.9</v>
      </c>
      <c r="I1173" t="str">
        <f t="shared" si="129"/>
        <v>2010</v>
      </c>
      <c r="K1173" s="1">
        <v>40288</v>
      </c>
      <c r="L1173" t="s">
        <v>211</v>
      </c>
      <c r="M1173">
        <v>19</v>
      </c>
      <c r="N1173" t="str">
        <f t="shared" si="130"/>
        <v>2010</v>
      </c>
      <c r="O1173">
        <f>SUMIF(L$2:L1173,L1173,M$2:M1173)</f>
        <v>19</v>
      </c>
      <c r="P1173">
        <f t="shared" si="131"/>
        <v>0</v>
      </c>
      <c r="R1173">
        <f t="shared" si="132"/>
        <v>3318</v>
      </c>
      <c r="S1173">
        <f t="shared" si="133"/>
        <v>0</v>
      </c>
    </row>
    <row r="1174" spans="1:19" x14ac:dyDescent="0.25">
      <c r="A1174" s="1">
        <v>40289</v>
      </c>
      <c r="B1174" t="s">
        <v>37</v>
      </c>
      <c r="C1174">
        <v>66</v>
      </c>
      <c r="D1174" t="str">
        <f t="shared" si="127"/>
        <v>2010</v>
      </c>
      <c r="H1174">
        <f t="shared" si="128"/>
        <v>138.6</v>
      </c>
      <c r="I1174" t="str">
        <f t="shared" si="129"/>
        <v>2010</v>
      </c>
      <c r="K1174" s="1">
        <v>40289</v>
      </c>
      <c r="L1174" t="s">
        <v>37</v>
      </c>
      <c r="M1174">
        <v>66</v>
      </c>
      <c r="N1174" t="str">
        <f t="shared" si="130"/>
        <v>2010</v>
      </c>
      <c r="O1174">
        <f>SUMIF(L$2:L1174,L1174,M$2:M1174)</f>
        <v>2824</v>
      </c>
      <c r="P1174">
        <f t="shared" si="131"/>
        <v>6.6000000000000005</v>
      </c>
      <c r="R1174">
        <f t="shared" si="132"/>
        <v>3252</v>
      </c>
      <c r="S1174">
        <f t="shared" si="133"/>
        <v>0</v>
      </c>
    </row>
    <row r="1175" spans="1:19" x14ac:dyDescent="0.25">
      <c r="A1175" s="1">
        <v>40289</v>
      </c>
      <c r="B1175" t="s">
        <v>170</v>
      </c>
      <c r="C1175">
        <v>12</v>
      </c>
      <c r="D1175" t="str">
        <f t="shared" si="127"/>
        <v>2010</v>
      </c>
      <c r="H1175">
        <f t="shared" si="128"/>
        <v>25.200000000000003</v>
      </c>
      <c r="I1175" t="str">
        <f t="shared" si="129"/>
        <v>2010</v>
      </c>
      <c r="K1175" s="1">
        <v>40289</v>
      </c>
      <c r="L1175" t="s">
        <v>170</v>
      </c>
      <c r="M1175">
        <v>12</v>
      </c>
      <c r="N1175" t="str">
        <f t="shared" si="130"/>
        <v>2010</v>
      </c>
      <c r="O1175">
        <f>SUMIF(L$2:L1175,L1175,M$2:M1175)</f>
        <v>36</v>
      </c>
      <c r="P1175">
        <f t="shared" si="131"/>
        <v>0</v>
      </c>
      <c r="R1175">
        <f t="shared" si="132"/>
        <v>3240</v>
      </c>
      <c r="S1175">
        <f t="shared" si="133"/>
        <v>0</v>
      </c>
    </row>
    <row r="1176" spans="1:19" x14ac:dyDescent="0.25">
      <c r="A1176" s="1">
        <v>40290</v>
      </c>
      <c r="B1176" t="s">
        <v>118</v>
      </c>
      <c r="C1176">
        <v>19</v>
      </c>
      <c r="D1176" t="str">
        <f t="shared" si="127"/>
        <v>2010</v>
      </c>
      <c r="H1176">
        <f t="shared" si="128"/>
        <v>39.9</v>
      </c>
      <c r="I1176" t="str">
        <f t="shared" si="129"/>
        <v>2010</v>
      </c>
      <c r="K1176" s="1">
        <v>40290</v>
      </c>
      <c r="L1176" t="s">
        <v>118</v>
      </c>
      <c r="M1176">
        <v>19</v>
      </c>
      <c r="N1176" t="str">
        <f t="shared" si="130"/>
        <v>2010</v>
      </c>
      <c r="O1176">
        <f>SUMIF(L$2:L1176,L1176,M$2:M1176)</f>
        <v>39</v>
      </c>
      <c r="P1176">
        <f t="shared" si="131"/>
        <v>0</v>
      </c>
      <c r="R1176">
        <f t="shared" si="132"/>
        <v>3221</v>
      </c>
      <c r="S1176">
        <f t="shared" si="133"/>
        <v>0</v>
      </c>
    </row>
    <row r="1177" spans="1:19" x14ac:dyDescent="0.25">
      <c r="A1177" s="1">
        <v>40290</v>
      </c>
      <c r="B1177" t="s">
        <v>23</v>
      </c>
      <c r="C1177">
        <v>96</v>
      </c>
      <c r="D1177" t="str">
        <f t="shared" si="127"/>
        <v>2010</v>
      </c>
      <c r="H1177">
        <f t="shared" si="128"/>
        <v>201.60000000000002</v>
      </c>
      <c r="I1177" t="str">
        <f t="shared" si="129"/>
        <v>2010</v>
      </c>
      <c r="K1177" s="1">
        <v>40290</v>
      </c>
      <c r="L1177" t="s">
        <v>23</v>
      </c>
      <c r="M1177">
        <v>96</v>
      </c>
      <c r="N1177" t="str">
        <f t="shared" si="130"/>
        <v>2010</v>
      </c>
      <c r="O1177">
        <f>SUMIF(L$2:L1177,L1177,M$2:M1177)</f>
        <v>2736</v>
      </c>
      <c r="P1177">
        <f t="shared" si="131"/>
        <v>9.6000000000000014</v>
      </c>
      <c r="R1177">
        <f t="shared" si="132"/>
        <v>3125</v>
      </c>
      <c r="S1177">
        <f t="shared" si="133"/>
        <v>0</v>
      </c>
    </row>
    <row r="1178" spans="1:19" x14ac:dyDescent="0.25">
      <c r="A1178" s="1">
        <v>40293</v>
      </c>
      <c r="B1178" t="s">
        <v>9</v>
      </c>
      <c r="C1178">
        <v>240</v>
      </c>
      <c r="D1178" t="str">
        <f t="shared" si="127"/>
        <v>2010</v>
      </c>
      <c r="H1178">
        <f t="shared" si="128"/>
        <v>504</v>
      </c>
      <c r="I1178" t="str">
        <f t="shared" si="129"/>
        <v>2010</v>
      </c>
      <c r="K1178" s="1">
        <v>40293</v>
      </c>
      <c r="L1178" t="s">
        <v>9</v>
      </c>
      <c r="M1178">
        <v>240</v>
      </c>
      <c r="N1178" t="str">
        <f t="shared" si="130"/>
        <v>2010</v>
      </c>
      <c r="O1178">
        <f>SUMIF(L$2:L1178,L1178,M$2:M1178)</f>
        <v>14083</v>
      </c>
      <c r="P1178">
        <f t="shared" si="131"/>
        <v>48</v>
      </c>
      <c r="R1178">
        <f t="shared" si="132"/>
        <v>2885</v>
      </c>
      <c r="S1178">
        <f t="shared" si="133"/>
        <v>0</v>
      </c>
    </row>
    <row r="1179" spans="1:19" x14ac:dyDescent="0.25">
      <c r="A1179" s="1">
        <v>40295</v>
      </c>
      <c r="B1179" t="s">
        <v>28</v>
      </c>
      <c r="C1179">
        <v>57</v>
      </c>
      <c r="D1179" t="str">
        <f t="shared" si="127"/>
        <v>2010</v>
      </c>
      <c r="H1179">
        <f t="shared" si="128"/>
        <v>119.7</v>
      </c>
      <c r="I1179" t="str">
        <f t="shared" si="129"/>
        <v>2010</v>
      </c>
      <c r="K1179" s="1">
        <v>40295</v>
      </c>
      <c r="L1179" t="s">
        <v>28</v>
      </c>
      <c r="M1179">
        <v>57</v>
      </c>
      <c r="N1179" t="str">
        <f t="shared" si="130"/>
        <v>2010</v>
      </c>
      <c r="O1179">
        <f>SUMIF(L$2:L1179,L1179,M$2:M1179)</f>
        <v>2493</v>
      </c>
      <c r="P1179">
        <f t="shared" si="131"/>
        <v>5.7</v>
      </c>
      <c r="R1179">
        <f t="shared" si="132"/>
        <v>2828</v>
      </c>
      <c r="S1179">
        <f t="shared" si="133"/>
        <v>0</v>
      </c>
    </row>
    <row r="1180" spans="1:19" x14ac:dyDescent="0.25">
      <c r="A1180" s="1">
        <v>40299</v>
      </c>
      <c r="B1180" t="s">
        <v>14</v>
      </c>
      <c r="C1180">
        <v>475</v>
      </c>
      <c r="D1180" t="str">
        <f t="shared" si="127"/>
        <v>2010</v>
      </c>
      <c r="H1180">
        <f t="shared" si="128"/>
        <v>997.5</v>
      </c>
      <c r="I1180" t="str">
        <f t="shared" si="129"/>
        <v>2010</v>
      </c>
      <c r="K1180" s="1">
        <v>40299</v>
      </c>
      <c r="L1180" t="s">
        <v>14</v>
      </c>
      <c r="M1180">
        <v>475</v>
      </c>
      <c r="N1180" t="str">
        <f t="shared" si="130"/>
        <v>2010</v>
      </c>
      <c r="O1180">
        <f>SUMIF(L$2:L1180,L1180,M$2:M1180)</f>
        <v>13461</v>
      </c>
      <c r="P1180">
        <f t="shared" si="131"/>
        <v>95</v>
      </c>
      <c r="R1180">
        <f t="shared" si="132"/>
        <v>5353</v>
      </c>
      <c r="S1180">
        <f t="shared" si="133"/>
        <v>0</v>
      </c>
    </row>
    <row r="1181" spans="1:19" x14ac:dyDescent="0.25">
      <c r="A1181" s="1">
        <v>40300</v>
      </c>
      <c r="B1181" t="s">
        <v>7</v>
      </c>
      <c r="C1181">
        <v>162</v>
      </c>
      <c r="D1181" t="str">
        <f t="shared" si="127"/>
        <v>2010</v>
      </c>
      <c r="H1181">
        <f t="shared" si="128"/>
        <v>340.2</v>
      </c>
      <c r="I1181" t="str">
        <f t="shared" si="129"/>
        <v>2010</v>
      </c>
      <c r="K1181" s="1">
        <v>40300</v>
      </c>
      <c r="L1181" t="s">
        <v>7</v>
      </c>
      <c r="M1181">
        <v>162</v>
      </c>
      <c r="N1181" t="str">
        <f t="shared" si="130"/>
        <v>2010</v>
      </c>
      <c r="O1181">
        <f>SUMIF(L$2:L1181,L1181,M$2:M1181)</f>
        <v>16326</v>
      </c>
      <c r="P1181">
        <f t="shared" si="131"/>
        <v>32.4</v>
      </c>
      <c r="R1181">
        <f t="shared" si="132"/>
        <v>5191</v>
      </c>
      <c r="S1181">
        <f t="shared" si="133"/>
        <v>0</v>
      </c>
    </row>
    <row r="1182" spans="1:19" x14ac:dyDescent="0.25">
      <c r="A1182" s="1">
        <v>40302</v>
      </c>
      <c r="B1182" t="s">
        <v>7</v>
      </c>
      <c r="C1182">
        <v>150</v>
      </c>
      <c r="D1182" t="str">
        <f t="shared" si="127"/>
        <v>2010</v>
      </c>
      <c r="H1182">
        <f t="shared" si="128"/>
        <v>315</v>
      </c>
      <c r="I1182" t="str">
        <f t="shared" si="129"/>
        <v>2010</v>
      </c>
      <c r="K1182" s="1">
        <v>40302</v>
      </c>
      <c r="L1182" t="s">
        <v>7</v>
      </c>
      <c r="M1182">
        <v>150</v>
      </c>
      <c r="N1182" t="str">
        <f t="shared" si="130"/>
        <v>2010</v>
      </c>
      <c r="O1182">
        <f>SUMIF(L$2:L1182,L1182,M$2:M1182)</f>
        <v>16476</v>
      </c>
      <c r="P1182">
        <f t="shared" si="131"/>
        <v>30</v>
      </c>
      <c r="R1182">
        <f t="shared" si="132"/>
        <v>5041</v>
      </c>
      <c r="S1182">
        <f t="shared" si="133"/>
        <v>0</v>
      </c>
    </row>
    <row r="1183" spans="1:19" x14ac:dyDescent="0.25">
      <c r="A1183" s="1">
        <v>40303</v>
      </c>
      <c r="B1183" t="s">
        <v>50</v>
      </c>
      <c r="C1183">
        <v>139</v>
      </c>
      <c r="D1183" t="str">
        <f t="shared" si="127"/>
        <v>2010</v>
      </c>
      <c r="H1183">
        <f t="shared" si="128"/>
        <v>291.90000000000003</v>
      </c>
      <c r="I1183" t="str">
        <f t="shared" si="129"/>
        <v>2010</v>
      </c>
      <c r="K1183" s="1">
        <v>40303</v>
      </c>
      <c r="L1183" t="s">
        <v>50</v>
      </c>
      <c r="M1183">
        <v>139</v>
      </c>
      <c r="N1183" t="str">
        <f t="shared" si="130"/>
        <v>2010</v>
      </c>
      <c r="O1183">
        <f>SUMIF(L$2:L1183,L1183,M$2:M1183)</f>
        <v>15017</v>
      </c>
      <c r="P1183">
        <f t="shared" si="131"/>
        <v>27.8</v>
      </c>
      <c r="R1183">
        <f t="shared" si="132"/>
        <v>4902</v>
      </c>
      <c r="S1183">
        <f t="shared" si="133"/>
        <v>0</v>
      </c>
    </row>
    <row r="1184" spans="1:19" x14ac:dyDescent="0.25">
      <c r="A1184" s="1">
        <v>40305</v>
      </c>
      <c r="B1184" t="s">
        <v>19</v>
      </c>
      <c r="C1184">
        <v>183</v>
      </c>
      <c r="D1184" t="str">
        <f t="shared" si="127"/>
        <v>2010</v>
      </c>
      <c r="H1184">
        <f t="shared" si="128"/>
        <v>384.3</v>
      </c>
      <c r="I1184" t="str">
        <f t="shared" si="129"/>
        <v>2010</v>
      </c>
      <c r="K1184" s="1">
        <v>40305</v>
      </c>
      <c r="L1184" t="s">
        <v>19</v>
      </c>
      <c r="M1184">
        <v>183</v>
      </c>
      <c r="N1184" t="str">
        <f t="shared" si="130"/>
        <v>2010</v>
      </c>
      <c r="O1184">
        <f>SUMIF(L$2:L1184,L1184,M$2:M1184)</f>
        <v>2444</v>
      </c>
      <c r="P1184">
        <f t="shared" si="131"/>
        <v>18.3</v>
      </c>
      <c r="R1184">
        <f t="shared" si="132"/>
        <v>4719</v>
      </c>
      <c r="S1184">
        <f t="shared" si="133"/>
        <v>0</v>
      </c>
    </row>
    <row r="1185" spans="1:19" x14ac:dyDescent="0.25">
      <c r="A1185" s="1">
        <v>40315</v>
      </c>
      <c r="B1185" t="s">
        <v>7</v>
      </c>
      <c r="C1185">
        <v>214</v>
      </c>
      <c r="D1185" t="str">
        <f t="shared" si="127"/>
        <v>2010</v>
      </c>
      <c r="H1185">
        <f t="shared" si="128"/>
        <v>449.40000000000003</v>
      </c>
      <c r="I1185" t="str">
        <f t="shared" si="129"/>
        <v>2010</v>
      </c>
      <c r="K1185" s="1">
        <v>40315</v>
      </c>
      <c r="L1185" t="s">
        <v>7</v>
      </c>
      <c r="M1185">
        <v>214</v>
      </c>
      <c r="N1185" t="str">
        <f t="shared" si="130"/>
        <v>2010</v>
      </c>
      <c r="O1185">
        <f>SUMIF(L$2:L1185,L1185,M$2:M1185)</f>
        <v>16690</v>
      </c>
      <c r="P1185">
        <f t="shared" si="131"/>
        <v>42.800000000000004</v>
      </c>
      <c r="R1185">
        <f t="shared" si="132"/>
        <v>4505</v>
      </c>
      <c r="S1185">
        <f t="shared" si="133"/>
        <v>0</v>
      </c>
    </row>
    <row r="1186" spans="1:19" x14ac:dyDescent="0.25">
      <c r="A1186" s="1">
        <v>40318</v>
      </c>
      <c r="B1186" t="s">
        <v>175</v>
      </c>
      <c r="C1186">
        <v>14</v>
      </c>
      <c r="D1186" t="str">
        <f t="shared" si="127"/>
        <v>2010</v>
      </c>
      <c r="H1186">
        <f t="shared" si="128"/>
        <v>29.400000000000002</v>
      </c>
      <c r="I1186" t="str">
        <f t="shared" si="129"/>
        <v>2010</v>
      </c>
      <c r="K1186" s="1">
        <v>40318</v>
      </c>
      <c r="L1186" t="s">
        <v>175</v>
      </c>
      <c r="M1186">
        <v>14</v>
      </c>
      <c r="N1186" t="str">
        <f t="shared" si="130"/>
        <v>2010</v>
      </c>
      <c r="O1186">
        <f>SUMIF(L$2:L1186,L1186,M$2:M1186)</f>
        <v>28</v>
      </c>
      <c r="P1186">
        <f t="shared" si="131"/>
        <v>0</v>
      </c>
      <c r="R1186">
        <f t="shared" si="132"/>
        <v>4491</v>
      </c>
      <c r="S1186">
        <f t="shared" si="133"/>
        <v>0</v>
      </c>
    </row>
    <row r="1187" spans="1:19" x14ac:dyDescent="0.25">
      <c r="A1187" s="1">
        <v>40319</v>
      </c>
      <c r="B1187" t="s">
        <v>195</v>
      </c>
      <c r="C1187">
        <v>2</v>
      </c>
      <c r="D1187" t="str">
        <f t="shared" si="127"/>
        <v>2010</v>
      </c>
      <c r="H1187">
        <f t="shared" si="128"/>
        <v>4.2</v>
      </c>
      <c r="I1187" t="str">
        <f t="shared" si="129"/>
        <v>2010</v>
      </c>
      <c r="K1187" s="1">
        <v>40319</v>
      </c>
      <c r="L1187" t="s">
        <v>195</v>
      </c>
      <c r="M1187">
        <v>2</v>
      </c>
      <c r="N1187" t="str">
        <f t="shared" si="130"/>
        <v>2010</v>
      </c>
      <c r="O1187">
        <f>SUMIF(L$2:L1187,L1187,M$2:M1187)</f>
        <v>11</v>
      </c>
      <c r="P1187">
        <f t="shared" si="131"/>
        <v>0</v>
      </c>
      <c r="R1187">
        <f t="shared" si="132"/>
        <v>4489</v>
      </c>
      <c r="S1187">
        <f t="shared" si="133"/>
        <v>0</v>
      </c>
    </row>
    <row r="1188" spans="1:19" x14ac:dyDescent="0.25">
      <c r="A1188" s="1">
        <v>40320</v>
      </c>
      <c r="B1188" t="s">
        <v>22</v>
      </c>
      <c r="C1188">
        <v>383</v>
      </c>
      <c r="D1188" t="str">
        <f t="shared" si="127"/>
        <v>2010</v>
      </c>
      <c r="H1188">
        <f t="shared" si="128"/>
        <v>804.30000000000007</v>
      </c>
      <c r="I1188" t="str">
        <f t="shared" si="129"/>
        <v>2010</v>
      </c>
      <c r="K1188" s="1">
        <v>40320</v>
      </c>
      <c r="L1188" t="s">
        <v>22</v>
      </c>
      <c r="M1188">
        <v>383</v>
      </c>
      <c r="N1188" t="str">
        <f t="shared" si="130"/>
        <v>2010</v>
      </c>
      <c r="O1188">
        <f>SUMIF(L$2:L1188,L1188,M$2:M1188)</f>
        <v>13817</v>
      </c>
      <c r="P1188">
        <f t="shared" si="131"/>
        <v>76.600000000000009</v>
      </c>
      <c r="R1188">
        <f t="shared" si="132"/>
        <v>4106</v>
      </c>
      <c r="S1188">
        <f t="shared" si="133"/>
        <v>0</v>
      </c>
    </row>
    <row r="1189" spans="1:19" x14ac:dyDescent="0.25">
      <c r="A1189" s="1">
        <v>40321</v>
      </c>
      <c r="B1189" t="s">
        <v>0</v>
      </c>
      <c r="C1189">
        <v>14</v>
      </c>
      <c r="D1189" t="str">
        <f t="shared" si="127"/>
        <v>2010</v>
      </c>
      <c r="H1189">
        <f t="shared" si="128"/>
        <v>29.400000000000002</v>
      </c>
      <c r="I1189" t="str">
        <f t="shared" si="129"/>
        <v>2010</v>
      </c>
      <c r="K1189" s="1">
        <v>40321</v>
      </c>
      <c r="L1189" t="s">
        <v>0</v>
      </c>
      <c r="M1189">
        <v>14</v>
      </c>
      <c r="N1189" t="str">
        <f t="shared" si="130"/>
        <v>2010</v>
      </c>
      <c r="O1189">
        <f>SUMIF(L$2:L1189,L1189,M$2:M1189)</f>
        <v>53</v>
      </c>
      <c r="P1189">
        <f t="shared" si="131"/>
        <v>0</v>
      </c>
      <c r="R1189">
        <f t="shared" si="132"/>
        <v>4092</v>
      </c>
      <c r="S1189">
        <f t="shared" si="133"/>
        <v>0</v>
      </c>
    </row>
    <row r="1190" spans="1:19" x14ac:dyDescent="0.25">
      <c r="A1190" s="1">
        <v>40321</v>
      </c>
      <c r="B1190" t="s">
        <v>52</v>
      </c>
      <c r="C1190">
        <v>127</v>
      </c>
      <c r="D1190" t="str">
        <f t="shared" si="127"/>
        <v>2010</v>
      </c>
      <c r="H1190">
        <f t="shared" si="128"/>
        <v>266.7</v>
      </c>
      <c r="I1190" t="str">
        <f t="shared" si="129"/>
        <v>2010</v>
      </c>
      <c r="K1190" s="1">
        <v>40321</v>
      </c>
      <c r="L1190" t="s">
        <v>52</v>
      </c>
      <c r="M1190">
        <v>127</v>
      </c>
      <c r="N1190" t="str">
        <f t="shared" si="130"/>
        <v>2010</v>
      </c>
      <c r="O1190">
        <f>SUMIF(L$2:L1190,L1190,M$2:M1190)</f>
        <v>2510</v>
      </c>
      <c r="P1190">
        <f t="shared" si="131"/>
        <v>12.700000000000001</v>
      </c>
      <c r="R1190">
        <f t="shared" si="132"/>
        <v>3965</v>
      </c>
      <c r="S1190">
        <f t="shared" si="133"/>
        <v>0</v>
      </c>
    </row>
    <row r="1191" spans="1:19" x14ac:dyDescent="0.25">
      <c r="A1191" s="1">
        <v>40322</v>
      </c>
      <c r="B1191" t="s">
        <v>30</v>
      </c>
      <c r="C1191">
        <v>179</v>
      </c>
      <c r="D1191" t="str">
        <f t="shared" si="127"/>
        <v>2010</v>
      </c>
      <c r="H1191">
        <f t="shared" si="128"/>
        <v>375.90000000000003</v>
      </c>
      <c r="I1191" t="str">
        <f t="shared" si="129"/>
        <v>2010</v>
      </c>
      <c r="K1191" s="1">
        <v>40322</v>
      </c>
      <c r="L1191" t="s">
        <v>30</v>
      </c>
      <c r="M1191">
        <v>179</v>
      </c>
      <c r="N1191" t="str">
        <f t="shared" si="130"/>
        <v>2010</v>
      </c>
      <c r="O1191">
        <f>SUMIF(L$2:L1191,L1191,M$2:M1191)</f>
        <v>3295</v>
      </c>
      <c r="P1191">
        <f t="shared" si="131"/>
        <v>17.900000000000002</v>
      </c>
      <c r="R1191">
        <f t="shared" si="132"/>
        <v>3786</v>
      </c>
      <c r="S1191">
        <f t="shared" si="133"/>
        <v>0</v>
      </c>
    </row>
    <row r="1192" spans="1:19" x14ac:dyDescent="0.25">
      <c r="A1192" s="1">
        <v>40323</v>
      </c>
      <c r="B1192" t="s">
        <v>23</v>
      </c>
      <c r="C1192">
        <v>74</v>
      </c>
      <c r="D1192" t="str">
        <f t="shared" si="127"/>
        <v>2010</v>
      </c>
      <c r="H1192">
        <f t="shared" si="128"/>
        <v>155.4</v>
      </c>
      <c r="I1192" t="str">
        <f t="shared" si="129"/>
        <v>2010</v>
      </c>
      <c r="K1192" s="1">
        <v>40323</v>
      </c>
      <c r="L1192" t="s">
        <v>23</v>
      </c>
      <c r="M1192">
        <v>74</v>
      </c>
      <c r="N1192" t="str">
        <f t="shared" si="130"/>
        <v>2010</v>
      </c>
      <c r="O1192">
        <f>SUMIF(L$2:L1192,L1192,M$2:M1192)</f>
        <v>2810</v>
      </c>
      <c r="P1192">
        <f t="shared" si="131"/>
        <v>7.4</v>
      </c>
      <c r="R1192">
        <f t="shared" si="132"/>
        <v>3712</v>
      </c>
      <c r="S1192">
        <f t="shared" si="133"/>
        <v>0</v>
      </c>
    </row>
    <row r="1193" spans="1:19" x14ac:dyDescent="0.25">
      <c r="A1193" s="1">
        <v>40323</v>
      </c>
      <c r="B1193" t="s">
        <v>50</v>
      </c>
      <c r="C1193">
        <v>311</v>
      </c>
      <c r="D1193" t="str">
        <f t="shared" si="127"/>
        <v>2010</v>
      </c>
      <c r="H1193">
        <f t="shared" si="128"/>
        <v>653.1</v>
      </c>
      <c r="I1193" t="str">
        <f t="shared" si="129"/>
        <v>2010</v>
      </c>
      <c r="K1193" s="1">
        <v>40323</v>
      </c>
      <c r="L1193" t="s">
        <v>50</v>
      </c>
      <c r="M1193">
        <v>311</v>
      </c>
      <c r="N1193" t="str">
        <f t="shared" si="130"/>
        <v>2010</v>
      </c>
      <c r="O1193">
        <f>SUMIF(L$2:L1193,L1193,M$2:M1193)</f>
        <v>15328</v>
      </c>
      <c r="P1193">
        <f t="shared" si="131"/>
        <v>62.2</v>
      </c>
      <c r="R1193">
        <f t="shared" si="132"/>
        <v>3401</v>
      </c>
      <c r="S1193">
        <f t="shared" si="133"/>
        <v>0</v>
      </c>
    </row>
    <row r="1194" spans="1:19" x14ac:dyDescent="0.25">
      <c r="A1194" s="1">
        <v>40327</v>
      </c>
      <c r="B1194" t="s">
        <v>66</v>
      </c>
      <c r="C1194">
        <v>190</v>
      </c>
      <c r="D1194" t="str">
        <f t="shared" si="127"/>
        <v>2010</v>
      </c>
      <c r="H1194">
        <f t="shared" si="128"/>
        <v>399</v>
      </c>
      <c r="I1194" t="str">
        <f t="shared" si="129"/>
        <v>2010</v>
      </c>
      <c r="K1194" s="1">
        <v>40327</v>
      </c>
      <c r="L1194" t="s">
        <v>66</v>
      </c>
      <c r="M1194">
        <v>190</v>
      </c>
      <c r="N1194" t="str">
        <f t="shared" si="130"/>
        <v>2010</v>
      </c>
      <c r="O1194">
        <f>SUMIF(L$2:L1194,L1194,M$2:M1194)</f>
        <v>2263</v>
      </c>
      <c r="P1194">
        <f t="shared" si="131"/>
        <v>19</v>
      </c>
      <c r="R1194">
        <f t="shared" si="132"/>
        <v>3211</v>
      </c>
      <c r="S1194">
        <f t="shared" si="133"/>
        <v>0</v>
      </c>
    </row>
    <row r="1195" spans="1:19" x14ac:dyDescent="0.25">
      <c r="A1195" s="1">
        <v>40329</v>
      </c>
      <c r="B1195" t="s">
        <v>31</v>
      </c>
      <c r="C1195">
        <v>67</v>
      </c>
      <c r="D1195" t="str">
        <f t="shared" si="127"/>
        <v>2010</v>
      </c>
      <c r="H1195">
        <f t="shared" si="128"/>
        <v>140.70000000000002</v>
      </c>
      <c r="I1195" t="str">
        <f t="shared" si="129"/>
        <v>2010</v>
      </c>
      <c r="K1195" s="1">
        <v>40329</v>
      </c>
      <c r="L1195" t="s">
        <v>31</v>
      </c>
      <c r="M1195">
        <v>67</v>
      </c>
      <c r="N1195" t="str">
        <f t="shared" si="130"/>
        <v>2010</v>
      </c>
      <c r="O1195">
        <f>SUMIF(L$2:L1195,L1195,M$2:M1195)</f>
        <v>1360</v>
      </c>
      <c r="P1195">
        <f t="shared" si="131"/>
        <v>6.7</v>
      </c>
      <c r="R1195">
        <f t="shared" si="132"/>
        <v>3144</v>
      </c>
      <c r="S1195">
        <f t="shared" si="133"/>
        <v>0</v>
      </c>
    </row>
    <row r="1196" spans="1:19" x14ac:dyDescent="0.25">
      <c r="A1196" s="1">
        <v>40331</v>
      </c>
      <c r="B1196" t="s">
        <v>7</v>
      </c>
      <c r="C1196">
        <v>331</v>
      </c>
      <c r="D1196" t="str">
        <f t="shared" si="127"/>
        <v>2010</v>
      </c>
      <c r="H1196">
        <f t="shared" si="128"/>
        <v>695.1</v>
      </c>
      <c r="I1196" t="str">
        <f t="shared" si="129"/>
        <v>2010</v>
      </c>
      <c r="K1196" s="1">
        <v>40331</v>
      </c>
      <c r="L1196" t="s">
        <v>7</v>
      </c>
      <c r="M1196">
        <v>331</v>
      </c>
      <c r="N1196" t="str">
        <f t="shared" si="130"/>
        <v>2010</v>
      </c>
      <c r="O1196">
        <f>SUMIF(L$2:L1196,L1196,M$2:M1196)</f>
        <v>17021</v>
      </c>
      <c r="P1196">
        <f t="shared" si="131"/>
        <v>66.2</v>
      </c>
      <c r="R1196">
        <f t="shared" si="132"/>
        <v>4813</v>
      </c>
      <c r="S1196">
        <f t="shared" si="133"/>
        <v>0</v>
      </c>
    </row>
    <row r="1197" spans="1:19" x14ac:dyDescent="0.25">
      <c r="A1197" s="1">
        <v>40331</v>
      </c>
      <c r="B1197" t="s">
        <v>39</v>
      </c>
      <c r="C1197">
        <v>114</v>
      </c>
      <c r="D1197" t="str">
        <f t="shared" si="127"/>
        <v>2010</v>
      </c>
      <c r="H1197">
        <f t="shared" si="128"/>
        <v>239.4</v>
      </c>
      <c r="I1197" t="str">
        <f t="shared" si="129"/>
        <v>2010</v>
      </c>
      <c r="K1197" s="1">
        <v>40331</v>
      </c>
      <c r="L1197" t="s">
        <v>39</v>
      </c>
      <c r="M1197">
        <v>114</v>
      </c>
      <c r="N1197" t="str">
        <f t="shared" si="130"/>
        <v>2010</v>
      </c>
      <c r="O1197">
        <f>SUMIF(L$2:L1197,L1197,M$2:M1197)</f>
        <v>1284</v>
      </c>
      <c r="P1197">
        <f t="shared" si="131"/>
        <v>11.4</v>
      </c>
      <c r="R1197">
        <f t="shared" si="132"/>
        <v>4699</v>
      </c>
      <c r="S1197">
        <f t="shared" si="133"/>
        <v>0</v>
      </c>
    </row>
    <row r="1198" spans="1:19" x14ac:dyDescent="0.25">
      <c r="A1198" s="1">
        <v>40332</v>
      </c>
      <c r="B1198" t="s">
        <v>52</v>
      </c>
      <c r="C1198">
        <v>79</v>
      </c>
      <c r="D1198" t="str">
        <f t="shared" si="127"/>
        <v>2010</v>
      </c>
      <c r="H1198">
        <f t="shared" si="128"/>
        <v>165.9</v>
      </c>
      <c r="I1198" t="str">
        <f t="shared" si="129"/>
        <v>2010</v>
      </c>
      <c r="K1198" s="1">
        <v>40332</v>
      </c>
      <c r="L1198" t="s">
        <v>52</v>
      </c>
      <c r="M1198">
        <v>79</v>
      </c>
      <c r="N1198" t="str">
        <f t="shared" si="130"/>
        <v>2010</v>
      </c>
      <c r="O1198">
        <f>SUMIF(L$2:L1198,L1198,M$2:M1198)</f>
        <v>2589</v>
      </c>
      <c r="P1198">
        <f t="shared" si="131"/>
        <v>7.9</v>
      </c>
      <c r="R1198">
        <f t="shared" si="132"/>
        <v>4620</v>
      </c>
      <c r="S1198">
        <f t="shared" si="133"/>
        <v>0</v>
      </c>
    </row>
    <row r="1199" spans="1:19" x14ac:dyDescent="0.25">
      <c r="A1199" s="1">
        <v>40333</v>
      </c>
      <c r="B1199" t="s">
        <v>71</v>
      </c>
      <c r="C1199">
        <v>22</v>
      </c>
      <c r="D1199" t="str">
        <f t="shared" si="127"/>
        <v>2010</v>
      </c>
      <c r="H1199">
        <f t="shared" si="128"/>
        <v>46.2</v>
      </c>
      <c r="I1199" t="str">
        <f t="shared" si="129"/>
        <v>2010</v>
      </c>
      <c r="K1199" s="1">
        <v>40333</v>
      </c>
      <c r="L1199" t="s">
        <v>71</v>
      </c>
      <c r="M1199">
        <v>22</v>
      </c>
      <c r="N1199" t="str">
        <f t="shared" si="130"/>
        <v>2010</v>
      </c>
      <c r="O1199">
        <f>SUMIF(L$2:L1199,L1199,M$2:M1199)</f>
        <v>1776</v>
      </c>
      <c r="P1199">
        <f t="shared" si="131"/>
        <v>2.2000000000000002</v>
      </c>
      <c r="R1199">
        <f t="shared" si="132"/>
        <v>4598</v>
      </c>
      <c r="S1199">
        <f t="shared" si="133"/>
        <v>0</v>
      </c>
    </row>
    <row r="1200" spans="1:19" x14ac:dyDescent="0.25">
      <c r="A1200" s="1">
        <v>40333</v>
      </c>
      <c r="B1200" t="s">
        <v>92</v>
      </c>
      <c r="C1200">
        <v>5</v>
      </c>
      <c r="D1200" t="str">
        <f t="shared" si="127"/>
        <v>2010</v>
      </c>
      <c r="H1200">
        <f t="shared" si="128"/>
        <v>10.5</v>
      </c>
      <c r="I1200" t="str">
        <f t="shared" si="129"/>
        <v>2010</v>
      </c>
      <c r="K1200" s="1">
        <v>40333</v>
      </c>
      <c r="L1200" t="s">
        <v>92</v>
      </c>
      <c r="M1200">
        <v>5</v>
      </c>
      <c r="N1200" t="str">
        <f t="shared" si="130"/>
        <v>2010</v>
      </c>
      <c r="O1200">
        <f>SUMIF(L$2:L1200,L1200,M$2:M1200)</f>
        <v>21</v>
      </c>
      <c r="P1200">
        <f t="shared" si="131"/>
        <v>0</v>
      </c>
      <c r="R1200">
        <f t="shared" si="132"/>
        <v>4593</v>
      </c>
      <c r="S1200">
        <f t="shared" si="133"/>
        <v>0</v>
      </c>
    </row>
    <row r="1201" spans="1:19" x14ac:dyDescent="0.25">
      <c r="A1201" s="1">
        <v>40336</v>
      </c>
      <c r="B1201" t="s">
        <v>72</v>
      </c>
      <c r="C1201">
        <v>17</v>
      </c>
      <c r="D1201" t="str">
        <f t="shared" si="127"/>
        <v>2010</v>
      </c>
      <c r="H1201">
        <f t="shared" si="128"/>
        <v>35.700000000000003</v>
      </c>
      <c r="I1201" t="str">
        <f t="shared" si="129"/>
        <v>2010</v>
      </c>
      <c r="K1201" s="1">
        <v>40336</v>
      </c>
      <c r="L1201" t="s">
        <v>72</v>
      </c>
      <c r="M1201">
        <v>17</v>
      </c>
      <c r="N1201" t="str">
        <f t="shared" si="130"/>
        <v>2010</v>
      </c>
      <c r="O1201">
        <f>SUMIF(L$2:L1201,L1201,M$2:M1201)</f>
        <v>51</v>
      </c>
      <c r="P1201">
        <f t="shared" si="131"/>
        <v>0</v>
      </c>
      <c r="R1201">
        <f t="shared" si="132"/>
        <v>4576</v>
      </c>
      <c r="S1201">
        <f t="shared" si="133"/>
        <v>0</v>
      </c>
    </row>
    <row r="1202" spans="1:19" x14ac:dyDescent="0.25">
      <c r="A1202" s="1">
        <v>40337</v>
      </c>
      <c r="B1202" t="s">
        <v>45</v>
      </c>
      <c r="C1202">
        <v>344</v>
      </c>
      <c r="D1202" t="str">
        <f t="shared" si="127"/>
        <v>2010</v>
      </c>
      <c r="H1202">
        <f t="shared" si="128"/>
        <v>722.4</v>
      </c>
      <c r="I1202" t="str">
        <f t="shared" si="129"/>
        <v>2010</v>
      </c>
      <c r="K1202" s="1">
        <v>40337</v>
      </c>
      <c r="L1202" t="s">
        <v>45</v>
      </c>
      <c r="M1202">
        <v>344</v>
      </c>
      <c r="N1202" t="str">
        <f t="shared" si="130"/>
        <v>2010</v>
      </c>
      <c r="O1202">
        <f>SUMIF(L$2:L1202,L1202,M$2:M1202)</f>
        <v>15187</v>
      </c>
      <c r="P1202">
        <f t="shared" si="131"/>
        <v>68.8</v>
      </c>
      <c r="R1202">
        <f t="shared" si="132"/>
        <v>4232</v>
      </c>
      <c r="S1202">
        <f t="shared" si="133"/>
        <v>0</v>
      </c>
    </row>
    <row r="1203" spans="1:19" x14ac:dyDescent="0.25">
      <c r="A1203" s="1">
        <v>40337</v>
      </c>
      <c r="B1203" t="s">
        <v>14</v>
      </c>
      <c r="C1203">
        <v>329</v>
      </c>
      <c r="D1203" t="str">
        <f t="shared" si="127"/>
        <v>2010</v>
      </c>
      <c r="H1203">
        <f t="shared" si="128"/>
        <v>690.9</v>
      </c>
      <c r="I1203" t="str">
        <f t="shared" si="129"/>
        <v>2010</v>
      </c>
      <c r="K1203" s="1">
        <v>40337</v>
      </c>
      <c r="L1203" t="s">
        <v>14</v>
      </c>
      <c r="M1203">
        <v>329</v>
      </c>
      <c r="N1203" t="str">
        <f t="shared" si="130"/>
        <v>2010</v>
      </c>
      <c r="O1203">
        <f>SUMIF(L$2:L1203,L1203,M$2:M1203)</f>
        <v>13790</v>
      </c>
      <c r="P1203">
        <f t="shared" si="131"/>
        <v>65.8</v>
      </c>
      <c r="R1203">
        <f t="shared" si="132"/>
        <v>3903</v>
      </c>
      <c r="S1203">
        <f t="shared" si="133"/>
        <v>0</v>
      </c>
    </row>
    <row r="1204" spans="1:19" x14ac:dyDescent="0.25">
      <c r="A1204" s="1">
        <v>40337</v>
      </c>
      <c r="B1204" t="s">
        <v>112</v>
      </c>
      <c r="C1204">
        <v>10</v>
      </c>
      <c r="D1204" t="str">
        <f t="shared" si="127"/>
        <v>2010</v>
      </c>
      <c r="H1204">
        <f t="shared" si="128"/>
        <v>21</v>
      </c>
      <c r="I1204" t="str">
        <f t="shared" si="129"/>
        <v>2010</v>
      </c>
      <c r="K1204" s="1">
        <v>40337</v>
      </c>
      <c r="L1204" t="s">
        <v>112</v>
      </c>
      <c r="M1204">
        <v>10</v>
      </c>
      <c r="N1204" t="str">
        <f t="shared" si="130"/>
        <v>2010</v>
      </c>
      <c r="O1204">
        <f>SUMIF(L$2:L1204,L1204,M$2:M1204)</f>
        <v>69</v>
      </c>
      <c r="P1204">
        <f t="shared" si="131"/>
        <v>0</v>
      </c>
      <c r="R1204">
        <f t="shared" si="132"/>
        <v>3893</v>
      </c>
      <c r="S1204">
        <f t="shared" si="133"/>
        <v>0</v>
      </c>
    </row>
    <row r="1205" spans="1:19" x14ac:dyDescent="0.25">
      <c r="A1205" s="1">
        <v>40341</v>
      </c>
      <c r="B1205" t="s">
        <v>30</v>
      </c>
      <c r="C1205">
        <v>105</v>
      </c>
      <c r="D1205" t="str">
        <f t="shared" si="127"/>
        <v>2010</v>
      </c>
      <c r="H1205">
        <f t="shared" si="128"/>
        <v>220.5</v>
      </c>
      <c r="I1205" t="str">
        <f t="shared" si="129"/>
        <v>2010</v>
      </c>
      <c r="K1205" s="1">
        <v>40341</v>
      </c>
      <c r="L1205" t="s">
        <v>30</v>
      </c>
      <c r="M1205">
        <v>105</v>
      </c>
      <c r="N1205" t="str">
        <f t="shared" si="130"/>
        <v>2010</v>
      </c>
      <c r="O1205">
        <f>SUMIF(L$2:L1205,L1205,M$2:M1205)</f>
        <v>3400</v>
      </c>
      <c r="P1205">
        <f t="shared" si="131"/>
        <v>10.5</v>
      </c>
      <c r="R1205">
        <f t="shared" si="132"/>
        <v>3788</v>
      </c>
      <c r="S1205">
        <f t="shared" si="133"/>
        <v>0</v>
      </c>
    </row>
    <row r="1206" spans="1:19" x14ac:dyDescent="0.25">
      <c r="A1206" s="1">
        <v>40342</v>
      </c>
      <c r="B1206" t="s">
        <v>69</v>
      </c>
      <c r="C1206">
        <v>26</v>
      </c>
      <c r="D1206" t="str">
        <f t="shared" si="127"/>
        <v>2010</v>
      </c>
      <c r="H1206">
        <f t="shared" si="128"/>
        <v>54.6</v>
      </c>
      <c r="I1206" t="str">
        <f t="shared" si="129"/>
        <v>2010</v>
      </c>
      <c r="K1206" s="1">
        <v>40342</v>
      </c>
      <c r="L1206" t="s">
        <v>69</v>
      </c>
      <c r="M1206">
        <v>26</v>
      </c>
      <c r="N1206" t="str">
        <f t="shared" si="130"/>
        <v>2010</v>
      </c>
      <c r="O1206">
        <f>SUMIF(L$2:L1206,L1206,M$2:M1206)</f>
        <v>2095</v>
      </c>
      <c r="P1206">
        <f t="shared" si="131"/>
        <v>2.6</v>
      </c>
      <c r="R1206">
        <f t="shared" si="132"/>
        <v>3762</v>
      </c>
      <c r="S1206">
        <f t="shared" si="133"/>
        <v>0</v>
      </c>
    </row>
    <row r="1207" spans="1:19" x14ac:dyDescent="0.25">
      <c r="A1207" s="1">
        <v>40343</v>
      </c>
      <c r="B1207" t="s">
        <v>39</v>
      </c>
      <c r="C1207">
        <v>121</v>
      </c>
      <c r="D1207" t="str">
        <f t="shared" si="127"/>
        <v>2010</v>
      </c>
      <c r="H1207">
        <f t="shared" si="128"/>
        <v>254.10000000000002</v>
      </c>
      <c r="I1207" t="str">
        <f t="shared" si="129"/>
        <v>2010</v>
      </c>
      <c r="K1207" s="1">
        <v>40343</v>
      </c>
      <c r="L1207" t="s">
        <v>39</v>
      </c>
      <c r="M1207">
        <v>121</v>
      </c>
      <c r="N1207" t="str">
        <f t="shared" si="130"/>
        <v>2010</v>
      </c>
      <c r="O1207">
        <f>SUMIF(L$2:L1207,L1207,M$2:M1207)</f>
        <v>1405</v>
      </c>
      <c r="P1207">
        <f t="shared" si="131"/>
        <v>12.100000000000001</v>
      </c>
      <c r="R1207">
        <f t="shared" si="132"/>
        <v>3641</v>
      </c>
      <c r="S1207">
        <f t="shared" si="133"/>
        <v>0</v>
      </c>
    </row>
    <row r="1208" spans="1:19" x14ac:dyDescent="0.25">
      <c r="A1208" s="1">
        <v>40345</v>
      </c>
      <c r="B1208" t="s">
        <v>8</v>
      </c>
      <c r="C1208">
        <v>174</v>
      </c>
      <c r="D1208" t="str">
        <f t="shared" si="127"/>
        <v>2010</v>
      </c>
      <c r="H1208">
        <f t="shared" si="128"/>
        <v>365.40000000000003</v>
      </c>
      <c r="I1208" t="str">
        <f t="shared" si="129"/>
        <v>2010</v>
      </c>
      <c r="K1208" s="1">
        <v>40345</v>
      </c>
      <c r="L1208" t="s">
        <v>8</v>
      </c>
      <c r="M1208">
        <v>174</v>
      </c>
      <c r="N1208" t="str">
        <f t="shared" si="130"/>
        <v>2010</v>
      </c>
      <c r="O1208">
        <f>SUMIF(L$2:L1208,L1208,M$2:M1208)</f>
        <v>2092</v>
      </c>
      <c r="P1208">
        <f t="shared" si="131"/>
        <v>17.400000000000002</v>
      </c>
      <c r="R1208">
        <f t="shared" si="132"/>
        <v>3467</v>
      </c>
      <c r="S1208">
        <f t="shared" si="133"/>
        <v>0</v>
      </c>
    </row>
    <row r="1209" spans="1:19" x14ac:dyDescent="0.25">
      <c r="A1209" s="1">
        <v>40346</v>
      </c>
      <c r="B1209" t="s">
        <v>14</v>
      </c>
      <c r="C1209">
        <v>233</v>
      </c>
      <c r="D1209" t="str">
        <f t="shared" si="127"/>
        <v>2010</v>
      </c>
      <c r="H1209">
        <f t="shared" si="128"/>
        <v>489.3</v>
      </c>
      <c r="I1209" t="str">
        <f t="shared" si="129"/>
        <v>2010</v>
      </c>
      <c r="K1209" s="1">
        <v>40346</v>
      </c>
      <c r="L1209" t="s">
        <v>14</v>
      </c>
      <c r="M1209">
        <v>233</v>
      </c>
      <c r="N1209" t="str">
        <f t="shared" si="130"/>
        <v>2010</v>
      </c>
      <c r="O1209">
        <f>SUMIF(L$2:L1209,L1209,M$2:M1209)</f>
        <v>14023</v>
      </c>
      <c r="P1209">
        <f t="shared" si="131"/>
        <v>46.6</v>
      </c>
      <c r="R1209">
        <f t="shared" si="132"/>
        <v>3234</v>
      </c>
      <c r="S1209">
        <f t="shared" si="133"/>
        <v>0</v>
      </c>
    </row>
    <row r="1210" spans="1:19" x14ac:dyDescent="0.25">
      <c r="A1210" s="1">
        <v>40347</v>
      </c>
      <c r="B1210" t="s">
        <v>10</v>
      </c>
      <c r="C1210">
        <v>117</v>
      </c>
      <c r="D1210" t="str">
        <f t="shared" si="127"/>
        <v>2010</v>
      </c>
      <c r="H1210">
        <f t="shared" si="128"/>
        <v>245.70000000000002</v>
      </c>
      <c r="I1210" t="str">
        <f t="shared" si="129"/>
        <v>2010</v>
      </c>
      <c r="K1210" s="1">
        <v>40347</v>
      </c>
      <c r="L1210" t="s">
        <v>10</v>
      </c>
      <c r="M1210">
        <v>117</v>
      </c>
      <c r="N1210" t="str">
        <f t="shared" si="130"/>
        <v>2010</v>
      </c>
      <c r="O1210">
        <f>SUMIF(L$2:L1210,L1210,M$2:M1210)</f>
        <v>2249</v>
      </c>
      <c r="P1210">
        <f t="shared" si="131"/>
        <v>11.700000000000001</v>
      </c>
      <c r="R1210">
        <f t="shared" si="132"/>
        <v>3117</v>
      </c>
      <c r="S1210">
        <f t="shared" si="133"/>
        <v>0</v>
      </c>
    </row>
    <row r="1211" spans="1:19" x14ac:dyDescent="0.25">
      <c r="A1211" s="1">
        <v>40348</v>
      </c>
      <c r="B1211" t="s">
        <v>72</v>
      </c>
      <c r="C1211">
        <v>11</v>
      </c>
      <c r="D1211" t="str">
        <f t="shared" si="127"/>
        <v>2010</v>
      </c>
      <c r="H1211">
        <f t="shared" si="128"/>
        <v>23.1</v>
      </c>
      <c r="I1211" t="str">
        <f t="shared" si="129"/>
        <v>2010</v>
      </c>
      <c r="K1211" s="1">
        <v>40348</v>
      </c>
      <c r="L1211" t="s">
        <v>72</v>
      </c>
      <c r="M1211">
        <v>11</v>
      </c>
      <c r="N1211" t="str">
        <f t="shared" si="130"/>
        <v>2010</v>
      </c>
      <c r="O1211">
        <f>SUMIF(L$2:L1211,L1211,M$2:M1211)</f>
        <v>62</v>
      </c>
      <c r="P1211">
        <f t="shared" si="131"/>
        <v>0</v>
      </c>
      <c r="R1211">
        <f t="shared" si="132"/>
        <v>3106</v>
      </c>
      <c r="S1211">
        <f t="shared" si="133"/>
        <v>0</v>
      </c>
    </row>
    <row r="1212" spans="1:19" x14ac:dyDescent="0.25">
      <c r="A1212" s="1">
        <v>40348</v>
      </c>
      <c r="B1212" t="s">
        <v>212</v>
      </c>
      <c r="C1212">
        <v>18</v>
      </c>
      <c r="D1212" t="str">
        <f t="shared" si="127"/>
        <v>2010</v>
      </c>
      <c r="H1212">
        <f t="shared" si="128"/>
        <v>37.800000000000004</v>
      </c>
      <c r="I1212" t="str">
        <f t="shared" si="129"/>
        <v>2010</v>
      </c>
      <c r="K1212" s="1">
        <v>40348</v>
      </c>
      <c r="L1212" t="s">
        <v>212</v>
      </c>
      <c r="M1212">
        <v>18</v>
      </c>
      <c r="N1212" t="str">
        <f t="shared" si="130"/>
        <v>2010</v>
      </c>
      <c r="O1212">
        <f>SUMIF(L$2:L1212,L1212,M$2:M1212)</f>
        <v>18</v>
      </c>
      <c r="P1212">
        <f t="shared" si="131"/>
        <v>0</v>
      </c>
      <c r="R1212">
        <f t="shared" si="132"/>
        <v>3088</v>
      </c>
      <c r="S1212">
        <f t="shared" si="133"/>
        <v>0</v>
      </c>
    </row>
    <row r="1213" spans="1:19" x14ac:dyDescent="0.25">
      <c r="A1213" s="1">
        <v>40348</v>
      </c>
      <c r="B1213" t="s">
        <v>45</v>
      </c>
      <c r="C1213">
        <v>332</v>
      </c>
      <c r="D1213" t="str">
        <f t="shared" si="127"/>
        <v>2010</v>
      </c>
      <c r="H1213">
        <f t="shared" si="128"/>
        <v>697.2</v>
      </c>
      <c r="I1213" t="str">
        <f t="shared" si="129"/>
        <v>2010</v>
      </c>
      <c r="K1213" s="1">
        <v>40348</v>
      </c>
      <c r="L1213" t="s">
        <v>45</v>
      </c>
      <c r="M1213">
        <v>332</v>
      </c>
      <c r="N1213" t="str">
        <f t="shared" si="130"/>
        <v>2010</v>
      </c>
      <c r="O1213">
        <f>SUMIF(L$2:L1213,L1213,M$2:M1213)</f>
        <v>15519</v>
      </c>
      <c r="P1213">
        <f t="shared" si="131"/>
        <v>66.400000000000006</v>
      </c>
      <c r="R1213">
        <f t="shared" si="132"/>
        <v>2756</v>
      </c>
      <c r="S1213">
        <f t="shared" si="133"/>
        <v>0</v>
      </c>
    </row>
    <row r="1214" spans="1:19" x14ac:dyDescent="0.25">
      <c r="A1214" s="1">
        <v>40349</v>
      </c>
      <c r="B1214" t="s">
        <v>156</v>
      </c>
      <c r="C1214">
        <v>6</v>
      </c>
      <c r="D1214" t="str">
        <f t="shared" si="127"/>
        <v>2010</v>
      </c>
      <c r="H1214">
        <f t="shared" si="128"/>
        <v>12.600000000000001</v>
      </c>
      <c r="I1214" t="str">
        <f t="shared" si="129"/>
        <v>2010</v>
      </c>
      <c r="K1214" s="1">
        <v>40349</v>
      </c>
      <c r="L1214" t="s">
        <v>156</v>
      </c>
      <c r="M1214">
        <v>6</v>
      </c>
      <c r="N1214" t="str">
        <f t="shared" si="130"/>
        <v>2010</v>
      </c>
      <c r="O1214">
        <f>SUMIF(L$2:L1214,L1214,M$2:M1214)</f>
        <v>11</v>
      </c>
      <c r="P1214">
        <f t="shared" si="131"/>
        <v>0</v>
      </c>
      <c r="R1214">
        <f t="shared" si="132"/>
        <v>2750</v>
      </c>
      <c r="S1214">
        <f t="shared" si="133"/>
        <v>0</v>
      </c>
    </row>
    <row r="1215" spans="1:19" x14ac:dyDescent="0.25">
      <c r="A1215" s="1">
        <v>40350</v>
      </c>
      <c r="B1215" t="s">
        <v>102</v>
      </c>
      <c r="C1215">
        <v>260</v>
      </c>
      <c r="D1215" t="str">
        <f t="shared" si="127"/>
        <v>2010</v>
      </c>
      <c r="H1215">
        <f t="shared" si="128"/>
        <v>546</v>
      </c>
      <c r="I1215" t="str">
        <f t="shared" si="129"/>
        <v>2010</v>
      </c>
      <c r="K1215" s="1">
        <v>40350</v>
      </c>
      <c r="L1215" t="s">
        <v>102</v>
      </c>
      <c r="M1215">
        <v>260</v>
      </c>
      <c r="N1215" t="str">
        <f t="shared" si="130"/>
        <v>2010</v>
      </c>
      <c r="O1215">
        <f>SUMIF(L$2:L1215,L1215,M$2:M1215)</f>
        <v>3546</v>
      </c>
      <c r="P1215">
        <f t="shared" si="131"/>
        <v>26</v>
      </c>
      <c r="R1215">
        <f t="shared" si="132"/>
        <v>2490</v>
      </c>
      <c r="S1215">
        <f t="shared" si="133"/>
        <v>0</v>
      </c>
    </row>
    <row r="1216" spans="1:19" x14ac:dyDescent="0.25">
      <c r="A1216" s="1">
        <v>40350</v>
      </c>
      <c r="B1216" t="s">
        <v>80</v>
      </c>
      <c r="C1216">
        <v>22</v>
      </c>
      <c r="D1216" t="str">
        <f t="shared" si="127"/>
        <v>2010</v>
      </c>
      <c r="H1216">
        <f t="shared" si="128"/>
        <v>46.2</v>
      </c>
      <c r="I1216" t="str">
        <f t="shared" si="129"/>
        <v>2010</v>
      </c>
      <c r="K1216" s="1">
        <v>40350</v>
      </c>
      <c r="L1216" t="s">
        <v>80</v>
      </c>
      <c r="M1216">
        <v>22</v>
      </c>
      <c r="N1216" t="str">
        <f t="shared" si="130"/>
        <v>2010</v>
      </c>
      <c r="O1216">
        <f>SUMIF(L$2:L1216,L1216,M$2:M1216)</f>
        <v>637</v>
      </c>
      <c r="P1216">
        <f t="shared" si="131"/>
        <v>1.1000000000000001</v>
      </c>
      <c r="R1216">
        <f t="shared" si="132"/>
        <v>2468</v>
      </c>
      <c r="S1216">
        <f t="shared" si="133"/>
        <v>0</v>
      </c>
    </row>
    <row r="1217" spans="1:19" x14ac:dyDescent="0.25">
      <c r="A1217" s="1">
        <v>40352</v>
      </c>
      <c r="B1217" t="s">
        <v>129</v>
      </c>
      <c r="C1217">
        <v>9</v>
      </c>
      <c r="D1217" t="str">
        <f t="shared" si="127"/>
        <v>2010</v>
      </c>
      <c r="H1217">
        <f t="shared" si="128"/>
        <v>18.900000000000002</v>
      </c>
      <c r="I1217" t="str">
        <f t="shared" si="129"/>
        <v>2010</v>
      </c>
      <c r="K1217" s="1">
        <v>40352</v>
      </c>
      <c r="L1217" t="s">
        <v>129</v>
      </c>
      <c r="M1217">
        <v>9</v>
      </c>
      <c r="N1217" t="str">
        <f t="shared" si="130"/>
        <v>2010</v>
      </c>
      <c r="O1217">
        <f>SUMIF(L$2:L1217,L1217,M$2:M1217)</f>
        <v>16</v>
      </c>
      <c r="P1217">
        <f t="shared" si="131"/>
        <v>0</v>
      </c>
      <c r="R1217">
        <f t="shared" si="132"/>
        <v>2459</v>
      </c>
      <c r="S1217">
        <f t="shared" si="133"/>
        <v>0</v>
      </c>
    </row>
    <row r="1218" spans="1:19" x14ac:dyDescent="0.25">
      <c r="A1218" s="1">
        <v>40353</v>
      </c>
      <c r="B1218" t="s">
        <v>66</v>
      </c>
      <c r="C1218">
        <v>79</v>
      </c>
      <c r="D1218" t="str">
        <f t="shared" si="127"/>
        <v>2010</v>
      </c>
      <c r="H1218">
        <f t="shared" si="128"/>
        <v>165.9</v>
      </c>
      <c r="I1218" t="str">
        <f t="shared" si="129"/>
        <v>2010</v>
      </c>
      <c r="K1218" s="1">
        <v>40353</v>
      </c>
      <c r="L1218" t="s">
        <v>66</v>
      </c>
      <c r="M1218">
        <v>79</v>
      </c>
      <c r="N1218" t="str">
        <f t="shared" si="130"/>
        <v>2010</v>
      </c>
      <c r="O1218">
        <f>SUMIF(L$2:L1218,L1218,M$2:M1218)</f>
        <v>2342</v>
      </c>
      <c r="P1218">
        <f t="shared" si="131"/>
        <v>7.9</v>
      </c>
      <c r="R1218">
        <f t="shared" si="132"/>
        <v>2380</v>
      </c>
      <c r="S1218">
        <f t="shared" si="133"/>
        <v>0</v>
      </c>
    </row>
    <row r="1219" spans="1:19" x14ac:dyDescent="0.25">
      <c r="A1219" s="1">
        <v>40355</v>
      </c>
      <c r="B1219" t="s">
        <v>45</v>
      </c>
      <c r="C1219">
        <v>480</v>
      </c>
      <c r="D1219" t="str">
        <f t="shared" ref="D1219:D1282" si="134">TEXT(A1219,"RRRR")</f>
        <v>2010</v>
      </c>
      <c r="H1219">
        <f t="shared" ref="H1219:H1282" si="135">IF(D1219="2005",C1219*$F$2,IF(D1219="2006",C1219*$F$3,IF(D1219="2007",C1219*$F$4,IF(D1219="2008",C1219*$F$5,IF(D1219="2009",C1219*$F$6,IF(D1219="2010",C1219*$F$7,IF(D1219="2011",C1219*$F$8,IF(D1219="2012",C1219*$F$9,IF(D1219="2013",C1219*$F$10,C1219*$F$11)))))))))</f>
        <v>1008</v>
      </c>
      <c r="I1219" t="str">
        <f t="shared" ref="I1219:I1282" si="136">TEXT(A1219,"RRRR")</f>
        <v>2010</v>
      </c>
      <c r="K1219" s="1">
        <v>40355</v>
      </c>
      <c r="L1219" t="s">
        <v>45</v>
      </c>
      <c r="M1219">
        <v>480</v>
      </c>
      <c r="N1219" t="str">
        <f t="shared" ref="N1219:N1282" si="137">TEXT(K1219,"RRRR")</f>
        <v>2010</v>
      </c>
      <c r="O1219">
        <f>SUMIF(L$2:L1219,L1219,M$2:M1219)</f>
        <v>15999</v>
      </c>
      <c r="P1219">
        <f t="shared" ref="P1219:P1282" si="138">IF(AND(O1219&gt;=100,O1219&lt;1000),0.05*M1219,IF(AND(O1219&gt;=1000,O1219&lt;10000),0.1*M1219,IF(AND(O1219&gt;=10000),0.2*M1219,0)))</f>
        <v>96</v>
      </c>
      <c r="R1219">
        <f t="shared" si="132"/>
        <v>1900</v>
      </c>
      <c r="S1219">
        <f t="shared" si="133"/>
        <v>0</v>
      </c>
    </row>
    <row r="1220" spans="1:19" x14ac:dyDescent="0.25">
      <c r="A1220" s="1">
        <v>40360</v>
      </c>
      <c r="B1220" t="s">
        <v>9</v>
      </c>
      <c r="C1220">
        <v>154</v>
      </c>
      <c r="D1220" t="str">
        <f t="shared" si="134"/>
        <v>2010</v>
      </c>
      <c r="H1220">
        <f t="shared" si="135"/>
        <v>323.40000000000003</v>
      </c>
      <c r="I1220" t="str">
        <f t="shared" si="136"/>
        <v>2010</v>
      </c>
      <c r="K1220" s="1">
        <v>40360</v>
      </c>
      <c r="L1220" t="s">
        <v>9</v>
      </c>
      <c r="M1220">
        <v>154</v>
      </c>
      <c r="N1220" t="str">
        <f t="shared" si="137"/>
        <v>2010</v>
      </c>
      <c r="O1220">
        <f>SUMIF(L$2:L1220,L1220,M$2:M1220)</f>
        <v>14237</v>
      </c>
      <c r="P1220">
        <f t="shared" si="138"/>
        <v>30.8</v>
      </c>
      <c r="R1220">
        <f t="shared" ref="R1220:R1283" si="139">IF(AND(DAY(A1220)&lt;DAY(A1219),DAY(A1219)&lt;&gt;DAY(A1220)),IF(R1219&lt;1000,R1219+5000-C1220,IF(R1219&lt;2000,R1219+4000-C1220,IF(R1219&lt;3000,R1219+3000-C1220,IF(R1219&lt;4000,R1219+2000-C1220,IF(R1219&lt;5000,R1219+1000-C1220,R1219))))),R1219-C1220)</f>
        <v>5746</v>
      </c>
      <c r="S1220">
        <f t="shared" si="133"/>
        <v>1</v>
      </c>
    </row>
    <row r="1221" spans="1:19" x14ac:dyDescent="0.25">
      <c r="A1221" s="1">
        <v>40360</v>
      </c>
      <c r="B1221" t="s">
        <v>35</v>
      </c>
      <c r="C1221">
        <v>170</v>
      </c>
      <c r="D1221" t="str">
        <f t="shared" si="134"/>
        <v>2010</v>
      </c>
      <c r="H1221">
        <f t="shared" si="135"/>
        <v>357</v>
      </c>
      <c r="I1221" t="str">
        <f t="shared" si="136"/>
        <v>2010</v>
      </c>
      <c r="K1221" s="1">
        <v>40360</v>
      </c>
      <c r="L1221" t="s">
        <v>35</v>
      </c>
      <c r="M1221">
        <v>170</v>
      </c>
      <c r="N1221" t="str">
        <f t="shared" si="137"/>
        <v>2010</v>
      </c>
      <c r="O1221">
        <f>SUMIF(L$2:L1221,L1221,M$2:M1221)</f>
        <v>1963</v>
      </c>
      <c r="P1221">
        <f t="shared" si="138"/>
        <v>17</v>
      </c>
      <c r="R1221">
        <f t="shared" si="139"/>
        <v>5576</v>
      </c>
      <c r="S1221">
        <f t="shared" ref="S1221:S1284" si="140">IF(R1221+C1221-R1220&gt;=4000,1,0)</f>
        <v>0</v>
      </c>
    </row>
    <row r="1222" spans="1:19" x14ac:dyDescent="0.25">
      <c r="A1222" s="1">
        <v>40361</v>
      </c>
      <c r="B1222" t="s">
        <v>213</v>
      </c>
      <c r="C1222">
        <v>13</v>
      </c>
      <c r="D1222" t="str">
        <f t="shared" si="134"/>
        <v>2010</v>
      </c>
      <c r="H1222">
        <f t="shared" si="135"/>
        <v>27.3</v>
      </c>
      <c r="I1222" t="str">
        <f t="shared" si="136"/>
        <v>2010</v>
      </c>
      <c r="K1222" s="1">
        <v>40361</v>
      </c>
      <c r="L1222" t="s">
        <v>213</v>
      </c>
      <c r="M1222">
        <v>13</v>
      </c>
      <c r="N1222" t="str">
        <f t="shared" si="137"/>
        <v>2010</v>
      </c>
      <c r="O1222">
        <f>SUMIF(L$2:L1222,L1222,M$2:M1222)</f>
        <v>13</v>
      </c>
      <c r="P1222">
        <f t="shared" si="138"/>
        <v>0</v>
      </c>
      <c r="R1222">
        <f t="shared" si="139"/>
        <v>5563</v>
      </c>
      <c r="S1222">
        <f t="shared" si="140"/>
        <v>0</v>
      </c>
    </row>
    <row r="1223" spans="1:19" x14ac:dyDescent="0.25">
      <c r="A1223" s="1">
        <v>40364</v>
      </c>
      <c r="B1223" t="s">
        <v>18</v>
      </c>
      <c r="C1223">
        <v>29</v>
      </c>
      <c r="D1223" t="str">
        <f t="shared" si="134"/>
        <v>2010</v>
      </c>
      <c r="H1223">
        <f t="shared" si="135"/>
        <v>60.900000000000006</v>
      </c>
      <c r="I1223" t="str">
        <f t="shared" si="136"/>
        <v>2010</v>
      </c>
      <c r="K1223" s="1">
        <v>40364</v>
      </c>
      <c r="L1223" t="s">
        <v>18</v>
      </c>
      <c r="M1223">
        <v>29</v>
      </c>
      <c r="N1223" t="str">
        <f t="shared" si="137"/>
        <v>2010</v>
      </c>
      <c r="O1223">
        <f>SUMIF(L$2:L1223,L1223,M$2:M1223)</f>
        <v>3691</v>
      </c>
      <c r="P1223">
        <f t="shared" si="138"/>
        <v>2.9000000000000004</v>
      </c>
      <c r="R1223">
        <f t="shared" si="139"/>
        <v>5534</v>
      </c>
      <c r="S1223">
        <f t="shared" si="140"/>
        <v>0</v>
      </c>
    </row>
    <row r="1224" spans="1:19" x14ac:dyDescent="0.25">
      <c r="A1224" s="1">
        <v>40366</v>
      </c>
      <c r="B1224" t="s">
        <v>19</v>
      </c>
      <c r="C1224">
        <v>80</v>
      </c>
      <c r="D1224" t="str">
        <f t="shared" si="134"/>
        <v>2010</v>
      </c>
      <c r="H1224">
        <f t="shared" si="135"/>
        <v>168</v>
      </c>
      <c r="I1224" t="str">
        <f t="shared" si="136"/>
        <v>2010</v>
      </c>
      <c r="K1224" s="1">
        <v>40366</v>
      </c>
      <c r="L1224" t="s">
        <v>19</v>
      </c>
      <c r="M1224">
        <v>80</v>
      </c>
      <c r="N1224" t="str">
        <f t="shared" si="137"/>
        <v>2010</v>
      </c>
      <c r="O1224">
        <f>SUMIF(L$2:L1224,L1224,M$2:M1224)</f>
        <v>2524</v>
      </c>
      <c r="P1224">
        <f t="shared" si="138"/>
        <v>8</v>
      </c>
      <c r="R1224">
        <f t="shared" si="139"/>
        <v>5454</v>
      </c>
      <c r="S1224">
        <f t="shared" si="140"/>
        <v>0</v>
      </c>
    </row>
    <row r="1225" spans="1:19" x14ac:dyDescent="0.25">
      <c r="A1225" s="1">
        <v>40370</v>
      </c>
      <c r="B1225" t="s">
        <v>176</v>
      </c>
      <c r="C1225">
        <v>20</v>
      </c>
      <c r="D1225" t="str">
        <f t="shared" si="134"/>
        <v>2010</v>
      </c>
      <c r="H1225">
        <f t="shared" si="135"/>
        <v>42</v>
      </c>
      <c r="I1225" t="str">
        <f t="shared" si="136"/>
        <v>2010</v>
      </c>
      <c r="K1225" s="1">
        <v>40370</v>
      </c>
      <c r="L1225" t="s">
        <v>176</v>
      </c>
      <c r="M1225">
        <v>20</v>
      </c>
      <c r="N1225" t="str">
        <f t="shared" si="137"/>
        <v>2010</v>
      </c>
      <c r="O1225">
        <f>SUMIF(L$2:L1225,L1225,M$2:M1225)</f>
        <v>37</v>
      </c>
      <c r="P1225">
        <f t="shared" si="138"/>
        <v>0</v>
      </c>
      <c r="R1225">
        <f t="shared" si="139"/>
        <v>5434</v>
      </c>
      <c r="S1225">
        <f t="shared" si="140"/>
        <v>0</v>
      </c>
    </row>
    <row r="1226" spans="1:19" x14ac:dyDescent="0.25">
      <c r="A1226" s="1">
        <v>40370</v>
      </c>
      <c r="B1226" t="s">
        <v>9</v>
      </c>
      <c r="C1226">
        <v>401</v>
      </c>
      <c r="D1226" t="str">
        <f t="shared" si="134"/>
        <v>2010</v>
      </c>
      <c r="H1226">
        <f t="shared" si="135"/>
        <v>842.1</v>
      </c>
      <c r="I1226" t="str">
        <f t="shared" si="136"/>
        <v>2010</v>
      </c>
      <c r="K1226" s="1">
        <v>40370</v>
      </c>
      <c r="L1226" t="s">
        <v>9</v>
      </c>
      <c r="M1226">
        <v>401</v>
      </c>
      <c r="N1226" t="str">
        <f t="shared" si="137"/>
        <v>2010</v>
      </c>
      <c r="O1226">
        <f>SUMIF(L$2:L1226,L1226,M$2:M1226)</f>
        <v>14638</v>
      </c>
      <c r="P1226">
        <f t="shared" si="138"/>
        <v>80.2</v>
      </c>
      <c r="R1226">
        <f t="shared" si="139"/>
        <v>5033</v>
      </c>
      <c r="S1226">
        <f t="shared" si="140"/>
        <v>0</v>
      </c>
    </row>
    <row r="1227" spans="1:19" x14ac:dyDescent="0.25">
      <c r="A1227" s="1">
        <v>40372</v>
      </c>
      <c r="B1227" t="s">
        <v>39</v>
      </c>
      <c r="C1227">
        <v>134</v>
      </c>
      <c r="D1227" t="str">
        <f t="shared" si="134"/>
        <v>2010</v>
      </c>
      <c r="H1227">
        <f t="shared" si="135"/>
        <v>281.40000000000003</v>
      </c>
      <c r="I1227" t="str">
        <f t="shared" si="136"/>
        <v>2010</v>
      </c>
      <c r="K1227" s="1">
        <v>40372</v>
      </c>
      <c r="L1227" t="s">
        <v>39</v>
      </c>
      <c r="M1227">
        <v>134</v>
      </c>
      <c r="N1227" t="str">
        <f t="shared" si="137"/>
        <v>2010</v>
      </c>
      <c r="O1227">
        <f>SUMIF(L$2:L1227,L1227,M$2:M1227)</f>
        <v>1539</v>
      </c>
      <c r="P1227">
        <f t="shared" si="138"/>
        <v>13.4</v>
      </c>
      <c r="R1227">
        <f t="shared" si="139"/>
        <v>4899</v>
      </c>
      <c r="S1227">
        <f t="shared" si="140"/>
        <v>0</v>
      </c>
    </row>
    <row r="1228" spans="1:19" x14ac:dyDescent="0.25">
      <c r="A1228" s="1">
        <v>40374</v>
      </c>
      <c r="B1228" t="s">
        <v>37</v>
      </c>
      <c r="C1228">
        <v>107</v>
      </c>
      <c r="D1228" t="str">
        <f t="shared" si="134"/>
        <v>2010</v>
      </c>
      <c r="H1228">
        <f t="shared" si="135"/>
        <v>224.70000000000002</v>
      </c>
      <c r="I1228" t="str">
        <f t="shared" si="136"/>
        <v>2010</v>
      </c>
      <c r="K1228" s="1">
        <v>40374</v>
      </c>
      <c r="L1228" t="s">
        <v>37</v>
      </c>
      <c r="M1228">
        <v>107</v>
      </c>
      <c r="N1228" t="str">
        <f t="shared" si="137"/>
        <v>2010</v>
      </c>
      <c r="O1228">
        <f>SUMIF(L$2:L1228,L1228,M$2:M1228)</f>
        <v>2931</v>
      </c>
      <c r="P1228">
        <f t="shared" si="138"/>
        <v>10.700000000000001</v>
      </c>
      <c r="R1228">
        <f t="shared" si="139"/>
        <v>4792</v>
      </c>
      <c r="S1228">
        <f t="shared" si="140"/>
        <v>0</v>
      </c>
    </row>
    <row r="1229" spans="1:19" x14ac:dyDescent="0.25">
      <c r="A1229" s="1">
        <v>40379</v>
      </c>
      <c r="B1229" t="s">
        <v>10</v>
      </c>
      <c r="C1229">
        <v>30</v>
      </c>
      <c r="D1229" t="str">
        <f t="shared" si="134"/>
        <v>2010</v>
      </c>
      <c r="H1229">
        <f t="shared" si="135"/>
        <v>63</v>
      </c>
      <c r="I1229" t="str">
        <f t="shared" si="136"/>
        <v>2010</v>
      </c>
      <c r="K1229" s="1">
        <v>40379</v>
      </c>
      <c r="L1229" t="s">
        <v>10</v>
      </c>
      <c r="M1229">
        <v>30</v>
      </c>
      <c r="N1229" t="str">
        <f t="shared" si="137"/>
        <v>2010</v>
      </c>
      <c r="O1229">
        <f>SUMIF(L$2:L1229,L1229,M$2:M1229)</f>
        <v>2279</v>
      </c>
      <c r="P1229">
        <f t="shared" si="138"/>
        <v>3</v>
      </c>
      <c r="R1229">
        <f t="shared" si="139"/>
        <v>4762</v>
      </c>
      <c r="S1229">
        <f t="shared" si="140"/>
        <v>0</v>
      </c>
    </row>
    <row r="1230" spans="1:19" x14ac:dyDescent="0.25">
      <c r="A1230" s="1">
        <v>40381</v>
      </c>
      <c r="B1230" t="s">
        <v>24</v>
      </c>
      <c r="C1230">
        <v>138</v>
      </c>
      <c r="D1230" t="str">
        <f t="shared" si="134"/>
        <v>2010</v>
      </c>
      <c r="H1230">
        <f t="shared" si="135"/>
        <v>289.8</v>
      </c>
      <c r="I1230" t="str">
        <f t="shared" si="136"/>
        <v>2010</v>
      </c>
      <c r="K1230" s="1">
        <v>40381</v>
      </c>
      <c r="L1230" t="s">
        <v>24</v>
      </c>
      <c r="M1230">
        <v>138</v>
      </c>
      <c r="N1230" t="str">
        <f t="shared" si="137"/>
        <v>2010</v>
      </c>
      <c r="O1230">
        <f>SUMIF(L$2:L1230,L1230,M$2:M1230)</f>
        <v>4003</v>
      </c>
      <c r="P1230">
        <f t="shared" si="138"/>
        <v>13.8</v>
      </c>
      <c r="R1230">
        <f t="shared" si="139"/>
        <v>4624</v>
      </c>
      <c r="S1230">
        <f t="shared" si="140"/>
        <v>0</v>
      </c>
    </row>
    <row r="1231" spans="1:19" x14ac:dyDescent="0.25">
      <c r="A1231" s="1">
        <v>40382</v>
      </c>
      <c r="B1231" t="s">
        <v>22</v>
      </c>
      <c r="C1231">
        <v>404</v>
      </c>
      <c r="D1231" t="str">
        <f t="shared" si="134"/>
        <v>2010</v>
      </c>
      <c r="H1231">
        <f t="shared" si="135"/>
        <v>848.40000000000009</v>
      </c>
      <c r="I1231" t="str">
        <f t="shared" si="136"/>
        <v>2010</v>
      </c>
      <c r="K1231" s="1">
        <v>40382</v>
      </c>
      <c r="L1231" t="s">
        <v>22</v>
      </c>
      <c r="M1231">
        <v>404</v>
      </c>
      <c r="N1231" t="str">
        <f t="shared" si="137"/>
        <v>2010</v>
      </c>
      <c r="O1231">
        <f>SUMIF(L$2:L1231,L1231,M$2:M1231)</f>
        <v>14221</v>
      </c>
      <c r="P1231">
        <f t="shared" si="138"/>
        <v>80.800000000000011</v>
      </c>
      <c r="R1231">
        <f t="shared" si="139"/>
        <v>4220</v>
      </c>
      <c r="S1231">
        <f t="shared" si="140"/>
        <v>0</v>
      </c>
    </row>
    <row r="1232" spans="1:19" x14ac:dyDescent="0.25">
      <c r="A1232" s="1">
        <v>40386</v>
      </c>
      <c r="B1232" t="s">
        <v>37</v>
      </c>
      <c r="C1232">
        <v>117</v>
      </c>
      <c r="D1232" t="str">
        <f t="shared" si="134"/>
        <v>2010</v>
      </c>
      <c r="H1232">
        <f t="shared" si="135"/>
        <v>245.70000000000002</v>
      </c>
      <c r="I1232" t="str">
        <f t="shared" si="136"/>
        <v>2010</v>
      </c>
      <c r="K1232" s="1">
        <v>40386</v>
      </c>
      <c r="L1232" t="s">
        <v>37</v>
      </c>
      <c r="M1232">
        <v>117</v>
      </c>
      <c r="N1232" t="str">
        <f t="shared" si="137"/>
        <v>2010</v>
      </c>
      <c r="O1232">
        <f>SUMIF(L$2:L1232,L1232,M$2:M1232)</f>
        <v>3048</v>
      </c>
      <c r="P1232">
        <f t="shared" si="138"/>
        <v>11.700000000000001</v>
      </c>
      <c r="R1232">
        <f t="shared" si="139"/>
        <v>4103</v>
      </c>
      <c r="S1232">
        <f t="shared" si="140"/>
        <v>0</v>
      </c>
    </row>
    <row r="1233" spans="1:19" x14ac:dyDescent="0.25">
      <c r="A1233" s="1">
        <v>40389</v>
      </c>
      <c r="B1233" t="s">
        <v>9</v>
      </c>
      <c r="C1233">
        <v>124</v>
      </c>
      <c r="D1233" t="str">
        <f t="shared" si="134"/>
        <v>2010</v>
      </c>
      <c r="H1233">
        <f t="shared" si="135"/>
        <v>260.40000000000003</v>
      </c>
      <c r="I1233" t="str">
        <f t="shared" si="136"/>
        <v>2010</v>
      </c>
      <c r="K1233" s="1">
        <v>40389</v>
      </c>
      <c r="L1233" t="s">
        <v>9</v>
      </c>
      <c r="M1233">
        <v>124</v>
      </c>
      <c r="N1233" t="str">
        <f t="shared" si="137"/>
        <v>2010</v>
      </c>
      <c r="O1233">
        <f>SUMIF(L$2:L1233,L1233,M$2:M1233)</f>
        <v>14762</v>
      </c>
      <c r="P1233">
        <f t="shared" si="138"/>
        <v>24.8</v>
      </c>
      <c r="R1233">
        <f t="shared" si="139"/>
        <v>3979</v>
      </c>
      <c r="S1233">
        <f t="shared" si="140"/>
        <v>0</v>
      </c>
    </row>
    <row r="1234" spans="1:19" x14ac:dyDescent="0.25">
      <c r="A1234" s="1">
        <v>40390</v>
      </c>
      <c r="B1234" t="s">
        <v>52</v>
      </c>
      <c r="C1234">
        <v>155</v>
      </c>
      <c r="D1234" t="str">
        <f t="shared" si="134"/>
        <v>2010</v>
      </c>
      <c r="H1234">
        <f t="shared" si="135"/>
        <v>325.5</v>
      </c>
      <c r="I1234" t="str">
        <f t="shared" si="136"/>
        <v>2010</v>
      </c>
      <c r="K1234" s="1">
        <v>40390</v>
      </c>
      <c r="L1234" t="s">
        <v>52</v>
      </c>
      <c r="M1234">
        <v>155</v>
      </c>
      <c r="N1234" t="str">
        <f t="shared" si="137"/>
        <v>2010</v>
      </c>
      <c r="O1234">
        <f>SUMIF(L$2:L1234,L1234,M$2:M1234)</f>
        <v>2744</v>
      </c>
      <c r="P1234">
        <f t="shared" si="138"/>
        <v>15.5</v>
      </c>
      <c r="R1234">
        <f t="shared" si="139"/>
        <v>3824</v>
      </c>
      <c r="S1234">
        <f t="shared" si="140"/>
        <v>0</v>
      </c>
    </row>
    <row r="1235" spans="1:19" x14ac:dyDescent="0.25">
      <c r="A1235" s="1">
        <v>40391</v>
      </c>
      <c r="B1235" t="s">
        <v>28</v>
      </c>
      <c r="C1235">
        <v>161</v>
      </c>
      <c r="D1235" t="str">
        <f t="shared" si="134"/>
        <v>2010</v>
      </c>
      <c r="H1235">
        <f t="shared" si="135"/>
        <v>338.1</v>
      </c>
      <c r="I1235" t="str">
        <f t="shared" si="136"/>
        <v>2010</v>
      </c>
      <c r="K1235" s="1">
        <v>40391</v>
      </c>
      <c r="L1235" t="s">
        <v>28</v>
      </c>
      <c r="M1235">
        <v>161</v>
      </c>
      <c r="N1235" t="str">
        <f t="shared" si="137"/>
        <v>2010</v>
      </c>
      <c r="O1235">
        <f>SUMIF(L$2:L1235,L1235,M$2:M1235)</f>
        <v>2654</v>
      </c>
      <c r="P1235">
        <f t="shared" si="138"/>
        <v>16.100000000000001</v>
      </c>
      <c r="R1235">
        <f t="shared" si="139"/>
        <v>5663</v>
      </c>
      <c r="S1235">
        <f t="shared" si="140"/>
        <v>0</v>
      </c>
    </row>
    <row r="1236" spans="1:19" x14ac:dyDescent="0.25">
      <c r="A1236" s="1">
        <v>40395</v>
      </c>
      <c r="B1236" t="s">
        <v>12</v>
      </c>
      <c r="C1236">
        <v>80</v>
      </c>
      <c r="D1236" t="str">
        <f t="shared" si="134"/>
        <v>2010</v>
      </c>
      <c r="H1236">
        <f t="shared" si="135"/>
        <v>168</v>
      </c>
      <c r="I1236" t="str">
        <f t="shared" si="136"/>
        <v>2010</v>
      </c>
      <c r="K1236" s="1">
        <v>40395</v>
      </c>
      <c r="L1236" t="s">
        <v>12</v>
      </c>
      <c r="M1236">
        <v>80</v>
      </c>
      <c r="N1236" t="str">
        <f t="shared" si="137"/>
        <v>2010</v>
      </c>
      <c r="O1236">
        <f>SUMIF(L$2:L1236,L1236,M$2:M1236)</f>
        <v>2682</v>
      </c>
      <c r="P1236">
        <f t="shared" si="138"/>
        <v>8</v>
      </c>
      <c r="R1236">
        <f t="shared" si="139"/>
        <v>5583</v>
      </c>
      <c r="S1236">
        <f t="shared" si="140"/>
        <v>0</v>
      </c>
    </row>
    <row r="1237" spans="1:19" x14ac:dyDescent="0.25">
      <c r="A1237" s="1">
        <v>40395</v>
      </c>
      <c r="B1237" t="s">
        <v>172</v>
      </c>
      <c r="C1237">
        <v>9</v>
      </c>
      <c r="D1237" t="str">
        <f t="shared" si="134"/>
        <v>2010</v>
      </c>
      <c r="H1237">
        <f t="shared" si="135"/>
        <v>18.900000000000002</v>
      </c>
      <c r="I1237" t="str">
        <f t="shared" si="136"/>
        <v>2010</v>
      </c>
      <c r="K1237" s="1">
        <v>40395</v>
      </c>
      <c r="L1237" t="s">
        <v>172</v>
      </c>
      <c r="M1237">
        <v>9</v>
      </c>
      <c r="N1237" t="str">
        <f t="shared" si="137"/>
        <v>2010</v>
      </c>
      <c r="O1237">
        <f>SUMIF(L$2:L1237,L1237,M$2:M1237)</f>
        <v>34</v>
      </c>
      <c r="P1237">
        <f t="shared" si="138"/>
        <v>0</v>
      </c>
      <c r="R1237">
        <f t="shared" si="139"/>
        <v>5574</v>
      </c>
      <c r="S1237">
        <f t="shared" si="140"/>
        <v>0</v>
      </c>
    </row>
    <row r="1238" spans="1:19" x14ac:dyDescent="0.25">
      <c r="A1238" s="1">
        <v>40396</v>
      </c>
      <c r="B1238" t="s">
        <v>12</v>
      </c>
      <c r="C1238">
        <v>160</v>
      </c>
      <c r="D1238" t="str">
        <f t="shared" si="134"/>
        <v>2010</v>
      </c>
      <c r="H1238">
        <f t="shared" si="135"/>
        <v>336</v>
      </c>
      <c r="I1238" t="str">
        <f t="shared" si="136"/>
        <v>2010</v>
      </c>
      <c r="K1238" s="1">
        <v>40396</v>
      </c>
      <c r="L1238" t="s">
        <v>12</v>
      </c>
      <c r="M1238">
        <v>160</v>
      </c>
      <c r="N1238" t="str">
        <f t="shared" si="137"/>
        <v>2010</v>
      </c>
      <c r="O1238">
        <f>SUMIF(L$2:L1238,L1238,M$2:M1238)</f>
        <v>2842</v>
      </c>
      <c r="P1238">
        <f t="shared" si="138"/>
        <v>16</v>
      </c>
      <c r="R1238">
        <f t="shared" si="139"/>
        <v>5414</v>
      </c>
      <c r="S1238">
        <f t="shared" si="140"/>
        <v>0</v>
      </c>
    </row>
    <row r="1239" spans="1:19" x14ac:dyDescent="0.25">
      <c r="A1239" s="1">
        <v>40399</v>
      </c>
      <c r="B1239" t="s">
        <v>113</v>
      </c>
      <c r="C1239">
        <v>18</v>
      </c>
      <c r="D1239" t="str">
        <f t="shared" si="134"/>
        <v>2010</v>
      </c>
      <c r="H1239">
        <f t="shared" si="135"/>
        <v>37.800000000000004</v>
      </c>
      <c r="I1239" t="str">
        <f t="shared" si="136"/>
        <v>2010</v>
      </c>
      <c r="K1239" s="1">
        <v>40399</v>
      </c>
      <c r="L1239" t="s">
        <v>113</v>
      </c>
      <c r="M1239">
        <v>18</v>
      </c>
      <c r="N1239" t="str">
        <f t="shared" si="137"/>
        <v>2010</v>
      </c>
      <c r="O1239">
        <f>SUMIF(L$2:L1239,L1239,M$2:M1239)</f>
        <v>46</v>
      </c>
      <c r="P1239">
        <f t="shared" si="138"/>
        <v>0</v>
      </c>
      <c r="R1239">
        <f t="shared" si="139"/>
        <v>5396</v>
      </c>
      <c r="S1239">
        <f t="shared" si="140"/>
        <v>0</v>
      </c>
    </row>
    <row r="1240" spans="1:19" x14ac:dyDescent="0.25">
      <c r="A1240" s="1">
        <v>40401</v>
      </c>
      <c r="B1240" t="s">
        <v>10</v>
      </c>
      <c r="C1240">
        <v>150</v>
      </c>
      <c r="D1240" t="str">
        <f t="shared" si="134"/>
        <v>2010</v>
      </c>
      <c r="H1240">
        <f t="shared" si="135"/>
        <v>315</v>
      </c>
      <c r="I1240" t="str">
        <f t="shared" si="136"/>
        <v>2010</v>
      </c>
      <c r="K1240" s="1">
        <v>40401</v>
      </c>
      <c r="L1240" t="s">
        <v>10</v>
      </c>
      <c r="M1240">
        <v>150</v>
      </c>
      <c r="N1240" t="str">
        <f t="shared" si="137"/>
        <v>2010</v>
      </c>
      <c r="O1240">
        <f>SUMIF(L$2:L1240,L1240,M$2:M1240)</f>
        <v>2429</v>
      </c>
      <c r="P1240">
        <f t="shared" si="138"/>
        <v>15</v>
      </c>
      <c r="R1240">
        <f t="shared" si="139"/>
        <v>5246</v>
      </c>
      <c r="S1240">
        <f t="shared" si="140"/>
        <v>0</v>
      </c>
    </row>
    <row r="1241" spans="1:19" x14ac:dyDescent="0.25">
      <c r="A1241" s="1">
        <v>40405</v>
      </c>
      <c r="B1241" t="s">
        <v>214</v>
      </c>
      <c r="C1241">
        <v>16</v>
      </c>
      <c r="D1241" t="str">
        <f t="shared" si="134"/>
        <v>2010</v>
      </c>
      <c r="H1241">
        <f t="shared" si="135"/>
        <v>33.6</v>
      </c>
      <c r="I1241" t="str">
        <f t="shared" si="136"/>
        <v>2010</v>
      </c>
      <c r="K1241" s="1">
        <v>40405</v>
      </c>
      <c r="L1241" t="s">
        <v>214</v>
      </c>
      <c r="M1241">
        <v>16</v>
      </c>
      <c r="N1241" t="str">
        <f t="shared" si="137"/>
        <v>2010</v>
      </c>
      <c r="O1241">
        <f>SUMIF(L$2:L1241,L1241,M$2:M1241)</f>
        <v>16</v>
      </c>
      <c r="P1241">
        <f t="shared" si="138"/>
        <v>0</v>
      </c>
      <c r="R1241">
        <f t="shared" si="139"/>
        <v>5230</v>
      </c>
      <c r="S1241">
        <f t="shared" si="140"/>
        <v>0</v>
      </c>
    </row>
    <row r="1242" spans="1:19" x14ac:dyDescent="0.25">
      <c r="A1242" s="1">
        <v>40412</v>
      </c>
      <c r="B1242" t="s">
        <v>69</v>
      </c>
      <c r="C1242">
        <v>158</v>
      </c>
      <c r="D1242" t="str">
        <f t="shared" si="134"/>
        <v>2010</v>
      </c>
      <c r="H1242">
        <f t="shared" si="135"/>
        <v>331.8</v>
      </c>
      <c r="I1242" t="str">
        <f t="shared" si="136"/>
        <v>2010</v>
      </c>
      <c r="K1242" s="1">
        <v>40412</v>
      </c>
      <c r="L1242" t="s">
        <v>69</v>
      </c>
      <c r="M1242">
        <v>158</v>
      </c>
      <c r="N1242" t="str">
        <f t="shared" si="137"/>
        <v>2010</v>
      </c>
      <c r="O1242">
        <f>SUMIF(L$2:L1242,L1242,M$2:M1242)</f>
        <v>2253</v>
      </c>
      <c r="P1242">
        <f t="shared" si="138"/>
        <v>15.8</v>
      </c>
      <c r="R1242">
        <f t="shared" si="139"/>
        <v>5072</v>
      </c>
      <c r="S1242">
        <f t="shared" si="140"/>
        <v>0</v>
      </c>
    </row>
    <row r="1243" spans="1:19" x14ac:dyDescent="0.25">
      <c r="A1243" s="1">
        <v>40414</v>
      </c>
      <c r="B1243" t="s">
        <v>61</v>
      </c>
      <c r="C1243">
        <v>29</v>
      </c>
      <c r="D1243" t="str">
        <f t="shared" si="134"/>
        <v>2010</v>
      </c>
      <c r="H1243">
        <f t="shared" si="135"/>
        <v>60.900000000000006</v>
      </c>
      <c r="I1243" t="str">
        <f t="shared" si="136"/>
        <v>2010</v>
      </c>
      <c r="K1243" s="1">
        <v>40414</v>
      </c>
      <c r="L1243" t="s">
        <v>61</v>
      </c>
      <c r="M1243">
        <v>29</v>
      </c>
      <c r="N1243" t="str">
        <f t="shared" si="137"/>
        <v>2010</v>
      </c>
      <c r="O1243">
        <f>SUMIF(L$2:L1243,L1243,M$2:M1243)</f>
        <v>2034</v>
      </c>
      <c r="P1243">
        <f t="shared" si="138"/>
        <v>2.9000000000000004</v>
      </c>
      <c r="R1243">
        <f t="shared" si="139"/>
        <v>5043</v>
      </c>
      <c r="S1243">
        <f t="shared" si="140"/>
        <v>0</v>
      </c>
    </row>
    <row r="1244" spans="1:19" x14ac:dyDescent="0.25">
      <c r="A1244" s="1">
        <v>40423</v>
      </c>
      <c r="B1244" t="s">
        <v>106</v>
      </c>
      <c r="C1244">
        <v>6</v>
      </c>
      <c r="D1244" t="str">
        <f t="shared" si="134"/>
        <v>2010</v>
      </c>
      <c r="H1244">
        <f t="shared" si="135"/>
        <v>12.600000000000001</v>
      </c>
      <c r="I1244" t="str">
        <f t="shared" si="136"/>
        <v>2010</v>
      </c>
      <c r="K1244" s="1">
        <v>40423</v>
      </c>
      <c r="L1244" t="s">
        <v>106</v>
      </c>
      <c r="M1244">
        <v>6</v>
      </c>
      <c r="N1244" t="str">
        <f t="shared" si="137"/>
        <v>2010</v>
      </c>
      <c r="O1244">
        <f>SUMIF(L$2:L1244,L1244,M$2:M1244)</f>
        <v>26</v>
      </c>
      <c r="P1244">
        <f t="shared" si="138"/>
        <v>0</v>
      </c>
      <c r="R1244">
        <f t="shared" si="139"/>
        <v>5043</v>
      </c>
      <c r="S1244">
        <f t="shared" si="140"/>
        <v>0</v>
      </c>
    </row>
    <row r="1245" spans="1:19" x14ac:dyDescent="0.25">
      <c r="A1245" s="1">
        <v>40423</v>
      </c>
      <c r="B1245" t="s">
        <v>9</v>
      </c>
      <c r="C1245">
        <v>489</v>
      </c>
      <c r="D1245" t="str">
        <f t="shared" si="134"/>
        <v>2010</v>
      </c>
      <c r="H1245">
        <f t="shared" si="135"/>
        <v>1026.9000000000001</v>
      </c>
      <c r="I1245" t="str">
        <f t="shared" si="136"/>
        <v>2010</v>
      </c>
      <c r="K1245" s="1">
        <v>40423</v>
      </c>
      <c r="L1245" t="s">
        <v>9</v>
      </c>
      <c r="M1245">
        <v>489</v>
      </c>
      <c r="N1245" t="str">
        <f t="shared" si="137"/>
        <v>2010</v>
      </c>
      <c r="O1245">
        <f>SUMIF(L$2:L1245,L1245,M$2:M1245)</f>
        <v>15251</v>
      </c>
      <c r="P1245">
        <f t="shared" si="138"/>
        <v>97.800000000000011</v>
      </c>
      <c r="R1245">
        <f t="shared" si="139"/>
        <v>4554</v>
      </c>
      <c r="S1245">
        <f t="shared" si="140"/>
        <v>0</v>
      </c>
    </row>
    <row r="1246" spans="1:19" x14ac:dyDescent="0.25">
      <c r="A1246" s="1">
        <v>40425</v>
      </c>
      <c r="B1246" t="s">
        <v>35</v>
      </c>
      <c r="C1246">
        <v>200</v>
      </c>
      <c r="D1246" t="str">
        <f t="shared" si="134"/>
        <v>2010</v>
      </c>
      <c r="H1246">
        <f t="shared" si="135"/>
        <v>420</v>
      </c>
      <c r="I1246" t="str">
        <f t="shared" si="136"/>
        <v>2010</v>
      </c>
      <c r="K1246" s="1">
        <v>40425</v>
      </c>
      <c r="L1246" t="s">
        <v>35</v>
      </c>
      <c r="M1246">
        <v>200</v>
      </c>
      <c r="N1246" t="str">
        <f t="shared" si="137"/>
        <v>2010</v>
      </c>
      <c r="O1246">
        <f>SUMIF(L$2:L1246,L1246,M$2:M1246)</f>
        <v>2163</v>
      </c>
      <c r="P1246">
        <f t="shared" si="138"/>
        <v>20</v>
      </c>
      <c r="R1246">
        <f t="shared" si="139"/>
        <v>4354</v>
      </c>
      <c r="S1246">
        <f t="shared" si="140"/>
        <v>0</v>
      </c>
    </row>
    <row r="1247" spans="1:19" x14ac:dyDescent="0.25">
      <c r="A1247" s="1">
        <v>40427</v>
      </c>
      <c r="B1247" t="s">
        <v>10</v>
      </c>
      <c r="C1247">
        <v>28</v>
      </c>
      <c r="D1247" t="str">
        <f t="shared" si="134"/>
        <v>2010</v>
      </c>
      <c r="H1247">
        <f t="shared" si="135"/>
        <v>58.800000000000004</v>
      </c>
      <c r="I1247" t="str">
        <f t="shared" si="136"/>
        <v>2010</v>
      </c>
      <c r="K1247" s="1">
        <v>40427</v>
      </c>
      <c r="L1247" t="s">
        <v>10</v>
      </c>
      <c r="M1247">
        <v>28</v>
      </c>
      <c r="N1247" t="str">
        <f t="shared" si="137"/>
        <v>2010</v>
      </c>
      <c r="O1247">
        <f>SUMIF(L$2:L1247,L1247,M$2:M1247)</f>
        <v>2457</v>
      </c>
      <c r="P1247">
        <f t="shared" si="138"/>
        <v>2.8000000000000003</v>
      </c>
      <c r="R1247">
        <f t="shared" si="139"/>
        <v>4326</v>
      </c>
      <c r="S1247">
        <f t="shared" si="140"/>
        <v>0</v>
      </c>
    </row>
    <row r="1248" spans="1:19" x14ac:dyDescent="0.25">
      <c r="A1248" s="1">
        <v>40431</v>
      </c>
      <c r="B1248" t="s">
        <v>10</v>
      </c>
      <c r="C1248">
        <v>28</v>
      </c>
      <c r="D1248" t="str">
        <f t="shared" si="134"/>
        <v>2010</v>
      </c>
      <c r="H1248">
        <f t="shared" si="135"/>
        <v>58.800000000000004</v>
      </c>
      <c r="I1248" t="str">
        <f t="shared" si="136"/>
        <v>2010</v>
      </c>
      <c r="K1248" s="1">
        <v>40431</v>
      </c>
      <c r="L1248" t="s">
        <v>10</v>
      </c>
      <c r="M1248">
        <v>28</v>
      </c>
      <c r="N1248" t="str">
        <f t="shared" si="137"/>
        <v>2010</v>
      </c>
      <c r="O1248">
        <f>SUMIF(L$2:L1248,L1248,M$2:M1248)</f>
        <v>2485</v>
      </c>
      <c r="P1248">
        <f t="shared" si="138"/>
        <v>2.8000000000000003</v>
      </c>
      <c r="R1248">
        <f t="shared" si="139"/>
        <v>4298</v>
      </c>
      <c r="S1248">
        <f t="shared" si="140"/>
        <v>0</v>
      </c>
    </row>
    <row r="1249" spans="1:19" x14ac:dyDescent="0.25">
      <c r="A1249" s="1">
        <v>40432</v>
      </c>
      <c r="B1249" t="s">
        <v>9</v>
      </c>
      <c r="C1249">
        <v>297</v>
      </c>
      <c r="D1249" t="str">
        <f t="shared" si="134"/>
        <v>2010</v>
      </c>
      <c r="H1249">
        <f t="shared" si="135"/>
        <v>623.70000000000005</v>
      </c>
      <c r="I1249" t="str">
        <f t="shared" si="136"/>
        <v>2010</v>
      </c>
      <c r="K1249" s="1">
        <v>40432</v>
      </c>
      <c r="L1249" t="s">
        <v>9</v>
      </c>
      <c r="M1249">
        <v>297</v>
      </c>
      <c r="N1249" t="str">
        <f t="shared" si="137"/>
        <v>2010</v>
      </c>
      <c r="O1249">
        <f>SUMIF(L$2:L1249,L1249,M$2:M1249)</f>
        <v>15548</v>
      </c>
      <c r="P1249">
        <f t="shared" si="138"/>
        <v>59.400000000000006</v>
      </c>
      <c r="R1249">
        <f t="shared" si="139"/>
        <v>4001</v>
      </c>
      <c r="S1249">
        <f t="shared" si="140"/>
        <v>0</v>
      </c>
    </row>
    <row r="1250" spans="1:19" x14ac:dyDescent="0.25">
      <c r="A1250" s="1">
        <v>40434</v>
      </c>
      <c r="B1250" t="s">
        <v>17</v>
      </c>
      <c r="C1250">
        <v>227</v>
      </c>
      <c r="D1250" t="str">
        <f t="shared" si="134"/>
        <v>2010</v>
      </c>
      <c r="H1250">
        <f t="shared" si="135"/>
        <v>476.70000000000005</v>
      </c>
      <c r="I1250" t="str">
        <f t="shared" si="136"/>
        <v>2010</v>
      </c>
      <c r="K1250" s="1">
        <v>40434</v>
      </c>
      <c r="L1250" t="s">
        <v>17</v>
      </c>
      <c r="M1250">
        <v>227</v>
      </c>
      <c r="N1250" t="str">
        <f t="shared" si="137"/>
        <v>2010</v>
      </c>
      <c r="O1250">
        <f>SUMIF(L$2:L1250,L1250,M$2:M1250)</f>
        <v>11204</v>
      </c>
      <c r="P1250">
        <f t="shared" si="138"/>
        <v>45.400000000000006</v>
      </c>
      <c r="R1250">
        <f t="shared" si="139"/>
        <v>3774</v>
      </c>
      <c r="S1250">
        <f t="shared" si="140"/>
        <v>0</v>
      </c>
    </row>
    <row r="1251" spans="1:19" x14ac:dyDescent="0.25">
      <c r="A1251" s="1">
        <v>40434</v>
      </c>
      <c r="B1251" t="s">
        <v>140</v>
      </c>
      <c r="C1251">
        <v>14</v>
      </c>
      <c r="D1251" t="str">
        <f t="shared" si="134"/>
        <v>2010</v>
      </c>
      <c r="H1251">
        <f t="shared" si="135"/>
        <v>29.400000000000002</v>
      </c>
      <c r="I1251" t="str">
        <f t="shared" si="136"/>
        <v>2010</v>
      </c>
      <c r="K1251" s="1">
        <v>40434</v>
      </c>
      <c r="L1251" t="s">
        <v>140</v>
      </c>
      <c r="M1251">
        <v>14</v>
      </c>
      <c r="N1251" t="str">
        <f t="shared" si="137"/>
        <v>2010</v>
      </c>
      <c r="O1251">
        <f>SUMIF(L$2:L1251,L1251,M$2:M1251)</f>
        <v>40</v>
      </c>
      <c r="P1251">
        <f t="shared" si="138"/>
        <v>0</v>
      </c>
      <c r="R1251">
        <f t="shared" si="139"/>
        <v>3760</v>
      </c>
      <c r="S1251">
        <f t="shared" si="140"/>
        <v>0</v>
      </c>
    </row>
    <row r="1252" spans="1:19" x14ac:dyDescent="0.25">
      <c r="A1252" s="1">
        <v>40437</v>
      </c>
      <c r="B1252" t="s">
        <v>98</v>
      </c>
      <c r="C1252">
        <v>20</v>
      </c>
      <c r="D1252" t="str">
        <f t="shared" si="134"/>
        <v>2010</v>
      </c>
      <c r="H1252">
        <f t="shared" si="135"/>
        <v>42</v>
      </c>
      <c r="I1252" t="str">
        <f t="shared" si="136"/>
        <v>2010</v>
      </c>
      <c r="K1252" s="1">
        <v>40437</v>
      </c>
      <c r="L1252" t="s">
        <v>98</v>
      </c>
      <c r="M1252">
        <v>20</v>
      </c>
      <c r="N1252" t="str">
        <f t="shared" si="137"/>
        <v>2010</v>
      </c>
      <c r="O1252">
        <f>SUMIF(L$2:L1252,L1252,M$2:M1252)</f>
        <v>51</v>
      </c>
      <c r="P1252">
        <f t="shared" si="138"/>
        <v>0</v>
      </c>
      <c r="R1252">
        <f t="shared" si="139"/>
        <v>3740</v>
      </c>
      <c r="S1252">
        <f t="shared" si="140"/>
        <v>0</v>
      </c>
    </row>
    <row r="1253" spans="1:19" x14ac:dyDescent="0.25">
      <c r="A1253" s="1">
        <v>40439</v>
      </c>
      <c r="B1253" t="s">
        <v>63</v>
      </c>
      <c r="C1253">
        <v>194</v>
      </c>
      <c r="D1253" t="str">
        <f t="shared" si="134"/>
        <v>2010</v>
      </c>
      <c r="H1253">
        <f t="shared" si="135"/>
        <v>407.40000000000003</v>
      </c>
      <c r="I1253" t="str">
        <f t="shared" si="136"/>
        <v>2010</v>
      </c>
      <c r="K1253" s="1">
        <v>40439</v>
      </c>
      <c r="L1253" t="s">
        <v>63</v>
      </c>
      <c r="M1253">
        <v>194</v>
      </c>
      <c r="N1253" t="str">
        <f t="shared" si="137"/>
        <v>2010</v>
      </c>
      <c r="O1253">
        <f>SUMIF(L$2:L1253,L1253,M$2:M1253)</f>
        <v>600</v>
      </c>
      <c r="P1253">
        <f t="shared" si="138"/>
        <v>9.7000000000000011</v>
      </c>
      <c r="R1253">
        <f t="shared" si="139"/>
        <v>3546</v>
      </c>
      <c r="S1253">
        <f t="shared" si="140"/>
        <v>0</v>
      </c>
    </row>
    <row r="1254" spans="1:19" x14ac:dyDescent="0.25">
      <c r="A1254" s="1">
        <v>40439</v>
      </c>
      <c r="B1254" t="s">
        <v>35</v>
      </c>
      <c r="C1254">
        <v>58</v>
      </c>
      <c r="D1254" t="str">
        <f t="shared" si="134"/>
        <v>2010</v>
      </c>
      <c r="H1254">
        <f t="shared" si="135"/>
        <v>121.80000000000001</v>
      </c>
      <c r="I1254" t="str">
        <f t="shared" si="136"/>
        <v>2010</v>
      </c>
      <c r="K1254" s="1">
        <v>40439</v>
      </c>
      <c r="L1254" t="s">
        <v>35</v>
      </c>
      <c r="M1254">
        <v>58</v>
      </c>
      <c r="N1254" t="str">
        <f t="shared" si="137"/>
        <v>2010</v>
      </c>
      <c r="O1254">
        <f>SUMIF(L$2:L1254,L1254,M$2:M1254)</f>
        <v>2221</v>
      </c>
      <c r="P1254">
        <f t="shared" si="138"/>
        <v>5.8000000000000007</v>
      </c>
      <c r="R1254">
        <f t="shared" si="139"/>
        <v>3488</v>
      </c>
      <c r="S1254">
        <f t="shared" si="140"/>
        <v>0</v>
      </c>
    </row>
    <row r="1255" spans="1:19" x14ac:dyDescent="0.25">
      <c r="A1255" s="1">
        <v>40440</v>
      </c>
      <c r="B1255" t="s">
        <v>66</v>
      </c>
      <c r="C1255">
        <v>30</v>
      </c>
      <c r="D1255" t="str">
        <f t="shared" si="134"/>
        <v>2010</v>
      </c>
      <c r="H1255">
        <f t="shared" si="135"/>
        <v>63</v>
      </c>
      <c r="I1255" t="str">
        <f t="shared" si="136"/>
        <v>2010</v>
      </c>
      <c r="K1255" s="1">
        <v>40440</v>
      </c>
      <c r="L1255" t="s">
        <v>66</v>
      </c>
      <c r="M1255">
        <v>30</v>
      </c>
      <c r="N1255" t="str">
        <f t="shared" si="137"/>
        <v>2010</v>
      </c>
      <c r="O1255">
        <f>SUMIF(L$2:L1255,L1255,M$2:M1255)</f>
        <v>2372</v>
      </c>
      <c r="P1255">
        <f t="shared" si="138"/>
        <v>3</v>
      </c>
      <c r="R1255">
        <f t="shared" si="139"/>
        <v>3458</v>
      </c>
      <c r="S1255">
        <f t="shared" si="140"/>
        <v>0</v>
      </c>
    </row>
    <row r="1256" spans="1:19" x14ac:dyDescent="0.25">
      <c r="A1256" s="1">
        <v>40440</v>
      </c>
      <c r="B1256" t="s">
        <v>17</v>
      </c>
      <c r="C1256">
        <v>159</v>
      </c>
      <c r="D1256" t="str">
        <f t="shared" si="134"/>
        <v>2010</v>
      </c>
      <c r="H1256">
        <f t="shared" si="135"/>
        <v>333.90000000000003</v>
      </c>
      <c r="I1256" t="str">
        <f t="shared" si="136"/>
        <v>2010</v>
      </c>
      <c r="K1256" s="1">
        <v>40440</v>
      </c>
      <c r="L1256" t="s">
        <v>17</v>
      </c>
      <c r="M1256">
        <v>159</v>
      </c>
      <c r="N1256" t="str">
        <f t="shared" si="137"/>
        <v>2010</v>
      </c>
      <c r="O1256">
        <f>SUMIF(L$2:L1256,L1256,M$2:M1256)</f>
        <v>11363</v>
      </c>
      <c r="P1256">
        <f t="shared" si="138"/>
        <v>31.8</v>
      </c>
      <c r="R1256">
        <f t="shared" si="139"/>
        <v>3299</v>
      </c>
      <c r="S1256">
        <f t="shared" si="140"/>
        <v>0</v>
      </c>
    </row>
    <row r="1257" spans="1:19" x14ac:dyDescent="0.25">
      <c r="A1257" s="1">
        <v>40443</v>
      </c>
      <c r="B1257" t="s">
        <v>22</v>
      </c>
      <c r="C1257">
        <v>279</v>
      </c>
      <c r="D1257" t="str">
        <f t="shared" si="134"/>
        <v>2010</v>
      </c>
      <c r="H1257">
        <f t="shared" si="135"/>
        <v>585.9</v>
      </c>
      <c r="I1257" t="str">
        <f t="shared" si="136"/>
        <v>2010</v>
      </c>
      <c r="K1257" s="1">
        <v>40443</v>
      </c>
      <c r="L1257" t="s">
        <v>22</v>
      </c>
      <c r="M1257">
        <v>279</v>
      </c>
      <c r="N1257" t="str">
        <f t="shared" si="137"/>
        <v>2010</v>
      </c>
      <c r="O1257">
        <f>SUMIF(L$2:L1257,L1257,M$2:M1257)</f>
        <v>14500</v>
      </c>
      <c r="P1257">
        <f t="shared" si="138"/>
        <v>55.800000000000004</v>
      </c>
      <c r="R1257">
        <f t="shared" si="139"/>
        <v>3020</v>
      </c>
      <c r="S1257">
        <f t="shared" si="140"/>
        <v>0</v>
      </c>
    </row>
    <row r="1258" spans="1:19" x14ac:dyDescent="0.25">
      <c r="A1258" s="1">
        <v>40444</v>
      </c>
      <c r="B1258" t="s">
        <v>26</v>
      </c>
      <c r="C1258">
        <v>38</v>
      </c>
      <c r="D1258" t="str">
        <f t="shared" si="134"/>
        <v>2010</v>
      </c>
      <c r="H1258">
        <f t="shared" si="135"/>
        <v>79.8</v>
      </c>
      <c r="I1258" t="str">
        <f t="shared" si="136"/>
        <v>2010</v>
      </c>
      <c r="K1258" s="1">
        <v>40444</v>
      </c>
      <c r="L1258" t="s">
        <v>26</v>
      </c>
      <c r="M1258">
        <v>38</v>
      </c>
      <c r="N1258" t="str">
        <f t="shared" si="137"/>
        <v>2010</v>
      </c>
      <c r="O1258">
        <f>SUMIF(L$2:L1258,L1258,M$2:M1258)</f>
        <v>674</v>
      </c>
      <c r="P1258">
        <f t="shared" si="138"/>
        <v>1.9000000000000001</v>
      </c>
      <c r="R1258">
        <f t="shared" si="139"/>
        <v>2982</v>
      </c>
      <c r="S1258">
        <f t="shared" si="140"/>
        <v>0</v>
      </c>
    </row>
    <row r="1259" spans="1:19" x14ac:dyDescent="0.25">
      <c r="A1259" s="1">
        <v>40446</v>
      </c>
      <c r="B1259" t="s">
        <v>36</v>
      </c>
      <c r="C1259">
        <v>7</v>
      </c>
      <c r="D1259" t="str">
        <f t="shared" si="134"/>
        <v>2010</v>
      </c>
      <c r="H1259">
        <f t="shared" si="135"/>
        <v>14.700000000000001</v>
      </c>
      <c r="I1259" t="str">
        <f t="shared" si="136"/>
        <v>2010</v>
      </c>
      <c r="K1259" s="1">
        <v>40446</v>
      </c>
      <c r="L1259" t="s">
        <v>36</v>
      </c>
      <c r="M1259">
        <v>7</v>
      </c>
      <c r="N1259" t="str">
        <f t="shared" si="137"/>
        <v>2010</v>
      </c>
      <c r="O1259">
        <f>SUMIF(L$2:L1259,L1259,M$2:M1259)</f>
        <v>41</v>
      </c>
      <c r="P1259">
        <f t="shared" si="138"/>
        <v>0</v>
      </c>
      <c r="R1259">
        <f t="shared" si="139"/>
        <v>2975</v>
      </c>
      <c r="S1259">
        <f t="shared" si="140"/>
        <v>0</v>
      </c>
    </row>
    <row r="1260" spans="1:19" x14ac:dyDescent="0.25">
      <c r="A1260" s="1">
        <v>40447</v>
      </c>
      <c r="B1260" t="s">
        <v>22</v>
      </c>
      <c r="C1260">
        <v>154</v>
      </c>
      <c r="D1260" t="str">
        <f t="shared" si="134"/>
        <v>2010</v>
      </c>
      <c r="H1260">
        <f t="shared" si="135"/>
        <v>323.40000000000003</v>
      </c>
      <c r="I1260" t="str">
        <f t="shared" si="136"/>
        <v>2010</v>
      </c>
      <c r="K1260" s="1">
        <v>40447</v>
      </c>
      <c r="L1260" t="s">
        <v>22</v>
      </c>
      <c r="M1260">
        <v>154</v>
      </c>
      <c r="N1260" t="str">
        <f t="shared" si="137"/>
        <v>2010</v>
      </c>
      <c r="O1260">
        <f>SUMIF(L$2:L1260,L1260,M$2:M1260)</f>
        <v>14654</v>
      </c>
      <c r="P1260">
        <f t="shared" si="138"/>
        <v>30.8</v>
      </c>
      <c r="R1260">
        <f t="shared" si="139"/>
        <v>2821</v>
      </c>
      <c r="S1260">
        <f t="shared" si="140"/>
        <v>0</v>
      </c>
    </row>
    <row r="1261" spans="1:19" x14ac:dyDescent="0.25">
      <c r="A1261" s="1">
        <v>40447</v>
      </c>
      <c r="B1261" t="s">
        <v>50</v>
      </c>
      <c r="C1261">
        <v>274</v>
      </c>
      <c r="D1261" t="str">
        <f t="shared" si="134"/>
        <v>2010</v>
      </c>
      <c r="H1261">
        <f t="shared" si="135"/>
        <v>575.4</v>
      </c>
      <c r="I1261" t="str">
        <f t="shared" si="136"/>
        <v>2010</v>
      </c>
      <c r="K1261" s="1">
        <v>40447</v>
      </c>
      <c r="L1261" t="s">
        <v>50</v>
      </c>
      <c r="M1261">
        <v>274</v>
      </c>
      <c r="N1261" t="str">
        <f t="shared" si="137"/>
        <v>2010</v>
      </c>
      <c r="O1261">
        <f>SUMIF(L$2:L1261,L1261,M$2:M1261)</f>
        <v>15602</v>
      </c>
      <c r="P1261">
        <f t="shared" si="138"/>
        <v>54.800000000000004</v>
      </c>
      <c r="R1261">
        <f t="shared" si="139"/>
        <v>2547</v>
      </c>
      <c r="S1261">
        <f t="shared" si="140"/>
        <v>0</v>
      </c>
    </row>
    <row r="1262" spans="1:19" x14ac:dyDescent="0.25">
      <c r="A1262" s="1">
        <v>40448</v>
      </c>
      <c r="B1262" t="s">
        <v>14</v>
      </c>
      <c r="C1262">
        <v>219</v>
      </c>
      <c r="D1262" t="str">
        <f t="shared" si="134"/>
        <v>2010</v>
      </c>
      <c r="H1262">
        <f t="shared" si="135"/>
        <v>459.90000000000003</v>
      </c>
      <c r="I1262" t="str">
        <f t="shared" si="136"/>
        <v>2010</v>
      </c>
      <c r="K1262" s="1">
        <v>40448</v>
      </c>
      <c r="L1262" t="s">
        <v>14</v>
      </c>
      <c r="M1262">
        <v>219</v>
      </c>
      <c r="N1262" t="str">
        <f t="shared" si="137"/>
        <v>2010</v>
      </c>
      <c r="O1262">
        <f>SUMIF(L$2:L1262,L1262,M$2:M1262)</f>
        <v>14242</v>
      </c>
      <c r="P1262">
        <f t="shared" si="138"/>
        <v>43.800000000000004</v>
      </c>
      <c r="R1262">
        <f t="shared" si="139"/>
        <v>2328</v>
      </c>
      <c r="S1262">
        <f t="shared" si="140"/>
        <v>0</v>
      </c>
    </row>
    <row r="1263" spans="1:19" x14ac:dyDescent="0.25">
      <c r="A1263" s="1">
        <v>40449</v>
      </c>
      <c r="B1263" t="s">
        <v>30</v>
      </c>
      <c r="C1263">
        <v>57</v>
      </c>
      <c r="D1263" t="str">
        <f t="shared" si="134"/>
        <v>2010</v>
      </c>
      <c r="H1263">
        <f t="shared" si="135"/>
        <v>119.7</v>
      </c>
      <c r="I1263" t="str">
        <f t="shared" si="136"/>
        <v>2010</v>
      </c>
      <c r="K1263" s="1">
        <v>40449</v>
      </c>
      <c r="L1263" t="s">
        <v>30</v>
      </c>
      <c r="M1263">
        <v>57</v>
      </c>
      <c r="N1263" t="str">
        <f t="shared" si="137"/>
        <v>2010</v>
      </c>
      <c r="O1263">
        <f>SUMIF(L$2:L1263,L1263,M$2:M1263)</f>
        <v>3457</v>
      </c>
      <c r="P1263">
        <f t="shared" si="138"/>
        <v>5.7</v>
      </c>
      <c r="R1263">
        <f t="shared" si="139"/>
        <v>2271</v>
      </c>
      <c r="S1263">
        <f t="shared" si="140"/>
        <v>0</v>
      </c>
    </row>
    <row r="1264" spans="1:19" x14ac:dyDescent="0.25">
      <c r="A1264" s="1">
        <v>40449</v>
      </c>
      <c r="B1264" t="s">
        <v>12</v>
      </c>
      <c r="C1264">
        <v>152</v>
      </c>
      <c r="D1264" t="str">
        <f t="shared" si="134"/>
        <v>2010</v>
      </c>
      <c r="H1264">
        <f t="shared" si="135"/>
        <v>319.2</v>
      </c>
      <c r="I1264" t="str">
        <f t="shared" si="136"/>
        <v>2010</v>
      </c>
      <c r="K1264" s="1">
        <v>40449</v>
      </c>
      <c r="L1264" t="s">
        <v>12</v>
      </c>
      <c r="M1264">
        <v>152</v>
      </c>
      <c r="N1264" t="str">
        <f t="shared" si="137"/>
        <v>2010</v>
      </c>
      <c r="O1264">
        <f>SUMIF(L$2:L1264,L1264,M$2:M1264)</f>
        <v>2994</v>
      </c>
      <c r="P1264">
        <f t="shared" si="138"/>
        <v>15.200000000000001</v>
      </c>
      <c r="R1264">
        <f t="shared" si="139"/>
        <v>2119</v>
      </c>
      <c r="S1264">
        <f t="shared" si="140"/>
        <v>0</v>
      </c>
    </row>
    <row r="1265" spans="1:19" x14ac:dyDescent="0.25">
      <c r="A1265" s="1">
        <v>40454</v>
      </c>
      <c r="B1265" t="s">
        <v>45</v>
      </c>
      <c r="C1265">
        <v>263</v>
      </c>
      <c r="D1265" t="str">
        <f t="shared" si="134"/>
        <v>2010</v>
      </c>
      <c r="H1265">
        <f t="shared" si="135"/>
        <v>552.30000000000007</v>
      </c>
      <c r="I1265" t="str">
        <f t="shared" si="136"/>
        <v>2010</v>
      </c>
      <c r="K1265" s="1">
        <v>40454</v>
      </c>
      <c r="L1265" t="s">
        <v>45</v>
      </c>
      <c r="M1265">
        <v>263</v>
      </c>
      <c r="N1265" t="str">
        <f t="shared" si="137"/>
        <v>2010</v>
      </c>
      <c r="O1265">
        <f>SUMIF(L$2:L1265,L1265,M$2:M1265)</f>
        <v>16262</v>
      </c>
      <c r="P1265">
        <f t="shared" si="138"/>
        <v>52.6</v>
      </c>
      <c r="R1265">
        <f t="shared" si="139"/>
        <v>4856</v>
      </c>
      <c r="S1265">
        <f t="shared" si="140"/>
        <v>0</v>
      </c>
    </row>
    <row r="1266" spans="1:19" x14ac:dyDescent="0.25">
      <c r="A1266" s="1">
        <v>40456</v>
      </c>
      <c r="B1266" t="s">
        <v>28</v>
      </c>
      <c r="C1266">
        <v>61</v>
      </c>
      <c r="D1266" t="str">
        <f t="shared" si="134"/>
        <v>2010</v>
      </c>
      <c r="H1266">
        <f t="shared" si="135"/>
        <v>128.1</v>
      </c>
      <c r="I1266" t="str">
        <f t="shared" si="136"/>
        <v>2010</v>
      </c>
      <c r="K1266" s="1">
        <v>40456</v>
      </c>
      <c r="L1266" t="s">
        <v>28</v>
      </c>
      <c r="M1266">
        <v>61</v>
      </c>
      <c r="N1266" t="str">
        <f t="shared" si="137"/>
        <v>2010</v>
      </c>
      <c r="O1266">
        <f>SUMIF(L$2:L1266,L1266,M$2:M1266)</f>
        <v>2715</v>
      </c>
      <c r="P1266">
        <f t="shared" si="138"/>
        <v>6.1000000000000005</v>
      </c>
      <c r="R1266">
        <f t="shared" si="139"/>
        <v>4795</v>
      </c>
      <c r="S1266">
        <f t="shared" si="140"/>
        <v>0</v>
      </c>
    </row>
    <row r="1267" spans="1:19" x14ac:dyDescent="0.25">
      <c r="A1267" s="1">
        <v>40456</v>
      </c>
      <c r="B1267" t="s">
        <v>50</v>
      </c>
      <c r="C1267">
        <v>217</v>
      </c>
      <c r="D1267" t="str">
        <f t="shared" si="134"/>
        <v>2010</v>
      </c>
      <c r="H1267">
        <f t="shared" si="135"/>
        <v>455.70000000000005</v>
      </c>
      <c r="I1267" t="str">
        <f t="shared" si="136"/>
        <v>2010</v>
      </c>
      <c r="K1267" s="1">
        <v>40456</v>
      </c>
      <c r="L1267" t="s">
        <v>50</v>
      </c>
      <c r="M1267">
        <v>217</v>
      </c>
      <c r="N1267" t="str">
        <f t="shared" si="137"/>
        <v>2010</v>
      </c>
      <c r="O1267">
        <f>SUMIF(L$2:L1267,L1267,M$2:M1267)</f>
        <v>15819</v>
      </c>
      <c r="P1267">
        <f t="shared" si="138"/>
        <v>43.400000000000006</v>
      </c>
      <c r="R1267">
        <f t="shared" si="139"/>
        <v>4578</v>
      </c>
      <c r="S1267">
        <f t="shared" si="140"/>
        <v>0</v>
      </c>
    </row>
    <row r="1268" spans="1:19" x14ac:dyDescent="0.25">
      <c r="A1268" s="1">
        <v>40457</v>
      </c>
      <c r="B1268" t="s">
        <v>61</v>
      </c>
      <c r="C1268">
        <v>28</v>
      </c>
      <c r="D1268" t="str">
        <f t="shared" si="134"/>
        <v>2010</v>
      </c>
      <c r="H1268">
        <f t="shared" si="135"/>
        <v>58.800000000000004</v>
      </c>
      <c r="I1268" t="str">
        <f t="shared" si="136"/>
        <v>2010</v>
      </c>
      <c r="K1268" s="1">
        <v>40457</v>
      </c>
      <c r="L1268" t="s">
        <v>61</v>
      </c>
      <c r="M1268">
        <v>28</v>
      </c>
      <c r="N1268" t="str">
        <f t="shared" si="137"/>
        <v>2010</v>
      </c>
      <c r="O1268">
        <f>SUMIF(L$2:L1268,L1268,M$2:M1268)</f>
        <v>2062</v>
      </c>
      <c r="P1268">
        <f t="shared" si="138"/>
        <v>2.8000000000000003</v>
      </c>
      <c r="R1268">
        <f t="shared" si="139"/>
        <v>4550</v>
      </c>
      <c r="S1268">
        <f t="shared" si="140"/>
        <v>0</v>
      </c>
    </row>
    <row r="1269" spans="1:19" x14ac:dyDescent="0.25">
      <c r="A1269" s="1">
        <v>40457</v>
      </c>
      <c r="B1269" t="s">
        <v>45</v>
      </c>
      <c r="C1269">
        <v>299</v>
      </c>
      <c r="D1269" t="str">
        <f t="shared" si="134"/>
        <v>2010</v>
      </c>
      <c r="H1269">
        <f t="shared" si="135"/>
        <v>627.9</v>
      </c>
      <c r="I1269" t="str">
        <f t="shared" si="136"/>
        <v>2010</v>
      </c>
      <c r="K1269" s="1">
        <v>40457</v>
      </c>
      <c r="L1269" t="s">
        <v>45</v>
      </c>
      <c r="M1269">
        <v>299</v>
      </c>
      <c r="N1269" t="str">
        <f t="shared" si="137"/>
        <v>2010</v>
      </c>
      <c r="O1269">
        <f>SUMIF(L$2:L1269,L1269,M$2:M1269)</f>
        <v>16561</v>
      </c>
      <c r="P1269">
        <f t="shared" si="138"/>
        <v>59.800000000000004</v>
      </c>
      <c r="R1269">
        <f t="shared" si="139"/>
        <v>4251</v>
      </c>
      <c r="S1269">
        <f t="shared" si="140"/>
        <v>0</v>
      </c>
    </row>
    <row r="1270" spans="1:19" x14ac:dyDescent="0.25">
      <c r="A1270" s="1">
        <v>40460</v>
      </c>
      <c r="B1270" t="s">
        <v>14</v>
      </c>
      <c r="C1270">
        <v>429</v>
      </c>
      <c r="D1270" t="str">
        <f t="shared" si="134"/>
        <v>2010</v>
      </c>
      <c r="H1270">
        <f t="shared" si="135"/>
        <v>900.90000000000009</v>
      </c>
      <c r="I1270" t="str">
        <f t="shared" si="136"/>
        <v>2010</v>
      </c>
      <c r="K1270" s="1">
        <v>40460</v>
      </c>
      <c r="L1270" t="s">
        <v>14</v>
      </c>
      <c r="M1270">
        <v>429</v>
      </c>
      <c r="N1270" t="str">
        <f t="shared" si="137"/>
        <v>2010</v>
      </c>
      <c r="O1270">
        <f>SUMIF(L$2:L1270,L1270,M$2:M1270)</f>
        <v>14671</v>
      </c>
      <c r="P1270">
        <f t="shared" si="138"/>
        <v>85.800000000000011</v>
      </c>
      <c r="R1270">
        <f t="shared" si="139"/>
        <v>3822</v>
      </c>
      <c r="S1270">
        <f t="shared" si="140"/>
        <v>0</v>
      </c>
    </row>
    <row r="1271" spans="1:19" x14ac:dyDescent="0.25">
      <c r="A1271" s="1">
        <v>40463</v>
      </c>
      <c r="B1271" t="s">
        <v>14</v>
      </c>
      <c r="C1271">
        <v>427</v>
      </c>
      <c r="D1271" t="str">
        <f t="shared" si="134"/>
        <v>2010</v>
      </c>
      <c r="H1271">
        <f t="shared" si="135"/>
        <v>896.7</v>
      </c>
      <c r="I1271" t="str">
        <f t="shared" si="136"/>
        <v>2010</v>
      </c>
      <c r="K1271" s="1">
        <v>40463</v>
      </c>
      <c r="L1271" t="s">
        <v>14</v>
      </c>
      <c r="M1271">
        <v>427</v>
      </c>
      <c r="N1271" t="str">
        <f t="shared" si="137"/>
        <v>2010</v>
      </c>
      <c r="O1271">
        <f>SUMIF(L$2:L1271,L1271,M$2:M1271)</f>
        <v>15098</v>
      </c>
      <c r="P1271">
        <f t="shared" si="138"/>
        <v>85.4</v>
      </c>
      <c r="R1271">
        <f t="shared" si="139"/>
        <v>3395</v>
      </c>
      <c r="S1271">
        <f t="shared" si="140"/>
        <v>0</v>
      </c>
    </row>
    <row r="1272" spans="1:19" x14ac:dyDescent="0.25">
      <c r="A1272" s="1">
        <v>40463</v>
      </c>
      <c r="B1272" t="s">
        <v>12</v>
      </c>
      <c r="C1272">
        <v>87</v>
      </c>
      <c r="D1272" t="str">
        <f t="shared" si="134"/>
        <v>2010</v>
      </c>
      <c r="H1272">
        <f t="shared" si="135"/>
        <v>182.70000000000002</v>
      </c>
      <c r="I1272" t="str">
        <f t="shared" si="136"/>
        <v>2010</v>
      </c>
      <c r="K1272" s="1">
        <v>40463</v>
      </c>
      <c r="L1272" t="s">
        <v>12</v>
      </c>
      <c r="M1272">
        <v>87</v>
      </c>
      <c r="N1272" t="str">
        <f t="shared" si="137"/>
        <v>2010</v>
      </c>
      <c r="O1272">
        <f>SUMIF(L$2:L1272,L1272,M$2:M1272)</f>
        <v>3081</v>
      </c>
      <c r="P1272">
        <f t="shared" si="138"/>
        <v>8.7000000000000011</v>
      </c>
      <c r="R1272">
        <f t="shared" si="139"/>
        <v>3308</v>
      </c>
      <c r="S1272">
        <f t="shared" si="140"/>
        <v>0</v>
      </c>
    </row>
    <row r="1273" spans="1:19" x14ac:dyDescent="0.25">
      <c r="A1273" s="1">
        <v>40463</v>
      </c>
      <c r="B1273" t="s">
        <v>141</v>
      </c>
      <c r="C1273">
        <v>17</v>
      </c>
      <c r="D1273" t="str">
        <f t="shared" si="134"/>
        <v>2010</v>
      </c>
      <c r="H1273">
        <f t="shared" si="135"/>
        <v>35.700000000000003</v>
      </c>
      <c r="I1273" t="str">
        <f t="shared" si="136"/>
        <v>2010</v>
      </c>
      <c r="K1273" s="1">
        <v>40463</v>
      </c>
      <c r="L1273" t="s">
        <v>141</v>
      </c>
      <c r="M1273">
        <v>17</v>
      </c>
      <c r="N1273" t="str">
        <f t="shared" si="137"/>
        <v>2010</v>
      </c>
      <c r="O1273">
        <f>SUMIF(L$2:L1273,L1273,M$2:M1273)</f>
        <v>29</v>
      </c>
      <c r="P1273">
        <f t="shared" si="138"/>
        <v>0</v>
      </c>
      <c r="R1273">
        <f t="shared" si="139"/>
        <v>3291</v>
      </c>
      <c r="S1273">
        <f t="shared" si="140"/>
        <v>0</v>
      </c>
    </row>
    <row r="1274" spans="1:19" x14ac:dyDescent="0.25">
      <c r="A1274" s="1">
        <v>40465</v>
      </c>
      <c r="B1274" t="s">
        <v>35</v>
      </c>
      <c r="C1274">
        <v>124</v>
      </c>
      <c r="D1274" t="str">
        <f t="shared" si="134"/>
        <v>2010</v>
      </c>
      <c r="H1274">
        <f t="shared" si="135"/>
        <v>260.40000000000003</v>
      </c>
      <c r="I1274" t="str">
        <f t="shared" si="136"/>
        <v>2010</v>
      </c>
      <c r="K1274" s="1">
        <v>40465</v>
      </c>
      <c r="L1274" t="s">
        <v>35</v>
      </c>
      <c r="M1274">
        <v>124</v>
      </c>
      <c r="N1274" t="str">
        <f t="shared" si="137"/>
        <v>2010</v>
      </c>
      <c r="O1274">
        <f>SUMIF(L$2:L1274,L1274,M$2:M1274)</f>
        <v>2345</v>
      </c>
      <c r="P1274">
        <f t="shared" si="138"/>
        <v>12.4</v>
      </c>
      <c r="R1274">
        <f t="shared" si="139"/>
        <v>3167</v>
      </c>
      <c r="S1274">
        <f t="shared" si="140"/>
        <v>0</v>
      </c>
    </row>
    <row r="1275" spans="1:19" x14ac:dyDescent="0.25">
      <c r="A1275" s="1">
        <v>40467</v>
      </c>
      <c r="B1275" t="s">
        <v>7</v>
      </c>
      <c r="C1275">
        <v>406</v>
      </c>
      <c r="D1275" t="str">
        <f t="shared" si="134"/>
        <v>2010</v>
      </c>
      <c r="H1275">
        <f t="shared" si="135"/>
        <v>852.6</v>
      </c>
      <c r="I1275" t="str">
        <f t="shared" si="136"/>
        <v>2010</v>
      </c>
      <c r="K1275" s="1">
        <v>40467</v>
      </c>
      <c r="L1275" t="s">
        <v>7</v>
      </c>
      <c r="M1275">
        <v>406</v>
      </c>
      <c r="N1275" t="str">
        <f t="shared" si="137"/>
        <v>2010</v>
      </c>
      <c r="O1275">
        <f>SUMIF(L$2:L1275,L1275,M$2:M1275)</f>
        <v>17427</v>
      </c>
      <c r="P1275">
        <f t="shared" si="138"/>
        <v>81.2</v>
      </c>
      <c r="R1275">
        <f t="shared" si="139"/>
        <v>2761</v>
      </c>
      <c r="S1275">
        <f t="shared" si="140"/>
        <v>0</v>
      </c>
    </row>
    <row r="1276" spans="1:19" x14ac:dyDescent="0.25">
      <c r="A1276" s="1">
        <v>40467</v>
      </c>
      <c r="B1276" t="s">
        <v>52</v>
      </c>
      <c r="C1276">
        <v>136</v>
      </c>
      <c r="D1276" t="str">
        <f t="shared" si="134"/>
        <v>2010</v>
      </c>
      <c r="H1276">
        <f t="shared" si="135"/>
        <v>285.60000000000002</v>
      </c>
      <c r="I1276" t="str">
        <f t="shared" si="136"/>
        <v>2010</v>
      </c>
      <c r="K1276" s="1">
        <v>40467</v>
      </c>
      <c r="L1276" t="s">
        <v>52</v>
      </c>
      <c r="M1276">
        <v>136</v>
      </c>
      <c r="N1276" t="str">
        <f t="shared" si="137"/>
        <v>2010</v>
      </c>
      <c r="O1276">
        <f>SUMIF(L$2:L1276,L1276,M$2:M1276)</f>
        <v>2880</v>
      </c>
      <c r="P1276">
        <f t="shared" si="138"/>
        <v>13.600000000000001</v>
      </c>
      <c r="R1276">
        <f t="shared" si="139"/>
        <v>2625</v>
      </c>
      <c r="S1276">
        <f t="shared" si="140"/>
        <v>0</v>
      </c>
    </row>
    <row r="1277" spans="1:19" x14ac:dyDescent="0.25">
      <c r="A1277" s="1">
        <v>40468</v>
      </c>
      <c r="B1277" t="s">
        <v>25</v>
      </c>
      <c r="C1277">
        <v>44</v>
      </c>
      <c r="D1277" t="str">
        <f t="shared" si="134"/>
        <v>2010</v>
      </c>
      <c r="H1277">
        <f t="shared" si="135"/>
        <v>92.4</v>
      </c>
      <c r="I1277" t="str">
        <f t="shared" si="136"/>
        <v>2010</v>
      </c>
      <c r="K1277" s="1">
        <v>40468</v>
      </c>
      <c r="L1277" t="s">
        <v>25</v>
      </c>
      <c r="M1277">
        <v>44</v>
      </c>
      <c r="N1277" t="str">
        <f t="shared" si="137"/>
        <v>2010</v>
      </c>
      <c r="O1277">
        <f>SUMIF(L$2:L1277,L1277,M$2:M1277)</f>
        <v>1383</v>
      </c>
      <c r="P1277">
        <f t="shared" si="138"/>
        <v>4.4000000000000004</v>
      </c>
      <c r="R1277">
        <f t="shared" si="139"/>
        <v>2581</v>
      </c>
      <c r="S1277">
        <f t="shared" si="140"/>
        <v>0</v>
      </c>
    </row>
    <row r="1278" spans="1:19" x14ac:dyDescent="0.25">
      <c r="A1278" s="1">
        <v>40470</v>
      </c>
      <c r="B1278" t="s">
        <v>39</v>
      </c>
      <c r="C1278">
        <v>76</v>
      </c>
      <c r="D1278" t="str">
        <f t="shared" si="134"/>
        <v>2010</v>
      </c>
      <c r="H1278">
        <f t="shared" si="135"/>
        <v>159.6</v>
      </c>
      <c r="I1278" t="str">
        <f t="shared" si="136"/>
        <v>2010</v>
      </c>
      <c r="K1278" s="1">
        <v>40470</v>
      </c>
      <c r="L1278" t="s">
        <v>39</v>
      </c>
      <c r="M1278">
        <v>76</v>
      </c>
      <c r="N1278" t="str">
        <f t="shared" si="137"/>
        <v>2010</v>
      </c>
      <c r="O1278">
        <f>SUMIF(L$2:L1278,L1278,M$2:M1278)</f>
        <v>1615</v>
      </c>
      <c r="P1278">
        <f t="shared" si="138"/>
        <v>7.6000000000000005</v>
      </c>
      <c r="R1278">
        <f t="shared" si="139"/>
        <v>2505</v>
      </c>
      <c r="S1278">
        <f t="shared" si="140"/>
        <v>0</v>
      </c>
    </row>
    <row r="1279" spans="1:19" x14ac:dyDescent="0.25">
      <c r="A1279" s="1">
        <v>40473</v>
      </c>
      <c r="B1279" t="s">
        <v>19</v>
      </c>
      <c r="C1279">
        <v>104</v>
      </c>
      <c r="D1279" t="str">
        <f t="shared" si="134"/>
        <v>2010</v>
      </c>
      <c r="H1279">
        <f t="shared" si="135"/>
        <v>218.4</v>
      </c>
      <c r="I1279" t="str">
        <f t="shared" si="136"/>
        <v>2010</v>
      </c>
      <c r="K1279" s="1">
        <v>40473</v>
      </c>
      <c r="L1279" t="s">
        <v>19</v>
      </c>
      <c r="M1279">
        <v>104</v>
      </c>
      <c r="N1279" t="str">
        <f t="shared" si="137"/>
        <v>2010</v>
      </c>
      <c r="O1279">
        <f>SUMIF(L$2:L1279,L1279,M$2:M1279)</f>
        <v>2628</v>
      </c>
      <c r="P1279">
        <f t="shared" si="138"/>
        <v>10.4</v>
      </c>
      <c r="R1279">
        <f t="shared" si="139"/>
        <v>2401</v>
      </c>
      <c r="S1279">
        <f t="shared" si="140"/>
        <v>0</v>
      </c>
    </row>
    <row r="1280" spans="1:19" x14ac:dyDescent="0.25">
      <c r="A1280" s="1">
        <v>40474</v>
      </c>
      <c r="B1280" t="s">
        <v>12</v>
      </c>
      <c r="C1280">
        <v>107</v>
      </c>
      <c r="D1280" t="str">
        <f t="shared" si="134"/>
        <v>2010</v>
      </c>
      <c r="H1280">
        <f t="shared" si="135"/>
        <v>224.70000000000002</v>
      </c>
      <c r="I1280" t="str">
        <f t="shared" si="136"/>
        <v>2010</v>
      </c>
      <c r="K1280" s="1">
        <v>40474</v>
      </c>
      <c r="L1280" t="s">
        <v>12</v>
      </c>
      <c r="M1280">
        <v>107</v>
      </c>
      <c r="N1280" t="str">
        <f t="shared" si="137"/>
        <v>2010</v>
      </c>
      <c r="O1280">
        <f>SUMIF(L$2:L1280,L1280,M$2:M1280)</f>
        <v>3188</v>
      </c>
      <c r="P1280">
        <f t="shared" si="138"/>
        <v>10.700000000000001</v>
      </c>
      <c r="R1280">
        <f t="shared" si="139"/>
        <v>2294</v>
      </c>
      <c r="S1280">
        <f t="shared" si="140"/>
        <v>0</v>
      </c>
    </row>
    <row r="1281" spans="1:19" x14ac:dyDescent="0.25">
      <c r="A1281" s="1">
        <v>40477</v>
      </c>
      <c r="B1281" t="s">
        <v>22</v>
      </c>
      <c r="C1281">
        <v>339</v>
      </c>
      <c r="D1281" t="str">
        <f t="shared" si="134"/>
        <v>2010</v>
      </c>
      <c r="H1281">
        <f t="shared" si="135"/>
        <v>711.9</v>
      </c>
      <c r="I1281" t="str">
        <f t="shared" si="136"/>
        <v>2010</v>
      </c>
      <c r="K1281" s="1">
        <v>40477</v>
      </c>
      <c r="L1281" t="s">
        <v>22</v>
      </c>
      <c r="M1281">
        <v>339</v>
      </c>
      <c r="N1281" t="str">
        <f t="shared" si="137"/>
        <v>2010</v>
      </c>
      <c r="O1281">
        <f>SUMIF(L$2:L1281,L1281,M$2:M1281)</f>
        <v>14993</v>
      </c>
      <c r="P1281">
        <f t="shared" si="138"/>
        <v>67.8</v>
      </c>
      <c r="R1281">
        <f t="shared" si="139"/>
        <v>1955</v>
      </c>
      <c r="S1281">
        <f t="shared" si="140"/>
        <v>0</v>
      </c>
    </row>
    <row r="1282" spans="1:19" x14ac:dyDescent="0.25">
      <c r="A1282" s="1">
        <v>40480</v>
      </c>
      <c r="B1282" t="s">
        <v>45</v>
      </c>
      <c r="C1282">
        <v>313</v>
      </c>
      <c r="D1282" t="str">
        <f t="shared" si="134"/>
        <v>2010</v>
      </c>
      <c r="H1282">
        <f t="shared" si="135"/>
        <v>657.30000000000007</v>
      </c>
      <c r="I1282" t="str">
        <f t="shared" si="136"/>
        <v>2010</v>
      </c>
      <c r="K1282" s="1">
        <v>40480</v>
      </c>
      <c r="L1282" t="s">
        <v>45</v>
      </c>
      <c r="M1282">
        <v>313</v>
      </c>
      <c r="N1282" t="str">
        <f t="shared" si="137"/>
        <v>2010</v>
      </c>
      <c r="O1282">
        <f>SUMIF(L$2:L1282,L1282,M$2:M1282)</f>
        <v>16874</v>
      </c>
      <c r="P1282">
        <f t="shared" si="138"/>
        <v>62.6</v>
      </c>
      <c r="R1282">
        <f t="shared" si="139"/>
        <v>1642</v>
      </c>
      <c r="S1282">
        <f t="shared" si="140"/>
        <v>0</v>
      </c>
    </row>
    <row r="1283" spans="1:19" x14ac:dyDescent="0.25">
      <c r="A1283" s="1">
        <v>40481</v>
      </c>
      <c r="B1283" t="s">
        <v>45</v>
      </c>
      <c r="C1283">
        <v>251</v>
      </c>
      <c r="D1283" t="str">
        <f t="shared" ref="D1283:D1346" si="141">TEXT(A1283,"RRRR")</f>
        <v>2010</v>
      </c>
      <c r="H1283">
        <f t="shared" ref="H1283:H1346" si="142">IF(D1283="2005",C1283*$F$2,IF(D1283="2006",C1283*$F$3,IF(D1283="2007",C1283*$F$4,IF(D1283="2008",C1283*$F$5,IF(D1283="2009",C1283*$F$6,IF(D1283="2010",C1283*$F$7,IF(D1283="2011",C1283*$F$8,IF(D1283="2012",C1283*$F$9,IF(D1283="2013",C1283*$F$10,C1283*$F$11)))))))))</f>
        <v>527.1</v>
      </c>
      <c r="I1283" t="str">
        <f t="shared" ref="I1283:I1346" si="143">TEXT(A1283,"RRRR")</f>
        <v>2010</v>
      </c>
      <c r="K1283" s="1">
        <v>40481</v>
      </c>
      <c r="L1283" t="s">
        <v>45</v>
      </c>
      <c r="M1283">
        <v>251</v>
      </c>
      <c r="N1283" t="str">
        <f t="shared" ref="N1283:N1346" si="144">TEXT(K1283,"RRRR")</f>
        <v>2010</v>
      </c>
      <c r="O1283">
        <f>SUMIF(L$2:L1283,L1283,M$2:M1283)</f>
        <v>17125</v>
      </c>
      <c r="P1283">
        <f t="shared" ref="P1283:P1346" si="145">IF(AND(O1283&gt;=100,O1283&lt;1000),0.05*M1283,IF(AND(O1283&gt;=1000,O1283&lt;10000),0.1*M1283,IF(AND(O1283&gt;=10000),0.2*M1283,0)))</f>
        <v>50.2</v>
      </c>
      <c r="R1283">
        <f t="shared" si="139"/>
        <v>1391</v>
      </c>
      <c r="S1283">
        <f t="shared" si="140"/>
        <v>0</v>
      </c>
    </row>
    <row r="1284" spans="1:19" x14ac:dyDescent="0.25">
      <c r="A1284" s="1">
        <v>40481</v>
      </c>
      <c r="B1284" t="s">
        <v>14</v>
      </c>
      <c r="C1284">
        <v>126</v>
      </c>
      <c r="D1284" t="str">
        <f t="shared" si="141"/>
        <v>2010</v>
      </c>
      <c r="H1284">
        <f t="shared" si="142"/>
        <v>264.60000000000002</v>
      </c>
      <c r="I1284" t="str">
        <f t="shared" si="143"/>
        <v>2010</v>
      </c>
      <c r="K1284" s="1">
        <v>40481</v>
      </c>
      <c r="L1284" t="s">
        <v>14</v>
      </c>
      <c r="M1284">
        <v>126</v>
      </c>
      <c r="N1284" t="str">
        <f t="shared" si="144"/>
        <v>2010</v>
      </c>
      <c r="O1284">
        <f>SUMIF(L$2:L1284,L1284,M$2:M1284)</f>
        <v>15224</v>
      </c>
      <c r="P1284">
        <f t="shared" si="145"/>
        <v>25.200000000000003</v>
      </c>
      <c r="R1284">
        <f t="shared" ref="R1284:R1347" si="146">IF(AND(DAY(A1284)&lt;DAY(A1283),DAY(A1283)&lt;&gt;DAY(A1284)),IF(R1283&lt;1000,R1283+5000-C1284,IF(R1283&lt;2000,R1283+4000-C1284,IF(R1283&lt;3000,R1283+3000-C1284,IF(R1283&lt;4000,R1283+2000-C1284,IF(R1283&lt;5000,R1283+1000-C1284,R1283))))),R1283-C1284)</f>
        <v>1265</v>
      </c>
      <c r="S1284">
        <f t="shared" si="140"/>
        <v>0</v>
      </c>
    </row>
    <row r="1285" spans="1:19" x14ac:dyDescent="0.25">
      <c r="A1285" s="1">
        <v>40483</v>
      </c>
      <c r="B1285" t="s">
        <v>25</v>
      </c>
      <c r="C1285">
        <v>20</v>
      </c>
      <c r="D1285" t="str">
        <f t="shared" si="141"/>
        <v>2010</v>
      </c>
      <c r="H1285">
        <f t="shared" si="142"/>
        <v>42</v>
      </c>
      <c r="I1285" t="str">
        <f t="shared" si="143"/>
        <v>2010</v>
      </c>
      <c r="K1285" s="1">
        <v>40483</v>
      </c>
      <c r="L1285" t="s">
        <v>25</v>
      </c>
      <c r="M1285">
        <v>20</v>
      </c>
      <c r="N1285" t="str">
        <f t="shared" si="144"/>
        <v>2010</v>
      </c>
      <c r="O1285">
        <f>SUMIF(L$2:L1285,L1285,M$2:M1285)</f>
        <v>1403</v>
      </c>
      <c r="P1285">
        <f t="shared" si="145"/>
        <v>2</v>
      </c>
      <c r="R1285">
        <f t="shared" si="146"/>
        <v>5245</v>
      </c>
      <c r="S1285">
        <f t="shared" ref="S1285:S1348" si="147">IF(R1285+C1285-R1284&gt;=4000,1,0)</f>
        <v>1</v>
      </c>
    </row>
    <row r="1286" spans="1:19" x14ac:dyDescent="0.25">
      <c r="A1286" s="1">
        <v>40484</v>
      </c>
      <c r="B1286" t="s">
        <v>69</v>
      </c>
      <c r="C1286">
        <v>80</v>
      </c>
      <c r="D1286" t="str">
        <f t="shared" si="141"/>
        <v>2010</v>
      </c>
      <c r="H1286">
        <f t="shared" si="142"/>
        <v>168</v>
      </c>
      <c r="I1286" t="str">
        <f t="shared" si="143"/>
        <v>2010</v>
      </c>
      <c r="K1286" s="1">
        <v>40484</v>
      </c>
      <c r="L1286" t="s">
        <v>69</v>
      </c>
      <c r="M1286">
        <v>80</v>
      </c>
      <c r="N1286" t="str">
        <f t="shared" si="144"/>
        <v>2010</v>
      </c>
      <c r="O1286">
        <f>SUMIF(L$2:L1286,L1286,M$2:M1286)</f>
        <v>2333</v>
      </c>
      <c r="P1286">
        <f t="shared" si="145"/>
        <v>8</v>
      </c>
      <c r="R1286">
        <f t="shared" si="146"/>
        <v>5165</v>
      </c>
      <c r="S1286">
        <f t="shared" si="147"/>
        <v>0</v>
      </c>
    </row>
    <row r="1287" spans="1:19" x14ac:dyDescent="0.25">
      <c r="A1287" s="1">
        <v>40485</v>
      </c>
      <c r="B1287" t="s">
        <v>136</v>
      </c>
      <c r="C1287">
        <v>9</v>
      </c>
      <c r="D1287" t="str">
        <f t="shared" si="141"/>
        <v>2010</v>
      </c>
      <c r="H1287">
        <f t="shared" si="142"/>
        <v>18.900000000000002</v>
      </c>
      <c r="I1287" t="str">
        <f t="shared" si="143"/>
        <v>2010</v>
      </c>
      <c r="K1287" s="1">
        <v>40485</v>
      </c>
      <c r="L1287" t="s">
        <v>136</v>
      </c>
      <c r="M1287">
        <v>9</v>
      </c>
      <c r="N1287" t="str">
        <f t="shared" si="144"/>
        <v>2010</v>
      </c>
      <c r="O1287">
        <f>SUMIF(L$2:L1287,L1287,M$2:M1287)</f>
        <v>35</v>
      </c>
      <c r="P1287">
        <f t="shared" si="145"/>
        <v>0</v>
      </c>
      <c r="R1287">
        <f t="shared" si="146"/>
        <v>5156</v>
      </c>
      <c r="S1287">
        <f t="shared" si="147"/>
        <v>0</v>
      </c>
    </row>
    <row r="1288" spans="1:19" x14ac:dyDescent="0.25">
      <c r="A1288" s="1">
        <v>40487</v>
      </c>
      <c r="B1288" t="s">
        <v>19</v>
      </c>
      <c r="C1288">
        <v>50</v>
      </c>
      <c r="D1288" t="str">
        <f t="shared" si="141"/>
        <v>2010</v>
      </c>
      <c r="H1288">
        <f t="shared" si="142"/>
        <v>105</v>
      </c>
      <c r="I1288" t="str">
        <f t="shared" si="143"/>
        <v>2010</v>
      </c>
      <c r="K1288" s="1">
        <v>40487</v>
      </c>
      <c r="L1288" t="s">
        <v>19</v>
      </c>
      <c r="M1288">
        <v>50</v>
      </c>
      <c r="N1288" t="str">
        <f t="shared" si="144"/>
        <v>2010</v>
      </c>
      <c r="O1288">
        <f>SUMIF(L$2:L1288,L1288,M$2:M1288)</f>
        <v>2678</v>
      </c>
      <c r="P1288">
        <f t="shared" si="145"/>
        <v>5</v>
      </c>
      <c r="R1288">
        <f t="shared" si="146"/>
        <v>5106</v>
      </c>
      <c r="S1288">
        <f t="shared" si="147"/>
        <v>0</v>
      </c>
    </row>
    <row r="1289" spans="1:19" x14ac:dyDescent="0.25">
      <c r="A1289" s="1">
        <v>40488</v>
      </c>
      <c r="B1289" t="s">
        <v>23</v>
      </c>
      <c r="C1289">
        <v>100</v>
      </c>
      <c r="D1289" t="str">
        <f t="shared" si="141"/>
        <v>2010</v>
      </c>
      <c r="H1289">
        <f t="shared" si="142"/>
        <v>210</v>
      </c>
      <c r="I1289" t="str">
        <f t="shared" si="143"/>
        <v>2010</v>
      </c>
      <c r="K1289" s="1">
        <v>40488</v>
      </c>
      <c r="L1289" t="s">
        <v>23</v>
      </c>
      <c r="M1289">
        <v>100</v>
      </c>
      <c r="N1289" t="str">
        <f t="shared" si="144"/>
        <v>2010</v>
      </c>
      <c r="O1289">
        <f>SUMIF(L$2:L1289,L1289,M$2:M1289)</f>
        <v>2910</v>
      </c>
      <c r="P1289">
        <f t="shared" si="145"/>
        <v>10</v>
      </c>
      <c r="R1289">
        <f t="shared" si="146"/>
        <v>5006</v>
      </c>
      <c r="S1289">
        <f t="shared" si="147"/>
        <v>0</v>
      </c>
    </row>
    <row r="1290" spans="1:19" x14ac:dyDescent="0.25">
      <c r="A1290" s="1">
        <v>40489</v>
      </c>
      <c r="B1290" t="s">
        <v>142</v>
      </c>
      <c r="C1290">
        <v>2</v>
      </c>
      <c r="D1290" t="str">
        <f t="shared" si="141"/>
        <v>2010</v>
      </c>
      <c r="H1290">
        <f t="shared" si="142"/>
        <v>4.2</v>
      </c>
      <c r="I1290" t="str">
        <f t="shared" si="143"/>
        <v>2010</v>
      </c>
      <c r="K1290" s="1">
        <v>40489</v>
      </c>
      <c r="L1290" t="s">
        <v>142</v>
      </c>
      <c r="M1290">
        <v>2</v>
      </c>
      <c r="N1290" t="str">
        <f t="shared" si="144"/>
        <v>2010</v>
      </c>
      <c r="O1290">
        <f>SUMIF(L$2:L1290,L1290,M$2:M1290)</f>
        <v>30</v>
      </c>
      <c r="P1290">
        <f t="shared" si="145"/>
        <v>0</v>
      </c>
      <c r="R1290">
        <f t="shared" si="146"/>
        <v>5004</v>
      </c>
      <c r="S1290">
        <f t="shared" si="147"/>
        <v>0</v>
      </c>
    </row>
    <row r="1291" spans="1:19" x14ac:dyDescent="0.25">
      <c r="A1291" s="1">
        <v>40490</v>
      </c>
      <c r="B1291" t="s">
        <v>17</v>
      </c>
      <c r="C1291">
        <v>214</v>
      </c>
      <c r="D1291" t="str">
        <f t="shared" si="141"/>
        <v>2010</v>
      </c>
      <c r="H1291">
        <f t="shared" si="142"/>
        <v>449.40000000000003</v>
      </c>
      <c r="I1291" t="str">
        <f t="shared" si="143"/>
        <v>2010</v>
      </c>
      <c r="K1291" s="1">
        <v>40490</v>
      </c>
      <c r="L1291" t="s">
        <v>17</v>
      </c>
      <c r="M1291">
        <v>214</v>
      </c>
      <c r="N1291" t="str">
        <f t="shared" si="144"/>
        <v>2010</v>
      </c>
      <c r="O1291">
        <f>SUMIF(L$2:L1291,L1291,M$2:M1291)</f>
        <v>11577</v>
      </c>
      <c r="P1291">
        <f t="shared" si="145"/>
        <v>42.800000000000004</v>
      </c>
      <c r="R1291">
        <f t="shared" si="146"/>
        <v>4790</v>
      </c>
      <c r="S1291">
        <f t="shared" si="147"/>
        <v>0</v>
      </c>
    </row>
    <row r="1292" spans="1:19" x14ac:dyDescent="0.25">
      <c r="A1292" s="1">
        <v>40491</v>
      </c>
      <c r="B1292" t="s">
        <v>70</v>
      </c>
      <c r="C1292">
        <v>17</v>
      </c>
      <c r="D1292" t="str">
        <f t="shared" si="141"/>
        <v>2010</v>
      </c>
      <c r="H1292">
        <f t="shared" si="142"/>
        <v>35.700000000000003</v>
      </c>
      <c r="I1292" t="str">
        <f t="shared" si="143"/>
        <v>2010</v>
      </c>
      <c r="K1292" s="1">
        <v>40491</v>
      </c>
      <c r="L1292" t="s">
        <v>70</v>
      </c>
      <c r="M1292">
        <v>17</v>
      </c>
      <c r="N1292" t="str">
        <f t="shared" si="144"/>
        <v>2010</v>
      </c>
      <c r="O1292">
        <f>SUMIF(L$2:L1292,L1292,M$2:M1292)</f>
        <v>39</v>
      </c>
      <c r="P1292">
        <f t="shared" si="145"/>
        <v>0</v>
      </c>
      <c r="R1292">
        <f t="shared" si="146"/>
        <v>4773</v>
      </c>
      <c r="S1292">
        <f t="shared" si="147"/>
        <v>0</v>
      </c>
    </row>
    <row r="1293" spans="1:19" x14ac:dyDescent="0.25">
      <c r="A1293" s="1">
        <v>40492</v>
      </c>
      <c r="B1293" t="s">
        <v>45</v>
      </c>
      <c r="C1293">
        <v>269</v>
      </c>
      <c r="D1293" t="str">
        <f t="shared" si="141"/>
        <v>2010</v>
      </c>
      <c r="H1293">
        <f t="shared" si="142"/>
        <v>564.9</v>
      </c>
      <c r="I1293" t="str">
        <f t="shared" si="143"/>
        <v>2010</v>
      </c>
      <c r="K1293" s="1">
        <v>40492</v>
      </c>
      <c r="L1293" t="s">
        <v>45</v>
      </c>
      <c r="M1293">
        <v>269</v>
      </c>
      <c r="N1293" t="str">
        <f t="shared" si="144"/>
        <v>2010</v>
      </c>
      <c r="O1293">
        <f>SUMIF(L$2:L1293,L1293,M$2:M1293)</f>
        <v>17394</v>
      </c>
      <c r="P1293">
        <f t="shared" si="145"/>
        <v>53.800000000000004</v>
      </c>
      <c r="R1293">
        <f t="shared" si="146"/>
        <v>4504</v>
      </c>
      <c r="S1293">
        <f t="shared" si="147"/>
        <v>0</v>
      </c>
    </row>
    <row r="1294" spans="1:19" x14ac:dyDescent="0.25">
      <c r="A1294" s="1">
        <v>40496</v>
      </c>
      <c r="B1294" t="s">
        <v>172</v>
      </c>
      <c r="C1294">
        <v>2</v>
      </c>
      <c r="D1294" t="str">
        <f t="shared" si="141"/>
        <v>2010</v>
      </c>
      <c r="H1294">
        <f t="shared" si="142"/>
        <v>4.2</v>
      </c>
      <c r="I1294" t="str">
        <f t="shared" si="143"/>
        <v>2010</v>
      </c>
      <c r="K1294" s="1">
        <v>40496</v>
      </c>
      <c r="L1294" t="s">
        <v>172</v>
      </c>
      <c r="M1294">
        <v>2</v>
      </c>
      <c r="N1294" t="str">
        <f t="shared" si="144"/>
        <v>2010</v>
      </c>
      <c r="O1294">
        <f>SUMIF(L$2:L1294,L1294,M$2:M1294)</f>
        <v>36</v>
      </c>
      <c r="P1294">
        <f t="shared" si="145"/>
        <v>0</v>
      </c>
      <c r="R1294">
        <f t="shared" si="146"/>
        <v>4502</v>
      </c>
      <c r="S1294">
        <f t="shared" si="147"/>
        <v>0</v>
      </c>
    </row>
    <row r="1295" spans="1:19" x14ac:dyDescent="0.25">
      <c r="A1295" s="1">
        <v>40503</v>
      </c>
      <c r="B1295" t="s">
        <v>12</v>
      </c>
      <c r="C1295">
        <v>159</v>
      </c>
      <c r="D1295" t="str">
        <f t="shared" si="141"/>
        <v>2010</v>
      </c>
      <c r="H1295">
        <f t="shared" si="142"/>
        <v>333.90000000000003</v>
      </c>
      <c r="I1295" t="str">
        <f t="shared" si="143"/>
        <v>2010</v>
      </c>
      <c r="K1295" s="1">
        <v>40503</v>
      </c>
      <c r="L1295" t="s">
        <v>12</v>
      </c>
      <c r="M1295">
        <v>159</v>
      </c>
      <c r="N1295" t="str">
        <f t="shared" si="144"/>
        <v>2010</v>
      </c>
      <c r="O1295">
        <f>SUMIF(L$2:L1295,L1295,M$2:M1295)</f>
        <v>3347</v>
      </c>
      <c r="P1295">
        <f t="shared" si="145"/>
        <v>15.9</v>
      </c>
      <c r="R1295">
        <f t="shared" si="146"/>
        <v>4343</v>
      </c>
      <c r="S1295">
        <f t="shared" si="147"/>
        <v>0</v>
      </c>
    </row>
    <row r="1296" spans="1:19" x14ac:dyDescent="0.25">
      <c r="A1296" s="1">
        <v>40504</v>
      </c>
      <c r="B1296" t="s">
        <v>28</v>
      </c>
      <c r="C1296">
        <v>167</v>
      </c>
      <c r="D1296" t="str">
        <f t="shared" si="141"/>
        <v>2010</v>
      </c>
      <c r="H1296">
        <f t="shared" si="142"/>
        <v>350.7</v>
      </c>
      <c r="I1296" t="str">
        <f t="shared" si="143"/>
        <v>2010</v>
      </c>
      <c r="K1296" s="1">
        <v>40504</v>
      </c>
      <c r="L1296" t="s">
        <v>28</v>
      </c>
      <c r="M1296">
        <v>167</v>
      </c>
      <c r="N1296" t="str">
        <f t="shared" si="144"/>
        <v>2010</v>
      </c>
      <c r="O1296">
        <f>SUMIF(L$2:L1296,L1296,M$2:M1296)</f>
        <v>2882</v>
      </c>
      <c r="P1296">
        <f t="shared" si="145"/>
        <v>16.7</v>
      </c>
      <c r="R1296">
        <f t="shared" si="146"/>
        <v>4176</v>
      </c>
      <c r="S1296">
        <f t="shared" si="147"/>
        <v>0</v>
      </c>
    </row>
    <row r="1297" spans="1:19" x14ac:dyDescent="0.25">
      <c r="A1297" s="1">
        <v>40505</v>
      </c>
      <c r="B1297" t="s">
        <v>37</v>
      </c>
      <c r="C1297">
        <v>123</v>
      </c>
      <c r="D1297" t="str">
        <f t="shared" si="141"/>
        <v>2010</v>
      </c>
      <c r="H1297">
        <f t="shared" si="142"/>
        <v>258.3</v>
      </c>
      <c r="I1297" t="str">
        <f t="shared" si="143"/>
        <v>2010</v>
      </c>
      <c r="K1297" s="1">
        <v>40505</v>
      </c>
      <c r="L1297" t="s">
        <v>37</v>
      </c>
      <c r="M1297">
        <v>123</v>
      </c>
      <c r="N1297" t="str">
        <f t="shared" si="144"/>
        <v>2010</v>
      </c>
      <c r="O1297">
        <f>SUMIF(L$2:L1297,L1297,M$2:M1297)</f>
        <v>3171</v>
      </c>
      <c r="P1297">
        <f t="shared" si="145"/>
        <v>12.3</v>
      </c>
      <c r="R1297">
        <f t="shared" si="146"/>
        <v>4053</v>
      </c>
      <c r="S1297">
        <f t="shared" si="147"/>
        <v>0</v>
      </c>
    </row>
    <row r="1298" spans="1:19" x14ac:dyDescent="0.25">
      <c r="A1298" s="1">
        <v>40505</v>
      </c>
      <c r="B1298" t="s">
        <v>28</v>
      </c>
      <c r="C1298">
        <v>32</v>
      </c>
      <c r="D1298" t="str">
        <f t="shared" si="141"/>
        <v>2010</v>
      </c>
      <c r="H1298">
        <f t="shared" si="142"/>
        <v>67.2</v>
      </c>
      <c r="I1298" t="str">
        <f t="shared" si="143"/>
        <v>2010</v>
      </c>
      <c r="K1298" s="1">
        <v>40505</v>
      </c>
      <c r="L1298" t="s">
        <v>28</v>
      </c>
      <c r="M1298">
        <v>32</v>
      </c>
      <c r="N1298" t="str">
        <f t="shared" si="144"/>
        <v>2010</v>
      </c>
      <c r="O1298">
        <f>SUMIF(L$2:L1298,L1298,M$2:M1298)</f>
        <v>2914</v>
      </c>
      <c r="P1298">
        <f t="shared" si="145"/>
        <v>3.2</v>
      </c>
      <c r="R1298">
        <f t="shared" si="146"/>
        <v>4021</v>
      </c>
      <c r="S1298">
        <f t="shared" si="147"/>
        <v>0</v>
      </c>
    </row>
    <row r="1299" spans="1:19" x14ac:dyDescent="0.25">
      <c r="A1299" s="1">
        <v>40505</v>
      </c>
      <c r="B1299" t="s">
        <v>7</v>
      </c>
      <c r="C1299">
        <v>276</v>
      </c>
      <c r="D1299" t="str">
        <f t="shared" si="141"/>
        <v>2010</v>
      </c>
      <c r="H1299">
        <f t="shared" si="142"/>
        <v>579.6</v>
      </c>
      <c r="I1299" t="str">
        <f t="shared" si="143"/>
        <v>2010</v>
      </c>
      <c r="K1299" s="1">
        <v>40505</v>
      </c>
      <c r="L1299" t="s">
        <v>7</v>
      </c>
      <c r="M1299">
        <v>276</v>
      </c>
      <c r="N1299" t="str">
        <f t="shared" si="144"/>
        <v>2010</v>
      </c>
      <c r="O1299">
        <f>SUMIF(L$2:L1299,L1299,M$2:M1299)</f>
        <v>17703</v>
      </c>
      <c r="P1299">
        <f t="shared" si="145"/>
        <v>55.2</v>
      </c>
      <c r="R1299">
        <f t="shared" si="146"/>
        <v>3745</v>
      </c>
      <c r="S1299">
        <f t="shared" si="147"/>
        <v>0</v>
      </c>
    </row>
    <row r="1300" spans="1:19" x14ac:dyDescent="0.25">
      <c r="A1300" s="1">
        <v>40508</v>
      </c>
      <c r="B1300" t="s">
        <v>14</v>
      </c>
      <c r="C1300">
        <v>191</v>
      </c>
      <c r="D1300" t="str">
        <f t="shared" si="141"/>
        <v>2010</v>
      </c>
      <c r="H1300">
        <f t="shared" si="142"/>
        <v>401.1</v>
      </c>
      <c r="I1300" t="str">
        <f t="shared" si="143"/>
        <v>2010</v>
      </c>
      <c r="K1300" s="1">
        <v>40508</v>
      </c>
      <c r="L1300" t="s">
        <v>14</v>
      </c>
      <c r="M1300">
        <v>191</v>
      </c>
      <c r="N1300" t="str">
        <f t="shared" si="144"/>
        <v>2010</v>
      </c>
      <c r="O1300">
        <f>SUMIF(L$2:L1300,L1300,M$2:M1300)</f>
        <v>15415</v>
      </c>
      <c r="P1300">
        <f t="shared" si="145"/>
        <v>38.200000000000003</v>
      </c>
      <c r="R1300">
        <f t="shared" si="146"/>
        <v>3554</v>
      </c>
      <c r="S1300">
        <f t="shared" si="147"/>
        <v>0</v>
      </c>
    </row>
    <row r="1301" spans="1:19" x14ac:dyDescent="0.25">
      <c r="A1301" s="1">
        <v>40510</v>
      </c>
      <c r="B1301" t="s">
        <v>215</v>
      </c>
      <c r="C1301">
        <v>9</v>
      </c>
      <c r="D1301" t="str">
        <f t="shared" si="141"/>
        <v>2010</v>
      </c>
      <c r="H1301">
        <f t="shared" si="142"/>
        <v>18.900000000000002</v>
      </c>
      <c r="I1301" t="str">
        <f t="shared" si="143"/>
        <v>2010</v>
      </c>
      <c r="K1301" s="1">
        <v>40510</v>
      </c>
      <c r="L1301" t="s">
        <v>215</v>
      </c>
      <c r="M1301">
        <v>9</v>
      </c>
      <c r="N1301" t="str">
        <f t="shared" si="144"/>
        <v>2010</v>
      </c>
      <c r="O1301">
        <f>SUMIF(L$2:L1301,L1301,M$2:M1301)</f>
        <v>9</v>
      </c>
      <c r="P1301">
        <f t="shared" si="145"/>
        <v>0</v>
      </c>
      <c r="R1301">
        <f t="shared" si="146"/>
        <v>3545</v>
      </c>
      <c r="S1301">
        <f t="shared" si="147"/>
        <v>0</v>
      </c>
    </row>
    <row r="1302" spans="1:19" x14ac:dyDescent="0.25">
      <c r="A1302" s="1">
        <v>40511</v>
      </c>
      <c r="B1302" t="s">
        <v>30</v>
      </c>
      <c r="C1302">
        <v>174</v>
      </c>
      <c r="D1302" t="str">
        <f t="shared" si="141"/>
        <v>2010</v>
      </c>
      <c r="H1302">
        <f t="shared" si="142"/>
        <v>365.40000000000003</v>
      </c>
      <c r="I1302" t="str">
        <f t="shared" si="143"/>
        <v>2010</v>
      </c>
      <c r="K1302" s="1">
        <v>40511</v>
      </c>
      <c r="L1302" t="s">
        <v>30</v>
      </c>
      <c r="M1302">
        <v>174</v>
      </c>
      <c r="N1302" t="str">
        <f t="shared" si="144"/>
        <v>2010</v>
      </c>
      <c r="O1302">
        <f>SUMIF(L$2:L1302,L1302,M$2:M1302)</f>
        <v>3631</v>
      </c>
      <c r="P1302">
        <f t="shared" si="145"/>
        <v>17.400000000000002</v>
      </c>
      <c r="R1302">
        <f t="shared" si="146"/>
        <v>3371</v>
      </c>
      <c r="S1302">
        <f t="shared" si="147"/>
        <v>0</v>
      </c>
    </row>
    <row r="1303" spans="1:19" x14ac:dyDescent="0.25">
      <c r="A1303" s="1">
        <v>40512</v>
      </c>
      <c r="B1303" t="s">
        <v>69</v>
      </c>
      <c r="C1303">
        <v>39</v>
      </c>
      <c r="D1303" t="str">
        <f t="shared" si="141"/>
        <v>2010</v>
      </c>
      <c r="H1303">
        <f t="shared" si="142"/>
        <v>81.900000000000006</v>
      </c>
      <c r="I1303" t="str">
        <f t="shared" si="143"/>
        <v>2010</v>
      </c>
      <c r="K1303" s="1">
        <v>40512</v>
      </c>
      <c r="L1303" t="s">
        <v>69</v>
      </c>
      <c r="M1303">
        <v>39</v>
      </c>
      <c r="N1303" t="str">
        <f t="shared" si="144"/>
        <v>2010</v>
      </c>
      <c r="O1303">
        <f>SUMIF(L$2:L1303,L1303,M$2:M1303)</f>
        <v>2372</v>
      </c>
      <c r="P1303">
        <f t="shared" si="145"/>
        <v>3.9000000000000004</v>
      </c>
      <c r="R1303">
        <f t="shared" si="146"/>
        <v>3332</v>
      </c>
      <c r="S1303">
        <f t="shared" si="147"/>
        <v>0</v>
      </c>
    </row>
    <row r="1304" spans="1:19" x14ac:dyDescent="0.25">
      <c r="A1304" s="1">
        <v>40513</v>
      </c>
      <c r="B1304" t="s">
        <v>7</v>
      </c>
      <c r="C1304">
        <v>330</v>
      </c>
      <c r="D1304" t="str">
        <f t="shared" si="141"/>
        <v>2010</v>
      </c>
      <c r="H1304">
        <f t="shared" si="142"/>
        <v>693</v>
      </c>
      <c r="I1304" t="str">
        <f t="shared" si="143"/>
        <v>2010</v>
      </c>
      <c r="K1304" s="1">
        <v>40513</v>
      </c>
      <c r="L1304" t="s">
        <v>7</v>
      </c>
      <c r="M1304">
        <v>330</v>
      </c>
      <c r="N1304" t="str">
        <f t="shared" si="144"/>
        <v>2010</v>
      </c>
      <c r="O1304">
        <f>SUMIF(L$2:L1304,L1304,M$2:M1304)</f>
        <v>18033</v>
      </c>
      <c r="P1304">
        <f t="shared" si="145"/>
        <v>66</v>
      </c>
      <c r="R1304">
        <f t="shared" si="146"/>
        <v>5002</v>
      </c>
      <c r="S1304">
        <f t="shared" si="147"/>
        <v>0</v>
      </c>
    </row>
    <row r="1305" spans="1:19" x14ac:dyDescent="0.25">
      <c r="A1305" s="1">
        <v>40513</v>
      </c>
      <c r="B1305" t="s">
        <v>146</v>
      </c>
      <c r="C1305">
        <v>5</v>
      </c>
      <c r="D1305" t="str">
        <f t="shared" si="141"/>
        <v>2010</v>
      </c>
      <c r="H1305">
        <f t="shared" si="142"/>
        <v>10.5</v>
      </c>
      <c r="I1305" t="str">
        <f t="shared" si="143"/>
        <v>2010</v>
      </c>
      <c r="K1305" s="1">
        <v>40513</v>
      </c>
      <c r="L1305" t="s">
        <v>146</v>
      </c>
      <c r="M1305">
        <v>5</v>
      </c>
      <c r="N1305" t="str">
        <f t="shared" si="144"/>
        <v>2010</v>
      </c>
      <c r="O1305">
        <f>SUMIF(L$2:L1305,L1305,M$2:M1305)</f>
        <v>32</v>
      </c>
      <c r="P1305">
        <f t="shared" si="145"/>
        <v>0</v>
      </c>
      <c r="R1305">
        <f t="shared" si="146"/>
        <v>4997</v>
      </c>
      <c r="S1305">
        <f t="shared" si="147"/>
        <v>0</v>
      </c>
    </row>
    <row r="1306" spans="1:19" x14ac:dyDescent="0.25">
      <c r="A1306" s="1">
        <v>40516</v>
      </c>
      <c r="B1306" t="s">
        <v>14</v>
      </c>
      <c r="C1306">
        <v>175</v>
      </c>
      <c r="D1306" t="str">
        <f t="shared" si="141"/>
        <v>2010</v>
      </c>
      <c r="H1306">
        <f t="shared" si="142"/>
        <v>367.5</v>
      </c>
      <c r="I1306" t="str">
        <f t="shared" si="143"/>
        <v>2010</v>
      </c>
      <c r="K1306" s="1">
        <v>40516</v>
      </c>
      <c r="L1306" t="s">
        <v>14</v>
      </c>
      <c r="M1306">
        <v>175</v>
      </c>
      <c r="N1306" t="str">
        <f t="shared" si="144"/>
        <v>2010</v>
      </c>
      <c r="O1306">
        <f>SUMIF(L$2:L1306,L1306,M$2:M1306)</f>
        <v>15590</v>
      </c>
      <c r="P1306">
        <f t="shared" si="145"/>
        <v>35</v>
      </c>
      <c r="R1306">
        <f t="shared" si="146"/>
        <v>4822</v>
      </c>
      <c r="S1306">
        <f t="shared" si="147"/>
        <v>0</v>
      </c>
    </row>
    <row r="1307" spans="1:19" x14ac:dyDescent="0.25">
      <c r="A1307" s="1">
        <v>40520</v>
      </c>
      <c r="B1307" t="s">
        <v>131</v>
      </c>
      <c r="C1307">
        <v>183</v>
      </c>
      <c r="D1307" t="str">
        <f t="shared" si="141"/>
        <v>2010</v>
      </c>
      <c r="H1307">
        <f t="shared" si="142"/>
        <v>384.3</v>
      </c>
      <c r="I1307" t="str">
        <f t="shared" si="143"/>
        <v>2010</v>
      </c>
      <c r="K1307" s="1">
        <v>40520</v>
      </c>
      <c r="L1307" t="s">
        <v>131</v>
      </c>
      <c r="M1307">
        <v>183</v>
      </c>
      <c r="N1307" t="str">
        <f t="shared" si="144"/>
        <v>2010</v>
      </c>
      <c r="O1307">
        <f>SUMIF(L$2:L1307,L1307,M$2:M1307)</f>
        <v>546</v>
      </c>
      <c r="P1307">
        <f t="shared" si="145"/>
        <v>9.15</v>
      </c>
      <c r="R1307">
        <f t="shared" si="146"/>
        <v>4639</v>
      </c>
      <c r="S1307">
        <f t="shared" si="147"/>
        <v>0</v>
      </c>
    </row>
    <row r="1308" spans="1:19" x14ac:dyDescent="0.25">
      <c r="A1308" s="1">
        <v>40520</v>
      </c>
      <c r="B1308" t="s">
        <v>45</v>
      </c>
      <c r="C1308">
        <v>423</v>
      </c>
      <c r="D1308" t="str">
        <f t="shared" si="141"/>
        <v>2010</v>
      </c>
      <c r="H1308">
        <f t="shared" si="142"/>
        <v>888.30000000000007</v>
      </c>
      <c r="I1308" t="str">
        <f t="shared" si="143"/>
        <v>2010</v>
      </c>
      <c r="K1308" s="1">
        <v>40520</v>
      </c>
      <c r="L1308" t="s">
        <v>45</v>
      </c>
      <c r="M1308">
        <v>423</v>
      </c>
      <c r="N1308" t="str">
        <f t="shared" si="144"/>
        <v>2010</v>
      </c>
      <c r="O1308">
        <f>SUMIF(L$2:L1308,L1308,M$2:M1308)</f>
        <v>17817</v>
      </c>
      <c r="P1308">
        <f t="shared" si="145"/>
        <v>84.600000000000009</v>
      </c>
      <c r="R1308">
        <f t="shared" si="146"/>
        <v>4216</v>
      </c>
      <c r="S1308">
        <f t="shared" si="147"/>
        <v>0</v>
      </c>
    </row>
    <row r="1309" spans="1:19" x14ac:dyDescent="0.25">
      <c r="A1309" s="1">
        <v>40520</v>
      </c>
      <c r="B1309" t="s">
        <v>52</v>
      </c>
      <c r="C1309">
        <v>88</v>
      </c>
      <c r="D1309" t="str">
        <f t="shared" si="141"/>
        <v>2010</v>
      </c>
      <c r="H1309">
        <f t="shared" si="142"/>
        <v>184.8</v>
      </c>
      <c r="I1309" t="str">
        <f t="shared" si="143"/>
        <v>2010</v>
      </c>
      <c r="K1309" s="1">
        <v>40520</v>
      </c>
      <c r="L1309" t="s">
        <v>52</v>
      </c>
      <c r="M1309">
        <v>88</v>
      </c>
      <c r="N1309" t="str">
        <f t="shared" si="144"/>
        <v>2010</v>
      </c>
      <c r="O1309">
        <f>SUMIF(L$2:L1309,L1309,M$2:M1309)</f>
        <v>2968</v>
      </c>
      <c r="P1309">
        <f t="shared" si="145"/>
        <v>8.8000000000000007</v>
      </c>
      <c r="R1309">
        <f t="shared" si="146"/>
        <v>4128</v>
      </c>
      <c r="S1309">
        <f t="shared" si="147"/>
        <v>0</v>
      </c>
    </row>
    <row r="1310" spans="1:19" x14ac:dyDescent="0.25">
      <c r="A1310" s="1">
        <v>40521</v>
      </c>
      <c r="B1310" t="s">
        <v>17</v>
      </c>
      <c r="C1310">
        <v>241</v>
      </c>
      <c r="D1310" t="str">
        <f t="shared" si="141"/>
        <v>2010</v>
      </c>
      <c r="H1310">
        <f t="shared" si="142"/>
        <v>506.1</v>
      </c>
      <c r="I1310" t="str">
        <f t="shared" si="143"/>
        <v>2010</v>
      </c>
      <c r="K1310" s="1">
        <v>40521</v>
      </c>
      <c r="L1310" t="s">
        <v>17</v>
      </c>
      <c r="M1310">
        <v>241</v>
      </c>
      <c r="N1310" t="str">
        <f t="shared" si="144"/>
        <v>2010</v>
      </c>
      <c r="O1310">
        <f>SUMIF(L$2:L1310,L1310,M$2:M1310)</f>
        <v>11818</v>
      </c>
      <c r="P1310">
        <f t="shared" si="145"/>
        <v>48.2</v>
      </c>
      <c r="R1310">
        <f t="shared" si="146"/>
        <v>3887</v>
      </c>
      <c r="S1310">
        <f t="shared" si="147"/>
        <v>0</v>
      </c>
    </row>
    <row r="1311" spans="1:19" x14ac:dyDescent="0.25">
      <c r="A1311" s="1">
        <v>40522</v>
      </c>
      <c r="B1311" t="s">
        <v>12</v>
      </c>
      <c r="C1311">
        <v>37</v>
      </c>
      <c r="D1311" t="str">
        <f t="shared" si="141"/>
        <v>2010</v>
      </c>
      <c r="H1311">
        <f t="shared" si="142"/>
        <v>77.7</v>
      </c>
      <c r="I1311" t="str">
        <f t="shared" si="143"/>
        <v>2010</v>
      </c>
      <c r="K1311" s="1">
        <v>40522</v>
      </c>
      <c r="L1311" t="s">
        <v>12</v>
      </c>
      <c r="M1311">
        <v>37</v>
      </c>
      <c r="N1311" t="str">
        <f t="shared" si="144"/>
        <v>2010</v>
      </c>
      <c r="O1311">
        <f>SUMIF(L$2:L1311,L1311,M$2:M1311)</f>
        <v>3384</v>
      </c>
      <c r="P1311">
        <f t="shared" si="145"/>
        <v>3.7</v>
      </c>
      <c r="R1311">
        <f t="shared" si="146"/>
        <v>3850</v>
      </c>
      <c r="S1311">
        <f t="shared" si="147"/>
        <v>0</v>
      </c>
    </row>
    <row r="1312" spans="1:19" x14ac:dyDescent="0.25">
      <c r="A1312" s="1">
        <v>40528</v>
      </c>
      <c r="B1312" t="s">
        <v>78</v>
      </c>
      <c r="C1312">
        <v>164</v>
      </c>
      <c r="D1312" t="str">
        <f t="shared" si="141"/>
        <v>2010</v>
      </c>
      <c r="H1312">
        <f t="shared" si="142"/>
        <v>344.40000000000003</v>
      </c>
      <c r="I1312" t="str">
        <f t="shared" si="143"/>
        <v>2010</v>
      </c>
      <c r="K1312" s="1">
        <v>40528</v>
      </c>
      <c r="L1312" t="s">
        <v>78</v>
      </c>
      <c r="M1312">
        <v>164</v>
      </c>
      <c r="N1312" t="str">
        <f t="shared" si="144"/>
        <v>2010</v>
      </c>
      <c r="O1312">
        <f>SUMIF(L$2:L1312,L1312,M$2:M1312)</f>
        <v>1823</v>
      </c>
      <c r="P1312">
        <f t="shared" si="145"/>
        <v>16.400000000000002</v>
      </c>
      <c r="R1312">
        <f t="shared" si="146"/>
        <v>3686</v>
      </c>
      <c r="S1312">
        <f t="shared" si="147"/>
        <v>0</v>
      </c>
    </row>
    <row r="1313" spans="1:19" x14ac:dyDescent="0.25">
      <c r="A1313" s="1">
        <v>40529</v>
      </c>
      <c r="B1313" t="s">
        <v>94</v>
      </c>
      <c r="C1313">
        <v>20</v>
      </c>
      <c r="D1313" t="str">
        <f t="shared" si="141"/>
        <v>2010</v>
      </c>
      <c r="H1313">
        <f t="shared" si="142"/>
        <v>42</v>
      </c>
      <c r="I1313" t="str">
        <f t="shared" si="143"/>
        <v>2010</v>
      </c>
      <c r="K1313" s="1">
        <v>40529</v>
      </c>
      <c r="L1313" t="s">
        <v>94</v>
      </c>
      <c r="M1313">
        <v>20</v>
      </c>
      <c r="N1313" t="str">
        <f t="shared" si="144"/>
        <v>2010</v>
      </c>
      <c r="O1313">
        <f>SUMIF(L$2:L1313,L1313,M$2:M1313)</f>
        <v>69</v>
      </c>
      <c r="P1313">
        <f t="shared" si="145"/>
        <v>0</v>
      </c>
      <c r="R1313">
        <f t="shared" si="146"/>
        <v>3666</v>
      </c>
      <c r="S1313">
        <f t="shared" si="147"/>
        <v>0</v>
      </c>
    </row>
    <row r="1314" spans="1:19" x14ac:dyDescent="0.25">
      <c r="A1314" s="1">
        <v>40533</v>
      </c>
      <c r="B1314" t="s">
        <v>182</v>
      </c>
      <c r="C1314">
        <v>8</v>
      </c>
      <c r="D1314" t="str">
        <f t="shared" si="141"/>
        <v>2010</v>
      </c>
      <c r="H1314">
        <f t="shared" si="142"/>
        <v>16.8</v>
      </c>
      <c r="I1314" t="str">
        <f t="shared" si="143"/>
        <v>2010</v>
      </c>
      <c r="K1314" s="1">
        <v>40533</v>
      </c>
      <c r="L1314" t="s">
        <v>182</v>
      </c>
      <c r="M1314">
        <v>8</v>
      </c>
      <c r="N1314" t="str">
        <f t="shared" si="144"/>
        <v>2010</v>
      </c>
      <c r="O1314">
        <f>SUMIF(L$2:L1314,L1314,M$2:M1314)</f>
        <v>27</v>
      </c>
      <c r="P1314">
        <f t="shared" si="145"/>
        <v>0</v>
      </c>
      <c r="R1314">
        <f t="shared" si="146"/>
        <v>3658</v>
      </c>
      <c r="S1314">
        <f t="shared" si="147"/>
        <v>0</v>
      </c>
    </row>
    <row r="1315" spans="1:19" x14ac:dyDescent="0.25">
      <c r="A1315" s="1">
        <v>40533</v>
      </c>
      <c r="B1315" t="s">
        <v>156</v>
      </c>
      <c r="C1315">
        <v>4</v>
      </c>
      <c r="D1315" t="str">
        <f t="shared" si="141"/>
        <v>2010</v>
      </c>
      <c r="H1315">
        <f t="shared" si="142"/>
        <v>8.4</v>
      </c>
      <c r="I1315" t="str">
        <f t="shared" si="143"/>
        <v>2010</v>
      </c>
      <c r="K1315" s="1">
        <v>40533</v>
      </c>
      <c r="L1315" t="s">
        <v>156</v>
      </c>
      <c r="M1315">
        <v>4</v>
      </c>
      <c r="N1315" t="str">
        <f t="shared" si="144"/>
        <v>2010</v>
      </c>
      <c r="O1315">
        <f>SUMIF(L$2:L1315,L1315,M$2:M1315)</f>
        <v>15</v>
      </c>
      <c r="P1315">
        <f t="shared" si="145"/>
        <v>0</v>
      </c>
      <c r="R1315">
        <f t="shared" si="146"/>
        <v>3654</v>
      </c>
      <c r="S1315">
        <f t="shared" si="147"/>
        <v>0</v>
      </c>
    </row>
    <row r="1316" spans="1:19" x14ac:dyDescent="0.25">
      <c r="A1316" s="1">
        <v>40538</v>
      </c>
      <c r="B1316" t="s">
        <v>22</v>
      </c>
      <c r="C1316">
        <v>408</v>
      </c>
      <c r="D1316" t="str">
        <f t="shared" si="141"/>
        <v>2010</v>
      </c>
      <c r="H1316">
        <f t="shared" si="142"/>
        <v>856.80000000000007</v>
      </c>
      <c r="I1316" t="str">
        <f t="shared" si="143"/>
        <v>2010</v>
      </c>
      <c r="K1316" s="1">
        <v>40538</v>
      </c>
      <c r="L1316" t="s">
        <v>22</v>
      </c>
      <c r="M1316">
        <v>408</v>
      </c>
      <c r="N1316" t="str">
        <f t="shared" si="144"/>
        <v>2010</v>
      </c>
      <c r="O1316">
        <f>SUMIF(L$2:L1316,L1316,M$2:M1316)</f>
        <v>15401</v>
      </c>
      <c r="P1316">
        <f t="shared" si="145"/>
        <v>81.600000000000009</v>
      </c>
      <c r="R1316">
        <f t="shared" si="146"/>
        <v>3246</v>
      </c>
      <c r="S1316">
        <f t="shared" si="147"/>
        <v>0</v>
      </c>
    </row>
    <row r="1317" spans="1:19" x14ac:dyDescent="0.25">
      <c r="A1317" s="1">
        <v>40544</v>
      </c>
      <c r="B1317" t="s">
        <v>142</v>
      </c>
      <c r="C1317">
        <v>20</v>
      </c>
      <c r="D1317" t="str">
        <f t="shared" si="141"/>
        <v>2011</v>
      </c>
      <c r="H1317">
        <f t="shared" si="142"/>
        <v>44</v>
      </c>
      <c r="I1317" t="str">
        <f t="shared" si="143"/>
        <v>2011</v>
      </c>
      <c r="K1317" s="1">
        <v>40544</v>
      </c>
      <c r="L1317" t="s">
        <v>142</v>
      </c>
      <c r="M1317">
        <v>20</v>
      </c>
      <c r="N1317" t="str">
        <f t="shared" si="144"/>
        <v>2011</v>
      </c>
      <c r="O1317">
        <f>SUMIF(L$2:L1317,L1317,M$2:M1317)</f>
        <v>50</v>
      </c>
      <c r="P1317">
        <f t="shared" si="145"/>
        <v>0</v>
      </c>
      <c r="R1317">
        <f t="shared" si="146"/>
        <v>5226</v>
      </c>
      <c r="S1317">
        <f t="shared" si="147"/>
        <v>0</v>
      </c>
    </row>
    <row r="1318" spans="1:19" x14ac:dyDescent="0.25">
      <c r="A1318" s="1">
        <v>40545</v>
      </c>
      <c r="B1318" t="s">
        <v>31</v>
      </c>
      <c r="C1318">
        <v>102</v>
      </c>
      <c r="D1318" t="str">
        <f t="shared" si="141"/>
        <v>2011</v>
      </c>
      <c r="H1318">
        <f t="shared" si="142"/>
        <v>224.4</v>
      </c>
      <c r="I1318" t="str">
        <f t="shared" si="143"/>
        <v>2011</v>
      </c>
      <c r="K1318" s="1">
        <v>40545</v>
      </c>
      <c r="L1318" t="s">
        <v>31</v>
      </c>
      <c r="M1318">
        <v>102</v>
      </c>
      <c r="N1318" t="str">
        <f t="shared" si="144"/>
        <v>2011</v>
      </c>
      <c r="O1318">
        <f>SUMIF(L$2:L1318,L1318,M$2:M1318)</f>
        <v>1462</v>
      </c>
      <c r="P1318">
        <f t="shared" si="145"/>
        <v>10.200000000000001</v>
      </c>
      <c r="R1318">
        <f t="shared" si="146"/>
        <v>5124</v>
      </c>
      <c r="S1318">
        <f t="shared" si="147"/>
        <v>0</v>
      </c>
    </row>
    <row r="1319" spans="1:19" x14ac:dyDescent="0.25">
      <c r="A1319" s="1">
        <v>40546</v>
      </c>
      <c r="B1319" t="s">
        <v>9</v>
      </c>
      <c r="C1319">
        <v>240</v>
      </c>
      <c r="D1319" t="str">
        <f t="shared" si="141"/>
        <v>2011</v>
      </c>
      <c r="H1319">
        <f t="shared" si="142"/>
        <v>528</v>
      </c>
      <c r="I1319" t="str">
        <f t="shared" si="143"/>
        <v>2011</v>
      </c>
      <c r="K1319" s="1">
        <v>40546</v>
      </c>
      <c r="L1319" t="s">
        <v>9</v>
      </c>
      <c r="M1319">
        <v>240</v>
      </c>
      <c r="N1319" t="str">
        <f t="shared" si="144"/>
        <v>2011</v>
      </c>
      <c r="O1319">
        <f>SUMIF(L$2:L1319,L1319,M$2:M1319)</f>
        <v>15788</v>
      </c>
      <c r="P1319">
        <f t="shared" si="145"/>
        <v>48</v>
      </c>
      <c r="R1319">
        <f t="shared" si="146"/>
        <v>4884</v>
      </c>
      <c r="S1319">
        <f t="shared" si="147"/>
        <v>0</v>
      </c>
    </row>
    <row r="1320" spans="1:19" x14ac:dyDescent="0.25">
      <c r="A1320" s="1">
        <v>40548</v>
      </c>
      <c r="B1320" t="s">
        <v>10</v>
      </c>
      <c r="C1320">
        <v>124</v>
      </c>
      <c r="D1320" t="str">
        <f t="shared" si="141"/>
        <v>2011</v>
      </c>
      <c r="H1320">
        <f t="shared" si="142"/>
        <v>272.8</v>
      </c>
      <c r="I1320" t="str">
        <f t="shared" si="143"/>
        <v>2011</v>
      </c>
      <c r="K1320" s="1">
        <v>40548</v>
      </c>
      <c r="L1320" t="s">
        <v>10</v>
      </c>
      <c r="M1320">
        <v>124</v>
      </c>
      <c r="N1320" t="str">
        <f t="shared" si="144"/>
        <v>2011</v>
      </c>
      <c r="O1320">
        <f>SUMIF(L$2:L1320,L1320,M$2:M1320)</f>
        <v>2609</v>
      </c>
      <c r="P1320">
        <f t="shared" si="145"/>
        <v>12.4</v>
      </c>
      <c r="R1320">
        <f t="shared" si="146"/>
        <v>4760</v>
      </c>
      <c r="S1320">
        <f t="shared" si="147"/>
        <v>0</v>
      </c>
    </row>
    <row r="1321" spans="1:19" x14ac:dyDescent="0.25">
      <c r="A1321" s="1">
        <v>40550</v>
      </c>
      <c r="B1321" t="s">
        <v>45</v>
      </c>
      <c r="C1321">
        <v>330</v>
      </c>
      <c r="D1321" t="str">
        <f t="shared" si="141"/>
        <v>2011</v>
      </c>
      <c r="H1321">
        <f t="shared" si="142"/>
        <v>726.00000000000011</v>
      </c>
      <c r="I1321" t="str">
        <f t="shared" si="143"/>
        <v>2011</v>
      </c>
      <c r="K1321" s="1">
        <v>40550</v>
      </c>
      <c r="L1321" t="s">
        <v>45</v>
      </c>
      <c r="M1321">
        <v>330</v>
      </c>
      <c r="N1321" t="str">
        <f t="shared" si="144"/>
        <v>2011</v>
      </c>
      <c r="O1321">
        <f>SUMIF(L$2:L1321,L1321,M$2:M1321)</f>
        <v>18147</v>
      </c>
      <c r="P1321">
        <f t="shared" si="145"/>
        <v>66</v>
      </c>
      <c r="R1321">
        <f t="shared" si="146"/>
        <v>4430</v>
      </c>
      <c r="S1321">
        <f t="shared" si="147"/>
        <v>0</v>
      </c>
    </row>
    <row r="1322" spans="1:19" x14ac:dyDescent="0.25">
      <c r="A1322" s="1">
        <v>40554</v>
      </c>
      <c r="B1322" t="s">
        <v>26</v>
      </c>
      <c r="C1322">
        <v>187</v>
      </c>
      <c r="D1322" t="str">
        <f t="shared" si="141"/>
        <v>2011</v>
      </c>
      <c r="H1322">
        <f t="shared" si="142"/>
        <v>411.40000000000003</v>
      </c>
      <c r="I1322" t="str">
        <f t="shared" si="143"/>
        <v>2011</v>
      </c>
      <c r="K1322" s="1">
        <v>40554</v>
      </c>
      <c r="L1322" t="s">
        <v>26</v>
      </c>
      <c r="M1322">
        <v>187</v>
      </c>
      <c r="N1322" t="str">
        <f t="shared" si="144"/>
        <v>2011</v>
      </c>
      <c r="O1322">
        <f>SUMIF(L$2:L1322,L1322,M$2:M1322)</f>
        <v>861</v>
      </c>
      <c r="P1322">
        <f t="shared" si="145"/>
        <v>9.35</v>
      </c>
      <c r="R1322">
        <f t="shared" si="146"/>
        <v>4243</v>
      </c>
      <c r="S1322">
        <f t="shared" si="147"/>
        <v>0</v>
      </c>
    </row>
    <row r="1323" spans="1:19" x14ac:dyDescent="0.25">
      <c r="A1323" s="1">
        <v>40561</v>
      </c>
      <c r="B1323" t="s">
        <v>52</v>
      </c>
      <c r="C1323">
        <v>165</v>
      </c>
      <c r="D1323" t="str">
        <f t="shared" si="141"/>
        <v>2011</v>
      </c>
      <c r="H1323">
        <f t="shared" si="142"/>
        <v>363.00000000000006</v>
      </c>
      <c r="I1323" t="str">
        <f t="shared" si="143"/>
        <v>2011</v>
      </c>
      <c r="K1323" s="1">
        <v>40561</v>
      </c>
      <c r="L1323" t="s">
        <v>52</v>
      </c>
      <c r="M1323">
        <v>165</v>
      </c>
      <c r="N1323" t="str">
        <f t="shared" si="144"/>
        <v>2011</v>
      </c>
      <c r="O1323">
        <f>SUMIF(L$2:L1323,L1323,M$2:M1323)</f>
        <v>3133</v>
      </c>
      <c r="P1323">
        <f t="shared" si="145"/>
        <v>16.5</v>
      </c>
      <c r="R1323">
        <f t="shared" si="146"/>
        <v>4078</v>
      </c>
      <c r="S1323">
        <f t="shared" si="147"/>
        <v>0</v>
      </c>
    </row>
    <row r="1324" spans="1:19" x14ac:dyDescent="0.25">
      <c r="A1324" s="1">
        <v>40562</v>
      </c>
      <c r="B1324" t="s">
        <v>5</v>
      </c>
      <c r="C1324">
        <v>371</v>
      </c>
      <c r="D1324" t="str">
        <f t="shared" si="141"/>
        <v>2011</v>
      </c>
      <c r="H1324">
        <f t="shared" si="142"/>
        <v>816.2</v>
      </c>
      <c r="I1324" t="str">
        <f t="shared" si="143"/>
        <v>2011</v>
      </c>
      <c r="K1324" s="1">
        <v>40562</v>
      </c>
      <c r="L1324" t="s">
        <v>5</v>
      </c>
      <c r="M1324">
        <v>371</v>
      </c>
      <c r="N1324" t="str">
        <f t="shared" si="144"/>
        <v>2011</v>
      </c>
      <c r="O1324">
        <f>SUMIF(L$2:L1324,L1324,M$2:M1324)</f>
        <v>8077</v>
      </c>
      <c r="P1324">
        <f t="shared" si="145"/>
        <v>37.1</v>
      </c>
      <c r="R1324">
        <f t="shared" si="146"/>
        <v>3707</v>
      </c>
      <c r="S1324">
        <f t="shared" si="147"/>
        <v>0</v>
      </c>
    </row>
    <row r="1325" spans="1:19" x14ac:dyDescent="0.25">
      <c r="A1325" s="1">
        <v>40564</v>
      </c>
      <c r="B1325" t="s">
        <v>39</v>
      </c>
      <c r="C1325">
        <v>185</v>
      </c>
      <c r="D1325" t="str">
        <f t="shared" si="141"/>
        <v>2011</v>
      </c>
      <c r="H1325">
        <f t="shared" si="142"/>
        <v>407.00000000000006</v>
      </c>
      <c r="I1325" t="str">
        <f t="shared" si="143"/>
        <v>2011</v>
      </c>
      <c r="K1325" s="1">
        <v>40564</v>
      </c>
      <c r="L1325" t="s">
        <v>39</v>
      </c>
      <c r="M1325">
        <v>185</v>
      </c>
      <c r="N1325" t="str">
        <f t="shared" si="144"/>
        <v>2011</v>
      </c>
      <c r="O1325">
        <f>SUMIF(L$2:L1325,L1325,M$2:M1325)</f>
        <v>1800</v>
      </c>
      <c r="P1325">
        <f t="shared" si="145"/>
        <v>18.5</v>
      </c>
      <c r="R1325">
        <f t="shared" si="146"/>
        <v>3522</v>
      </c>
      <c r="S1325">
        <f t="shared" si="147"/>
        <v>0</v>
      </c>
    </row>
    <row r="1326" spans="1:19" x14ac:dyDescent="0.25">
      <c r="A1326" s="1">
        <v>40566</v>
      </c>
      <c r="B1326" t="s">
        <v>9</v>
      </c>
      <c r="C1326">
        <v>401</v>
      </c>
      <c r="D1326" t="str">
        <f t="shared" si="141"/>
        <v>2011</v>
      </c>
      <c r="H1326">
        <f t="shared" si="142"/>
        <v>882.2</v>
      </c>
      <c r="I1326" t="str">
        <f t="shared" si="143"/>
        <v>2011</v>
      </c>
      <c r="K1326" s="1">
        <v>40566</v>
      </c>
      <c r="L1326" t="s">
        <v>9</v>
      </c>
      <c r="M1326">
        <v>401</v>
      </c>
      <c r="N1326" t="str">
        <f t="shared" si="144"/>
        <v>2011</v>
      </c>
      <c r="O1326">
        <f>SUMIF(L$2:L1326,L1326,M$2:M1326)</f>
        <v>16189</v>
      </c>
      <c r="P1326">
        <f t="shared" si="145"/>
        <v>80.2</v>
      </c>
      <c r="R1326">
        <f t="shared" si="146"/>
        <v>3121</v>
      </c>
      <c r="S1326">
        <f t="shared" si="147"/>
        <v>0</v>
      </c>
    </row>
    <row r="1327" spans="1:19" x14ac:dyDescent="0.25">
      <c r="A1327" s="1">
        <v>40568</v>
      </c>
      <c r="B1327" t="s">
        <v>55</v>
      </c>
      <c r="C1327">
        <v>25</v>
      </c>
      <c r="D1327" t="str">
        <f t="shared" si="141"/>
        <v>2011</v>
      </c>
      <c r="H1327">
        <f t="shared" si="142"/>
        <v>55.000000000000007</v>
      </c>
      <c r="I1327" t="str">
        <f t="shared" si="143"/>
        <v>2011</v>
      </c>
      <c r="K1327" s="1">
        <v>40568</v>
      </c>
      <c r="L1327" t="s">
        <v>55</v>
      </c>
      <c r="M1327">
        <v>25</v>
      </c>
      <c r="N1327" t="str">
        <f t="shared" si="144"/>
        <v>2011</v>
      </c>
      <c r="O1327">
        <f>SUMIF(L$2:L1327,L1327,M$2:M1327)</f>
        <v>3038</v>
      </c>
      <c r="P1327">
        <f t="shared" si="145"/>
        <v>2.5</v>
      </c>
      <c r="R1327">
        <f t="shared" si="146"/>
        <v>3096</v>
      </c>
      <c r="S1327">
        <f t="shared" si="147"/>
        <v>0</v>
      </c>
    </row>
    <row r="1328" spans="1:19" x14ac:dyDescent="0.25">
      <c r="A1328" s="1">
        <v>40568</v>
      </c>
      <c r="B1328" t="s">
        <v>93</v>
      </c>
      <c r="C1328">
        <v>3</v>
      </c>
      <c r="D1328" t="str">
        <f t="shared" si="141"/>
        <v>2011</v>
      </c>
      <c r="H1328">
        <f t="shared" si="142"/>
        <v>6.6000000000000005</v>
      </c>
      <c r="I1328" t="str">
        <f t="shared" si="143"/>
        <v>2011</v>
      </c>
      <c r="K1328" s="1">
        <v>40568</v>
      </c>
      <c r="L1328" t="s">
        <v>93</v>
      </c>
      <c r="M1328">
        <v>3</v>
      </c>
      <c r="N1328" t="str">
        <f t="shared" si="144"/>
        <v>2011</v>
      </c>
      <c r="O1328">
        <f>SUMIF(L$2:L1328,L1328,M$2:M1328)</f>
        <v>19</v>
      </c>
      <c r="P1328">
        <f t="shared" si="145"/>
        <v>0</v>
      </c>
      <c r="R1328">
        <f t="shared" si="146"/>
        <v>3093</v>
      </c>
      <c r="S1328">
        <f t="shared" si="147"/>
        <v>0</v>
      </c>
    </row>
    <row r="1329" spans="1:19" x14ac:dyDescent="0.25">
      <c r="A1329" s="1">
        <v>40568</v>
      </c>
      <c r="B1329" t="s">
        <v>170</v>
      </c>
      <c r="C1329">
        <v>11</v>
      </c>
      <c r="D1329" t="str">
        <f t="shared" si="141"/>
        <v>2011</v>
      </c>
      <c r="H1329">
        <f t="shared" si="142"/>
        <v>24.200000000000003</v>
      </c>
      <c r="I1329" t="str">
        <f t="shared" si="143"/>
        <v>2011</v>
      </c>
      <c r="K1329" s="1">
        <v>40568</v>
      </c>
      <c r="L1329" t="s">
        <v>170</v>
      </c>
      <c r="M1329">
        <v>11</v>
      </c>
      <c r="N1329" t="str">
        <f t="shared" si="144"/>
        <v>2011</v>
      </c>
      <c r="O1329">
        <f>SUMIF(L$2:L1329,L1329,M$2:M1329)</f>
        <v>47</v>
      </c>
      <c r="P1329">
        <f t="shared" si="145"/>
        <v>0</v>
      </c>
      <c r="R1329">
        <f t="shared" si="146"/>
        <v>3082</v>
      </c>
      <c r="S1329">
        <f t="shared" si="147"/>
        <v>0</v>
      </c>
    </row>
    <row r="1330" spans="1:19" x14ac:dyDescent="0.25">
      <c r="A1330" s="1">
        <v>40573</v>
      </c>
      <c r="B1330" t="s">
        <v>216</v>
      </c>
      <c r="C1330">
        <v>18</v>
      </c>
      <c r="D1330" t="str">
        <f t="shared" si="141"/>
        <v>2011</v>
      </c>
      <c r="H1330">
        <f t="shared" si="142"/>
        <v>39.6</v>
      </c>
      <c r="I1330" t="str">
        <f t="shared" si="143"/>
        <v>2011</v>
      </c>
      <c r="K1330" s="1">
        <v>40573</v>
      </c>
      <c r="L1330" t="s">
        <v>216</v>
      </c>
      <c r="M1330">
        <v>18</v>
      </c>
      <c r="N1330" t="str">
        <f t="shared" si="144"/>
        <v>2011</v>
      </c>
      <c r="O1330">
        <f>SUMIF(L$2:L1330,L1330,M$2:M1330)</f>
        <v>18</v>
      </c>
      <c r="P1330">
        <f t="shared" si="145"/>
        <v>0</v>
      </c>
      <c r="R1330">
        <f t="shared" si="146"/>
        <v>3064</v>
      </c>
      <c r="S1330">
        <f t="shared" si="147"/>
        <v>0</v>
      </c>
    </row>
    <row r="1331" spans="1:19" x14ac:dyDescent="0.25">
      <c r="A1331" s="1">
        <v>40573</v>
      </c>
      <c r="B1331" t="s">
        <v>45</v>
      </c>
      <c r="C1331">
        <v>154</v>
      </c>
      <c r="D1331" t="str">
        <f t="shared" si="141"/>
        <v>2011</v>
      </c>
      <c r="H1331">
        <f t="shared" si="142"/>
        <v>338.8</v>
      </c>
      <c r="I1331" t="str">
        <f t="shared" si="143"/>
        <v>2011</v>
      </c>
      <c r="K1331" s="1">
        <v>40573</v>
      </c>
      <c r="L1331" t="s">
        <v>45</v>
      </c>
      <c r="M1331">
        <v>154</v>
      </c>
      <c r="N1331" t="str">
        <f t="shared" si="144"/>
        <v>2011</v>
      </c>
      <c r="O1331">
        <f>SUMIF(L$2:L1331,L1331,M$2:M1331)</f>
        <v>18301</v>
      </c>
      <c r="P1331">
        <f t="shared" si="145"/>
        <v>30.8</v>
      </c>
      <c r="R1331">
        <f t="shared" si="146"/>
        <v>2910</v>
      </c>
      <c r="S1331">
        <f t="shared" si="147"/>
        <v>0</v>
      </c>
    </row>
    <row r="1332" spans="1:19" x14ac:dyDescent="0.25">
      <c r="A1332" s="1">
        <v>40574</v>
      </c>
      <c r="B1332" t="s">
        <v>50</v>
      </c>
      <c r="C1332">
        <v>423</v>
      </c>
      <c r="D1332" t="str">
        <f t="shared" si="141"/>
        <v>2011</v>
      </c>
      <c r="H1332">
        <f t="shared" si="142"/>
        <v>930.6</v>
      </c>
      <c r="I1332" t="str">
        <f t="shared" si="143"/>
        <v>2011</v>
      </c>
      <c r="K1332" s="1">
        <v>40574</v>
      </c>
      <c r="L1332" t="s">
        <v>50</v>
      </c>
      <c r="M1332">
        <v>423</v>
      </c>
      <c r="N1332" t="str">
        <f t="shared" si="144"/>
        <v>2011</v>
      </c>
      <c r="O1332">
        <f>SUMIF(L$2:L1332,L1332,M$2:M1332)</f>
        <v>16242</v>
      </c>
      <c r="P1332">
        <f t="shared" si="145"/>
        <v>84.600000000000009</v>
      </c>
      <c r="R1332">
        <f t="shared" si="146"/>
        <v>2487</v>
      </c>
      <c r="S1332">
        <f t="shared" si="147"/>
        <v>0</v>
      </c>
    </row>
    <row r="1333" spans="1:19" x14ac:dyDescent="0.25">
      <c r="A1333" s="1">
        <v>40576</v>
      </c>
      <c r="B1333" t="s">
        <v>127</v>
      </c>
      <c r="C1333">
        <v>6</v>
      </c>
      <c r="D1333" t="str">
        <f t="shared" si="141"/>
        <v>2011</v>
      </c>
      <c r="H1333">
        <f t="shared" si="142"/>
        <v>13.200000000000001</v>
      </c>
      <c r="I1333" t="str">
        <f t="shared" si="143"/>
        <v>2011</v>
      </c>
      <c r="K1333" s="1">
        <v>40576</v>
      </c>
      <c r="L1333" t="s">
        <v>127</v>
      </c>
      <c r="M1333">
        <v>6</v>
      </c>
      <c r="N1333" t="str">
        <f t="shared" si="144"/>
        <v>2011</v>
      </c>
      <c r="O1333">
        <f>SUMIF(L$2:L1333,L1333,M$2:M1333)</f>
        <v>26</v>
      </c>
      <c r="P1333">
        <f t="shared" si="145"/>
        <v>0</v>
      </c>
      <c r="R1333">
        <f t="shared" si="146"/>
        <v>5481</v>
      </c>
      <c r="S1333">
        <f t="shared" si="147"/>
        <v>0</v>
      </c>
    </row>
    <row r="1334" spans="1:19" x14ac:dyDescent="0.25">
      <c r="A1334" s="1">
        <v>40580</v>
      </c>
      <c r="B1334" t="s">
        <v>28</v>
      </c>
      <c r="C1334">
        <v>62</v>
      </c>
      <c r="D1334" t="str">
        <f t="shared" si="141"/>
        <v>2011</v>
      </c>
      <c r="H1334">
        <f t="shared" si="142"/>
        <v>136.4</v>
      </c>
      <c r="I1334" t="str">
        <f t="shared" si="143"/>
        <v>2011</v>
      </c>
      <c r="K1334" s="1">
        <v>40580</v>
      </c>
      <c r="L1334" t="s">
        <v>28</v>
      </c>
      <c r="M1334">
        <v>62</v>
      </c>
      <c r="N1334" t="str">
        <f t="shared" si="144"/>
        <v>2011</v>
      </c>
      <c r="O1334">
        <f>SUMIF(L$2:L1334,L1334,M$2:M1334)</f>
        <v>2976</v>
      </c>
      <c r="P1334">
        <f t="shared" si="145"/>
        <v>6.2</v>
      </c>
      <c r="R1334">
        <f t="shared" si="146"/>
        <v>5419</v>
      </c>
      <c r="S1334">
        <f t="shared" si="147"/>
        <v>0</v>
      </c>
    </row>
    <row r="1335" spans="1:19" x14ac:dyDescent="0.25">
      <c r="A1335" s="1">
        <v>40581</v>
      </c>
      <c r="B1335" t="s">
        <v>136</v>
      </c>
      <c r="C1335">
        <v>15</v>
      </c>
      <c r="D1335" t="str">
        <f t="shared" si="141"/>
        <v>2011</v>
      </c>
      <c r="H1335">
        <f t="shared" si="142"/>
        <v>33</v>
      </c>
      <c r="I1335" t="str">
        <f t="shared" si="143"/>
        <v>2011</v>
      </c>
      <c r="K1335" s="1">
        <v>40581</v>
      </c>
      <c r="L1335" t="s">
        <v>136</v>
      </c>
      <c r="M1335">
        <v>15</v>
      </c>
      <c r="N1335" t="str">
        <f t="shared" si="144"/>
        <v>2011</v>
      </c>
      <c r="O1335">
        <f>SUMIF(L$2:L1335,L1335,M$2:M1335)</f>
        <v>50</v>
      </c>
      <c r="P1335">
        <f t="shared" si="145"/>
        <v>0</v>
      </c>
      <c r="R1335">
        <f t="shared" si="146"/>
        <v>5404</v>
      </c>
      <c r="S1335">
        <f t="shared" si="147"/>
        <v>0</v>
      </c>
    </row>
    <row r="1336" spans="1:19" x14ac:dyDescent="0.25">
      <c r="A1336" s="1">
        <v>40583</v>
      </c>
      <c r="B1336" t="s">
        <v>9</v>
      </c>
      <c r="C1336">
        <v>311</v>
      </c>
      <c r="D1336" t="str">
        <f t="shared" si="141"/>
        <v>2011</v>
      </c>
      <c r="H1336">
        <f t="shared" si="142"/>
        <v>684.2</v>
      </c>
      <c r="I1336" t="str">
        <f t="shared" si="143"/>
        <v>2011</v>
      </c>
      <c r="K1336" s="1">
        <v>40583</v>
      </c>
      <c r="L1336" t="s">
        <v>9</v>
      </c>
      <c r="M1336">
        <v>311</v>
      </c>
      <c r="N1336" t="str">
        <f t="shared" si="144"/>
        <v>2011</v>
      </c>
      <c r="O1336">
        <f>SUMIF(L$2:L1336,L1336,M$2:M1336)</f>
        <v>16500</v>
      </c>
      <c r="P1336">
        <f t="shared" si="145"/>
        <v>62.2</v>
      </c>
      <c r="R1336">
        <f t="shared" si="146"/>
        <v>5093</v>
      </c>
      <c r="S1336">
        <f t="shared" si="147"/>
        <v>0</v>
      </c>
    </row>
    <row r="1337" spans="1:19" x14ac:dyDescent="0.25">
      <c r="A1337" s="1">
        <v>40584</v>
      </c>
      <c r="B1337" t="s">
        <v>19</v>
      </c>
      <c r="C1337">
        <v>127</v>
      </c>
      <c r="D1337" t="str">
        <f t="shared" si="141"/>
        <v>2011</v>
      </c>
      <c r="H1337">
        <f t="shared" si="142"/>
        <v>279.40000000000003</v>
      </c>
      <c r="I1337" t="str">
        <f t="shared" si="143"/>
        <v>2011</v>
      </c>
      <c r="K1337" s="1">
        <v>40584</v>
      </c>
      <c r="L1337" t="s">
        <v>19</v>
      </c>
      <c r="M1337">
        <v>127</v>
      </c>
      <c r="N1337" t="str">
        <f t="shared" si="144"/>
        <v>2011</v>
      </c>
      <c r="O1337">
        <f>SUMIF(L$2:L1337,L1337,M$2:M1337)</f>
        <v>2805</v>
      </c>
      <c r="P1337">
        <f t="shared" si="145"/>
        <v>12.700000000000001</v>
      </c>
      <c r="R1337">
        <f t="shared" si="146"/>
        <v>4966</v>
      </c>
      <c r="S1337">
        <f t="shared" si="147"/>
        <v>0</v>
      </c>
    </row>
    <row r="1338" spans="1:19" x14ac:dyDescent="0.25">
      <c r="A1338" s="1">
        <v>40585</v>
      </c>
      <c r="B1338" t="s">
        <v>22</v>
      </c>
      <c r="C1338">
        <v>483</v>
      </c>
      <c r="D1338" t="str">
        <f t="shared" si="141"/>
        <v>2011</v>
      </c>
      <c r="H1338">
        <f t="shared" si="142"/>
        <v>1062.6000000000001</v>
      </c>
      <c r="I1338" t="str">
        <f t="shared" si="143"/>
        <v>2011</v>
      </c>
      <c r="K1338" s="1">
        <v>40585</v>
      </c>
      <c r="L1338" t="s">
        <v>22</v>
      </c>
      <c r="M1338">
        <v>483</v>
      </c>
      <c r="N1338" t="str">
        <f t="shared" si="144"/>
        <v>2011</v>
      </c>
      <c r="O1338">
        <f>SUMIF(L$2:L1338,L1338,M$2:M1338)</f>
        <v>15884</v>
      </c>
      <c r="P1338">
        <f t="shared" si="145"/>
        <v>96.600000000000009</v>
      </c>
      <c r="R1338">
        <f t="shared" si="146"/>
        <v>4483</v>
      </c>
      <c r="S1338">
        <f t="shared" si="147"/>
        <v>0</v>
      </c>
    </row>
    <row r="1339" spans="1:19" x14ac:dyDescent="0.25">
      <c r="A1339" s="1">
        <v>40588</v>
      </c>
      <c r="B1339" t="s">
        <v>217</v>
      </c>
      <c r="C1339">
        <v>9</v>
      </c>
      <c r="D1339" t="str">
        <f t="shared" si="141"/>
        <v>2011</v>
      </c>
      <c r="H1339">
        <f t="shared" si="142"/>
        <v>19.8</v>
      </c>
      <c r="I1339" t="str">
        <f t="shared" si="143"/>
        <v>2011</v>
      </c>
      <c r="K1339" s="1">
        <v>40588</v>
      </c>
      <c r="L1339" t="s">
        <v>217</v>
      </c>
      <c r="M1339">
        <v>9</v>
      </c>
      <c r="N1339" t="str">
        <f t="shared" si="144"/>
        <v>2011</v>
      </c>
      <c r="O1339">
        <f>SUMIF(L$2:L1339,L1339,M$2:M1339)</f>
        <v>9</v>
      </c>
      <c r="P1339">
        <f t="shared" si="145"/>
        <v>0</v>
      </c>
      <c r="R1339">
        <f t="shared" si="146"/>
        <v>4474</v>
      </c>
      <c r="S1339">
        <f t="shared" si="147"/>
        <v>0</v>
      </c>
    </row>
    <row r="1340" spans="1:19" x14ac:dyDescent="0.25">
      <c r="A1340" s="1">
        <v>40593</v>
      </c>
      <c r="B1340" t="s">
        <v>20</v>
      </c>
      <c r="C1340">
        <v>75</v>
      </c>
      <c r="D1340" t="str">
        <f t="shared" si="141"/>
        <v>2011</v>
      </c>
      <c r="H1340">
        <f t="shared" si="142"/>
        <v>165</v>
      </c>
      <c r="I1340" t="str">
        <f t="shared" si="143"/>
        <v>2011</v>
      </c>
      <c r="K1340" s="1">
        <v>40593</v>
      </c>
      <c r="L1340" t="s">
        <v>20</v>
      </c>
      <c r="M1340">
        <v>75</v>
      </c>
      <c r="N1340" t="str">
        <f t="shared" si="144"/>
        <v>2011</v>
      </c>
      <c r="O1340">
        <f>SUMIF(L$2:L1340,L1340,M$2:M1340)</f>
        <v>789</v>
      </c>
      <c r="P1340">
        <f t="shared" si="145"/>
        <v>3.75</v>
      </c>
      <c r="R1340">
        <f t="shared" si="146"/>
        <v>4399</v>
      </c>
      <c r="S1340">
        <f t="shared" si="147"/>
        <v>0</v>
      </c>
    </row>
    <row r="1341" spans="1:19" x14ac:dyDescent="0.25">
      <c r="A1341" s="1">
        <v>40598</v>
      </c>
      <c r="B1341" t="s">
        <v>218</v>
      </c>
      <c r="C1341">
        <v>7</v>
      </c>
      <c r="D1341" t="str">
        <f t="shared" si="141"/>
        <v>2011</v>
      </c>
      <c r="H1341">
        <f t="shared" si="142"/>
        <v>15.400000000000002</v>
      </c>
      <c r="I1341" t="str">
        <f t="shared" si="143"/>
        <v>2011</v>
      </c>
      <c r="K1341" s="1">
        <v>40598</v>
      </c>
      <c r="L1341" t="s">
        <v>218</v>
      </c>
      <c r="M1341">
        <v>7</v>
      </c>
      <c r="N1341" t="str">
        <f t="shared" si="144"/>
        <v>2011</v>
      </c>
      <c r="O1341">
        <f>SUMIF(L$2:L1341,L1341,M$2:M1341)</f>
        <v>7</v>
      </c>
      <c r="P1341">
        <f t="shared" si="145"/>
        <v>0</v>
      </c>
      <c r="R1341">
        <f t="shared" si="146"/>
        <v>4392</v>
      </c>
      <c r="S1341">
        <f t="shared" si="147"/>
        <v>0</v>
      </c>
    </row>
    <row r="1342" spans="1:19" x14ac:dyDescent="0.25">
      <c r="A1342" s="1">
        <v>40602</v>
      </c>
      <c r="B1342" t="s">
        <v>35</v>
      </c>
      <c r="C1342">
        <v>114</v>
      </c>
      <c r="D1342" t="str">
        <f t="shared" si="141"/>
        <v>2011</v>
      </c>
      <c r="H1342">
        <f t="shared" si="142"/>
        <v>250.8</v>
      </c>
      <c r="I1342" t="str">
        <f t="shared" si="143"/>
        <v>2011</v>
      </c>
      <c r="K1342" s="1">
        <v>40602</v>
      </c>
      <c r="L1342" t="s">
        <v>35</v>
      </c>
      <c r="M1342">
        <v>114</v>
      </c>
      <c r="N1342" t="str">
        <f t="shared" si="144"/>
        <v>2011</v>
      </c>
      <c r="O1342">
        <f>SUMIF(L$2:L1342,L1342,M$2:M1342)</f>
        <v>2459</v>
      </c>
      <c r="P1342">
        <f t="shared" si="145"/>
        <v>11.4</v>
      </c>
      <c r="R1342">
        <f t="shared" si="146"/>
        <v>4278</v>
      </c>
      <c r="S1342">
        <f t="shared" si="147"/>
        <v>0</v>
      </c>
    </row>
    <row r="1343" spans="1:19" x14ac:dyDescent="0.25">
      <c r="A1343" s="1">
        <v>40605</v>
      </c>
      <c r="B1343" t="s">
        <v>123</v>
      </c>
      <c r="C1343">
        <v>151</v>
      </c>
      <c r="D1343" t="str">
        <f t="shared" si="141"/>
        <v>2011</v>
      </c>
      <c r="H1343">
        <f t="shared" si="142"/>
        <v>332.20000000000005</v>
      </c>
      <c r="I1343" t="str">
        <f t="shared" si="143"/>
        <v>2011</v>
      </c>
      <c r="K1343" s="1">
        <v>40605</v>
      </c>
      <c r="L1343" t="s">
        <v>123</v>
      </c>
      <c r="M1343">
        <v>151</v>
      </c>
      <c r="N1343" t="str">
        <f t="shared" si="144"/>
        <v>2011</v>
      </c>
      <c r="O1343">
        <f>SUMIF(L$2:L1343,L1343,M$2:M1343)</f>
        <v>503</v>
      </c>
      <c r="P1343">
        <f t="shared" si="145"/>
        <v>7.5500000000000007</v>
      </c>
      <c r="R1343">
        <f t="shared" si="146"/>
        <v>5127</v>
      </c>
      <c r="S1343">
        <f t="shared" si="147"/>
        <v>0</v>
      </c>
    </row>
    <row r="1344" spans="1:19" x14ac:dyDescent="0.25">
      <c r="A1344" s="1">
        <v>40608</v>
      </c>
      <c r="B1344" t="s">
        <v>10</v>
      </c>
      <c r="C1344">
        <v>116</v>
      </c>
      <c r="D1344" t="str">
        <f t="shared" si="141"/>
        <v>2011</v>
      </c>
      <c r="H1344">
        <f t="shared" si="142"/>
        <v>255.20000000000002</v>
      </c>
      <c r="I1344" t="str">
        <f t="shared" si="143"/>
        <v>2011</v>
      </c>
      <c r="K1344" s="1">
        <v>40608</v>
      </c>
      <c r="L1344" t="s">
        <v>10</v>
      </c>
      <c r="M1344">
        <v>116</v>
      </c>
      <c r="N1344" t="str">
        <f t="shared" si="144"/>
        <v>2011</v>
      </c>
      <c r="O1344">
        <f>SUMIF(L$2:L1344,L1344,M$2:M1344)</f>
        <v>2725</v>
      </c>
      <c r="P1344">
        <f t="shared" si="145"/>
        <v>11.600000000000001</v>
      </c>
      <c r="R1344">
        <f t="shared" si="146"/>
        <v>5011</v>
      </c>
      <c r="S1344">
        <f t="shared" si="147"/>
        <v>0</v>
      </c>
    </row>
    <row r="1345" spans="1:19" x14ac:dyDescent="0.25">
      <c r="A1345" s="1">
        <v>40609</v>
      </c>
      <c r="B1345" t="s">
        <v>12</v>
      </c>
      <c r="C1345">
        <v>76</v>
      </c>
      <c r="D1345" t="str">
        <f t="shared" si="141"/>
        <v>2011</v>
      </c>
      <c r="H1345">
        <f t="shared" si="142"/>
        <v>167.20000000000002</v>
      </c>
      <c r="I1345" t="str">
        <f t="shared" si="143"/>
        <v>2011</v>
      </c>
      <c r="K1345" s="1">
        <v>40609</v>
      </c>
      <c r="L1345" t="s">
        <v>12</v>
      </c>
      <c r="M1345">
        <v>76</v>
      </c>
      <c r="N1345" t="str">
        <f t="shared" si="144"/>
        <v>2011</v>
      </c>
      <c r="O1345">
        <f>SUMIF(L$2:L1345,L1345,M$2:M1345)</f>
        <v>3460</v>
      </c>
      <c r="P1345">
        <f t="shared" si="145"/>
        <v>7.6000000000000005</v>
      </c>
      <c r="R1345">
        <f t="shared" si="146"/>
        <v>4935</v>
      </c>
      <c r="S1345">
        <f t="shared" si="147"/>
        <v>0</v>
      </c>
    </row>
    <row r="1346" spans="1:19" x14ac:dyDescent="0.25">
      <c r="A1346" s="1">
        <v>40610</v>
      </c>
      <c r="B1346" t="s">
        <v>6</v>
      </c>
      <c r="C1346">
        <v>25</v>
      </c>
      <c r="D1346" t="str">
        <f t="shared" si="141"/>
        <v>2011</v>
      </c>
      <c r="H1346">
        <f t="shared" si="142"/>
        <v>55.000000000000007</v>
      </c>
      <c r="I1346" t="str">
        <f t="shared" si="143"/>
        <v>2011</v>
      </c>
      <c r="K1346" s="1">
        <v>40610</v>
      </c>
      <c r="L1346" t="s">
        <v>6</v>
      </c>
      <c r="M1346">
        <v>25</v>
      </c>
      <c r="N1346" t="str">
        <f t="shared" si="144"/>
        <v>2011</v>
      </c>
      <c r="O1346">
        <f>SUMIF(L$2:L1346,L1346,M$2:M1346)</f>
        <v>1853</v>
      </c>
      <c r="P1346">
        <f t="shared" si="145"/>
        <v>2.5</v>
      </c>
      <c r="R1346">
        <f t="shared" si="146"/>
        <v>4910</v>
      </c>
      <c r="S1346">
        <f t="shared" si="147"/>
        <v>0</v>
      </c>
    </row>
    <row r="1347" spans="1:19" x14ac:dyDescent="0.25">
      <c r="A1347" s="1">
        <v>40614</v>
      </c>
      <c r="B1347" t="s">
        <v>31</v>
      </c>
      <c r="C1347">
        <v>37</v>
      </c>
      <c r="D1347" t="str">
        <f t="shared" ref="D1347:D1410" si="148">TEXT(A1347,"RRRR")</f>
        <v>2011</v>
      </c>
      <c r="H1347">
        <f t="shared" ref="H1347:H1410" si="149">IF(D1347="2005",C1347*$F$2,IF(D1347="2006",C1347*$F$3,IF(D1347="2007",C1347*$F$4,IF(D1347="2008",C1347*$F$5,IF(D1347="2009",C1347*$F$6,IF(D1347="2010",C1347*$F$7,IF(D1347="2011",C1347*$F$8,IF(D1347="2012",C1347*$F$9,IF(D1347="2013",C1347*$F$10,C1347*$F$11)))))))))</f>
        <v>81.400000000000006</v>
      </c>
      <c r="I1347" t="str">
        <f t="shared" ref="I1347:I1410" si="150">TEXT(A1347,"RRRR")</f>
        <v>2011</v>
      </c>
      <c r="K1347" s="1">
        <v>40614</v>
      </c>
      <c r="L1347" t="s">
        <v>31</v>
      </c>
      <c r="M1347">
        <v>37</v>
      </c>
      <c r="N1347" t="str">
        <f t="shared" ref="N1347:N1410" si="151">TEXT(K1347,"RRRR")</f>
        <v>2011</v>
      </c>
      <c r="O1347">
        <f>SUMIF(L$2:L1347,L1347,M$2:M1347)</f>
        <v>1499</v>
      </c>
      <c r="P1347">
        <f t="shared" ref="P1347:P1410" si="152">IF(AND(O1347&gt;=100,O1347&lt;1000),0.05*M1347,IF(AND(O1347&gt;=1000,O1347&lt;10000),0.1*M1347,IF(AND(O1347&gt;=10000),0.2*M1347,0)))</f>
        <v>3.7</v>
      </c>
      <c r="R1347">
        <f t="shared" si="146"/>
        <v>4873</v>
      </c>
      <c r="S1347">
        <f t="shared" si="147"/>
        <v>0</v>
      </c>
    </row>
    <row r="1348" spans="1:19" x14ac:dyDescent="0.25">
      <c r="A1348" s="1">
        <v>40616</v>
      </c>
      <c r="B1348" t="s">
        <v>80</v>
      </c>
      <c r="C1348">
        <v>108</v>
      </c>
      <c r="D1348" t="str">
        <f t="shared" si="148"/>
        <v>2011</v>
      </c>
      <c r="H1348">
        <f t="shared" si="149"/>
        <v>237.60000000000002</v>
      </c>
      <c r="I1348" t="str">
        <f t="shared" si="150"/>
        <v>2011</v>
      </c>
      <c r="K1348" s="1">
        <v>40616</v>
      </c>
      <c r="L1348" t="s">
        <v>80</v>
      </c>
      <c r="M1348">
        <v>108</v>
      </c>
      <c r="N1348" t="str">
        <f t="shared" si="151"/>
        <v>2011</v>
      </c>
      <c r="O1348">
        <f>SUMIF(L$2:L1348,L1348,M$2:M1348)</f>
        <v>745</v>
      </c>
      <c r="P1348">
        <f t="shared" si="152"/>
        <v>5.4</v>
      </c>
      <c r="R1348">
        <f t="shared" ref="R1348:R1411" si="153">IF(AND(DAY(A1348)&lt;DAY(A1347),DAY(A1347)&lt;&gt;DAY(A1348)),IF(R1347&lt;1000,R1347+5000-C1348,IF(R1347&lt;2000,R1347+4000-C1348,IF(R1347&lt;3000,R1347+3000-C1348,IF(R1347&lt;4000,R1347+2000-C1348,IF(R1347&lt;5000,R1347+1000-C1348,R1347))))),R1347-C1348)</f>
        <v>4765</v>
      </c>
      <c r="S1348">
        <f t="shared" si="147"/>
        <v>0</v>
      </c>
    </row>
    <row r="1349" spans="1:19" x14ac:dyDescent="0.25">
      <c r="A1349" s="1">
        <v>40617</v>
      </c>
      <c r="B1349" t="s">
        <v>7</v>
      </c>
      <c r="C1349">
        <v>199</v>
      </c>
      <c r="D1349" t="str">
        <f t="shared" si="148"/>
        <v>2011</v>
      </c>
      <c r="H1349">
        <f t="shared" si="149"/>
        <v>437.8</v>
      </c>
      <c r="I1349" t="str">
        <f t="shared" si="150"/>
        <v>2011</v>
      </c>
      <c r="K1349" s="1">
        <v>40617</v>
      </c>
      <c r="L1349" t="s">
        <v>7</v>
      </c>
      <c r="M1349">
        <v>199</v>
      </c>
      <c r="N1349" t="str">
        <f t="shared" si="151"/>
        <v>2011</v>
      </c>
      <c r="O1349">
        <f>SUMIF(L$2:L1349,L1349,M$2:M1349)</f>
        <v>18232</v>
      </c>
      <c r="P1349">
        <f t="shared" si="152"/>
        <v>39.800000000000004</v>
      </c>
      <c r="R1349">
        <f t="shared" si="153"/>
        <v>4566</v>
      </c>
      <c r="S1349">
        <f t="shared" ref="S1349:S1412" si="154">IF(R1349+C1349-R1348&gt;=4000,1,0)</f>
        <v>0</v>
      </c>
    </row>
    <row r="1350" spans="1:19" x14ac:dyDescent="0.25">
      <c r="A1350" s="1">
        <v>40617</v>
      </c>
      <c r="B1350" t="s">
        <v>45</v>
      </c>
      <c r="C1350">
        <v>128</v>
      </c>
      <c r="D1350" t="str">
        <f t="shared" si="148"/>
        <v>2011</v>
      </c>
      <c r="H1350">
        <f t="shared" si="149"/>
        <v>281.60000000000002</v>
      </c>
      <c r="I1350" t="str">
        <f t="shared" si="150"/>
        <v>2011</v>
      </c>
      <c r="K1350" s="1">
        <v>40617</v>
      </c>
      <c r="L1350" t="s">
        <v>45</v>
      </c>
      <c r="M1350">
        <v>128</v>
      </c>
      <c r="N1350" t="str">
        <f t="shared" si="151"/>
        <v>2011</v>
      </c>
      <c r="O1350">
        <f>SUMIF(L$2:L1350,L1350,M$2:M1350)</f>
        <v>18429</v>
      </c>
      <c r="P1350">
        <f t="shared" si="152"/>
        <v>25.6</v>
      </c>
      <c r="R1350">
        <f t="shared" si="153"/>
        <v>4438</v>
      </c>
      <c r="S1350">
        <f t="shared" si="154"/>
        <v>0</v>
      </c>
    </row>
    <row r="1351" spans="1:19" x14ac:dyDescent="0.25">
      <c r="A1351" s="1">
        <v>40618</v>
      </c>
      <c r="B1351" t="s">
        <v>58</v>
      </c>
      <c r="C1351">
        <v>32</v>
      </c>
      <c r="D1351" t="str">
        <f t="shared" si="148"/>
        <v>2011</v>
      </c>
      <c r="H1351">
        <f t="shared" si="149"/>
        <v>70.400000000000006</v>
      </c>
      <c r="I1351" t="str">
        <f t="shared" si="150"/>
        <v>2011</v>
      </c>
      <c r="K1351" s="1">
        <v>40618</v>
      </c>
      <c r="L1351" t="s">
        <v>58</v>
      </c>
      <c r="M1351">
        <v>32</v>
      </c>
      <c r="N1351" t="str">
        <f t="shared" si="151"/>
        <v>2011</v>
      </c>
      <c r="O1351">
        <f>SUMIF(L$2:L1351,L1351,M$2:M1351)</f>
        <v>557</v>
      </c>
      <c r="P1351">
        <f t="shared" si="152"/>
        <v>1.6</v>
      </c>
      <c r="R1351">
        <f t="shared" si="153"/>
        <v>4406</v>
      </c>
      <c r="S1351">
        <f t="shared" si="154"/>
        <v>0</v>
      </c>
    </row>
    <row r="1352" spans="1:19" x14ac:dyDescent="0.25">
      <c r="A1352" s="1">
        <v>40625</v>
      </c>
      <c r="B1352" t="s">
        <v>30</v>
      </c>
      <c r="C1352">
        <v>151</v>
      </c>
      <c r="D1352" t="str">
        <f t="shared" si="148"/>
        <v>2011</v>
      </c>
      <c r="H1352">
        <f t="shared" si="149"/>
        <v>332.20000000000005</v>
      </c>
      <c r="I1352" t="str">
        <f t="shared" si="150"/>
        <v>2011</v>
      </c>
      <c r="K1352" s="1">
        <v>40625</v>
      </c>
      <c r="L1352" t="s">
        <v>30</v>
      </c>
      <c r="M1352">
        <v>151</v>
      </c>
      <c r="N1352" t="str">
        <f t="shared" si="151"/>
        <v>2011</v>
      </c>
      <c r="O1352">
        <f>SUMIF(L$2:L1352,L1352,M$2:M1352)</f>
        <v>3782</v>
      </c>
      <c r="P1352">
        <f t="shared" si="152"/>
        <v>15.100000000000001</v>
      </c>
      <c r="R1352">
        <f t="shared" si="153"/>
        <v>4255</v>
      </c>
      <c r="S1352">
        <f t="shared" si="154"/>
        <v>0</v>
      </c>
    </row>
    <row r="1353" spans="1:19" x14ac:dyDescent="0.25">
      <c r="A1353" s="1">
        <v>40626</v>
      </c>
      <c r="B1353" t="s">
        <v>153</v>
      </c>
      <c r="C1353">
        <v>8</v>
      </c>
      <c r="D1353" t="str">
        <f t="shared" si="148"/>
        <v>2011</v>
      </c>
      <c r="H1353">
        <f t="shared" si="149"/>
        <v>17.600000000000001</v>
      </c>
      <c r="I1353" t="str">
        <f t="shared" si="150"/>
        <v>2011</v>
      </c>
      <c r="K1353" s="1">
        <v>40626</v>
      </c>
      <c r="L1353" t="s">
        <v>153</v>
      </c>
      <c r="M1353">
        <v>8</v>
      </c>
      <c r="N1353" t="str">
        <f t="shared" si="151"/>
        <v>2011</v>
      </c>
      <c r="O1353">
        <f>SUMIF(L$2:L1353,L1353,M$2:M1353)</f>
        <v>29</v>
      </c>
      <c r="P1353">
        <f t="shared" si="152"/>
        <v>0</v>
      </c>
      <c r="R1353">
        <f t="shared" si="153"/>
        <v>4247</v>
      </c>
      <c r="S1353">
        <f t="shared" si="154"/>
        <v>0</v>
      </c>
    </row>
    <row r="1354" spans="1:19" x14ac:dyDescent="0.25">
      <c r="A1354" s="1">
        <v>40627</v>
      </c>
      <c r="B1354" t="s">
        <v>14</v>
      </c>
      <c r="C1354">
        <v>411</v>
      </c>
      <c r="D1354" t="str">
        <f t="shared" si="148"/>
        <v>2011</v>
      </c>
      <c r="H1354">
        <f t="shared" si="149"/>
        <v>904.2</v>
      </c>
      <c r="I1354" t="str">
        <f t="shared" si="150"/>
        <v>2011</v>
      </c>
      <c r="K1354" s="1">
        <v>40627</v>
      </c>
      <c r="L1354" t="s">
        <v>14</v>
      </c>
      <c r="M1354">
        <v>411</v>
      </c>
      <c r="N1354" t="str">
        <f t="shared" si="151"/>
        <v>2011</v>
      </c>
      <c r="O1354">
        <f>SUMIF(L$2:L1354,L1354,M$2:M1354)</f>
        <v>16001</v>
      </c>
      <c r="P1354">
        <f t="shared" si="152"/>
        <v>82.2</v>
      </c>
      <c r="R1354">
        <f t="shared" si="153"/>
        <v>3836</v>
      </c>
      <c r="S1354">
        <f t="shared" si="154"/>
        <v>0</v>
      </c>
    </row>
    <row r="1355" spans="1:19" x14ac:dyDescent="0.25">
      <c r="A1355" s="1">
        <v>40628</v>
      </c>
      <c r="B1355" t="s">
        <v>52</v>
      </c>
      <c r="C1355">
        <v>119</v>
      </c>
      <c r="D1355" t="str">
        <f t="shared" si="148"/>
        <v>2011</v>
      </c>
      <c r="H1355">
        <f t="shared" si="149"/>
        <v>261.8</v>
      </c>
      <c r="I1355" t="str">
        <f t="shared" si="150"/>
        <v>2011</v>
      </c>
      <c r="K1355" s="1">
        <v>40628</v>
      </c>
      <c r="L1355" t="s">
        <v>52</v>
      </c>
      <c r="M1355">
        <v>119</v>
      </c>
      <c r="N1355" t="str">
        <f t="shared" si="151"/>
        <v>2011</v>
      </c>
      <c r="O1355">
        <f>SUMIF(L$2:L1355,L1355,M$2:M1355)</f>
        <v>3252</v>
      </c>
      <c r="P1355">
        <f t="shared" si="152"/>
        <v>11.9</v>
      </c>
      <c r="R1355">
        <f t="shared" si="153"/>
        <v>3717</v>
      </c>
      <c r="S1355">
        <f t="shared" si="154"/>
        <v>0</v>
      </c>
    </row>
    <row r="1356" spans="1:19" x14ac:dyDescent="0.25">
      <c r="A1356" s="1">
        <v>40630</v>
      </c>
      <c r="B1356" t="s">
        <v>17</v>
      </c>
      <c r="C1356">
        <v>366</v>
      </c>
      <c r="D1356" t="str">
        <f t="shared" si="148"/>
        <v>2011</v>
      </c>
      <c r="H1356">
        <f t="shared" si="149"/>
        <v>805.2</v>
      </c>
      <c r="I1356" t="str">
        <f t="shared" si="150"/>
        <v>2011</v>
      </c>
      <c r="K1356" s="1">
        <v>40630</v>
      </c>
      <c r="L1356" t="s">
        <v>17</v>
      </c>
      <c r="M1356">
        <v>366</v>
      </c>
      <c r="N1356" t="str">
        <f t="shared" si="151"/>
        <v>2011</v>
      </c>
      <c r="O1356">
        <f>SUMIF(L$2:L1356,L1356,M$2:M1356)</f>
        <v>12184</v>
      </c>
      <c r="P1356">
        <f t="shared" si="152"/>
        <v>73.2</v>
      </c>
      <c r="R1356">
        <f t="shared" si="153"/>
        <v>3351</v>
      </c>
      <c r="S1356">
        <f t="shared" si="154"/>
        <v>0</v>
      </c>
    </row>
    <row r="1357" spans="1:19" x14ac:dyDescent="0.25">
      <c r="A1357" s="1">
        <v>40633</v>
      </c>
      <c r="B1357" t="s">
        <v>69</v>
      </c>
      <c r="C1357">
        <v>20</v>
      </c>
      <c r="D1357" t="str">
        <f t="shared" si="148"/>
        <v>2011</v>
      </c>
      <c r="H1357">
        <f t="shared" si="149"/>
        <v>44</v>
      </c>
      <c r="I1357" t="str">
        <f t="shared" si="150"/>
        <v>2011</v>
      </c>
      <c r="K1357" s="1">
        <v>40633</v>
      </c>
      <c r="L1357" t="s">
        <v>69</v>
      </c>
      <c r="M1357">
        <v>20</v>
      </c>
      <c r="N1357" t="str">
        <f t="shared" si="151"/>
        <v>2011</v>
      </c>
      <c r="O1357">
        <f>SUMIF(L$2:L1357,L1357,M$2:M1357)</f>
        <v>2392</v>
      </c>
      <c r="P1357">
        <f t="shared" si="152"/>
        <v>2</v>
      </c>
      <c r="R1357">
        <f t="shared" si="153"/>
        <v>3331</v>
      </c>
      <c r="S1357">
        <f t="shared" si="154"/>
        <v>0</v>
      </c>
    </row>
    <row r="1358" spans="1:19" x14ac:dyDescent="0.25">
      <c r="A1358" s="1">
        <v>40635</v>
      </c>
      <c r="B1358" t="s">
        <v>123</v>
      </c>
      <c r="C1358">
        <v>124</v>
      </c>
      <c r="D1358" t="str">
        <f t="shared" si="148"/>
        <v>2011</v>
      </c>
      <c r="H1358">
        <f t="shared" si="149"/>
        <v>272.8</v>
      </c>
      <c r="I1358" t="str">
        <f t="shared" si="150"/>
        <v>2011</v>
      </c>
      <c r="K1358" s="1">
        <v>40635</v>
      </c>
      <c r="L1358" t="s">
        <v>123</v>
      </c>
      <c r="M1358">
        <v>124</v>
      </c>
      <c r="N1358" t="str">
        <f t="shared" si="151"/>
        <v>2011</v>
      </c>
      <c r="O1358">
        <f>SUMIF(L$2:L1358,L1358,M$2:M1358)</f>
        <v>627</v>
      </c>
      <c r="P1358">
        <f t="shared" si="152"/>
        <v>6.2</v>
      </c>
      <c r="R1358">
        <f t="shared" si="153"/>
        <v>5207</v>
      </c>
      <c r="S1358">
        <f t="shared" si="154"/>
        <v>0</v>
      </c>
    </row>
    <row r="1359" spans="1:19" x14ac:dyDescent="0.25">
      <c r="A1359" s="1">
        <v>40635</v>
      </c>
      <c r="B1359" t="s">
        <v>10</v>
      </c>
      <c r="C1359">
        <v>30</v>
      </c>
      <c r="D1359" t="str">
        <f t="shared" si="148"/>
        <v>2011</v>
      </c>
      <c r="H1359">
        <f t="shared" si="149"/>
        <v>66</v>
      </c>
      <c r="I1359" t="str">
        <f t="shared" si="150"/>
        <v>2011</v>
      </c>
      <c r="K1359" s="1">
        <v>40635</v>
      </c>
      <c r="L1359" t="s">
        <v>10</v>
      </c>
      <c r="M1359">
        <v>30</v>
      </c>
      <c r="N1359" t="str">
        <f t="shared" si="151"/>
        <v>2011</v>
      </c>
      <c r="O1359">
        <f>SUMIF(L$2:L1359,L1359,M$2:M1359)</f>
        <v>2755</v>
      </c>
      <c r="P1359">
        <f t="shared" si="152"/>
        <v>3</v>
      </c>
      <c r="R1359">
        <f t="shared" si="153"/>
        <v>5177</v>
      </c>
      <c r="S1359">
        <f t="shared" si="154"/>
        <v>0</v>
      </c>
    </row>
    <row r="1360" spans="1:19" x14ac:dyDescent="0.25">
      <c r="A1360" s="1">
        <v>40636</v>
      </c>
      <c r="B1360" t="s">
        <v>14</v>
      </c>
      <c r="C1360">
        <v>237</v>
      </c>
      <c r="D1360" t="str">
        <f t="shared" si="148"/>
        <v>2011</v>
      </c>
      <c r="H1360">
        <f t="shared" si="149"/>
        <v>521.40000000000009</v>
      </c>
      <c r="I1360" t="str">
        <f t="shared" si="150"/>
        <v>2011</v>
      </c>
      <c r="K1360" s="1">
        <v>40636</v>
      </c>
      <c r="L1360" t="s">
        <v>14</v>
      </c>
      <c r="M1360">
        <v>237</v>
      </c>
      <c r="N1360" t="str">
        <f t="shared" si="151"/>
        <v>2011</v>
      </c>
      <c r="O1360">
        <f>SUMIF(L$2:L1360,L1360,M$2:M1360)</f>
        <v>16238</v>
      </c>
      <c r="P1360">
        <f t="shared" si="152"/>
        <v>47.400000000000006</v>
      </c>
      <c r="R1360">
        <f t="shared" si="153"/>
        <v>4940</v>
      </c>
      <c r="S1360">
        <f t="shared" si="154"/>
        <v>0</v>
      </c>
    </row>
    <row r="1361" spans="1:19" x14ac:dyDescent="0.25">
      <c r="A1361" s="1">
        <v>40638</v>
      </c>
      <c r="B1361" t="s">
        <v>22</v>
      </c>
      <c r="C1361">
        <v>355</v>
      </c>
      <c r="D1361" t="str">
        <f t="shared" si="148"/>
        <v>2011</v>
      </c>
      <c r="H1361">
        <f t="shared" si="149"/>
        <v>781.00000000000011</v>
      </c>
      <c r="I1361" t="str">
        <f t="shared" si="150"/>
        <v>2011</v>
      </c>
      <c r="K1361" s="1">
        <v>40638</v>
      </c>
      <c r="L1361" t="s">
        <v>22</v>
      </c>
      <c r="M1361">
        <v>355</v>
      </c>
      <c r="N1361" t="str">
        <f t="shared" si="151"/>
        <v>2011</v>
      </c>
      <c r="O1361">
        <f>SUMIF(L$2:L1361,L1361,M$2:M1361)</f>
        <v>16239</v>
      </c>
      <c r="P1361">
        <f t="shared" si="152"/>
        <v>71</v>
      </c>
      <c r="R1361">
        <f t="shared" si="153"/>
        <v>4585</v>
      </c>
      <c r="S1361">
        <f t="shared" si="154"/>
        <v>0</v>
      </c>
    </row>
    <row r="1362" spans="1:19" x14ac:dyDescent="0.25">
      <c r="A1362" s="1">
        <v>40642</v>
      </c>
      <c r="B1362" t="s">
        <v>45</v>
      </c>
      <c r="C1362">
        <v>162</v>
      </c>
      <c r="D1362" t="str">
        <f t="shared" si="148"/>
        <v>2011</v>
      </c>
      <c r="H1362">
        <f t="shared" si="149"/>
        <v>356.40000000000003</v>
      </c>
      <c r="I1362" t="str">
        <f t="shared" si="150"/>
        <v>2011</v>
      </c>
      <c r="K1362" s="1">
        <v>40642</v>
      </c>
      <c r="L1362" t="s">
        <v>45</v>
      </c>
      <c r="M1362">
        <v>162</v>
      </c>
      <c r="N1362" t="str">
        <f t="shared" si="151"/>
        <v>2011</v>
      </c>
      <c r="O1362">
        <f>SUMIF(L$2:L1362,L1362,M$2:M1362)</f>
        <v>18591</v>
      </c>
      <c r="P1362">
        <f t="shared" si="152"/>
        <v>32.4</v>
      </c>
      <c r="R1362">
        <f t="shared" si="153"/>
        <v>4423</v>
      </c>
      <c r="S1362">
        <f t="shared" si="154"/>
        <v>0</v>
      </c>
    </row>
    <row r="1363" spans="1:19" x14ac:dyDescent="0.25">
      <c r="A1363" s="1">
        <v>40647</v>
      </c>
      <c r="B1363" t="s">
        <v>35</v>
      </c>
      <c r="C1363">
        <v>46</v>
      </c>
      <c r="D1363" t="str">
        <f t="shared" si="148"/>
        <v>2011</v>
      </c>
      <c r="H1363">
        <f t="shared" si="149"/>
        <v>101.2</v>
      </c>
      <c r="I1363" t="str">
        <f t="shared" si="150"/>
        <v>2011</v>
      </c>
      <c r="K1363" s="1">
        <v>40647</v>
      </c>
      <c r="L1363" t="s">
        <v>35</v>
      </c>
      <c r="M1363">
        <v>46</v>
      </c>
      <c r="N1363" t="str">
        <f t="shared" si="151"/>
        <v>2011</v>
      </c>
      <c r="O1363">
        <f>SUMIF(L$2:L1363,L1363,M$2:M1363)</f>
        <v>2505</v>
      </c>
      <c r="P1363">
        <f t="shared" si="152"/>
        <v>4.6000000000000005</v>
      </c>
      <c r="R1363">
        <f t="shared" si="153"/>
        <v>4377</v>
      </c>
      <c r="S1363">
        <f t="shared" si="154"/>
        <v>0</v>
      </c>
    </row>
    <row r="1364" spans="1:19" x14ac:dyDescent="0.25">
      <c r="A1364" s="1">
        <v>40647</v>
      </c>
      <c r="B1364" t="s">
        <v>219</v>
      </c>
      <c r="C1364">
        <v>13</v>
      </c>
      <c r="D1364" t="str">
        <f t="shared" si="148"/>
        <v>2011</v>
      </c>
      <c r="H1364">
        <f t="shared" si="149"/>
        <v>28.6</v>
      </c>
      <c r="I1364" t="str">
        <f t="shared" si="150"/>
        <v>2011</v>
      </c>
      <c r="K1364" s="1">
        <v>40647</v>
      </c>
      <c r="L1364" t="s">
        <v>219</v>
      </c>
      <c r="M1364">
        <v>13</v>
      </c>
      <c r="N1364" t="str">
        <f t="shared" si="151"/>
        <v>2011</v>
      </c>
      <c r="O1364">
        <f>SUMIF(L$2:L1364,L1364,M$2:M1364)</f>
        <v>13</v>
      </c>
      <c r="P1364">
        <f t="shared" si="152"/>
        <v>0</v>
      </c>
      <c r="R1364">
        <f t="shared" si="153"/>
        <v>4364</v>
      </c>
      <c r="S1364">
        <f t="shared" si="154"/>
        <v>0</v>
      </c>
    </row>
    <row r="1365" spans="1:19" x14ac:dyDescent="0.25">
      <c r="A1365" s="1">
        <v>40647</v>
      </c>
      <c r="B1365" t="s">
        <v>118</v>
      </c>
      <c r="C1365">
        <v>14</v>
      </c>
      <c r="D1365" t="str">
        <f t="shared" si="148"/>
        <v>2011</v>
      </c>
      <c r="H1365">
        <f t="shared" si="149"/>
        <v>30.800000000000004</v>
      </c>
      <c r="I1365" t="str">
        <f t="shared" si="150"/>
        <v>2011</v>
      </c>
      <c r="K1365" s="1">
        <v>40647</v>
      </c>
      <c r="L1365" t="s">
        <v>118</v>
      </c>
      <c r="M1365">
        <v>14</v>
      </c>
      <c r="N1365" t="str">
        <f t="shared" si="151"/>
        <v>2011</v>
      </c>
      <c r="O1365">
        <f>SUMIF(L$2:L1365,L1365,M$2:M1365)</f>
        <v>53</v>
      </c>
      <c r="P1365">
        <f t="shared" si="152"/>
        <v>0</v>
      </c>
      <c r="R1365">
        <f t="shared" si="153"/>
        <v>4350</v>
      </c>
      <c r="S1365">
        <f t="shared" si="154"/>
        <v>0</v>
      </c>
    </row>
    <row r="1366" spans="1:19" x14ac:dyDescent="0.25">
      <c r="A1366" s="1">
        <v>40647</v>
      </c>
      <c r="B1366" t="s">
        <v>220</v>
      </c>
      <c r="C1366">
        <v>4</v>
      </c>
      <c r="D1366" t="str">
        <f t="shared" si="148"/>
        <v>2011</v>
      </c>
      <c r="H1366">
        <f t="shared" si="149"/>
        <v>8.8000000000000007</v>
      </c>
      <c r="I1366" t="str">
        <f t="shared" si="150"/>
        <v>2011</v>
      </c>
      <c r="K1366" s="1">
        <v>40647</v>
      </c>
      <c r="L1366" t="s">
        <v>220</v>
      </c>
      <c r="M1366">
        <v>4</v>
      </c>
      <c r="N1366" t="str">
        <f t="shared" si="151"/>
        <v>2011</v>
      </c>
      <c r="O1366">
        <f>SUMIF(L$2:L1366,L1366,M$2:M1366)</f>
        <v>4</v>
      </c>
      <c r="P1366">
        <f t="shared" si="152"/>
        <v>0</v>
      </c>
      <c r="R1366">
        <f t="shared" si="153"/>
        <v>4346</v>
      </c>
      <c r="S1366">
        <f t="shared" si="154"/>
        <v>0</v>
      </c>
    </row>
    <row r="1367" spans="1:19" x14ac:dyDescent="0.25">
      <c r="A1367" s="1">
        <v>40651</v>
      </c>
      <c r="B1367" t="s">
        <v>9</v>
      </c>
      <c r="C1367">
        <v>470</v>
      </c>
      <c r="D1367" t="str">
        <f t="shared" si="148"/>
        <v>2011</v>
      </c>
      <c r="H1367">
        <f t="shared" si="149"/>
        <v>1034</v>
      </c>
      <c r="I1367" t="str">
        <f t="shared" si="150"/>
        <v>2011</v>
      </c>
      <c r="K1367" s="1">
        <v>40651</v>
      </c>
      <c r="L1367" t="s">
        <v>9</v>
      </c>
      <c r="M1367">
        <v>470</v>
      </c>
      <c r="N1367" t="str">
        <f t="shared" si="151"/>
        <v>2011</v>
      </c>
      <c r="O1367">
        <f>SUMIF(L$2:L1367,L1367,M$2:M1367)</f>
        <v>16970</v>
      </c>
      <c r="P1367">
        <f t="shared" si="152"/>
        <v>94</v>
      </c>
      <c r="R1367">
        <f t="shared" si="153"/>
        <v>3876</v>
      </c>
      <c r="S1367">
        <f t="shared" si="154"/>
        <v>0</v>
      </c>
    </row>
    <row r="1368" spans="1:19" x14ac:dyDescent="0.25">
      <c r="A1368" s="1">
        <v>40651</v>
      </c>
      <c r="B1368" t="s">
        <v>221</v>
      </c>
      <c r="C1368">
        <v>9</v>
      </c>
      <c r="D1368" t="str">
        <f t="shared" si="148"/>
        <v>2011</v>
      </c>
      <c r="H1368">
        <f t="shared" si="149"/>
        <v>19.8</v>
      </c>
      <c r="I1368" t="str">
        <f t="shared" si="150"/>
        <v>2011</v>
      </c>
      <c r="K1368" s="1">
        <v>40651</v>
      </c>
      <c r="L1368" t="s">
        <v>221</v>
      </c>
      <c r="M1368">
        <v>9</v>
      </c>
      <c r="N1368" t="str">
        <f t="shared" si="151"/>
        <v>2011</v>
      </c>
      <c r="O1368">
        <f>SUMIF(L$2:L1368,L1368,M$2:M1368)</f>
        <v>9</v>
      </c>
      <c r="P1368">
        <f t="shared" si="152"/>
        <v>0</v>
      </c>
      <c r="R1368">
        <f t="shared" si="153"/>
        <v>3867</v>
      </c>
      <c r="S1368">
        <f t="shared" si="154"/>
        <v>0</v>
      </c>
    </row>
    <row r="1369" spans="1:19" x14ac:dyDescent="0.25">
      <c r="A1369" s="1">
        <v>40651</v>
      </c>
      <c r="B1369" t="s">
        <v>58</v>
      </c>
      <c r="C1369">
        <v>37</v>
      </c>
      <c r="D1369" t="str">
        <f t="shared" si="148"/>
        <v>2011</v>
      </c>
      <c r="H1369">
        <f t="shared" si="149"/>
        <v>81.400000000000006</v>
      </c>
      <c r="I1369" t="str">
        <f t="shared" si="150"/>
        <v>2011</v>
      </c>
      <c r="K1369" s="1">
        <v>40651</v>
      </c>
      <c r="L1369" t="s">
        <v>58</v>
      </c>
      <c r="M1369">
        <v>37</v>
      </c>
      <c r="N1369" t="str">
        <f t="shared" si="151"/>
        <v>2011</v>
      </c>
      <c r="O1369">
        <f>SUMIF(L$2:L1369,L1369,M$2:M1369)</f>
        <v>594</v>
      </c>
      <c r="P1369">
        <f t="shared" si="152"/>
        <v>1.85</v>
      </c>
      <c r="R1369">
        <f t="shared" si="153"/>
        <v>3830</v>
      </c>
      <c r="S1369">
        <f t="shared" si="154"/>
        <v>0</v>
      </c>
    </row>
    <row r="1370" spans="1:19" x14ac:dyDescent="0.25">
      <c r="A1370" s="1">
        <v>40652</v>
      </c>
      <c r="B1370" t="s">
        <v>28</v>
      </c>
      <c r="C1370">
        <v>55</v>
      </c>
      <c r="D1370" t="str">
        <f t="shared" si="148"/>
        <v>2011</v>
      </c>
      <c r="H1370">
        <f t="shared" si="149"/>
        <v>121.00000000000001</v>
      </c>
      <c r="I1370" t="str">
        <f t="shared" si="150"/>
        <v>2011</v>
      </c>
      <c r="K1370" s="1">
        <v>40652</v>
      </c>
      <c r="L1370" t="s">
        <v>28</v>
      </c>
      <c r="M1370">
        <v>55</v>
      </c>
      <c r="N1370" t="str">
        <f t="shared" si="151"/>
        <v>2011</v>
      </c>
      <c r="O1370">
        <f>SUMIF(L$2:L1370,L1370,M$2:M1370)</f>
        <v>3031</v>
      </c>
      <c r="P1370">
        <f t="shared" si="152"/>
        <v>5.5</v>
      </c>
      <c r="R1370">
        <f t="shared" si="153"/>
        <v>3775</v>
      </c>
      <c r="S1370">
        <f t="shared" si="154"/>
        <v>0</v>
      </c>
    </row>
    <row r="1371" spans="1:19" x14ac:dyDescent="0.25">
      <c r="A1371" s="1">
        <v>40654</v>
      </c>
      <c r="B1371" t="s">
        <v>55</v>
      </c>
      <c r="C1371">
        <v>140</v>
      </c>
      <c r="D1371" t="str">
        <f t="shared" si="148"/>
        <v>2011</v>
      </c>
      <c r="H1371">
        <f t="shared" si="149"/>
        <v>308</v>
      </c>
      <c r="I1371" t="str">
        <f t="shared" si="150"/>
        <v>2011</v>
      </c>
      <c r="K1371" s="1">
        <v>40654</v>
      </c>
      <c r="L1371" t="s">
        <v>55</v>
      </c>
      <c r="M1371">
        <v>140</v>
      </c>
      <c r="N1371" t="str">
        <f t="shared" si="151"/>
        <v>2011</v>
      </c>
      <c r="O1371">
        <f>SUMIF(L$2:L1371,L1371,M$2:M1371)</f>
        <v>3178</v>
      </c>
      <c r="P1371">
        <f t="shared" si="152"/>
        <v>14</v>
      </c>
      <c r="R1371">
        <f t="shared" si="153"/>
        <v>3635</v>
      </c>
      <c r="S1371">
        <f t="shared" si="154"/>
        <v>0</v>
      </c>
    </row>
    <row r="1372" spans="1:19" x14ac:dyDescent="0.25">
      <c r="A1372" s="1">
        <v>40656</v>
      </c>
      <c r="B1372" t="s">
        <v>222</v>
      </c>
      <c r="C1372">
        <v>12</v>
      </c>
      <c r="D1372" t="str">
        <f t="shared" si="148"/>
        <v>2011</v>
      </c>
      <c r="H1372">
        <f t="shared" si="149"/>
        <v>26.400000000000002</v>
      </c>
      <c r="I1372" t="str">
        <f t="shared" si="150"/>
        <v>2011</v>
      </c>
      <c r="K1372" s="1">
        <v>40656</v>
      </c>
      <c r="L1372" t="s">
        <v>222</v>
      </c>
      <c r="M1372">
        <v>12</v>
      </c>
      <c r="N1372" t="str">
        <f t="shared" si="151"/>
        <v>2011</v>
      </c>
      <c r="O1372">
        <f>SUMIF(L$2:L1372,L1372,M$2:M1372)</f>
        <v>12</v>
      </c>
      <c r="P1372">
        <f t="shared" si="152"/>
        <v>0</v>
      </c>
      <c r="R1372">
        <f t="shared" si="153"/>
        <v>3623</v>
      </c>
      <c r="S1372">
        <f t="shared" si="154"/>
        <v>0</v>
      </c>
    </row>
    <row r="1373" spans="1:19" x14ac:dyDescent="0.25">
      <c r="A1373" s="1">
        <v>40658</v>
      </c>
      <c r="B1373" t="s">
        <v>12</v>
      </c>
      <c r="C1373">
        <v>20</v>
      </c>
      <c r="D1373" t="str">
        <f t="shared" si="148"/>
        <v>2011</v>
      </c>
      <c r="H1373">
        <f t="shared" si="149"/>
        <v>44</v>
      </c>
      <c r="I1373" t="str">
        <f t="shared" si="150"/>
        <v>2011</v>
      </c>
      <c r="K1373" s="1">
        <v>40658</v>
      </c>
      <c r="L1373" t="s">
        <v>12</v>
      </c>
      <c r="M1373">
        <v>20</v>
      </c>
      <c r="N1373" t="str">
        <f t="shared" si="151"/>
        <v>2011</v>
      </c>
      <c r="O1373">
        <f>SUMIF(L$2:L1373,L1373,M$2:M1373)</f>
        <v>3480</v>
      </c>
      <c r="P1373">
        <f t="shared" si="152"/>
        <v>2</v>
      </c>
      <c r="R1373">
        <f t="shared" si="153"/>
        <v>3603</v>
      </c>
      <c r="S1373">
        <f t="shared" si="154"/>
        <v>0</v>
      </c>
    </row>
    <row r="1374" spans="1:19" x14ac:dyDescent="0.25">
      <c r="A1374" s="1">
        <v>40662</v>
      </c>
      <c r="B1374" t="s">
        <v>50</v>
      </c>
      <c r="C1374">
        <v>478</v>
      </c>
      <c r="D1374" t="str">
        <f t="shared" si="148"/>
        <v>2011</v>
      </c>
      <c r="H1374">
        <f t="shared" si="149"/>
        <v>1051.6000000000001</v>
      </c>
      <c r="I1374" t="str">
        <f t="shared" si="150"/>
        <v>2011</v>
      </c>
      <c r="K1374" s="1">
        <v>40662</v>
      </c>
      <c r="L1374" t="s">
        <v>50</v>
      </c>
      <c r="M1374">
        <v>478</v>
      </c>
      <c r="N1374" t="str">
        <f t="shared" si="151"/>
        <v>2011</v>
      </c>
      <c r="O1374">
        <f>SUMIF(L$2:L1374,L1374,M$2:M1374)</f>
        <v>16720</v>
      </c>
      <c r="P1374">
        <f t="shared" si="152"/>
        <v>95.600000000000009</v>
      </c>
      <c r="R1374">
        <f t="shared" si="153"/>
        <v>3125</v>
      </c>
      <c r="S1374">
        <f t="shared" si="154"/>
        <v>0</v>
      </c>
    </row>
    <row r="1375" spans="1:19" x14ac:dyDescent="0.25">
      <c r="A1375" s="1">
        <v>40664</v>
      </c>
      <c r="B1375" t="s">
        <v>22</v>
      </c>
      <c r="C1375">
        <v>289</v>
      </c>
      <c r="D1375" t="str">
        <f t="shared" si="148"/>
        <v>2011</v>
      </c>
      <c r="H1375">
        <f t="shared" si="149"/>
        <v>635.80000000000007</v>
      </c>
      <c r="I1375" t="str">
        <f t="shared" si="150"/>
        <v>2011</v>
      </c>
      <c r="K1375" s="1">
        <v>40664</v>
      </c>
      <c r="L1375" t="s">
        <v>22</v>
      </c>
      <c r="M1375">
        <v>289</v>
      </c>
      <c r="N1375" t="str">
        <f t="shared" si="151"/>
        <v>2011</v>
      </c>
      <c r="O1375">
        <f>SUMIF(L$2:L1375,L1375,M$2:M1375)</f>
        <v>16528</v>
      </c>
      <c r="P1375">
        <f t="shared" si="152"/>
        <v>57.800000000000004</v>
      </c>
      <c r="R1375">
        <f t="shared" si="153"/>
        <v>4836</v>
      </c>
      <c r="S1375">
        <f t="shared" si="154"/>
        <v>0</v>
      </c>
    </row>
    <row r="1376" spans="1:19" x14ac:dyDescent="0.25">
      <c r="A1376" s="1">
        <v>40665</v>
      </c>
      <c r="B1376" t="s">
        <v>57</v>
      </c>
      <c r="C1376">
        <v>1</v>
      </c>
      <c r="D1376" t="str">
        <f t="shared" si="148"/>
        <v>2011</v>
      </c>
      <c r="H1376">
        <f t="shared" si="149"/>
        <v>2.2000000000000002</v>
      </c>
      <c r="I1376" t="str">
        <f t="shared" si="150"/>
        <v>2011</v>
      </c>
      <c r="K1376" s="1">
        <v>40665</v>
      </c>
      <c r="L1376" t="s">
        <v>57</v>
      </c>
      <c r="M1376">
        <v>1</v>
      </c>
      <c r="N1376" t="str">
        <f t="shared" si="151"/>
        <v>2011</v>
      </c>
      <c r="O1376">
        <f>SUMIF(L$2:L1376,L1376,M$2:M1376)</f>
        <v>30</v>
      </c>
      <c r="P1376">
        <f t="shared" si="152"/>
        <v>0</v>
      </c>
      <c r="R1376">
        <f t="shared" si="153"/>
        <v>4835</v>
      </c>
      <c r="S1376">
        <f t="shared" si="154"/>
        <v>0</v>
      </c>
    </row>
    <row r="1377" spans="1:19" x14ac:dyDescent="0.25">
      <c r="A1377" s="1">
        <v>40665</v>
      </c>
      <c r="B1377" t="s">
        <v>149</v>
      </c>
      <c r="C1377">
        <v>15</v>
      </c>
      <c r="D1377" t="str">
        <f t="shared" si="148"/>
        <v>2011</v>
      </c>
      <c r="H1377">
        <f t="shared" si="149"/>
        <v>33</v>
      </c>
      <c r="I1377" t="str">
        <f t="shared" si="150"/>
        <v>2011</v>
      </c>
      <c r="K1377" s="1">
        <v>40665</v>
      </c>
      <c r="L1377" t="s">
        <v>149</v>
      </c>
      <c r="M1377">
        <v>15</v>
      </c>
      <c r="N1377" t="str">
        <f t="shared" si="151"/>
        <v>2011</v>
      </c>
      <c r="O1377">
        <f>SUMIF(L$2:L1377,L1377,M$2:M1377)</f>
        <v>19</v>
      </c>
      <c r="P1377">
        <f t="shared" si="152"/>
        <v>0</v>
      </c>
      <c r="R1377">
        <f t="shared" si="153"/>
        <v>4820</v>
      </c>
      <c r="S1377">
        <f t="shared" si="154"/>
        <v>0</v>
      </c>
    </row>
    <row r="1378" spans="1:19" x14ac:dyDescent="0.25">
      <c r="A1378" s="1">
        <v>40668</v>
      </c>
      <c r="B1378" t="s">
        <v>7</v>
      </c>
      <c r="C1378">
        <v>400</v>
      </c>
      <c r="D1378" t="str">
        <f t="shared" si="148"/>
        <v>2011</v>
      </c>
      <c r="H1378">
        <f t="shared" si="149"/>
        <v>880.00000000000011</v>
      </c>
      <c r="I1378" t="str">
        <f t="shared" si="150"/>
        <v>2011</v>
      </c>
      <c r="K1378" s="1">
        <v>40668</v>
      </c>
      <c r="L1378" t="s">
        <v>7</v>
      </c>
      <c r="M1378">
        <v>400</v>
      </c>
      <c r="N1378" t="str">
        <f t="shared" si="151"/>
        <v>2011</v>
      </c>
      <c r="O1378">
        <f>SUMIF(L$2:L1378,L1378,M$2:M1378)</f>
        <v>18632</v>
      </c>
      <c r="P1378">
        <f t="shared" si="152"/>
        <v>80</v>
      </c>
      <c r="R1378">
        <f t="shared" si="153"/>
        <v>4420</v>
      </c>
      <c r="S1378">
        <f t="shared" si="154"/>
        <v>0</v>
      </c>
    </row>
    <row r="1379" spans="1:19" x14ac:dyDescent="0.25">
      <c r="A1379" s="1">
        <v>40669</v>
      </c>
      <c r="B1379" t="s">
        <v>108</v>
      </c>
      <c r="C1379">
        <v>1</v>
      </c>
      <c r="D1379" t="str">
        <f t="shared" si="148"/>
        <v>2011</v>
      </c>
      <c r="H1379">
        <f t="shared" si="149"/>
        <v>2.2000000000000002</v>
      </c>
      <c r="I1379" t="str">
        <f t="shared" si="150"/>
        <v>2011</v>
      </c>
      <c r="K1379" s="1">
        <v>40669</v>
      </c>
      <c r="L1379" t="s">
        <v>108</v>
      </c>
      <c r="M1379">
        <v>1</v>
      </c>
      <c r="N1379" t="str">
        <f t="shared" si="151"/>
        <v>2011</v>
      </c>
      <c r="O1379">
        <f>SUMIF(L$2:L1379,L1379,M$2:M1379)</f>
        <v>30</v>
      </c>
      <c r="P1379">
        <f t="shared" si="152"/>
        <v>0</v>
      </c>
      <c r="R1379">
        <f t="shared" si="153"/>
        <v>4419</v>
      </c>
      <c r="S1379">
        <f t="shared" si="154"/>
        <v>0</v>
      </c>
    </row>
    <row r="1380" spans="1:19" x14ac:dyDescent="0.25">
      <c r="A1380" s="1">
        <v>40670</v>
      </c>
      <c r="B1380" t="s">
        <v>8</v>
      </c>
      <c r="C1380">
        <v>184</v>
      </c>
      <c r="D1380" t="str">
        <f t="shared" si="148"/>
        <v>2011</v>
      </c>
      <c r="H1380">
        <f t="shared" si="149"/>
        <v>404.8</v>
      </c>
      <c r="I1380" t="str">
        <f t="shared" si="150"/>
        <v>2011</v>
      </c>
      <c r="K1380" s="1">
        <v>40670</v>
      </c>
      <c r="L1380" t="s">
        <v>8</v>
      </c>
      <c r="M1380">
        <v>184</v>
      </c>
      <c r="N1380" t="str">
        <f t="shared" si="151"/>
        <v>2011</v>
      </c>
      <c r="O1380">
        <f>SUMIF(L$2:L1380,L1380,M$2:M1380)</f>
        <v>2276</v>
      </c>
      <c r="P1380">
        <f t="shared" si="152"/>
        <v>18.400000000000002</v>
      </c>
      <c r="R1380">
        <f t="shared" si="153"/>
        <v>4235</v>
      </c>
      <c r="S1380">
        <f t="shared" si="154"/>
        <v>0</v>
      </c>
    </row>
    <row r="1381" spans="1:19" x14ac:dyDescent="0.25">
      <c r="A1381" s="1">
        <v>40670</v>
      </c>
      <c r="B1381" t="s">
        <v>6</v>
      </c>
      <c r="C1381">
        <v>99</v>
      </c>
      <c r="D1381" t="str">
        <f t="shared" si="148"/>
        <v>2011</v>
      </c>
      <c r="H1381">
        <f t="shared" si="149"/>
        <v>217.8</v>
      </c>
      <c r="I1381" t="str">
        <f t="shared" si="150"/>
        <v>2011</v>
      </c>
      <c r="K1381" s="1">
        <v>40670</v>
      </c>
      <c r="L1381" t="s">
        <v>6</v>
      </c>
      <c r="M1381">
        <v>99</v>
      </c>
      <c r="N1381" t="str">
        <f t="shared" si="151"/>
        <v>2011</v>
      </c>
      <c r="O1381">
        <f>SUMIF(L$2:L1381,L1381,M$2:M1381)</f>
        <v>1952</v>
      </c>
      <c r="P1381">
        <f t="shared" si="152"/>
        <v>9.9</v>
      </c>
      <c r="R1381">
        <f t="shared" si="153"/>
        <v>4136</v>
      </c>
      <c r="S1381">
        <f t="shared" si="154"/>
        <v>0</v>
      </c>
    </row>
    <row r="1382" spans="1:19" x14ac:dyDescent="0.25">
      <c r="A1382" s="1">
        <v>40671</v>
      </c>
      <c r="B1382" t="s">
        <v>10</v>
      </c>
      <c r="C1382">
        <v>143</v>
      </c>
      <c r="D1382" t="str">
        <f t="shared" si="148"/>
        <v>2011</v>
      </c>
      <c r="H1382">
        <f t="shared" si="149"/>
        <v>314.60000000000002</v>
      </c>
      <c r="I1382" t="str">
        <f t="shared" si="150"/>
        <v>2011</v>
      </c>
      <c r="K1382" s="1">
        <v>40671</v>
      </c>
      <c r="L1382" t="s">
        <v>10</v>
      </c>
      <c r="M1382">
        <v>143</v>
      </c>
      <c r="N1382" t="str">
        <f t="shared" si="151"/>
        <v>2011</v>
      </c>
      <c r="O1382">
        <f>SUMIF(L$2:L1382,L1382,M$2:M1382)</f>
        <v>2898</v>
      </c>
      <c r="P1382">
        <f t="shared" si="152"/>
        <v>14.3</v>
      </c>
      <c r="R1382">
        <f t="shared" si="153"/>
        <v>3993</v>
      </c>
      <c r="S1382">
        <f t="shared" si="154"/>
        <v>0</v>
      </c>
    </row>
    <row r="1383" spans="1:19" x14ac:dyDescent="0.25">
      <c r="A1383" s="1">
        <v>40672</v>
      </c>
      <c r="B1383" t="s">
        <v>30</v>
      </c>
      <c r="C1383">
        <v>184</v>
      </c>
      <c r="D1383" t="str">
        <f t="shared" si="148"/>
        <v>2011</v>
      </c>
      <c r="H1383">
        <f t="shared" si="149"/>
        <v>404.8</v>
      </c>
      <c r="I1383" t="str">
        <f t="shared" si="150"/>
        <v>2011</v>
      </c>
      <c r="K1383" s="1">
        <v>40672</v>
      </c>
      <c r="L1383" t="s">
        <v>30</v>
      </c>
      <c r="M1383">
        <v>184</v>
      </c>
      <c r="N1383" t="str">
        <f t="shared" si="151"/>
        <v>2011</v>
      </c>
      <c r="O1383">
        <f>SUMIF(L$2:L1383,L1383,M$2:M1383)</f>
        <v>3966</v>
      </c>
      <c r="P1383">
        <f t="shared" si="152"/>
        <v>18.400000000000002</v>
      </c>
      <c r="R1383">
        <f t="shared" si="153"/>
        <v>3809</v>
      </c>
      <c r="S1383">
        <f t="shared" si="154"/>
        <v>0</v>
      </c>
    </row>
    <row r="1384" spans="1:19" x14ac:dyDescent="0.25">
      <c r="A1384" s="1">
        <v>40676</v>
      </c>
      <c r="B1384" t="s">
        <v>163</v>
      </c>
      <c r="C1384">
        <v>3</v>
      </c>
      <c r="D1384" t="str">
        <f t="shared" si="148"/>
        <v>2011</v>
      </c>
      <c r="H1384">
        <f t="shared" si="149"/>
        <v>6.6000000000000005</v>
      </c>
      <c r="I1384" t="str">
        <f t="shared" si="150"/>
        <v>2011</v>
      </c>
      <c r="K1384" s="1">
        <v>40676</v>
      </c>
      <c r="L1384" t="s">
        <v>163</v>
      </c>
      <c r="M1384">
        <v>3</v>
      </c>
      <c r="N1384" t="str">
        <f t="shared" si="151"/>
        <v>2011</v>
      </c>
      <c r="O1384">
        <f>SUMIF(L$2:L1384,L1384,M$2:M1384)</f>
        <v>13</v>
      </c>
      <c r="P1384">
        <f t="shared" si="152"/>
        <v>0</v>
      </c>
      <c r="R1384">
        <f t="shared" si="153"/>
        <v>3806</v>
      </c>
      <c r="S1384">
        <f t="shared" si="154"/>
        <v>0</v>
      </c>
    </row>
    <row r="1385" spans="1:19" x14ac:dyDescent="0.25">
      <c r="A1385" s="1">
        <v>40676</v>
      </c>
      <c r="B1385" t="s">
        <v>18</v>
      </c>
      <c r="C1385">
        <v>197</v>
      </c>
      <c r="D1385" t="str">
        <f t="shared" si="148"/>
        <v>2011</v>
      </c>
      <c r="H1385">
        <f t="shared" si="149"/>
        <v>433.40000000000003</v>
      </c>
      <c r="I1385" t="str">
        <f t="shared" si="150"/>
        <v>2011</v>
      </c>
      <c r="K1385" s="1">
        <v>40676</v>
      </c>
      <c r="L1385" t="s">
        <v>18</v>
      </c>
      <c r="M1385">
        <v>197</v>
      </c>
      <c r="N1385" t="str">
        <f t="shared" si="151"/>
        <v>2011</v>
      </c>
      <c r="O1385">
        <f>SUMIF(L$2:L1385,L1385,M$2:M1385)</f>
        <v>3888</v>
      </c>
      <c r="P1385">
        <f t="shared" si="152"/>
        <v>19.700000000000003</v>
      </c>
      <c r="R1385">
        <f t="shared" si="153"/>
        <v>3609</v>
      </c>
      <c r="S1385">
        <f t="shared" si="154"/>
        <v>0</v>
      </c>
    </row>
    <row r="1386" spans="1:19" x14ac:dyDescent="0.25">
      <c r="A1386" s="1">
        <v>40680</v>
      </c>
      <c r="B1386" t="s">
        <v>4</v>
      </c>
      <c r="C1386">
        <v>18</v>
      </c>
      <c r="D1386" t="str">
        <f t="shared" si="148"/>
        <v>2011</v>
      </c>
      <c r="H1386">
        <f t="shared" si="149"/>
        <v>39.6</v>
      </c>
      <c r="I1386" t="str">
        <f t="shared" si="150"/>
        <v>2011</v>
      </c>
      <c r="K1386" s="1">
        <v>40680</v>
      </c>
      <c r="L1386" t="s">
        <v>4</v>
      </c>
      <c r="M1386">
        <v>18</v>
      </c>
      <c r="N1386" t="str">
        <f t="shared" si="151"/>
        <v>2011</v>
      </c>
      <c r="O1386">
        <f>SUMIF(L$2:L1386,L1386,M$2:M1386)</f>
        <v>37</v>
      </c>
      <c r="P1386">
        <f t="shared" si="152"/>
        <v>0</v>
      </c>
      <c r="R1386">
        <f t="shared" si="153"/>
        <v>3591</v>
      </c>
      <c r="S1386">
        <f t="shared" si="154"/>
        <v>0</v>
      </c>
    </row>
    <row r="1387" spans="1:19" x14ac:dyDescent="0.25">
      <c r="A1387" s="1">
        <v>40685</v>
      </c>
      <c r="B1387" t="s">
        <v>0</v>
      </c>
      <c r="C1387">
        <v>7</v>
      </c>
      <c r="D1387" t="str">
        <f t="shared" si="148"/>
        <v>2011</v>
      </c>
      <c r="H1387">
        <f t="shared" si="149"/>
        <v>15.400000000000002</v>
      </c>
      <c r="I1387" t="str">
        <f t="shared" si="150"/>
        <v>2011</v>
      </c>
      <c r="K1387" s="1">
        <v>40685</v>
      </c>
      <c r="L1387" t="s">
        <v>0</v>
      </c>
      <c r="M1387">
        <v>7</v>
      </c>
      <c r="N1387" t="str">
        <f t="shared" si="151"/>
        <v>2011</v>
      </c>
      <c r="O1387">
        <f>SUMIF(L$2:L1387,L1387,M$2:M1387)</f>
        <v>60</v>
      </c>
      <c r="P1387">
        <f t="shared" si="152"/>
        <v>0</v>
      </c>
      <c r="R1387">
        <f t="shared" si="153"/>
        <v>3584</v>
      </c>
      <c r="S1387">
        <f t="shared" si="154"/>
        <v>0</v>
      </c>
    </row>
    <row r="1388" spans="1:19" x14ac:dyDescent="0.25">
      <c r="A1388" s="1">
        <v>40686</v>
      </c>
      <c r="B1388" t="s">
        <v>9</v>
      </c>
      <c r="C1388">
        <v>381</v>
      </c>
      <c r="D1388" t="str">
        <f t="shared" si="148"/>
        <v>2011</v>
      </c>
      <c r="H1388">
        <f t="shared" si="149"/>
        <v>838.2</v>
      </c>
      <c r="I1388" t="str">
        <f t="shared" si="150"/>
        <v>2011</v>
      </c>
      <c r="K1388" s="1">
        <v>40686</v>
      </c>
      <c r="L1388" t="s">
        <v>9</v>
      </c>
      <c r="M1388">
        <v>381</v>
      </c>
      <c r="N1388" t="str">
        <f t="shared" si="151"/>
        <v>2011</v>
      </c>
      <c r="O1388">
        <f>SUMIF(L$2:L1388,L1388,M$2:M1388)</f>
        <v>17351</v>
      </c>
      <c r="P1388">
        <f t="shared" si="152"/>
        <v>76.2</v>
      </c>
      <c r="R1388">
        <f t="shared" si="153"/>
        <v>3203</v>
      </c>
      <c r="S1388">
        <f t="shared" si="154"/>
        <v>0</v>
      </c>
    </row>
    <row r="1389" spans="1:19" x14ac:dyDescent="0.25">
      <c r="A1389" s="1">
        <v>40689</v>
      </c>
      <c r="B1389" t="s">
        <v>61</v>
      </c>
      <c r="C1389">
        <v>45</v>
      </c>
      <c r="D1389" t="str">
        <f t="shared" si="148"/>
        <v>2011</v>
      </c>
      <c r="H1389">
        <f t="shared" si="149"/>
        <v>99.000000000000014</v>
      </c>
      <c r="I1389" t="str">
        <f t="shared" si="150"/>
        <v>2011</v>
      </c>
      <c r="K1389" s="1">
        <v>40689</v>
      </c>
      <c r="L1389" t="s">
        <v>61</v>
      </c>
      <c r="M1389">
        <v>45</v>
      </c>
      <c r="N1389" t="str">
        <f t="shared" si="151"/>
        <v>2011</v>
      </c>
      <c r="O1389">
        <f>SUMIF(L$2:L1389,L1389,M$2:M1389)</f>
        <v>2107</v>
      </c>
      <c r="P1389">
        <f t="shared" si="152"/>
        <v>4.5</v>
      </c>
      <c r="R1389">
        <f t="shared" si="153"/>
        <v>3158</v>
      </c>
      <c r="S1389">
        <f t="shared" si="154"/>
        <v>0</v>
      </c>
    </row>
    <row r="1390" spans="1:19" x14ac:dyDescent="0.25">
      <c r="A1390" s="1">
        <v>40691</v>
      </c>
      <c r="B1390" t="s">
        <v>17</v>
      </c>
      <c r="C1390">
        <v>499</v>
      </c>
      <c r="D1390" t="str">
        <f t="shared" si="148"/>
        <v>2011</v>
      </c>
      <c r="H1390">
        <f t="shared" si="149"/>
        <v>1097.8000000000002</v>
      </c>
      <c r="I1390" t="str">
        <f t="shared" si="150"/>
        <v>2011</v>
      </c>
      <c r="K1390" s="1">
        <v>40691</v>
      </c>
      <c r="L1390" t="s">
        <v>17</v>
      </c>
      <c r="M1390">
        <v>499</v>
      </c>
      <c r="N1390" t="str">
        <f t="shared" si="151"/>
        <v>2011</v>
      </c>
      <c r="O1390">
        <f>SUMIF(L$2:L1390,L1390,M$2:M1390)</f>
        <v>12683</v>
      </c>
      <c r="P1390">
        <f t="shared" si="152"/>
        <v>99.800000000000011</v>
      </c>
      <c r="R1390">
        <f t="shared" si="153"/>
        <v>2659</v>
      </c>
      <c r="S1390">
        <f t="shared" si="154"/>
        <v>0</v>
      </c>
    </row>
    <row r="1391" spans="1:19" x14ac:dyDescent="0.25">
      <c r="A1391" s="1">
        <v>40695</v>
      </c>
      <c r="B1391" t="s">
        <v>17</v>
      </c>
      <c r="C1391">
        <v>134</v>
      </c>
      <c r="D1391" t="str">
        <f t="shared" si="148"/>
        <v>2011</v>
      </c>
      <c r="H1391">
        <f t="shared" si="149"/>
        <v>294.8</v>
      </c>
      <c r="I1391" t="str">
        <f t="shared" si="150"/>
        <v>2011</v>
      </c>
      <c r="K1391" s="1">
        <v>40695</v>
      </c>
      <c r="L1391" t="s">
        <v>17</v>
      </c>
      <c r="M1391">
        <v>134</v>
      </c>
      <c r="N1391" t="str">
        <f t="shared" si="151"/>
        <v>2011</v>
      </c>
      <c r="O1391">
        <f>SUMIF(L$2:L1391,L1391,M$2:M1391)</f>
        <v>12817</v>
      </c>
      <c r="P1391">
        <f t="shared" si="152"/>
        <v>26.8</v>
      </c>
      <c r="R1391">
        <f t="shared" si="153"/>
        <v>5525</v>
      </c>
      <c r="S1391">
        <f t="shared" si="154"/>
        <v>0</v>
      </c>
    </row>
    <row r="1392" spans="1:19" x14ac:dyDescent="0.25">
      <c r="A1392" s="1">
        <v>40695</v>
      </c>
      <c r="B1392" t="s">
        <v>52</v>
      </c>
      <c r="C1392">
        <v>132</v>
      </c>
      <c r="D1392" t="str">
        <f t="shared" si="148"/>
        <v>2011</v>
      </c>
      <c r="H1392">
        <f t="shared" si="149"/>
        <v>290.40000000000003</v>
      </c>
      <c r="I1392" t="str">
        <f t="shared" si="150"/>
        <v>2011</v>
      </c>
      <c r="K1392" s="1">
        <v>40695</v>
      </c>
      <c r="L1392" t="s">
        <v>52</v>
      </c>
      <c r="M1392">
        <v>132</v>
      </c>
      <c r="N1392" t="str">
        <f t="shared" si="151"/>
        <v>2011</v>
      </c>
      <c r="O1392">
        <f>SUMIF(L$2:L1392,L1392,M$2:M1392)</f>
        <v>3384</v>
      </c>
      <c r="P1392">
        <f t="shared" si="152"/>
        <v>13.200000000000001</v>
      </c>
      <c r="R1392">
        <f t="shared" si="153"/>
        <v>5393</v>
      </c>
      <c r="S1392">
        <f t="shared" si="154"/>
        <v>0</v>
      </c>
    </row>
    <row r="1393" spans="1:19" x14ac:dyDescent="0.25">
      <c r="A1393" s="1">
        <v>40696</v>
      </c>
      <c r="B1393" t="s">
        <v>19</v>
      </c>
      <c r="C1393">
        <v>180</v>
      </c>
      <c r="D1393" t="str">
        <f t="shared" si="148"/>
        <v>2011</v>
      </c>
      <c r="H1393">
        <f t="shared" si="149"/>
        <v>396.00000000000006</v>
      </c>
      <c r="I1393" t="str">
        <f t="shared" si="150"/>
        <v>2011</v>
      </c>
      <c r="K1393" s="1">
        <v>40696</v>
      </c>
      <c r="L1393" t="s">
        <v>19</v>
      </c>
      <c r="M1393">
        <v>180</v>
      </c>
      <c r="N1393" t="str">
        <f t="shared" si="151"/>
        <v>2011</v>
      </c>
      <c r="O1393">
        <f>SUMIF(L$2:L1393,L1393,M$2:M1393)</f>
        <v>2985</v>
      </c>
      <c r="P1393">
        <f t="shared" si="152"/>
        <v>18</v>
      </c>
      <c r="R1393">
        <f t="shared" si="153"/>
        <v>5213</v>
      </c>
      <c r="S1393">
        <f t="shared" si="154"/>
        <v>0</v>
      </c>
    </row>
    <row r="1394" spans="1:19" x14ac:dyDescent="0.25">
      <c r="A1394" s="1">
        <v>40699</v>
      </c>
      <c r="B1394" t="s">
        <v>221</v>
      </c>
      <c r="C1394">
        <v>5</v>
      </c>
      <c r="D1394" t="str">
        <f t="shared" si="148"/>
        <v>2011</v>
      </c>
      <c r="H1394">
        <f t="shared" si="149"/>
        <v>11</v>
      </c>
      <c r="I1394" t="str">
        <f t="shared" si="150"/>
        <v>2011</v>
      </c>
      <c r="K1394" s="1">
        <v>40699</v>
      </c>
      <c r="L1394" t="s">
        <v>221</v>
      </c>
      <c r="M1394">
        <v>5</v>
      </c>
      <c r="N1394" t="str">
        <f t="shared" si="151"/>
        <v>2011</v>
      </c>
      <c r="O1394">
        <f>SUMIF(L$2:L1394,L1394,M$2:M1394)</f>
        <v>14</v>
      </c>
      <c r="P1394">
        <f t="shared" si="152"/>
        <v>0</v>
      </c>
      <c r="R1394">
        <f t="shared" si="153"/>
        <v>5208</v>
      </c>
      <c r="S1394">
        <f t="shared" si="154"/>
        <v>0</v>
      </c>
    </row>
    <row r="1395" spans="1:19" x14ac:dyDescent="0.25">
      <c r="A1395" s="1">
        <v>40701</v>
      </c>
      <c r="B1395" t="s">
        <v>24</v>
      </c>
      <c r="C1395">
        <v>110</v>
      </c>
      <c r="D1395" t="str">
        <f t="shared" si="148"/>
        <v>2011</v>
      </c>
      <c r="H1395">
        <f t="shared" si="149"/>
        <v>242.00000000000003</v>
      </c>
      <c r="I1395" t="str">
        <f t="shared" si="150"/>
        <v>2011</v>
      </c>
      <c r="K1395" s="1">
        <v>40701</v>
      </c>
      <c r="L1395" t="s">
        <v>24</v>
      </c>
      <c r="M1395">
        <v>110</v>
      </c>
      <c r="N1395" t="str">
        <f t="shared" si="151"/>
        <v>2011</v>
      </c>
      <c r="O1395">
        <f>SUMIF(L$2:L1395,L1395,M$2:M1395)</f>
        <v>4113</v>
      </c>
      <c r="P1395">
        <f t="shared" si="152"/>
        <v>11</v>
      </c>
      <c r="R1395">
        <f t="shared" si="153"/>
        <v>5098</v>
      </c>
      <c r="S1395">
        <f t="shared" si="154"/>
        <v>0</v>
      </c>
    </row>
    <row r="1396" spans="1:19" x14ac:dyDescent="0.25">
      <c r="A1396" s="1">
        <v>40702</v>
      </c>
      <c r="B1396" t="s">
        <v>52</v>
      </c>
      <c r="C1396">
        <v>54</v>
      </c>
      <c r="D1396" t="str">
        <f t="shared" si="148"/>
        <v>2011</v>
      </c>
      <c r="H1396">
        <f t="shared" si="149"/>
        <v>118.80000000000001</v>
      </c>
      <c r="I1396" t="str">
        <f t="shared" si="150"/>
        <v>2011</v>
      </c>
      <c r="K1396" s="1">
        <v>40702</v>
      </c>
      <c r="L1396" t="s">
        <v>52</v>
      </c>
      <c r="M1396">
        <v>54</v>
      </c>
      <c r="N1396" t="str">
        <f t="shared" si="151"/>
        <v>2011</v>
      </c>
      <c r="O1396">
        <f>SUMIF(L$2:L1396,L1396,M$2:M1396)</f>
        <v>3438</v>
      </c>
      <c r="P1396">
        <f t="shared" si="152"/>
        <v>5.4</v>
      </c>
      <c r="R1396">
        <f t="shared" si="153"/>
        <v>5044</v>
      </c>
      <c r="S1396">
        <f t="shared" si="154"/>
        <v>0</v>
      </c>
    </row>
    <row r="1397" spans="1:19" x14ac:dyDescent="0.25">
      <c r="A1397" s="1">
        <v>40703</v>
      </c>
      <c r="B1397" t="s">
        <v>209</v>
      </c>
      <c r="C1397">
        <v>6</v>
      </c>
      <c r="D1397" t="str">
        <f t="shared" si="148"/>
        <v>2011</v>
      </c>
      <c r="H1397">
        <f t="shared" si="149"/>
        <v>13.200000000000001</v>
      </c>
      <c r="I1397" t="str">
        <f t="shared" si="150"/>
        <v>2011</v>
      </c>
      <c r="K1397" s="1">
        <v>40703</v>
      </c>
      <c r="L1397" t="s">
        <v>209</v>
      </c>
      <c r="M1397">
        <v>6</v>
      </c>
      <c r="N1397" t="str">
        <f t="shared" si="151"/>
        <v>2011</v>
      </c>
      <c r="O1397">
        <f>SUMIF(L$2:L1397,L1397,M$2:M1397)</f>
        <v>12</v>
      </c>
      <c r="P1397">
        <f t="shared" si="152"/>
        <v>0</v>
      </c>
      <c r="R1397">
        <f t="shared" si="153"/>
        <v>5038</v>
      </c>
      <c r="S1397">
        <f t="shared" si="154"/>
        <v>0</v>
      </c>
    </row>
    <row r="1398" spans="1:19" x14ac:dyDescent="0.25">
      <c r="A1398" s="1">
        <v>40704</v>
      </c>
      <c r="B1398" t="s">
        <v>50</v>
      </c>
      <c r="C1398">
        <v>476</v>
      </c>
      <c r="D1398" t="str">
        <f t="shared" si="148"/>
        <v>2011</v>
      </c>
      <c r="H1398">
        <f t="shared" si="149"/>
        <v>1047.2</v>
      </c>
      <c r="I1398" t="str">
        <f t="shared" si="150"/>
        <v>2011</v>
      </c>
      <c r="K1398" s="1">
        <v>40704</v>
      </c>
      <c r="L1398" t="s">
        <v>50</v>
      </c>
      <c r="M1398">
        <v>476</v>
      </c>
      <c r="N1398" t="str">
        <f t="shared" si="151"/>
        <v>2011</v>
      </c>
      <c r="O1398">
        <f>SUMIF(L$2:L1398,L1398,M$2:M1398)</f>
        <v>17196</v>
      </c>
      <c r="P1398">
        <f t="shared" si="152"/>
        <v>95.2</v>
      </c>
      <c r="R1398">
        <f t="shared" si="153"/>
        <v>4562</v>
      </c>
      <c r="S1398">
        <f t="shared" si="154"/>
        <v>0</v>
      </c>
    </row>
    <row r="1399" spans="1:19" x14ac:dyDescent="0.25">
      <c r="A1399" s="1">
        <v>40704</v>
      </c>
      <c r="B1399" t="s">
        <v>19</v>
      </c>
      <c r="C1399">
        <v>104</v>
      </c>
      <c r="D1399" t="str">
        <f t="shared" si="148"/>
        <v>2011</v>
      </c>
      <c r="H1399">
        <f t="shared" si="149"/>
        <v>228.8</v>
      </c>
      <c r="I1399" t="str">
        <f t="shared" si="150"/>
        <v>2011</v>
      </c>
      <c r="K1399" s="1">
        <v>40704</v>
      </c>
      <c r="L1399" t="s">
        <v>19</v>
      </c>
      <c r="M1399">
        <v>104</v>
      </c>
      <c r="N1399" t="str">
        <f t="shared" si="151"/>
        <v>2011</v>
      </c>
      <c r="O1399">
        <f>SUMIF(L$2:L1399,L1399,M$2:M1399)</f>
        <v>3089</v>
      </c>
      <c r="P1399">
        <f t="shared" si="152"/>
        <v>10.4</v>
      </c>
      <c r="R1399">
        <f t="shared" si="153"/>
        <v>4458</v>
      </c>
      <c r="S1399">
        <f t="shared" si="154"/>
        <v>0</v>
      </c>
    </row>
    <row r="1400" spans="1:19" x14ac:dyDescent="0.25">
      <c r="A1400" s="1">
        <v>40704</v>
      </c>
      <c r="B1400" t="s">
        <v>31</v>
      </c>
      <c r="C1400">
        <v>104</v>
      </c>
      <c r="D1400" t="str">
        <f t="shared" si="148"/>
        <v>2011</v>
      </c>
      <c r="H1400">
        <f t="shared" si="149"/>
        <v>228.8</v>
      </c>
      <c r="I1400" t="str">
        <f t="shared" si="150"/>
        <v>2011</v>
      </c>
      <c r="K1400" s="1">
        <v>40704</v>
      </c>
      <c r="L1400" t="s">
        <v>31</v>
      </c>
      <c r="M1400">
        <v>104</v>
      </c>
      <c r="N1400" t="str">
        <f t="shared" si="151"/>
        <v>2011</v>
      </c>
      <c r="O1400">
        <f>SUMIF(L$2:L1400,L1400,M$2:M1400)</f>
        <v>1603</v>
      </c>
      <c r="P1400">
        <f t="shared" si="152"/>
        <v>10.4</v>
      </c>
      <c r="R1400">
        <f t="shared" si="153"/>
        <v>4354</v>
      </c>
      <c r="S1400">
        <f t="shared" si="154"/>
        <v>0</v>
      </c>
    </row>
    <row r="1401" spans="1:19" x14ac:dyDescent="0.25">
      <c r="A1401" s="1">
        <v>40706</v>
      </c>
      <c r="B1401" t="s">
        <v>18</v>
      </c>
      <c r="C1401">
        <v>47</v>
      </c>
      <c r="D1401" t="str">
        <f t="shared" si="148"/>
        <v>2011</v>
      </c>
      <c r="H1401">
        <f t="shared" si="149"/>
        <v>103.4</v>
      </c>
      <c r="I1401" t="str">
        <f t="shared" si="150"/>
        <v>2011</v>
      </c>
      <c r="K1401" s="1">
        <v>40706</v>
      </c>
      <c r="L1401" t="s">
        <v>18</v>
      </c>
      <c r="M1401">
        <v>47</v>
      </c>
      <c r="N1401" t="str">
        <f t="shared" si="151"/>
        <v>2011</v>
      </c>
      <c r="O1401">
        <f>SUMIF(L$2:L1401,L1401,M$2:M1401)</f>
        <v>3935</v>
      </c>
      <c r="P1401">
        <f t="shared" si="152"/>
        <v>4.7</v>
      </c>
      <c r="R1401">
        <f t="shared" si="153"/>
        <v>4307</v>
      </c>
      <c r="S1401">
        <f t="shared" si="154"/>
        <v>0</v>
      </c>
    </row>
    <row r="1402" spans="1:19" x14ac:dyDescent="0.25">
      <c r="A1402" s="1">
        <v>40706</v>
      </c>
      <c r="B1402" t="s">
        <v>35</v>
      </c>
      <c r="C1402">
        <v>127</v>
      </c>
      <c r="D1402" t="str">
        <f t="shared" si="148"/>
        <v>2011</v>
      </c>
      <c r="H1402">
        <f t="shared" si="149"/>
        <v>279.40000000000003</v>
      </c>
      <c r="I1402" t="str">
        <f t="shared" si="150"/>
        <v>2011</v>
      </c>
      <c r="K1402" s="1">
        <v>40706</v>
      </c>
      <c r="L1402" t="s">
        <v>35</v>
      </c>
      <c r="M1402">
        <v>127</v>
      </c>
      <c r="N1402" t="str">
        <f t="shared" si="151"/>
        <v>2011</v>
      </c>
      <c r="O1402">
        <f>SUMIF(L$2:L1402,L1402,M$2:M1402)</f>
        <v>2632</v>
      </c>
      <c r="P1402">
        <f t="shared" si="152"/>
        <v>12.700000000000001</v>
      </c>
      <c r="R1402">
        <f t="shared" si="153"/>
        <v>4180</v>
      </c>
      <c r="S1402">
        <f t="shared" si="154"/>
        <v>0</v>
      </c>
    </row>
    <row r="1403" spans="1:19" x14ac:dyDescent="0.25">
      <c r="A1403" s="1">
        <v>40708</v>
      </c>
      <c r="B1403" t="s">
        <v>25</v>
      </c>
      <c r="C1403">
        <v>143</v>
      </c>
      <c r="D1403" t="str">
        <f t="shared" si="148"/>
        <v>2011</v>
      </c>
      <c r="H1403">
        <f t="shared" si="149"/>
        <v>314.60000000000002</v>
      </c>
      <c r="I1403" t="str">
        <f t="shared" si="150"/>
        <v>2011</v>
      </c>
      <c r="K1403" s="1">
        <v>40708</v>
      </c>
      <c r="L1403" t="s">
        <v>25</v>
      </c>
      <c r="M1403">
        <v>143</v>
      </c>
      <c r="N1403" t="str">
        <f t="shared" si="151"/>
        <v>2011</v>
      </c>
      <c r="O1403">
        <f>SUMIF(L$2:L1403,L1403,M$2:M1403)</f>
        <v>1546</v>
      </c>
      <c r="P1403">
        <f t="shared" si="152"/>
        <v>14.3</v>
      </c>
      <c r="R1403">
        <f t="shared" si="153"/>
        <v>4037</v>
      </c>
      <c r="S1403">
        <f t="shared" si="154"/>
        <v>0</v>
      </c>
    </row>
    <row r="1404" spans="1:19" x14ac:dyDescent="0.25">
      <c r="A1404" s="1">
        <v>40711</v>
      </c>
      <c r="B1404" t="s">
        <v>58</v>
      </c>
      <c r="C1404">
        <v>181</v>
      </c>
      <c r="D1404" t="str">
        <f t="shared" si="148"/>
        <v>2011</v>
      </c>
      <c r="H1404">
        <f t="shared" si="149"/>
        <v>398.20000000000005</v>
      </c>
      <c r="I1404" t="str">
        <f t="shared" si="150"/>
        <v>2011</v>
      </c>
      <c r="K1404" s="1">
        <v>40711</v>
      </c>
      <c r="L1404" t="s">
        <v>58</v>
      </c>
      <c r="M1404">
        <v>181</v>
      </c>
      <c r="N1404" t="str">
        <f t="shared" si="151"/>
        <v>2011</v>
      </c>
      <c r="O1404">
        <f>SUMIF(L$2:L1404,L1404,M$2:M1404)</f>
        <v>775</v>
      </c>
      <c r="P1404">
        <f t="shared" si="152"/>
        <v>9.0500000000000007</v>
      </c>
      <c r="R1404">
        <f t="shared" si="153"/>
        <v>3856</v>
      </c>
      <c r="S1404">
        <f t="shared" si="154"/>
        <v>0</v>
      </c>
    </row>
    <row r="1405" spans="1:19" x14ac:dyDescent="0.25">
      <c r="A1405" s="1">
        <v>40714</v>
      </c>
      <c r="B1405" t="s">
        <v>19</v>
      </c>
      <c r="C1405">
        <v>139</v>
      </c>
      <c r="D1405" t="str">
        <f t="shared" si="148"/>
        <v>2011</v>
      </c>
      <c r="H1405">
        <f t="shared" si="149"/>
        <v>305.8</v>
      </c>
      <c r="I1405" t="str">
        <f t="shared" si="150"/>
        <v>2011</v>
      </c>
      <c r="K1405" s="1">
        <v>40714</v>
      </c>
      <c r="L1405" t="s">
        <v>19</v>
      </c>
      <c r="M1405">
        <v>139</v>
      </c>
      <c r="N1405" t="str">
        <f t="shared" si="151"/>
        <v>2011</v>
      </c>
      <c r="O1405">
        <f>SUMIF(L$2:L1405,L1405,M$2:M1405)</f>
        <v>3228</v>
      </c>
      <c r="P1405">
        <f t="shared" si="152"/>
        <v>13.9</v>
      </c>
      <c r="R1405">
        <f t="shared" si="153"/>
        <v>3717</v>
      </c>
      <c r="S1405">
        <f t="shared" si="154"/>
        <v>0</v>
      </c>
    </row>
    <row r="1406" spans="1:19" x14ac:dyDescent="0.25">
      <c r="A1406" s="1">
        <v>40717</v>
      </c>
      <c r="B1406" t="s">
        <v>52</v>
      </c>
      <c r="C1406">
        <v>187</v>
      </c>
      <c r="D1406" t="str">
        <f t="shared" si="148"/>
        <v>2011</v>
      </c>
      <c r="H1406">
        <f t="shared" si="149"/>
        <v>411.40000000000003</v>
      </c>
      <c r="I1406" t="str">
        <f t="shared" si="150"/>
        <v>2011</v>
      </c>
      <c r="K1406" s="1">
        <v>40717</v>
      </c>
      <c r="L1406" t="s">
        <v>52</v>
      </c>
      <c r="M1406">
        <v>187</v>
      </c>
      <c r="N1406" t="str">
        <f t="shared" si="151"/>
        <v>2011</v>
      </c>
      <c r="O1406">
        <f>SUMIF(L$2:L1406,L1406,M$2:M1406)</f>
        <v>3625</v>
      </c>
      <c r="P1406">
        <f t="shared" si="152"/>
        <v>18.7</v>
      </c>
      <c r="R1406">
        <f t="shared" si="153"/>
        <v>3530</v>
      </c>
      <c r="S1406">
        <f t="shared" si="154"/>
        <v>0</v>
      </c>
    </row>
    <row r="1407" spans="1:19" x14ac:dyDescent="0.25">
      <c r="A1407" s="1">
        <v>40717</v>
      </c>
      <c r="B1407" t="s">
        <v>201</v>
      </c>
      <c r="C1407">
        <v>11</v>
      </c>
      <c r="D1407" t="str">
        <f t="shared" si="148"/>
        <v>2011</v>
      </c>
      <c r="H1407">
        <f t="shared" si="149"/>
        <v>24.200000000000003</v>
      </c>
      <c r="I1407" t="str">
        <f t="shared" si="150"/>
        <v>2011</v>
      </c>
      <c r="K1407" s="1">
        <v>40717</v>
      </c>
      <c r="L1407" t="s">
        <v>201</v>
      </c>
      <c r="M1407">
        <v>11</v>
      </c>
      <c r="N1407" t="str">
        <f t="shared" si="151"/>
        <v>2011</v>
      </c>
      <c r="O1407">
        <f>SUMIF(L$2:L1407,L1407,M$2:M1407)</f>
        <v>13</v>
      </c>
      <c r="P1407">
        <f t="shared" si="152"/>
        <v>0</v>
      </c>
      <c r="R1407">
        <f t="shared" si="153"/>
        <v>3519</v>
      </c>
      <c r="S1407">
        <f t="shared" si="154"/>
        <v>0</v>
      </c>
    </row>
    <row r="1408" spans="1:19" x14ac:dyDescent="0.25">
      <c r="A1408" s="1">
        <v>40718</v>
      </c>
      <c r="B1408" t="s">
        <v>55</v>
      </c>
      <c r="C1408">
        <v>170</v>
      </c>
      <c r="D1408" t="str">
        <f t="shared" si="148"/>
        <v>2011</v>
      </c>
      <c r="H1408">
        <f t="shared" si="149"/>
        <v>374.00000000000006</v>
      </c>
      <c r="I1408" t="str">
        <f t="shared" si="150"/>
        <v>2011</v>
      </c>
      <c r="K1408" s="1">
        <v>40718</v>
      </c>
      <c r="L1408" t="s">
        <v>55</v>
      </c>
      <c r="M1408">
        <v>170</v>
      </c>
      <c r="N1408" t="str">
        <f t="shared" si="151"/>
        <v>2011</v>
      </c>
      <c r="O1408">
        <f>SUMIF(L$2:L1408,L1408,M$2:M1408)</f>
        <v>3348</v>
      </c>
      <c r="P1408">
        <f t="shared" si="152"/>
        <v>17</v>
      </c>
      <c r="R1408">
        <f t="shared" si="153"/>
        <v>3349</v>
      </c>
      <c r="S1408">
        <f t="shared" si="154"/>
        <v>0</v>
      </c>
    </row>
    <row r="1409" spans="1:19" x14ac:dyDescent="0.25">
      <c r="A1409" s="1">
        <v>40723</v>
      </c>
      <c r="B1409" t="s">
        <v>116</v>
      </c>
      <c r="C1409">
        <v>7</v>
      </c>
      <c r="D1409" t="str">
        <f t="shared" si="148"/>
        <v>2011</v>
      </c>
      <c r="H1409">
        <f t="shared" si="149"/>
        <v>15.400000000000002</v>
      </c>
      <c r="I1409" t="str">
        <f t="shared" si="150"/>
        <v>2011</v>
      </c>
      <c r="K1409" s="1">
        <v>40723</v>
      </c>
      <c r="L1409" t="s">
        <v>116</v>
      </c>
      <c r="M1409">
        <v>7</v>
      </c>
      <c r="N1409" t="str">
        <f t="shared" si="151"/>
        <v>2011</v>
      </c>
      <c r="O1409">
        <f>SUMIF(L$2:L1409,L1409,M$2:M1409)</f>
        <v>27</v>
      </c>
      <c r="P1409">
        <f t="shared" si="152"/>
        <v>0</v>
      </c>
      <c r="R1409">
        <f t="shared" si="153"/>
        <v>3342</v>
      </c>
      <c r="S1409">
        <f t="shared" si="154"/>
        <v>0</v>
      </c>
    </row>
    <row r="1410" spans="1:19" x14ac:dyDescent="0.25">
      <c r="A1410" s="1">
        <v>40727</v>
      </c>
      <c r="B1410" t="s">
        <v>12</v>
      </c>
      <c r="C1410">
        <v>168</v>
      </c>
      <c r="D1410" t="str">
        <f t="shared" si="148"/>
        <v>2011</v>
      </c>
      <c r="H1410">
        <f t="shared" si="149"/>
        <v>369.6</v>
      </c>
      <c r="I1410" t="str">
        <f t="shared" si="150"/>
        <v>2011</v>
      </c>
      <c r="K1410" s="1">
        <v>40727</v>
      </c>
      <c r="L1410" t="s">
        <v>12</v>
      </c>
      <c r="M1410">
        <v>168</v>
      </c>
      <c r="N1410" t="str">
        <f t="shared" si="151"/>
        <v>2011</v>
      </c>
      <c r="O1410">
        <f>SUMIF(L$2:L1410,L1410,M$2:M1410)</f>
        <v>3648</v>
      </c>
      <c r="P1410">
        <f t="shared" si="152"/>
        <v>16.8</v>
      </c>
      <c r="R1410">
        <f t="shared" si="153"/>
        <v>5174</v>
      </c>
      <c r="S1410">
        <f t="shared" si="154"/>
        <v>0</v>
      </c>
    </row>
    <row r="1411" spans="1:19" x14ac:dyDescent="0.25">
      <c r="A1411" s="1">
        <v>40727</v>
      </c>
      <c r="B1411" t="s">
        <v>205</v>
      </c>
      <c r="C1411">
        <v>4</v>
      </c>
      <c r="D1411" t="str">
        <f t="shared" ref="D1411:D1474" si="155">TEXT(A1411,"RRRR")</f>
        <v>2011</v>
      </c>
      <c r="H1411">
        <f t="shared" ref="H1411:H1474" si="156">IF(D1411="2005",C1411*$F$2,IF(D1411="2006",C1411*$F$3,IF(D1411="2007",C1411*$F$4,IF(D1411="2008",C1411*$F$5,IF(D1411="2009",C1411*$F$6,IF(D1411="2010",C1411*$F$7,IF(D1411="2011",C1411*$F$8,IF(D1411="2012",C1411*$F$9,IF(D1411="2013",C1411*$F$10,C1411*$F$11)))))))))</f>
        <v>8.8000000000000007</v>
      </c>
      <c r="I1411" t="str">
        <f t="shared" ref="I1411:I1474" si="157">TEXT(A1411,"RRRR")</f>
        <v>2011</v>
      </c>
      <c r="K1411" s="1">
        <v>40727</v>
      </c>
      <c r="L1411" t="s">
        <v>205</v>
      </c>
      <c r="M1411">
        <v>4</v>
      </c>
      <c r="N1411" t="str">
        <f t="shared" ref="N1411:N1474" si="158">TEXT(K1411,"RRRR")</f>
        <v>2011</v>
      </c>
      <c r="O1411">
        <f>SUMIF(L$2:L1411,L1411,M$2:M1411)</f>
        <v>5</v>
      </c>
      <c r="P1411">
        <f t="shared" ref="P1411:P1474" si="159">IF(AND(O1411&gt;=100,O1411&lt;1000),0.05*M1411,IF(AND(O1411&gt;=1000,O1411&lt;10000),0.1*M1411,IF(AND(O1411&gt;=10000),0.2*M1411,0)))</f>
        <v>0</v>
      </c>
      <c r="R1411">
        <f t="shared" si="153"/>
        <v>5170</v>
      </c>
      <c r="S1411">
        <f t="shared" si="154"/>
        <v>0</v>
      </c>
    </row>
    <row r="1412" spans="1:19" x14ac:dyDescent="0.25">
      <c r="A1412" s="1">
        <v>40727</v>
      </c>
      <c r="B1412" t="s">
        <v>9</v>
      </c>
      <c r="C1412">
        <v>145</v>
      </c>
      <c r="D1412" t="str">
        <f t="shared" si="155"/>
        <v>2011</v>
      </c>
      <c r="H1412">
        <f t="shared" si="156"/>
        <v>319</v>
      </c>
      <c r="I1412" t="str">
        <f t="shared" si="157"/>
        <v>2011</v>
      </c>
      <c r="K1412" s="1">
        <v>40727</v>
      </c>
      <c r="L1412" t="s">
        <v>9</v>
      </c>
      <c r="M1412">
        <v>145</v>
      </c>
      <c r="N1412" t="str">
        <f t="shared" si="158"/>
        <v>2011</v>
      </c>
      <c r="O1412">
        <f>SUMIF(L$2:L1412,L1412,M$2:M1412)</f>
        <v>17496</v>
      </c>
      <c r="P1412">
        <f t="shared" si="159"/>
        <v>29</v>
      </c>
      <c r="R1412">
        <f t="shared" ref="R1412:R1475" si="160">IF(AND(DAY(A1412)&lt;DAY(A1411),DAY(A1411)&lt;&gt;DAY(A1412)),IF(R1411&lt;1000,R1411+5000-C1412,IF(R1411&lt;2000,R1411+4000-C1412,IF(R1411&lt;3000,R1411+3000-C1412,IF(R1411&lt;4000,R1411+2000-C1412,IF(R1411&lt;5000,R1411+1000-C1412,R1411))))),R1411-C1412)</f>
        <v>5025</v>
      </c>
      <c r="S1412">
        <f t="shared" si="154"/>
        <v>0</v>
      </c>
    </row>
    <row r="1413" spans="1:19" x14ac:dyDescent="0.25">
      <c r="A1413" s="1">
        <v>40730</v>
      </c>
      <c r="B1413" t="s">
        <v>19</v>
      </c>
      <c r="C1413">
        <v>103</v>
      </c>
      <c r="D1413" t="str">
        <f t="shared" si="155"/>
        <v>2011</v>
      </c>
      <c r="H1413">
        <f t="shared" si="156"/>
        <v>226.60000000000002</v>
      </c>
      <c r="I1413" t="str">
        <f t="shared" si="157"/>
        <v>2011</v>
      </c>
      <c r="K1413" s="1">
        <v>40730</v>
      </c>
      <c r="L1413" t="s">
        <v>19</v>
      </c>
      <c r="M1413">
        <v>103</v>
      </c>
      <c r="N1413" t="str">
        <f t="shared" si="158"/>
        <v>2011</v>
      </c>
      <c r="O1413">
        <f>SUMIF(L$2:L1413,L1413,M$2:M1413)</f>
        <v>3331</v>
      </c>
      <c r="P1413">
        <f t="shared" si="159"/>
        <v>10.3</v>
      </c>
      <c r="R1413">
        <f t="shared" si="160"/>
        <v>4922</v>
      </c>
      <c r="S1413">
        <f t="shared" ref="S1413:S1476" si="161">IF(R1413+C1413-R1412&gt;=4000,1,0)</f>
        <v>0</v>
      </c>
    </row>
    <row r="1414" spans="1:19" x14ac:dyDescent="0.25">
      <c r="A1414" s="1">
        <v>40732</v>
      </c>
      <c r="B1414" t="s">
        <v>17</v>
      </c>
      <c r="C1414">
        <v>101</v>
      </c>
      <c r="D1414" t="str">
        <f t="shared" si="155"/>
        <v>2011</v>
      </c>
      <c r="H1414">
        <f t="shared" si="156"/>
        <v>222.20000000000002</v>
      </c>
      <c r="I1414" t="str">
        <f t="shared" si="157"/>
        <v>2011</v>
      </c>
      <c r="K1414" s="1">
        <v>40732</v>
      </c>
      <c r="L1414" t="s">
        <v>17</v>
      </c>
      <c r="M1414">
        <v>101</v>
      </c>
      <c r="N1414" t="str">
        <f t="shared" si="158"/>
        <v>2011</v>
      </c>
      <c r="O1414">
        <f>SUMIF(L$2:L1414,L1414,M$2:M1414)</f>
        <v>12918</v>
      </c>
      <c r="P1414">
        <f t="shared" si="159"/>
        <v>20.200000000000003</v>
      </c>
      <c r="R1414">
        <f t="shared" si="160"/>
        <v>4821</v>
      </c>
      <c r="S1414">
        <f t="shared" si="161"/>
        <v>0</v>
      </c>
    </row>
    <row r="1415" spans="1:19" x14ac:dyDescent="0.25">
      <c r="A1415" s="1">
        <v>40733</v>
      </c>
      <c r="B1415" t="s">
        <v>35</v>
      </c>
      <c r="C1415">
        <v>141</v>
      </c>
      <c r="D1415" t="str">
        <f t="shared" si="155"/>
        <v>2011</v>
      </c>
      <c r="H1415">
        <f t="shared" si="156"/>
        <v>310.20000000000005</v>
      </c>
      <c r="I1415" t="str">
        <f t="shared" si="157"/>
        <v>2011</v>
      </c>
      <c r="K1415" s="1">
        <v>40733</v>
      </c>
      <c r="L1415" t="s">
        <v>35</v>
      </c>
      <c r="M1415">
        <v>141</v>
      </c>
      <c r="N1415" t="str">
        <f t="shared" si="158"/>
        <v>2011</v>
      </c>
      <c r="O1415">
        <f>SUMIF(L$2:L1415,L1415,M$2:M1415)</f>
        <v>2773</v>
      </c>
      <c r="P1415">
        <f t="shared" si="159"/>
        <v>14.100000000000001</v>
      </c>
      <c r="R1415">
        <f t="shared" si="160"/>
        <v>4680</v>
      </c>
      <c r="S1415">
        <f t="shared" si="161"/>
        <v>0</v>
      </c>
    </row>
    <row r="1416" spans="1:19" x14ac:dyDescent="0.25">
      <c r="A1416" s="1">
        <v>40733</v>
      </c>
      <c r="B1416" t="s">
        <v>194</v>
      </c>
      <c r="C1416">
        <v>6</v>
      </c>
      <c r="D1416" t="str">
        <f t="shared" si="155"/>
        <v>2011</v>
      </c>
      <c r="H1416">
        <f t="shared" si="156"/>
        <v>13.200000000000001</v>
      </c>
      <c r="I1416" t="str">
        <f t="shared" si="157"/>
        <v>2011</v>
      </c>
      <c r="K1416" s="1">
        <v>40733</v>
      </c>
      <c r="L1416" t="s">
        <v>194</v>
      </c>
      <c r="M1416">
        <v>6</v>
      </c>
      <c r="N1416" t="str">
        <f t="shared" si="158"/>
        <v>2011</v>
      </c>
      <c r="O1416">
        <f>SUMIF(L$2:L1416,L1416,M$2:M1416)</f>
        <v>19</v>
      </c>
      <c r="P1416">
        <f t="shared" si="159"/>
        <v>0</v>
      </c>
      <c r="R1416">
        <f t="shared" si="160"/>
        <v>4674</v>
      </c>
      <c r="S1416">
        <f t="shared" si="161"/>
        <v>0</v>
      </c>
    </row>
    <row r="1417" spans="1:19" x14ac:dyDescent="0.25">
      <c r="A1417" s="1">
        <v>40733</v>
      </c>
      <c r="B1417" t="s">
        <v>178</v>
      </c>
      <c r="C1417">
        <v>16</v>
      </c>
      <c r="D1417" t="str">
        <f t="shared" si="155"/>
        <v>2011</v>
      </c>
      <c r="H1417">
        <f t="shared" si="156"/>
        <v>35.200000000000003</v>
      </c>
      <c r="I1417" t="str">
        <f t="shared" si="157"/>
        <v>2011</v>
      </c>
      <c r="K1417" s="1">
        <v>40733</v>
      </c>
      <c r="L1417" t="s">
        <v>178</v>
      </c>
      <c r="M1417">
        <v>16</v>
      </c>
      <c r="N1417" t="str">
        <f t="shared" si="158"/>
        <v>2011</v>
      </c>
      <c r="O1417">
        <f>SUMIF(L$2:L1417,L1417,M$2:M1417)</f>
        <v>18</v>
      </c>
      <c r="P1417">
        <f t="shared" si="159"/>
        <v>0</v>
      </c>
      <c r="R1417">
        <f t="shared" si="160"/>
        <v>4658</v>
      </c>
      <c r="S1417">
        <f t="shared" si="161"/>
        <v>0</v>
      </c>
    </row>
    <row r="1418" spans="1:19" x14ac:dyDescent="0.25">
      <c r="A1418" s="1">
        <v>40735</v>
      </c>
      <c r="B1418" t="s">
        <v>17</v>
      </c>
      <c r="C1418">
        <v>276</v>
      </c>
      <c r="D1418" t="str">
        <f t="shared" si="155"/>
        <v>2011</v>
      </c>
      <c r="H1418">
        <f t="shared" si="156"/>
        <v>607.20000000000005</v>
      </c>
      <c r="I1418" t="str">
        <f t="shared" si="157"/>
        <v>2011</v>
      </c>
      <c r="K1418" s="1">
        <v>40735</v>
      </c>
      <c r="L1418" t="s">
        <v>17</v>
      </c>
      <c r="M1418">
        <v>276</v>
      </c>
      <c r="N1418" t="str">
        <f t="shared" si="158"/>
        <v>2011</v>
      </c>
      <c r="O1418">
        <f>SUMIF(L$2:L1418,L1418,M$2:M1418)</f>
        <v>13194</v>
      </c>
      <c r="P1418">
        <f t="shared" si="159"/>
        <v>55.2</v>
      </c>
      <c r="R1418">
        <f t="shared" si="160"/>
        <v>4382</v>
      </c>
      <c r="S1418">
        <f t="shared" si="161"/>
        <v>0</v>
      </c>
    </row>
    <row r="1419" spans="1:19" x14ac:dyDescent="0.25">
      <c r="A1419" s="1">
        <v>40736</v>
      </c>
      <c r="B1419" t="s">
        <v>102</v>
      </c>
      <c r="C1419">
        <v>329</v>
      </c>
      <c r="D1419" t="str">
        <f t="shared" si="155"/>
        <v>2011</v>
      </c>
      <c r="H1419">
        <f t="shared" si="156"/>
        <v>723.80000000000007</v>
      </c>
      <c r="I1419" t="str">
        <f t="shared" si="157"/>
        <v>2011</v>
      </c>
      <c r="K1419" s="1">
        <v>40736</v>
      </c>
      <c r="L1419" t="s">
        <v>102</v>
      </c>
      <c r="M1419">
        <v>329</v>
      </c>
      <c r="N1419" t="str">
        <f t="shared" si="158"/>
        <v>2011</v>
      </c>
      <c r="O1419">
        <f>SUMIF(L$2:L1419,L1419,M$2:M1419)</f>
        <v>3875</v>
      </c>
      <c r="P1419">
        <f t="shared" si="159"/>
        <v>32.9</v>
      </c>
      <c r="R1419">
        <f t="shared" si="160"/>
        <v>4053</v>
      </c>
      <c r="S1419">
        <f t="shared" si="161"/>
        <v>0</v>
      </c>
    </row>
    <row r="1420" spans="1:19" x14ac:dyDescent="0.25">
      <c r="A1420" s="1">
        <v>40737</v>
      </c>
      <c r="B1420" t="s">
        <v>52</v>
      </c>
      <c r="C1420">
        <v>200</v>
      </c>
      <c r="D1420" t="str">
        <f t="shared" si="155"/>
        <v>2011</v>
      </c>
      <c r="H1420">
        <f t="shared" si="156"/>
        <v>440.00000000000006</v>
      </c>
      <c r="I1420" t="str">
        <f t="shared" si="157"/>
        <v>2011</v>
      </c>
      <c r="K1420" s="1">
        <v>40737</v>
      </c>
      <c r="L1420" t="s">
        <v>52</v>
      </c>
      <c r="M1420">
        <v>200</v>
      </c>
      <c r="N1420" t="str">
        <f t="shared" si="158"/>
        <v>2011</v>
      </c>
      <c r="O1420">
        <f>SUMIF(L$2:L1420,L1420,M$2:M1420)</f>
        <v>3825</v>
      </c>
      <c r="P1420">
        <f t="shared" si="159"/>
        <v>20</v>
      </c>
      <c r="R1420">
        <f t="shared" si="160"/>
        <v>3853</v>
      </c>
      <c r="S1420">
        <f t="shared" si="161"/>
        <v>0</v>
      </c>
    </row>
    <row r="1421" spans="1:19" x14ac:dyDescent="0.25">
      <c r="A1421" s="1">
        <v>40740</v>
      </c>
      <c r="B1421" t="s">
        <v>10</v>
      </c>
      <c r="C1421">
        <v>82</v>
      </c>
      <c r="D1421" t="str">
        <f t="shared" si="155"/>
        <v>2011</v>
      </c>
      <c r="H1421">
        <f t="shared" si="156"/>
        <v>180.4</v>
      </c>
      <c r="I1421" t="str">
        <f t="shared" si="157"/>
        <v>2011</v>
      </c>
      <c r="K1421" s="1">
        <v>40740</v>
      </c>
      <c r="L1421" t="s">
        <v>10</v>
      </c>
      <c r="M1421">
        <v>82</v>
      </c>
      <c r="N1421" t="str">
        <f t="shared" si="158"/>
        <v>2011</v>
      </c>
      <c r="O1421">
        <f>SUMIF(L$2:L1421,L1421,M$2:M1421)</f>
        <v>2980</v>
      </c>
      <c r="P1421">
        <f t="shared" si="159"/>
        <v>8.2000000000000011</v>
      </c>
      <c r="R1421">
        <f t="shared" si="160"/>
        <v>3771</v>
      </c>
      <c r="S1421">
        <f t="shared" si="161"/>
        <v>0</v>
      </c>
    </row>
    <row r="1422" spans="1:19" x14ac:dyDescent="0.25">
      <c r="A1422" s="1">
        <v>40740</v>
      </c>
      <c r="B1422" t="s">
        <v>37</v>
      </c>
      <c r="C1422">
        <v>66</v>
      </c>
      <c r="D1422" t="str">
        <f t="shared" si="155"/>
        <v>2011</v>
      </c>
      <c r="H1422">
        <f t="shared" si="156"/>
        <v>145.20000000000002</v>
      </c>
      <c r="I1422" t="str">
        <f t="shared" si="157"/>
        <v>2011</v>
      </c>
      <c r="K1422" s="1">
        <v>40740</v>
      </c>
      <c r="L1422" t="s">
        <v>37</v>
      </c>
      <c r="M1422">
        <v>66</v>
      </c>
      <c r="N1422" t="str">
        <f t="shared" si="158"/>
        <v>2011</v>
      </c>
      <c r="O1422">
        <f>SUMIF(L$2:L1422,L1422,M$2:M1422)</f>
        <v>3237</v>
      </c>
      <c r="P1422">
        <f t="shared" si="159"/>
        <v>6.6000000000000005</v>
      </c>
      <c r="R1422">
        <f t="shared" si="160"/>
        <v>3705</v>
      </c>
      <c r="S1422">
        <f t="shared" si="161"/>
        <v>0</v>
      </c>
    </row>
    <row r="1423" spans="1:19" x14ac:dyDescent="0.25">
      <c r="A1423" s="1">
        <v>40745</v>
      </c>
      <c r="B1423" t="s">
        <v>22</v>
      </c>
      <c r="C1423">
        <v>150</v>
      </c>
      <c r="D1423" t="str">
        <f t="shared" si="155"/>
        <v>2011</v>
      </c>
      <c r="H1423">
        <f t="shared" si="156"/>
        <v>330</v>
      </c>
      <c r="I1423" t="str">
        <f t="shared" si="157"/>
        <v>2011</v>
      </c>
      <c r="K1423" s="1">
        <v>40745</v>
      </c>
      <c r="L1423" t="s">
        <v>22</v>
      </c>
      <c r="M1423">
        <v>150</v>
      </c>
      <c r="N1423" t="str">
        <f t="shared" si="158"/>
        <v>2011</v>
      </c>
      <c r="O1423">
        <f>SUMIF(L$2:L1423,L1423,M$2:M1423)</f>
        <v>16678</v>
      </c>
      <c r="P1423">
        <f t="shared" si="159"/>
        <v>30</v>
      </c>
      <c r="R1423">
        <f t="shared" si="160"/>
        <v>3555</v>
      </c>
      <c r="S1423">
        <f t="shared" si="161"/>
        <v>0</v>
      </c>
    </row>
    <row r="1424" spans="1:19" x14ac:dyDescent="0.25">
      <c r="A1424" s="1">
        <v>40745</v>
      </c>
      <c r="B1424" t="s">
        <v>69</v>
      </c>
      <c r="C1424">
        <v>63</v>
      </c>
      <c r="D1424" t="str">
        <f t="shared" si="155"/>
        <v>2011</v>
      </c>
      <c r="H1424">
        <f t="shared" si="156"/>
        <v>138.60000000000002</v>
      </c>
      <c r="I1424" t="str">
        <f t="shared" si="157"/>
        <v>2011</v>
      </c>
      <c r="K1424" s="1">
        <v>40745</v>
      </c>
      <c r="L1424" t="s">
        <v>69</v>
      </c>
      <c r="M1424">
        <v>63</v>
      </c>
      <c r="N1424" t="str">
        <f t="shared" si="158"/>
        <v>2011</v>
      </c>
      <c r="O1424">
        <f>SUMIF(L$2:L1424,L1424,M$2:M1424)</f>
        <v>2455</v>
      </c>
      <c r="P1424">
        <f t="shared" si="159"/>
        <v>6.3000000000000007</v>
      </c>
      <c r="R1424">
        <f t="shared" si="160"/>
        <v>3492</v>
      </c>
      <c r="S1424">
        <f t="shared" si="161"/>
        <v>0</v>
      </c>
    </row>
    <row r="1425" spans="1:19" x14ac:dyDescent="0.25">
      <c r="A1425" s="1">
        <v>40746</v>
      </c>
      <c r="B1425" t="s">
        <v>66</v>
      </c>
      <c r="C1425">
        <v>120</v>
      </c>
      <c r="D1425" t="str">
        <f t="shared" si="155"/>
        <v>2011</v>
      </c>
      <c r="H1425">
        <f t="shared" si="156"/>
        <v>264</v>
      </c>
      <c r="I1425" t="str">
        <f t="shared" si="157"/>
        <v>2011</v>
      </c>
      <c r="K1425" s="1">
        <v>40746</v>
      </c>
      <c r="L1425" t="s">
        <v>66</v>
      </c>
      <c r="M1425">
        <v>120</v>
      </c>
      <c r="N1425" t="str">
        <f t="shared" si="158"/>
        <v>2011</v>
      </c>
      <c r="O1425">
        <f>SUMIF(L$2:L1425,L1425,M$2:M1425)</f>
        <v>2492</v>
      </c>
      <c r="P1425">
        <f t="shared" si="159"/>
        <v>12</v>
      </c>
      <c r="R1425">
        <f t="shared" si="160"/>
        <v>3372</v>
      </c>
      <c r="S1425">
        <f t="shared" si="161"/>
        <v>0</v>
      </c>
    </row>
    <row r="1426" spans="1:19" x14ac:dyDescent="0.25">
      <c r="A1426" s="1">
        <v>40747</v>
      </c>
      <c r="B1426" t="s">
        <v>7</v>
      </c>
      <c r="C1426">
        <v>155</v>
      </c>
      <c r="D1426" t="str">
        <f t="shared" si="155"/>
        <v>2011</v>
      </c>
      <c r="H1426">
        <f t="shared" si="156"/>
        <v>341</v>
      </c>
      <c r="I1426" t="str">
        <f t="shared" si="157"/>
        <v>2011</v>
      </c>
      <c r="K1426" s="1">
        <v>40747</v>
      </c>
      <c r="L1426" t="s">
        <v>7</v>
      </c>
      <c r="M1426">
        <v>155</v>
      </c>
      <c r="N1426" t="str">
        <f t="shared" si="158"/>
        <v>2011</v>
      </c>
      <c r="O1426">
        <f>SUMIF(L$2:L1426,L1426,M$2:M1426)</f>
        <v>18787</v>
      </c>
      <c r="P1426">
        <f t="shared" si="159"/>
        <v>31</v>
      </c>
      <c r="R1426">
        <f t="shared" si="160"/>
        <v>3217</v>
      </c>
      <c r="S1426">
        <f t="shared" si="161"/>
        <v>0</v>
      </c>
    </row>
    <row r="1427" spans="1:19" x14ac:dyDescent="0.25">
      <c r="A1427" s="1">
        <v>40748</v>
      </c>
      <c r="B1427" t="s">
        <v>19</v>
      </c>
      <c r="C1427">
        <v>30</v>
      </c>
      <c r="D1427" t="str">
        <f t="shared" si="155"/>
        <v>2011</v>
      </c>
      <c r="H1427">
        <f t="shared" si="156"/>
        <v>66</v>
      </c>
      <c r="I1427" t="str">
        <f t="shared" si="157"/>
        <v>2011</v>
      </c>
      <c r="K1427" s="1">
        <v>40748</v>
      </c>
      <c r="L1427" t="s">
        <v>19</v>
      </c>
      <c r="M1427">
        <v>30</v>
      </c>
      <c r="N1427" t="str">
        <f t="shared" si="158"/>
        <v>2011</v>
      </c>
      <c r="O1427">
        <f>SUMIF(L$2:L1427,L1427,M$2:M1427)</f>
        <v>3361</v>
      </c>
      <c r="P1427">
        <f t="shared" si="159"/>
        <v>3</v>
      </c>
      <c r="R1427">
        <f t="shared" si="160"/>
        <v>3187</v>
      </c>
      <c r="S1427">
        <f t="shared" si="161"/>
        <v>0</v>
      </c>
    </row>
    <row r="1428" spans="1:19" x14ac:dyDescent="0.25">
      <c r="A1428" s="1">
        <v>40748</v>
      </c>
      <c r="B1428" t="s">
        <v>71</v>
      </c>
      <c r="C1428">
        <v>34</v>
      </c>
      <c r="D1428" t="str">
        <f t="shared" si="155"/>
        <v>2011</v>
      </c>
      <c r="H1428">
        <f t="shared" si="156"/>
        <v>74.800000000000011</v>
      </c>
      <c r="I1428" t="str">
        <f t="shared" si="157"/>
        <v>2011</v>
      </c>
      <c r="K1428" s="1">
        <v>40748</v>
      </c>
      <c r="L1428" t="s">
        <v>71</v>
      </c>
      <c r="M1428">
        <v>34</v>
      </c>
      <c r="N1428" t="str">
        <f t="shared" si="158"/>
        <v>2011</v>
      </c>
      <c r="O1428">
        <f>SUMIF(L$2:L1428,L1428,M$2:M1428)</f>
        <v>1810</v>
      </c>
      <c r="P1428">
        <f t="shared" si="159"/>
        <v>3.4000000000000004</v>
      </c>
      <c r="R1428">
        <f t="shared" si="160"/>
        <v>3153</v>
      </c>
      <c r="S1428">
        <f t="shared" si="161"/>
        <v>0</v>
      </c>
    </row>
    <row r="1429" spans="1:19" x14ac:dyDescent="0.25">
      <c r="A1429" s="1">
        <v>40753</v>
      </c>
      <c r="B1429" t="s">
        <v>12</v>
      </c>
      <c r="C1429">
        <v>30</v>
      </c>
      <c r="D1429" t="str">
        <f t="shared" si="155"/>
        <v>2011</v>
      </c>
      <c r="H1429">
        <f t="shared" si="156"/>
        <v>66</v>
      </c>
      <c r="I1429" t="str">
        <f t="shared" si="157"/>
        <v>2011</v>
      </c>
      <c r="K1429" s="1">
        <v>40753</v>
      </c>
      <c r="L1429" t="s">
        <v>12</v>
      </c>
      <c r="M1429">
        <v>30</v>
      </c>
      <c r="N1429" t="str">
        <f t="shared" si="158"/>
        <v>2011</v>
      </c>
      <c r="O1429">
        <f>SUMIF(L$2:L1429,L1429,M$2:M1429)</f>
        <v>3678</v>
      </c>
      <c r="P1429">
        <f t="shared" si="159"/>
        <v>3</v>
      </c>
      <c r="R1429">
        <f t="shared" si="160"/>
        <v>3123</v>
      </c>
      <c r="S1429">
        <f t="shared" si="161"/>
        <v>0</v>
      </c>
    </row>
    <row r="1430" spans="1:19" x14ac:dyDescent="0.25">
      <c r="A1430" s="1">
        <v>40753</v>
      </c>
      <c r="B1430" t="s">
        <v>6</v>
      </c>
      <c r="C1430">
        <v>162</v>
      </c>
      <c r="D1430" t="str">
        <f t="shared" si="155"/>
        <v>2011</v>
      </c>
      <c r="H1430">
        <f t="shared" si="156"/>
        <v>356.40000000000003</v>
      </c>
      <c r="I1430" t="str">
        <f t="shared" si="157"/>
        <v>2011</v>
      </c>
      <c r="K1430" s="1">
        <v>40753</v>
      </c>
      <c r="L1430" t="s">
        <v>6</v>
      </c>
      <c r="M1430">
        <v>162</v>
      </c>
      <c r="N1430" t="str">
        <f t="shared" si="158"/>
        <v>2011</v>
      </c>
      <c r="O1430">
        <f>SUMIF(L$2:L1430,L1430,M$2:M1430)</f>
        <v>2114</v>
      </c>
      <c r="P1430">
        <f t="shared" si="159"/>
        <v>16.2</v>
      </c>
      <c r="R1430">
        <f t="shared" si="160"/>
        <v>2961</v>
      </c>
      <c r="S1430">
        <f t="shared" si="161"/>
        <v>0</v>
      </c>
    </row>
    <row r="1431" spans="1:19" x14ac:dyDescent="0.25">
      <c r="A1431" s="1">
        <v>40754</v>
      </c>
      <c r="B1431" t="s">
        <v>63</v>
      </c>
      <c r="C1431">
        <v>71</v>
      </c>
      <c r="D1431" t="str">
        <f t="shared" si="155"/>
        <v>2011</v>
      </c>
      <c r="H1431">
        <f t="shared" si="156"/>
        <v>156.20000000000002</v>
      </c>
      <c r="I1431" t="str">
        <f t="shared" si="157"/>
        <v>2011</v>
      </c>
      <c r="K1431" s="1">
        <v>40754</v>
      </c>
      <c r="L1431" t="s">
        <v>63</v>
      </c>
      <c r="M1431">
        <v>71</v>
      </c>
      <c r="N1431" t="str">
        <f t="shared" si="158"/>
        <v>2011</v>
      </c>
      <c r="O1431">
        <f>SUMIF(L$2:L1431,L1431,M$2:M1431)</f>
        <v>671</v>
      </c>
      <c r="P1431">
        <f t="shared" si="159"/>
        <v>3.5500000000000003</v>
      </c>
      <c r="R1431">
        <f t="shared" si="160"/>
        <v>2890</v>
      </c>
      <c r="S1431">
        <f t="shared" si="161"/>
        <v>0</v>
      </c>
    </row>
    <row r="1432" spans="1:19" x14ac:dyDescent="0.25">
      <c r="A1432" s="1">
        <v>40755</v>
      </c>
      <c r="B1432" t="s">
        <v>155</v>
      </c>
      <c r="C1432">
        <v>16</v>
      </c>
      <c r="D1432" t="str">
        <f t="shared" si="155"/>
        <v>2011</v>
      </c>
      <c r="H1432">
        <f t="shared" si="156"/>
        <v>35.200000000000003</v>
      </c>
      <c r="I1432" t="str">
        <f t="shared" si="157"/>
        <v>2011</v>
      </c>
      <c r="K1432" s="1">
        <v>40755</v>
      </c>
      <c r="L1432" t="s">
        <v>155</v>
      </c>
      <c r="M1432">
        <v>16</v>
      </c>
      <c r="N1432" t="str">
        <f t="shared" si="158"/>
        <v>2011</v>
      </c>
      <c r="O1432">
        <f>SUMIF(L$2:L1432,L1432,M$2:M1432)</f>
        <v>50</v>
      </c>
      <c r="P1432">
        <f t="shared" si="159"/>
        <v>0</v>
      </c>
      <c r="R1432">
        <f t="shared" si="160"/>
        <v>2874</v>
      </c>
      <c r="S1432">
        <f t="shared" si="161"/>
        <v>0</v>
      </c>
    </row>
    <row r="1433" spans="1:19" x14ac:dyDescent="0.25">
      <c r="A1433" s="1">
        <v>40759</v>
      </c>
      <c r="B1433" t="s">
        <v>35</v>
      </c>
      <c r="C1433">
        <v>165</v>
      </c>
      <c r="D1433" t="str">
        <f t="shared" si="155"/>
        <v>2011</v>
      </c>
      <c r="H1433">
        <f t="shared" si="156"/>
        <v>363.00000000000006</v>
      </c>
      <c r="I1433" t="str">
        <f t="shared" si="157"/>
        <v>2011</v>
      </c>
      <c r="K1433" s="1">
        <v>40759</v>
      </c>
      <c r="L1433" t="s">
        <v>35</v>
      </c>
      <c r="M1433">
        <v>165</v>
      </c>
      <c r="N1433" t="str">
        <f t="shared" si="158"/>
        <v>2011</v>
      </c>
      <c r="O1433">
        <f>SUMIF(L$2:L1433,L1433,M$2:M1433)</f>
        <v>2938</v>
      </c>
      <c r="P1433">
        <f t="shared" si="159"/>
        <v>16.5</v>
      </c>
      <c r="R1433">
        <f t="shared" si="160"/>
        <v>5709</v>
      </c>
      <c r="S1433">
        <f t="shared" si="161"/>
        <v>0</v>
      </c>
    </row>
    <row r="1434" spans="1:19" x14ac:dyDescent="0.25">
      <c r="A1434" s="1">
        <v>40760</v>
      </c>
      <c r="B1434" t="s">
        <v>35</v>
      </c>
      <c r="C1434">
        <v>180</v>
      </c>
      <c r="D1434" t="str">
        <f t="shared" si="155"/>
        <v>2011</v>
      </c>
      <c r="H1434">
        <f t="shared" si="156"/>
        <v>396.00000000000006</v>
      </c>
      <c r="I1434" t="str">
        <f t="shared" si="157"/>
        <v>2011</v>
      </c>
      <c r="K1434" s="1">
        <v>40760</v>
      </c>
      <c r="L1434" t="s">
        <v>35</v>
      </c>
      <c r="M1434">
        <v>180</v>
      </c>
      <c r="N1434" t="str">
        <f t="shared" si="158"/>
        <v>2011</v>
      </c>
      <c r="O1434">
        <f>SUMIF(L$2:L1434,L1434,M$2:M1434)</f>
        <v>3118</v>
      </c>
      <c r="P1434">
        <f t="shared" si="159"/>
        <v>18</v>
      </c>
      <c r="R1434">
        <f t="shared" si="160"/>
        <v>5529</v>
      </c>
      <c r="S1434">
        <f t="shared" si="161"/>
        <v>0</v>
      </c>
    </row>
    <row r="1435" spans="1:19" x14ac:dyDescent="0.25">
      <c r="A1435" s="1">
        <v>40761</v>
      </c>
      <c r="B1435" t="s">
        <v>84</v>
      </c>
      <c r="C1435">
        <v>2</v>
      </c>
      <c r="D1435" t="str">
        <f t="shared" si="155"/>
        <v>2011</v>
      </c>
      <c r="H1435">
        <f t="shared" si="156"/>
        <v>4.4000000000000004</v>
      </c>
      <c r="I1435" t="str">
        <f t="shared" si="157"/>
        <v>2011</v>
      </c>
      <c r="K1435" s="1">
        <v>40761</v>
      </c>
      <c r="L1435" t="s">
        <v>84</v>
      </c>
      <c r="M1435">
        <v>2</v>
      </c>
      <c r="N1435" t="str">
        <f t="shared" si="158"/>
        <v>2011</v>
      </c>
      <c r="O1435">
        <f>SUMIF(L$2:L1435,L1435,M$2:M1435)</f>
        <v>13</v>
      </c>
      <c r="P1435">
        <f t="shared" si="159"/>
        <v>0</v>
      </c>
      <c r="R1435">
        <f t="shared" si="160"/>
        <v>5527</v>
      </c>
      <c r="S1435">
        <f t="shared" si="161"/>
        <v>0</v>
      </c>
    </row>
    <row r="1436" spans="1:19" x14ac:dyDescent="0.25">
      <c r="A1436" s="1">
        <v>40766</v>
      </c>
      <c r="B1436" t="s">
        <v>37</v>
      </c>
      <c r="C1436">
        <v>111</v>
      </c>
      <c r="D1436" t="str">
        <f t="shared" si="155"/>
        <v>2011</v>
      </c>
      <c r="H1436">
        <f t="shared" si="156"/>
        <v>244.20000000000002</v>
      </c>
      <c r="I1436" t="str">
        <f t="shared" si="157"/>
        <v>2011</v>
      </c>
      <c r="K1436" s="1">
        <v>40766</v>
      </c>
      <c r="L1436" t="s">
        <v>37</v>
      </c>
      <c r="M1436">
        <v>111</v>
      </c>
      <c r="N1436" t="str">
        <f t="shared" si="158"/>
        <v>2011</v>
      </c>
      <c r="O1436">
        <f>SUMIF(L$2:L1436,L1436,M$2:M1436)</f>
        <v>3348</v>
      </c>
      <c r="P1436">
        <f t="shared" si="159"/>
        <v>11.100000000000001</v>
      </c>
      <c r="R1436">
        <f t="shared" si="160"/>
        <v>5416</v>
      </c>
      <c r="S1436">
        <f t="shared" si="161"/>
        <v>0</v>
      </c>
    </row>
    <row r="1437" spans="1:19" x14ac:dyDescent="0.25">
      <c r="A1437" s="1">
        <v>40767</v>
      </c>
      <c r="B1437" t="s">
        <v>35</v>
      </c>
      <c r="C1437">
        <v>128</v>
      </c>
      <c r="D1437" t="str">
        <f t="shared" si="155"/>
        <v>2011</v>
      </c>
      <c r="H1437">
        <f t="shared" si="156"/>
        <v>281.60000000000002</v>
      </c>
      <c r="I1437" t="str">
        <f t="shared" si="157"/>
        <v>2011</v>
      </c>
      <c r="K1437" s="1">
        <v>40767</v>
      </c>
      <c r="L1437" t="s">
        <v>35</v>
      </c>
      <c r="M1437">
        <v>128</v>
      </c>
      <c r="N1437" t="str">
        <f t="shared" si="158"/>
        <v>2011</v>
      </c>
      <c r="O1437">
        <f>SUMIF(L$2:L1437,L1437,M$2:M1437)</f>
        <v>3246</v>
      </c>
      <c r="P1437">
        <f t="shared" si="159"/>
        <v>12.8</v>
      </c>
      <c r="R1437">
        <f t="shared" si="160"/>
        <v>5288</v>
      </c>
      <c r="S1437">
        <f t="shared" si="161"/>
        <v>0</v>
      </c>
    </row>
    <row r="1438" spans="1:19" x14ac:dyDescent="0.25">
      <c r="A1438" s="1">
        <v>40768</v>
      </c>
      <c r="B1438" t="s">
        <v>110</v>
      </c>
      <c r="C1438">
        <v>7</v>
      </c>
      <c r="D1438" t="str">
        <f t="shared" si="155"/>
        <v>2011</v>
      </c>
      <c r="H1438">
        <f t="shared" si="156"/>
        <v>15.400000000000002</v>
      </c>
      <c r="I1438" t="str">
        <f t="shared" si="157"/>
        <v>2011</v>
      </c>
      <c r="K1438" s="1">
        <v>40768</v>
      </c>
      <c r="L1438" t="s">
        <v>110</v>
      </c>
      <c r="M1438">
        <v>7</v>
      </c>
      <c r="N1438" t="str">
        <f t="shared" si="158"/>
        <v>2011</v>
      </c>
      <c r="O1438">
        <f>SUMIF(L$2:L1438,L1438,M$2:M1438)</f>
        <v>9</v>
      </c>
      <c r="P1438">
        <f t="shared" si="159"/>
        <v>0</v>
      </c>
      <c r="R1438">
        <f t="shared" si="160"/>
        <v>5281</v>
      </c>
      <c r="S1438">
        <f t="shared" si="161"/>
        <v>0</v>
      </c>
    </row>
    <row r="1439" spans="1:19" x14ac:dyDescent="0.25">
      <c r="A1439" s="1">
        <v>40768</v>
      </c>
      <c r="B1439" t="s">
        <v>9</v>
      </c>
      <c r="C1439">
        <v>211</v>
      </c>
      <c r="D1439" t="str">
        <f t="shared" si="155"/>
        <v>2011</v>
      </c>
      <c r="H1439">
        <f t="shared" si="156"/>
        <v>464.20000000000005</v>
      </c>
      <c r="I1439" t="str">
        <f t="shared" si="157"/>
        <v>2011</v>
      </c>
      <c r="K1439" s="1">
        <v>40768</v>
      </c>
      <c r="L1439" t="s">
        <v>9</v>
      </c>
      <c r="M1439">
        <v>211</v>
      </c>
      <c r="N1439" t="str">
        <f t="shared" si="158"/>
        <v>2011</v>
      </c>
      <c r="O1439">
        <f>SUMIF(L$2:L1439,L1439,M$2:M1439)</f>
        <v>17707</v>
      </c>
      <c r="P1439">
        <f t="shared" si="159"/>
        <v>42.2</v>
      </c>
      <c r="R1439">
        <f t="shared" si="160"/>
        <v>5070</v>
      </c>
      <c r="S1439">
        <f t="shared" si="161"/>
        <v>0</v>
      </c>
    </row>
    <row r="1440" spans="1:19" x14ac:dyDescent="0.25">
      <c r="A1440" s="1">
        <v>40768</v>
      </c>
      <c r="B1440" t="s">
        <v>6</v>
      </c>
      <c r="C1440">
        <v>184</v>
      </c>
      <c r="D1440" t="str">
        <f t="shared" si="155"/>
        <v>2011</v>
      </c>
      <c r="H1440">
        <f t="shared" si="156"/>
        <v>404.8</v>
      </c>
      <c r="I1440" t="str">
        <f t="shared" si="157"/>
        <v>2011</v>
      </c>
      <c r="K1440" s="1">
        <v>40768</v>
      </c>
      <c r="L1440" t="s">
        <v>6</v>
      </c>
      <c r="M1440">
        <v>184</v>
      </c>
      <c r="N1440" t="str">
        <f t="shared" si="158"/>
        <v>2011</v>
      </c>
      <c r="O1440">
        <f>SUMIF(L$2:L1440,L1440,M$2:M1440)</f>
        <v>2298</v>
      </c>
      <c r="P1440">
        <f t="shared" si="159"/>
        <v>18.400000000000002</v>
      </c>
      <c r="R1440">
        <f t="shared" si="160"/>
        <v>4886</v>
      </c>
      <c r="S1440">
        <f t="shared" si="161"/>
        <v>0</v>
      </c>
    </row>
    <row r="1441" spans="1:19" x14ac:dyDescent="0.25">
      <c r="A1441" s="1">
        <v>40771</v>
      </c>
      <c r="B1441" t="s">
        <v>14</v>
      </c>
      <c r="C1441">
        <v>450</v>
      </c>
      <c r="D1441" t="str">
        <f t="shared" si="155"/>
        <v>2011</v>
      </c>
      <c r="H1441">
        <f t="shared" si="156"/>
        <v>990.00000000000011</v>
      </c>
      <c r="I1441" t="str">
        <f t="shared" si="157"/>
        <v>2011</v>
      </c>
      <c r="K1441" s="1">
        <v>40771</v>
      </c>
      <c r="L1441" t="s">
        <v>14</v>
      </c>
      <c r="M1441">
        <v>450</v>
      </c>
      <c r="N1441" t="str">
        <f t="shared" si="158"/>
        <v>2011</v>
      </c>
      <c r="O1441">
        <f>SUMIF(L$2:L1441,L1441,M$2:M1441)</f>
        <v>16688</v>
      </c>
      <c r="P1441">
        <f t="shared" si="159"/>
        <v>90</v>
      </c>
      <c r="R1441">
        <f t="shared" si="160"/>
        <v>4436</v>
      </c>
      <c r="S1441">
        <f t="shared" si="161"/>
        <v>0</v>
      </c>
    </row>
    <row r="1442" spans="1:19" x14ac:dyDescent="0.25">
      <c r="A1442" s="1">
        <v>40771</v>
      </c>
      <c r="B1442" t="s">
        <v>120</v>
      </c>
      <c r="C1442">
        <v>140</v>
      </c>
      <c r="D1442" t="str">
        <f t="shared" si="155"/>
        <v>2011</v>
      </c>
      <c r="H1442">
        <f t="shared" si="156"/>
        <v>308</v>
      </c>
      <c r="I1442" t="str">
        <f t="shared" si="157"/>
        <v>2011</v>
      </c>
      <c r="K1442" s="1">
        <v>40771</v>
      </c>
      <c r="L1442" t="s">
        <v>120</v>
      </c>
      <c r="M1442">
        <v>140</v>
      </c>
      <c r="N1442" t="str">
        <f t="shared" si="158"/>
        <v>2011</v>
      </c>
      <c r="O1442">
        <f>SUMIF(L$2:L1442,L1442,M$2:M1442)</f>
        <v>589</v>
      </c>
      <c r="P1442">
        <f t="shared" si="159"/>
        <v>7</v>
      </c>
      <c r="R1442">
        <f t="shared" si="160"/>
        <v>4296</v>
      </c>
      <c r="S1442">
        <f t="shared" si="161"/>
        <v>0</v>
      </c>
    </row>
    <row r="1443" spans="1:19" x14ac:dyDescent="0.25">
      <c r="A1443" s="1">
        <v>40775</v>
      </c>
      <c r="B1443" t="s">
        <v>8</v>
      </c>
      <c r="C1443">
        <v>52</v>
      </c>
      <c r="D1443" t="str">
        <f t="shared" si="155"/>
        <v>2011</v>
      </c>
      <c r="H1443">
        <f t="shared" si="156"/>
        <v>114.4</v>
      </c>
      <c r="I1443" t="str">
        <f t="shared" si="157"/>
        <v>2011</v>
      </c>
      <c r="K1443" s="1">
        <v>40775</v>
      </c>
      <c r="L1443" t="s">
        <v>8</v>
      </c>
      <c r="M1443">
        <v>52</v>
      </c>
      <c r="N1443" t="str">
        <f t="shared" si="158"/>
        <v>2011</v>
      </c>
      <c r="O1443">
        <f>SUMIF(L$2:L1443,L1443,M$2:M1443)</f>
        <v>2328</v>
      </c>
      <c r="P1443">
        <f t="shared" si="159"/>
        <v>5.2</v>
      </c>
      <c r="R1443">
        <f t="shared" si="160"/>
        <v>4244</v>
      </c>
      <c r="S1443">
        <f t="shared" si="161"/>
        <v>0</v>
      </c>
    </row>
    <row r="1444" spans="1:19" x14ac:dyDescent="0.25">
      <c r="A1444" s="1">
        <v>40777</v>
      </c>
      <c r="B1444" t="s">
        <v>181</v>
      </c>
      <c r="C1444">
        <v>2</v>
      </c>
      <c r="D1444" t="str">
        <f t="shared" si="155"/>
        <v>2011</v>
      </c>
      <c r="H1444">
        <f t="shared" si="156"/>
        <v>4.4000000000000004</v>
      </c>
      <c r="I1444" t="str">
        <f t="shared" si="157"/>
        <v>2011</v>
      </c>
      <c r="K1444" s="1">
        <v>40777</v>
      </c>
      <c r="L1444" t="s">
        <v>181</v>
      </c>
      <c r="M1444">
        <v>2</v>
      </c>
      <c r="N1444" t="str">
        <f t="shared" si="158"/>
        <v>2011</v>
      </c>
      <c r="O1444">
        <f>SUMIF(L$2:L1444,L1444,M$2:M1444)</f>
        <v>13</v>
      </c>
      <c r="P1444">
        <f t="shared" si="159"/>
        <v>0</v>
      </c>
      <c r="R1444">
        <f t="shared" si="160"/>
        <v>4242</v>
      </c>
      <c r="S1444">
        <f t="shared" si="161"/>
        <v>0</v>
      </c>
    </row>
    <row r="1445" spans="1:19" x14ac:dyDescent="0.25">
      <c r="A1445" s="1">
        <v>40777</v>
      </c>
      <c r="B1445" t="s">
        <v>96</v>
      </c>
      <c r="C1445">
        <v>13</v>
      </c>
      <c r="D1445" t="str">
        <f t="shared" si="155"/>
        <v>2011</v>
      </c>
      <c r="H1445">
        <f t="shared" si="156"/>
        <v>28.6</v>
      </c>
      <c r="I1445" t="str">
        <f t="shared" si="157"/>
        <v>2011</v>
      </c>
      <c r="K1445" s="1">
        <v>40777</v>
      </c>
      <c r="L1445" t="s">
        <v>96</v>
      </c>
      <c r="M1445">
        <v>13</v>
      </c>
      <c r="N1445" t="str">
        <f t="shared" si="158"/>
        <v>2011</v>
      </c>
      <c r="O1445">
        <f>SUMIF(L$2:L1445,L1445,M$2:M1445)</f>
        <v>34</v>
      </c>
      <c r="P1445">
        <f t="shared" si="159"/>
        <v>0</v>
      </c>
      <c r="R1445">
        <f t="shared" si="160"/>
        <v>4229</v>
      </c>
      <c r="S1445">
        <f t="shared" si="161"/>
        <v>0</v>
      </c>
    </row>
    <row r="1446" spans="1:19" x14ac:dyDescent="0.25">
      <c r="A1446" s="1">
        <v>40777</v>
      </c>
      <c r="B1446" t="s">
        <v>37</v>
      </c>
      <c r="C1446">
        <v>73</v>
      </c>
      <c r="D1446" t="str">
        <f t="shared" si="155"/>
        <v>2011</v>
      </c>
      <c r="H1446">
        <f t="shared" si="156"/>
        <v>160.60000000000002</v>
      </c>
      <c r="I1446" t="str">
        <f t="shared" si="157"/>
        <v>2011</v>
      </c>
      <c r="K1446" s="1">
        <v>40777</v>
      </c>
      <c r="L1446" t="s">
        <v>37</v>
      </c>
      <c r="M1446">
        <v>73</v>
      </c>
      <c r="N1446" t="str">
        <f t="shared" si="158"/>
        <v>2011</v>
      </c>
      <c r="O1446">
        <f>SUMIF(L$2:L1446,L1446,M$2:M1446)</f>
        <v>3421</v>
      </c>
      <c r="P1446">
        <f t="shared" si="159"/>
        <v>7.3000000000000007</v>
      </c>
      <c r="R1446">
        <f t="shared" si="160"/>
        <v>4156</v>
      </c>
      <c r="S1446">
        <f t="shared" si="161"/>
        <v>0</v>
      </c>
    </row>
    <row r="1447" spans="1:19" x14ac:dyDescent="0.25">
      <c r="A1447" s="1">
        <v>40781</v>
      </c>
      <c r="B1447" t="s">
        <v>18</v>
      </c>
      <c r="C1447">
        <v>123</v>
      </c>
      <c r="D1447" t="str">
        <f t="shared" si="155"/>
        <v>2011</v>
      </c>
      <c r="H1447">
        <f t="shared" si="156"/>
        <v>270.60000000000002</v>
      </c>
      <c r="I1447" t="str">
        <f t="shared" si="157"/>
        <v>2011</v>
      </c>
      <c r="K1447" s="1">
        <v>40781</v>
      </c>
      <c r="L1447" t="s">
        <v>18</v>
      </c>
      <c r="M1447">
        <v>123</v>
      </c>
      <c r="N1447" t="str">
        <f t="shared" si="158"/>
        <v>2011</v>
      </c>
      <c r="O1447">
        <f>SUMIF(L$2:L1447,L1447,M$2:M1447)</f>
        <v>4058</v>
      </c>
      <c r="P1447">
        <f t="shared" si="159"/>
        <v>12.3</v>
      </c>
      <c r="R1447">
        <f t="shared" si="160"/>
        <v>4033</v>
      </c>
      <c r="S1447">
        <f t="shared" si="161"/>
        <v>0</v>
      </c>
    </row>
    <row r="1448" spans="1:19" x14ac:dyDescent="0.25">
      <c r="A1448" s="1">
        <v>40783</v>
      </c>
      <c r="B1448" t="s">
        <v>68</v>
      </c>
      <c r="C1448">
        <v>3</v>
      </c>
      <c r="D1448" t="str">
        <f t="shared" si="155"/>
        <v>2011</v>
      </c>
      <c r="H1448">
        <f t="shared" si="156"/>
        <v>6.6000000000000005</v>
      </c>
      <c r="I1448" t="str">
        <f t="shared" si="157"/>
        <v>2011</v>
      </c>
      <c r="K1448" s="1">
        <v>40783</v>
      </c>
      <c r="L1448" t="s">
        <v>68</v>
      </c>
      <c r="M1448">
        <v>3</v>
      </c>
      <c r="N1448" t="str">
        <f t="shared" si="158"/>
        <v>2011</v>
      </c>
      <c r="O1448">
        <f>SUMIF(L$2:L1448,L1448,M$2:M1448)</f>
        <v>32</v>
      </c>
      <c r="P1448">
        <f t="shared" si="159"/>
        <v>0</v>
      </c>
      <c r="R1448">
        <f t="shared" si="160"/>
        <v>4030</v>
      </c>
      <c r="S1448">
        <f t="shared" si="161"/>
        <v>0</v>
      </c>
    </row>
    <row r="1449" spans="1:19" x14ac:dyDescent="0.25">
      <c r="A1449" s="1">
        <v>40784</v>
      </c>
      <c r="B1449" t="s">
        <v>12</v>
      </c>
      <c r="C1449">
        <v>93</v>
      </c>
      <c r="D1449" t="str">
        <f t="shared" si="155"/>
        <v>2011</v>
      </c>
      <c r="H1449">
        <f t="shared" si="156"/>
        <v>204.60000000000002</v>
      </c>
      <c r="I1449" t="str">
        <f t="shared" si="157"/>
        <v>2011</v>
      </c>
      <c r="K1449" s="1">
        <v>40784</v>
      </c>
      <c r="L1449" t="s">
        <v>12</v>
      </c>
      <c r="M1449">
        <v>93</v>
      </c>
      <c r="N1449" t="str">
        <f t="shared" si="158"/>
        <v>2011</v>
      </c>
      <c r="O1449">
        <f>SUMIF(L$2:L1449,L1449,M$2:M1449)</f>
        <v>3771</v>
      </c>
      <c r="P1449">
        <f t="shared" si="159"/>
        <v>9.3000000000000007</v>
      </c>
      <c r="R1449">
        <f t="shared" si="160"/>
        <v>3937</v>
      </c>
      <c r="S1449">
        <f t="shared" si="161"/>
        <v>0</v>
      </c>
    </row>
    <row r="1450" spans="1:19" x14ac:dyDescent="0.25">
      <c r="A1450" s="1">
        <v>40789</v>
      </c>
      <c r="B1450" t="s">
        <v>24</v>
      </c>
      <c r="C1450">
        <v>310</v>
      </c>
      <c r="D1450" t="str">
        <f t="shared" si="155"/>
        <v>2011</v>
      </c>
      <c r="H1450">
        <f t="shared" si="156"/>
        <v>682</v>
      </c>
      <c r="I1450" t="str">
        <f t="shared" si="157"/>
        <v>2011</v>
      </c>
      <c r="K1450" s="1">
        <v>40789</v>
      </c>
      <c r="L1450" t="s">
        <v>24</v>
      </c>
      <c r="M1450">
        <v>310</v>
      </c>
      <c r="N1450" t="str">
        <f t="shared" si="158"/>
        <v>2011</v>
      </c>
      <c r="O1450">
        <f>SUMIF(L$2:L1450,L1450,M$2:M1450)</f>
        <v>4423</v>
      </c>
      <c r="P1450">
        <f t="shared" si="159"/>
        <v>31</v>
      </c>
      <c r="R1450">
        <f t="shared" si="160"/>
        <v>5627</v>
      </c>
      <c r="S1450">
        <f t="shared" si="161"/>
        <v>0</v>
      </c>
    </row>
    <row r="1451" spans="1:19" x14ac:dyDescent="0.25">
      <c r="A1451" s="1">
        <v>40789</v>
      </c>
      <c r="B1451" t="s">
        <v>6</v>
      </c>
      <c r="C1451">
        <v>77</v>
      </c>
      <c r="D1451" t="str">
        <f t="shared" si="155"/>
        <v>2011</v>
      </c>
      <c r="H1451">
        <f t="shared" si="156"/>
        <v>169.4</v>
      </c>
      <c r="I1451" t="str">
        <f t="shared" si="157"/>
        <v>2011</v>
      </c>
      <c r="K1451" s="1">
        <v>40789</v>
      </c>
      <c r="L1451" t="s">
        <v>6</v>
      </c>
      <c r="M1451">
        <v>77</v>
      </c>
      <c r="N1451" t="str">
        <f t="shared" si="158"/>
        <v>2011</v>
      </c>
      <c r="O1451">
        <f>SUMIF(L$2:L1451,L1451,M$2:M1451)</f>
        <v>2375</v>
      </c>
      <c r="P1451">
        <f t="shared" si="159"/>
        <v>7.7</v>
      </c>
      <c r="R1451">
        <f t="shared" si="160"/>
        <v>5550</v>
      </c>
      <c r="S1451">
        <f t="shared" si="161"/>
        <v>0</v>
      </c>
    </row>
    <row r="1452" spans="1:19" x14ac:dyDescent="0.25">
      <c r="A1452" s="1">
        <v>40793</v>
      </c>
      <c r="B1452" t="s">
        <v>10</v>
      </c>
      <c r="C1452">
        <v>21</v>
      </c>
      <c r="D1452" t="str">
        <f t="shared" si="155"/>
        <v>2011</v>
      </c>
      <c r="H1452">
        <f t="shared" si="156"/>
        <v>46.2</v>
      </c>
      <c r="I1452" t="str">
        <f t="shared" si="157"/>
        <v>2011</v>
      </c>
      <c r="K1452" s="1">
        <v>40793</v>
      </c>
      <c r="L1452" t="s">
        <v>10</v>
      </c>
      <c r="M1452">
        <v>21</v>
      </c>
      <c r="N1452" t="str">
        <f t="shared" si="158"/>
        <v>2011</v>
      </c>
      <c r="O1452">
        <f>SUMIF(L$2:L1452,L1452,M$2:M1452)</f>
        <v>3001</v>
      </c>
      <c r="P1452">
        <f t="shared" si="159"/>
        <v>2.1</v>
      </c>
      <c r="R1452">
        <f t="shared" si="160"/>
        <v>5529</v>
      </c>
      <c r="S1452">
        <f t="shared" si="161"/>
        <v>0</v>
      </c>
    </row>
    <row r="1453" spans="1:19" x14ac:dyDescent="0.25">
      <c r="A1453" s="1">
        <v>40797</v>
      </c>
      <c r="B1453" t="s">
        <v>21</v>
      </c>
      <c r="C1453">
        <v>3</v>
      </c>
      <c r="D1453" t="str">
        <f t="shared" si="155"/>
        <v>2011</v>
      </c>
      <c r="H1453">
        <f t="shared" si="156"/>
        <v>6.6000000000000005</v>
      </c>
      <c r="I1453" t="str">
        <f t="shared" si="157"/>
        <v>2011</v>
      </c>
      <c r="K1453" s="1">
        <v>40797</v>
      </c>
      <c r="L1453" t="s">
        <v>21</v>
      </c>
      <c r="M1453">
        <v>3</v>
      </c>
      <c r="N1453" t="str">
        <f t="shared" si="158"/>
        <v>2011</v>
      </c>
      <c r="O1453">
        <f>SUMIF(L$2:L1453,L1453,M$2:M1453)</f>
        <v>22</v>
      </c>
      <c r="P1453">
        <f t="shared" si="159"/>
        <v>0</v>
      </c>
      <c r="R1453">
        <f t="shared" si="160"/>
        <v>5526</v>
      </c>
      <c r="S1453">
        <f t="shared" si="161"/>
        <v>0</v>
      </c>
    </row>
    <row r="1454" spans="1:19" x14ac:dyDescent="0.25">
      <c r="A1454" s="1">
        <v>40799</v>
      </c>
      <c r="B1454" t="s">
        <v>28</v>
      </c>
      <c r="C1454">
        <v>176</v>
      </c>
      <c r="D1454" t="str">
        <f t="shared" si="155"/>
        <v>2011</v>
      </c>
      <c r="H1454">
        <f t="shared" si="156"/>
        <v>387.20000000000005</v>
      </c>
      <c r="I1454" t="str">
        <f t="shared" si="157"/>
        <v>2011</v>
      </c>
      <c r="K1454" s="1">
        <v>40799</v>
      </c>
      <c r="L1454" t="s">
        <v>28</v>
      </c>
      <c r="M1454">
        <v>176</v>
      </c>
      <c r="N1454" t="str">
        <f t="shared" si="158"/>
        <v>2011</v>
      </c>
      <c r="O1454">
        <f>SUMIF(L$2:L1454,L1454,M$2:M1454)</f>
        <v>3207</v>
      </c>
      <c r="P1454">
        <f t="shared" si="159"/>
        <v>17.600000000000001</v>
      </c>
      <c r="R1454">
        <f t="shared" si="160"/>
        <v>5350</v>
      </c>
      <c r="S1454">
        <f t="shared" si="161"/>
        <v>0</v>
      </c>
    </row>
    <row r="1455" spans="1:19" x14ac:dyDescent="0.25">
      <c r="A1455" s="1">
        <v>40799</v>
      </c>
      <c r="B1455" t="s">
        <v>13</v>
      </c>
      <c r="C1455">
        <v>20</v>
      </c>
      <c r="D1455" t="str">
        <f t="shared" si="155"/>
        <v>2011</v>
      </c>
      <c r="H1455">
        <f t="shared" si="156"/>
        <v>44</v>
      </c>
      <c r="I1455" t="str">
        <f t="shared" si="157"/>
        <v>2011</v>
      </c>
      <c r="K1455" s="1">
        <v>40799</v>
      </c>
      <c r="L1455" t="s">
        <v>13</v>
      </c>
      <c r="M1455">
        <v>20</v>
      </c>
      <c r="N1455" t="str">
        <f t="shared" si="158"/>
        <v>2011</v>
      </c>
      <c r="O1455">
        <f>SUMIF(L$2:L1455,L1455,M$2:M1455)</f>
        <v>44</v>
      </c>
      <c r="P1455">
        <f t="shared" si="159"/>
        <v>0</v>
      </c>
      <c r="R1455">
        <f t="shared" si="160"/>
        <v>5330</v>
      </c>
      <c r="S1455">
        <f t="shared" si="161"/>
        <v>0</v>
      </c>
    </row>
    <row r="1456" spans="1:19" x14ac:dyDescent="0.25">
      <c r="A1456" s="1">
        <v>40800</v>
      </c>
      <c r="B1456" t="s">
        <v>24</v>
      </c>
      <c r="C1456">
        <v>230</v>
      </c>
      <c r="D1456" t="str">
        <f t="shared" si="155"/>
        <v>2011</v>
      </c>
      <c r="H1456">
        <f t="shared" si="156"/>
        <v>506.00000000000006</v>
      </c>
      <c r="I1456" t="str">
        <f t="shared" si="157"/>
        <v>2011</v>
      </c>
      <c r="K1456" s="1">
        <v>40800</v>
      </c>
      <c r="L1456" t="s">
        <v>24</v>
      </c>
      <c r="M1456">
        <v>230</v>
      </c>
      <c r="N1456" t="str">
        <f t="shared" si="158"/>
        <v>2011</v>
      </c>
      <c r="O1456">
        <f>SUMIF(L$2:L1456,L1456,M$2:M1456)</f>
        <v>4653</v>
      </c>
      <c r="P1456">
        <f t="shared" si="159"/>
        <v>23</v>
      </c>
      <c r="R1456">
        <f t="shared" si="160"/>
        <v>5100</v>
      </c>
      <c r="S1456">
        <f t="shared" si="161"/>
        <v>0</v>
      </c>
    </row>
    <row r="1457" spans="1:19" x14ac:dyDescent="0.25">
      <c r="A1457" s="1">
        <v>40800</v>
      </c>
      <c r="B1457" t="s">
        <v>155</v>
      </c>
      <c r="C1457">
        <v>10</v>
      </c>
      <c r="D1457" t="str">
        <f t="shared" si="155"/>
        <v>2011</v>
      </c>
      <c r="H1457">
        <f t="shared" si="156"/>
        <v>22</v>
      </c>
      <c r="I1457" t="str">
        <f t="shared" si="157"/>
        <v>2011</v>
      </c>
      <c r="K1457" s="1">
        <v>40800</v>
      </c>
      <c r="L1457" t="s">
        <v>155</v>
      </c>
      <c r="M1457">
        <v>10</v>
      </c>
      <c r="N1457" t="str">
        <f t="shared" si="158"/>
        <v>2011</v>
      </c>
      <c r="O1457">
        <f>SUMIF(L$2:L1457,L1457,M$2:M1457)</f>
        <v>60</v>
      </c>
      <c r="P1457">
        <f t="shared" si="159"/>
        <v>0</v>
      </c>
      <c r="R1457">
        <f t="shared" si="160"/>
        <v>5090</v>
      </c>
      <c r="S1457">
        <f t="shared" si="161"/>
        <v>0</v>
      </c>
    </row>
    <row r="1458" spans="1:19" x14ac:dyDescent="0.25">
      <c r="A1458" s="1">
        <v>40802</v>
      </c>
      <c r="B1458" t="s">
        <v>163</v>
      </c>
      <c r="C1458">
        <v>12</v>
      </c>
      <c r="D1458" t="str">
        <f t="shared" si="155"/>
        <v>2011</v>
      </c>
      <c r="H1458">
        <f t="shared" si="156"/>
        <v>26.400000000000002</v>
      </c>
      <c r="I1458" t="str">
        <f t="shared" si="157"/>
        <v>2011</v>
      </c>
      <c r="K1458" s="1">
        <v>40802</v>
      </c>
      <c r="L1458" t="s">
        <v>163</v>
      </c>
      <c r="M1458">
        <v>12</v>
      </c>
      <c r="N1458" t="str">
        <f t="shared" si="158"/>
        <v>2011</v>
      </c>
      <c r="O1458">
        <f>SUMIF(L$2:L1458,L1458,M$2:M1458)</f>
        <v>25</v>
      </c>
      <c r="P1458">
        <f t="shared" si="159"/>
        <v>0</v>
      </c>
      <c r="R1458">
        <f t="shared" si="160"/>
        <v>5078</v>
      </c>
      <c r="S1458">
        <f t="shared" si="161"/>
        <v>0</v>
      </c>
    </row>
    <row r="1459" spans="1:19" x14ac:dyDescent="0.25">
      <c r="A1459" s="1">
        <v>40802</v>
      </c>
      <c r="B1459" t="s">
        <v>152</v>
      </c>
      <c r="C1459">
        <v>11</v>
      </c>
      <c r="D1459" t="str">
        <f t="shared" si="155"/>
        <v>2011</v>
      </c>
      <c r="H1459">
        <f t="shared" si="156"/>
        <v>24.200000000000003</v>
      </c>
      <c r="I1459" t="str">
        <f t="shared" si="157"/>
        <v>2011</v>
      </c>
      <c r="K1459" s="1">
        <v>40802</v>
      </c>
      <c r="L1459" t="s">
        <v>152</v>
      </c>
      <c r="M1459">
        <v>11</v>
      </c>
      <c r="N1459" t="str">
        <f t="shared" si="158"/>
        <v>2011</v>
      </c>
      <c r="O1459">
        <f>SUMIF(L$2:L1459,L1459,M$2:M1459)</f>
        <v>32</v>
      </c>
      <c r="P1459">
        <f t="shared" si="159"/>
        <v>0</v>
      </c>
      <c r="R1459">
        <f t="shared" si="160"/>
        <v>5067</v>
      </c>
      <c r="S1459">
        <f t="shared" si="161"/>
        <v>0</v>
      </c>
    </row>
    <row r="1460" spans="1:19" x14ac:dyDescent="0.25">
      <c r="A1460" s="1">
        <v>40803</v>
      </c>
      <c r="B1460" t="s">
        <v>9</v>
      </c>
      <c r="C1460">
        <v>383</v>
      </c>
      <c r="D1460" t="str">
        <f t="shared" si="155"/>
        <v>2011</v>
      </c>
      <c r="H1460">
        <f t="shared" si="156"/>
        <v>842.6</v>
      </c>
      <c r="I1460" t="str">
        <f t="shared" si="157"/>
        <v>2011</v>
      </c>
      <c r="K1460" s="1">
        <v>40803</v>
      </c>
      <c r="L1460" t="s">
        <v>9</v>
      </c>
      <c r="M1460">
        <v>383</v>
      </c>
      <c r="N1460" t="str">
        <f t="shared" si="158"/>
        <v>2011</v>
      </c>
      <c r="O1460">
        <f>SUMIF(L$2:L1460,L1460,M$2:M1460)</f>
        <v>18090</v>
      </c>
      <c r="P1460">
        <f t="shared" si="159"/>
        <v>76.600000000000009</v>
      </c>
      <c r="R1460">
        <f t="shared" si="160"/>
        <v>4684</v>
      </c>
      <c r="S1460">
        <f t="shared" si="161"/>
        <v>0</v>
      </c>
    </row>
    <row r="1461" spans="1:19" x14ac:dyDescent="0.25">
      <c r="A1461" s="1">
        <v>40807</v>
      </c>
      <c r="B1461" t="s">
        <v>102</v>
      </c>
      <c r="C1461">
        <v>249</v>
      </c>
      <c r="D1461" t="str">
        <f t="shared" si="155"/>
        <v>2011</v>
      </c>
      <c r="H1461">
        <f t="shared" si="156"/>
        <v>547.80000000000007</v>
      </c>
      <c r="I1461" t="str">
        <f t="shared" si="157"/>
        <v>2011</v>
      </c>
      <c r="K1461" s="1">
        <v>40807</v>
      </c>
      <c r="L1461" t="s">
        <v>102</v>
      </c>
      <c r="M1461">
        <v>249</v>
      </c>
      <c r="N1461" t="str">
        <f t="shared" si="158"/>
        <v>2011</v>
      </c>
      <c r="O1461">
        <f>SUMIF(L$2:L1461,L1461,M$2:M1461)</f>
        <v>4124</v>
      </c>
      <c r="P1461">
        <f t="shared" si="159"/>
        <v>24.900000000000002</v>
      </c>
      <c r="R1461">
        <f t="shared" si="160"/>
        <v>4435</v>
      </c>
      <c r="S1461">
        <f t="shared" si="161"/>
        <v>0</v>
      </c>
    </row>
    <row r="1462" spans="1:19" x14ac:dyDescent="0.25">
      <c r="A1462" s="1">
        <v>40810</v>
      </c>
      <c r="B1462" t="s">
        <v>164</v>
      </c>
      <c r="C1462">
        <v>8</v>
      </c>
      <c r="D1462" t="str">
        <f t="shared" si="155"/>
        <v>2011</v>
      </c>
      <c r="H1462">
        <f t="shared" si="156"/>
        <v>17.600000000000001</v>
      </c>
      <c r="I1462" t="str">
        <f t="shared" si="157"/>
        <v>2011</v>
      </c>
      <c r="K1462" s="1">
        <v>40810</v>
      </c>
      <c r="L1462" t="s">
        <v>164</v>
      </c>
      <c r="M1462">
        <v>8</v>
      </c>
      <c r="N1462" t="str">
        <f t="shared" si="158"/>
        <v>2011</v>
      </c>
      <c r="O1462">
        <f>SUMIF(L$2:L1462,L1462,M$2:M1462)</f>
        <v>27</v>
      </c>
      <c r="P1462">
        <f t="shared" si="159"/>
        <v>0</v>
      </c>
      <c r="R1462">
        <f t="shared" si="160"/>
        <v>4427</v>
      </c>
      <c r="S1462">
        <f t="shared" si="161"/>
        <v>0</v>
      </c>
    </row>
    <row r="1463" spans="1:19" x14ac:dyDescent="0.25">
      <c r="A1463" s="1">
        <v>40812</v>
      </c>
      <c r="B1463" t="s">
        <v>30</v>
      </c>
      <c r="C1463">
        <v>42</v>
      </c>
      <c r="D1463" t="str">
        <f t="shared" si="155"/>
        <v>2011</v>
      </c>
      <c r="H1463">
        <f t="shared" si="156"/>
        <v>92.4</v>
      </c>
      <c r="I1463" t="str">
        <f t="shared" si="157"/>
        <v>2011</v>
      </c>
      <c r="K1463" s="1">
        <v>40812</v>
      </c>
      <c r="L1463" t="s">
        <v>30</v>
      </c>
      <c r="M1463">
        <v>42</v>
      </c>
      <c r="N1463" t="str">
        <f t="shared" si="158"/>
        <v>2011</v>
      </c>
      <c r="O1463">
        <f>SUMIF(L$2:L1463,L1463,M$2:M1463)</f>
        <v>4008</v>
      </c>
      <c r="P1463">
        <f t="shared" si="159"/>
        <v>4.2</v>
      </c>
      <c r="R1463">
        <f t="shared" si="160"/>
        <v>4385</v>
      </c>
      <c r="S1463">
        <f t="shared" si="161"/>
        <v>0</v>
      </c>
    </row>
    <row r="1464" spans="1:19" x14ac:dyDescent="0.25">
      <c r="A1464" s="1">
        <v>40815</v>
      </c>
      <c r="B1464" t="s">
        <v>223</v>
      </c>
      <c r="C1464">
        <v>1</v>
      </c>
      <c r="D1464" t="str">
        <f t="shared" si="155"/>
        <v>2011</v>
      </c>
      <c r="H1464">
        <f t="shared" si="156"/>
        <v>2.2000000000000002</v>
      </c>
      <c r="I1464" t="str">
        <f t="shared" si="157"/>
        <v>2011</v>
      </c>
      <c r="K1464" s="1">
        <v>40815</v>
      </c>
      <c r="L1464" t="s">
        <v>223</v>
      </c>
      <c r="M1464">
        <v>1</v>
      </c>
      <c r="N1464" t="str">
        <f t="shared" si="158"/>
        <v>2011</v>
      </c>
      <c r="O1464">
        <f>SUMIF(L$2:L1464,L1464,M$2:M1464)</f>
        <v>1</v>
      </c>
      <c r="P1464">
        <f t="shared" si="159"/>
        <v>0</v>
      </c>
      <c r="R1464">
        <f t="shared" si="160"/>
        <v>4384</v>
      </c>
      <c r="S1464">
        <f t="shared" si="161"/>
        <v>0</v>
      </c>
    </row>
    <row r="1465" spans="1:19" x14ac:dyDescent="0.25">
      <c r="A1465" s="1">
        <v>40815</v>
      </c>
      <c r="B1465" t="s">
        <v>22</v>
      </c>
      <c r="C1465">
        <v>340</v>
      </c>
      <c r="D1465" t="str">
        <f t="shared" si="155"/>
        <v>2011</v>
      </c>
      <c r="H1465">
        <f t="shared" si="156"/>
        <v>748.00000000000011</v>
      </c>
      <c r="I1465" t="str">
        <f t="shared" si="157"/>
        <v>2011</v>
      </c>
      <c r="K1465" s="1">
        <v>40815</v>
      </c>
      <c r="L1465" t="s">
        <v>22</v>
      </c>
      <c r="M1465">
        <v>340</v>
      </c>
      <c r="N1465" t="str">
        <f t="shared" si="158"/>
        <v>2011</v>
      </c>
      <c r="O1465">
        <f>SUMIF(L$2:L1465,L1465,M$2:M1465)</f>
        <v>17018</v>
      </c>
      <c r="P1465">
        <f t="shared" si="159"/>
        <v>68</v>
      </c>
      <c r="R1465">
        <f t="shared" si="160"/>
        <v>4044</v>
      </c>
      <c r="S1465">
        <f t="shared" si="161"/>
        <v>0</v>
      </c>
    </row>
    <row r="1466" spans="1:19" x14ac:dyDescent="0.25">
      <c r="A1466" s="1">
        <v>40817</v>
      </c>
      <c r="B1466" t="s">
        <v>17</v>
      </c>
      <c r="C1466">
        <v>394</v>
      </c>
      <c r="D1466" t="str">
        <f t="shared" si="155"/>
        <v>2011</v>
      </c>
      <c r="H1466">
        <f t="shared" si="156"/>
        <v>866.80000000000007</v>
      </c>
      <c r="I1466" t="str">
        <f t="shared" si="157"/>
        <v>2011</v>
      </c>
      <c r="K1466" s="1">
        <v>40817</v>
      </c>
      <c r="L1466" t="s">
        <v>17</v>
      </c>
      <c r="M1466">
        <v>394</v>
      </c>
      <c r="N1466" t="str">
        <f t="shared" si="158"/>
        <v>2011</v>
      </c>
      <c r="O1466">
        <f>SUMIF(L$2:L1466,L1466,M$2:M1466)</f>
        <v>13588</v>
      </c>
      <c r="P1466">
        <f t="shared" si="159"/>
        <v>78.800000000000011</v>
      </c>
      <c r="R1466">
        <f t="shared" si="160"/>
        <v>4650</v>
      </c>
      <c r="S1466">
        <f t="shared" si="161"/>
        <v>0</v>
      </c>
    </row>
    <row r="1467" spans="1:19" x14ac:dyDescent="0.25">
      <c r="A1467" s="1">
        <v>40817</v>
      </c>
      <c r="B1467" t="s">
        <v>5</v>
      </c>
      <c r="C1467">
        <v>176</v>
      </c>
      <c r="D1467" t="str">
        <f t="shared" si="155"/>
        <v>2011</v>
      </c>
      <c r="H1467">
        <f t="shared" si="156"/>
        <v>387.20000000000005</v>
      </c>
      <c r="I1467" t="str">
        <f t="shared" si="157"/>
        <v>2011</v>
      </c>
      <c r="K1467" s="1">
        <v>40817</v>
      </c>
      <c r="L1467" t="s">
        <v>5</v>
      </c>
      <c r="M1467">
        <v>176</v>
      </c>
      <c r="N1467" t="str">
        <f t="shared" si="158"/>
        <v>2011</v>
      </c>
      <c r="O1467">
        <f>SUMIF(L$2:L1467,L1467,M$2:M1467)</f>
        <v>8253</v>
      </c>
      <c r="P1467">
        <f t="shared" si="159"/>
        <v>17.600000000000001</v>
      </c>
      <c r="R1467">
        <f t="shared" si="160"/>
        <v>4474</v>
      </c>
      <c r="S1467">
        <f t="shared" si="161"/>
        <v>0</v>
      </c>
    </row>
    <row r="1468" spans="1:19" x14ac:dyDescent="0.25">
      <c r="A1468" s="1">
        <v>40818</v>
      </c>
      <c r="B1468" t="s">
        <v>28</v>
      </c>
      <c r="C1468">
        <v>181</v>
      </c>
      <c r="D1468" t="str">
        <f t="shared" si="155"/>
        <v>2011</v>
      </c>
      <c r="H1468">
        <f t="shared" si="156"/>
        <v>398.20000000000005</v>
      </c>
      <c r="I1468" t="str">
        <f t="shared" si="157"/>
        <v>2011</v>
      </c>
      <c r="K1468" s="1">
        <v>40818</v>
      </c>
      <c r="L1468" t="s">
        <v>28</v>
      </c>
      <c r="M1468">
        <v>181</v>
      </c>
      <c r="N1468" t="str">
        <f t="shared" si="158"/>
        <v>2011</v>
      </c>
      <c r="O1468">
        <f>SUMIF(L$2:L1468,L1468,M$2:M1468)</f>
        <v>3388</v>
      </c>
      <c r="P1468">
        <f t="shared" si="159"/>
        <v>18.100000000000001</v>
      </c>
      <c r="R1468">
        <f t="shared" si="160"/>
        <v>4293</v>
      </c>
      <c r="S1468">
        <f t="shared" si="161"/>
        <v>0</v>
      </c>
    </row>
    <row r="1469" spans="1:19" x14ac:dyDescent="0.25">
      <c r="A1469" s="1">
        <v>40822</v>
      </c>
      <c r="B1469" t="s">
        <v>55</v>
      </c>
      <c r="C1469">
        <v>26</v>
      </c>
      <c r="D1469" t="str">
        <f t="shared" si="155"/>
        <v>2011</v>
      </c>
      <c r="H1469">
        <f t="shared" si="156"/>
        <v>57.2</v>
      </c>
      <c r="I1469" t="str">
        <f t="shared" si="157"/>
        <v>2011</v>
      </c>
      <c r="K1469" s="1">
        <v>40822</v>
      </c>
      <c r="L1469" t="s">
        <v>55</v>
      </c>
      <c r="M1469">
        <v>26</v>
      </c>
      <c r="N1469" t="str">
        <f t="shared" si="158"/>
        <v>2011</v>
      </c>
      <c r="O1469">
        <f>SUMIF(L$2:L1469,L1469,M$2:M1469)</f>
        <v>3374</v>
      </c>
      <c r="P1469">
        <f t="shared" si="159"/>
        <v>2.6</v>
      </c>
      <c r="R1469">
        <f t="shared" si="160"/>
        <v>4267</v>
      </c>
      <c r="S1469">
        <f t="shared" si="161"/>
        <v>0</v>
      </c>
    </row>
    <row r="1470" spans="1:19" x14ac:dyDescent="0.25">
      <c r="A1470" s="1">
        <v>40826</v>
      </c>
      <c r="B1470" t="s">
        <v>25</v>
      </c>
      <c r="C1470">
        <v>73</v>
      </c>
      <c r="D1470" t="str">
        <f t="shared" si="155"/>
        <v>2011</v>
      </c>
      <c r="H1470">
        <f t="shared" si="156"/>
        <v>160.60000000000002</v>
      </c>
      <c r="I1470" t="str">
        <f t="shared" si="157"/>
        <v>2011</v>
      </c>
      <c r="K1470" s="1">
        <v>40826</v>
      </c>
      <c r="L1470" t="s">
        <v>25</v>
      </c>
      <c r="M1470">
        <v>73</v>
      </c>
      <c r="N1470" t="str">
        <f t="shared" si="158"/>
        <v>2011</v>
      </c>
      <c r="O1470">
        <f>SUMIF(L$2:L1470,L1470,M$2:M1470)</f>
        <v>1619</v>
      </c>
      <c r="P1470">
        <f t="shared" si="159"/>
        <v>7.3000000000000007</v>
      </c>
      <c r="R1470">
        <f t="shared" si="160"/>
        <v>4194</v>
      </c>
      <c r="S1470">
        <f t="shared" si="161"/>
        <v>0</v>
      </c>
    </row>
    <row r="1471" spans="1:19" x14ac:dyDescent="0.25">
      <c r="A1471" s="1">
        <v>40830</v>
      </c>
      <c r="B1471" t="s">
        <v>50</v>
      </c>
      <c r="C1471">
        <v>274</v>
      </c>
      <c r="D1471" t="str">
        <f t="shared" si="155"/>
        <v>2011</v>
      </c>
      <c r="H1471">
        <f t="shared" si="156"/>
        <v>602.80000000000007</v>
      </c>
      <c r="I1471" t="str">
        <f t="shared" si="157"/>
        <v>2011</v>
      </c>
      <c r="K1471" s="1">
        <v>40830</v>
      </c>
      <c r="L1471" t="s">
        <v>50</v>
      </c>
      <c r="M1471">
        <v>274</v>
      </c>
      <c r="N1471" t="str">
        <f t="shared" si="158"/>
        <v>2011</v>
      </c>
      <c r="O1471">
        <f>SUMIF(L$2:L1471,L1471,M$2:M1471)</f>
        <v>17470</v>
      </c>
      <c r="P1471">
        <f t="shared" si="159"/>
        <v>54.800000000000004</v>
      </c>
      <c r="R1471">
        <f t="shared" si="160"/>
        <v>3920</v>
      </c>
      <c r="S1471">
        <f t="shared" si="161"/>
        <v>0</v>
      </c>
    </row>
    <row r="1472" spans="1:19" x14ac:dyDescent="0.25">
      <c r="A1472" s="1">
        <v>40833</v>
      </c>
      <c r="B1472" t="s">
        <v>212</v>
      </c>
      <c r="C1472">
        <v>8</v>
      </c>
      <c r="D1472" t="str">
        <f t="shared" si="155"/>
        <v>2011</v>
      </c>
      <c r="H1472">
        <f t="shared" si="156"/>
        <v>17.600000000000001</v>
      </c>
      <c r="I1472" t="str">
        <f t="shared" si="157"/>
        <v>2011</v>
      </c>
      <c r="K1472" s="1">
        <v>40833</v>
      </c>
      <c r="L1472" t="s">
        <v>212</v>
      </c>
      <c r="M1472">
        <v>8</v>
      </c>
      <c r="N1472" t="str">
        <f t="shared" si="158"/>
        <v>2011</v>
      </c>
      <c r="O1472">
        <f>SUMIF(L$2:L1472,L1472,M$2:M1472)</f>
        <v>26</v>
      </c>
      <c r="P1472">
        <f t="shared" si="159"/>
        <v>0</v>
      </c>
      <c r="R1472">
        <f t="shared" si="160"/>
        <v>3912</v>
      </c>
      <c r="S1472">
        <f t="shared" si="161"/>
        <v>0</v>
      </c>
    </row>
    <row r="1473" spans="1:19" x14ac:dyDescent="0.25">
      <c r="A1473" s="1">
        <v>40833</v>
      </c>
      <c r="B1473" t="s">
        <v>21</v>
      </c>
      <c r="C1473">
        <v>12</v>
      </c>
      <c r="D1473" t="str">
        <f t="shared" si="155"/>
        <v>2011</v>
      </c>
      <c r="H1473">
        <f t="shared" si="156"/>
        <v>26.400000000000002</v>
      </c>
      <c r="I1473" t="str">
        <f t="shared" si="157"/>
        <v>2011</v>
      </c>
      <c r="K1473" s="1">
        <v>40833</v>
      </c>
      <c r="L1473" t="s">
        <v>21</v>
      </c>
      <c r="M1473">
        <v>12</v>
      </c>
      <c r="N1473" t="str">
        <f t="shared" si="158"/>
        <v>2011</v>
      </c>
      <c r="O1473">
        <f>SUMIF(L$2:L1473,L1473,M$2:M1473)</f>
        <v>34</v>
      </c>
      <c r="P1473">
        <f t="shared" si="159"/>
        <v>0</v>
      </c>
      <c r="R1473">
        <f t="shared" si="160"/>
        <v>3900</v>
      </c>
      <c r="S1473">
        <f t="shared" si="161"/>
        <v>0</v>
      </c>
    </row>
    <row r="1474" spans="1:19" x14ac:dyDescent="0.25">
      <c r="A1474" s="1">
        <v>40837</v>
      </c>
      <c r="B1474" t="s">
        <v>50</v>
      </c>
      <c r="C1474">
        <v>496</v>
      </c>
      <c r="D1474" t="str">
        <f t="shared" si="155"/>
        <v>2011</v>
      </c>
      <c r="H1474">
        <f t="shared" si="156"/>
        <v>1091.2</v>
      </c>
      <c r="I1474" t="str">
        <f t="shared" si="157"/>
        <v>2011</v>
      </c>
      <c r="K1474" s="1">
        <v>40837</v>
      </c>
      <c r="L1474" t="s">
        <v>50</v>
      </c>
      <c r="M1474">
        <v>496</v>
      </c>
      <c r="N1474" t="str">
        <f t="shared" si="158"/>
        <v>2011</v>
      </c>
      <c r="O1474">
        <f>SUMIF(L$2:L1474,L1474,M$2:M1474)</f>
        <v>17966</v>
      </c>
      <c r="P1474">
        <f t="shared" si="159"/>
        <v>99.2</v>
      </c>
      <c r="R1474">
        <f t="shared" si="160"/>
        <v>3404</v>
      </c>
      <c r="S1474">
        <f t="shared" si="161"/>
        <v>0</v>
      </c>
    </row>
    <row r="1475" spans="1:19" x14ac:dyDescent="0.25">
      <c r="A1475" s="1">
        <v>40838</v>
      </c>
      <c r="B1475" t="s">
        <v>184</v>
      </c>
      <c r="C1475">
        <v>5</v>
      </c>
      <c r="D1475" t="str">
        <f t="shared" ref="D1475:D1538" si="162">TEXT(A1475,"RRRR")</f>
        <v>2011</v>
      </c>
      <c r="H1475">
        <f t="shared" ref="H1475:H1538" si="163">IF(D1475="2005",C1475*$F$2,IF(D1475="2006",C1475*$F$3,IF(D1475="2007",C1475*$F$4,IF(D1475="2008",C1475*$F$5,IF(D1475="2009",C1475*$F$6,IF(D1475="2010",C1475*$F$7,IF(D1475="2011",C1475*$F$8,IF(D1475="2012",C1475*$F$9,IF(D1475="2013",C1475*$F$10,C1475*$F$11)))))))))</f>
        <v>11</v>
      </c>
      <c r="I1475" t="str">
        <f t="shared" ref="I1475:I1538" si="164">TEXT(A1475,"RRRR")</f>
        <v>2011</v>
      </c>
      <c r="K1475" s="1">
        <v>40838</v>
      </c>
      <c r="L1475" t="s">
        <v>184</v>
      </c>
      <c r="M1475">
        <v>5</v>
      </c>
      <c r="N1475" t="str">
        <f t="shared" ref="N1475:N1538" si="165">TEXT(K1475,"RRRR")</f>
        <v>2011</v>
      </c>
      <c r="O1475">
        <f>SUMIF(L$2:L1475,L1475,M$2:M1475)</f>
        <v>38</v>
      </c>
      <c r="P1475">
        <f t="shared" ref="P1475:P1538" si="166">IF(AND(O1475&gt;=100,O1475&lt;1000),0.05*M1475,IF(AND(O1475&gt;=1000,O1475&lt;10000),0.1*M1475,IF(AND(O1475&gt;=10000),0.2*M1475,0)))</f>
        <v>0</v>
      </c>
      <c r="R1475">
        <f t="shared" si="160"/>
        <v>3399</v>
      </c>
      <c r="S1475">
        <f t="shared" si="161"/>
        <v>0</v>
      </c>
    </row>
    <row r="1476" spans="1:19" x14ac:dyDescent="0.25">
      <c r="A1476" s="1">
        <v>40839</v>
      </c>
      <c r="B1476" t="s">
        <v>75</v>
      </c>
      <c r="C1476">
        <v>2</v>
      </c>
      <c r="D1476" t="str">
        <f t="shared" si="162"/>
        <v>2011</v>
      </c>
      <c r="H1476">
        <f t="shared" si="163"/>
        <v>4.4000000000000004</v>
      </c>
      <c r="I1476" t="str">
        <f t="shared" si="164"/>
        <v>2011</v>
      </c>
      <c r="K1476" s="1">
        <v>40839</v>
      </c>
      <c r="L1476" t="s">
        <v>75</v>
      </c>
      <c r="M1476">
        <v>2</v>
      </c>
      <c r="N1476" t="str">
        <f t="shared" si="165"/>
        <v>2011</v>
      </c>
      <c r="O1476">
        <f>SUMIF(L$2:L1476,L1476,M$2:M1476)</f>
        <v>22</v>
      </c>
      <c r="P1476">
        <f t="shared" si="166"/>
        <v>0</v>
      </c>
      <c r="R1476">
        <f t="shared" ref="R1476:R1539" si="167">IF(AND(DAY(A1476)&lt;DAY(A1475),DAY(A1475)&lt;&gt;DAY(A1476)),IF(R1475&lt;1000,R1475+5000-C1476,IF(R1475&lt;2000,R1475+4000-C1476,IF(R1475&lt;3000,R1475+3000-C1476,IF(R1475&lt;4000,R1475+2000-C1476,IF(R1475&lt;5000,R1475+1000-C1476,R1475))))),R1475-C1476)</f>
        <v>3397</v>
      </c>
      <c r="S1476">
        <f t="shared" si="161"/>
        <v>0</v>
      </c>
    </row>
    <row r="1477" spans="1:19" x14ac:dyDescent="0.25">
      <c r="A1477" s="1">
        <v>40839</v>
      </c>
      <c r="B1477" t="s">
        <v>66</v>
      </c>
      <c r="C1477">
        <v>77</v>
      </c>
      <c r="D1477" t="str">
        <f t="shared" si="162"/>
        <v>2011</v>
      </c>
      <c r="H1477">
        <f t="shared" si="163"/>
        <v>169.4</v>
      </c>
      <c r="I1477" t="str">
        <f t="shared" si="164"/>
        <v>2011</v>
      </c>
      <c r="K1477" s="1">
        <v>40839</v>
      </c>
      <c r="L1477" t="s">
        <v>66</v>
      </c>
      <c r="M1477">
        <v>77</v>
      </c>
      <c r="N1477" t="str">
        <f t="shared" si="165"/>
        <v>2011</v>
      </c>
      <c r="O1477">
        <f>SUMIF(L$2:L1477,L1477,M$2:M1477)</f>
        <v>2569</v>
      </c>
      <c r="P1477">
        <f t="shared" si="166"/>
        <v>7.7</v>
      </c>
      <c r="R1477">
        <f t="shared" si="167"/>
        <v>3320</v>
      </c>
      <c r="S1477">
        <f t="shared" ref="S1477:S1540" si="168">IF(R1477+C1477-R1476&gt;=4000,1,0)</f>
        <v>0</v>
      </c>
    </row>
    <row r="1478" spans="1:19" x14ac:dyDescent="0.25">
      <c r="A1478" s="1">
        <v>40847</v>
      </c>
      <c r="B1478" t="s">
        <v>25</v>
      </c>
      <c r="C1478">
        <v>134</v>
      </c>
      <c r="D1478" t="str">
        <f t="shared" si="162"/>
        <v>2011</v>
      </c>
      <c r="H1478">
        <f t="shared" si="163"/>
        <v>294.8</v>
      </c>
      <c r="I1478" t="str">
        <f t="shared" si="164"/>
        <v>2011</v>
      </c>
      <c r="K1478" s="1">
        <v>40847</v>
      </c>
      <c r="L1478" t="s">
        <v>25</v>
      </c>
      <c r="M1478">
        <v>134</v>
      </c>
      <c r="N1478" t="str">
        <f t="shared" si="165"/>
        <v>2011</v>
      </c>
      <c r="O1478">
        <f>SUMIF(L$2:L1478,L1478,M$2:M1478)</f>
        <v>1753</v>
      </c>
      <c r="P1478">
        <f t="shared" si="166"/>
        <v>13.4</v>
      </c>
      <c r="R1478">
        <f t="shared" si="167"/>
        <v>3186</v>
      </c>
      <c r="S1478">
        <f t="shared" si="168"/>
        <v>0</v>
      </c>
    </row>
    <row r="1479" spans="1:19" x14ac:dyDescent="0.25">
      <c r="A1479" s="1">
        <v>40848</v>
      </c>
      <c r="B1479" t="s">
        <v>197</v>
      </c>
      <c r="C1479">
        <v>4</v>
      </c>
      <c r="D1479" t="str">
        <f t="shared" si="162"/>
        <v>2011</v>
      </c>
      <c r="H1479">
        <f t="shared" si="163"/>
        <v>8.8000000000000007</v>
      </c>
      <c r="I1479" t="str">
        <f t="shared" si="164"/>
        <v>2011</v>
      </c>
      <c r="K1479" s="1">
        <v>40848</v>
      </c>
      <c r="L1479" t="s">
        <v>197</v>
      </c>
      <c r="M1479">
        <v>4</v>
      </c>
      <c r="N1479" t="str">
        <f t="shared" si="165"/>
        <v>2011</v>
      </c>
      <c r="O1479">
        <f>SUMIF(L$2:L1479,L1479,M$2:M1479)</f>
        <v>24</v>
      </c>
      <c r="P1479">
        <f t="shared" si="166"/>
        <v>0</v>
      </c>
      <c r="R1479">
        <f t="shared" si="167"/>
        <v>5182</v>
      </c>
      <c r="S1479">
        <f t="shared" si="168"/>
        <v>0</v>
      </c>
    </row>
    <row r="1480" spans="1:19" x14ac:dyDescent="0.25">
      <c r="A1480" s="1">
        <v>40850</v>
      </c>
      <c r="B1480" t="s">
        <v>55</v>
      </c>
      <c r="C1480">
        <v>46</v>
      </c>
      <c r="D1480" t="str">
        <f t="shared" si="162"/>
        <v>2011</v>
      </c>
      <c r="H1480">
        <f t="shared" si="163"/>
        <v>101.2</v>
      </c>
      <c r="I1480" t="str">
        <f t="shared" si="164"/>
        <v>2011</v>
      </c>
      <c r="K1480" s="1">
        <v>40850</v>
      </c>
      <c r="L1480" t="s">
        <v>55</v>
      </c>
      <c r="M1480">
        <v>46</v>
      </c>
      <c r="N1480" t="str">
        <f t="shared" si="165"/>
        <v>2011</v>
      </c>
      <c r="O1480">
        <f>SUMIF(L$2:L1480,L1480,M$2:M1480)</f>
        <v>3420</v>
      </c>
      <c r="P1480">
        <f t="shared" si="166"/>
        <v>4.6000000000000005</v>
      </c>
      <c r="R1480">
        <f t="shared" si="167"/>
        <v>5136</v>
      </c>
      <c r="S1480">
        <f t="shared" si="168"/>
        <v>0</v>
      </c>
    </row>
    <row r="1481" spans="1:19" x14ac:dyDescent="0.25">
      <c r="A1481" s="1">
        <v>40852</v>
      </c>
      <c r="B1481" t="s">
        <v>123</v>
      </c>
      <c r="C1481">
        <v>43</v>
      </c>
      <c r="D1481" t="str">
        <f t="shared" si="162"/>
        <v>2011</v>
      </c>
      <c r="H1481">
        <f t="shared" si="163"/>
        <v>94.600000000000009</v>
      </c>
      <c r="I1481" t="str">
        <f t="shared" si="164"/>
        <v>2011</v>
      </c>
      <c r="K1481" s="1">
        <v>40852</v>
      </c>
      <c r="L1481" t="s">
        <v>123</v>
      </c>
      <c r="M1481">
        <v>43</v>
      </c>
      <c r="N1481" t="str">
        <f t="shared" si="165"/>
        <v>2011</v>
      </c>
      <c r="O1481">
        <f>SUMIF(L$2:L1481,L1481,M$2:M1481)</f>
        <v>670</v>
      </c>
      <c r="P1481">
        <f t="shared" si="166"/>
        <v>2.15</v>
      </c>
      <c r="R1481">
        <f t="shared" si="167"/>
        <v>5093</v>
      </c>
      <c r="S1481">
        <f t="shared" si="168"/>
        <v>0</v>
      </c>
    </row>
    <row r="1482" spans="1:19" x14ac:dyDescent="0.25">
      <c r="A1482" s="1">
        <v>40855</v>
      </c>
      <c r="B1482" t="s">
        <v>21</v>
      </c>
      <c r="C1482">
        <v>2</v>
      </c>
      <c r="D1482" t="str">
        <f t="shared" si="162"/>
        <v>2011</v>
      </c>
      <c r="H1482">
        <f t="shared" si="163"/>
        <v>4.4000000000000004</v>
      </c>
      <c r="I1482" t="str">
        <f t="shared" si="164"/>
        <v>2011</v>
      </c>
      <c r="K1482" s="1">
        <v>40855</v>
      </c>
      <c r="L1482" t="s">
        <v>21</v>
      </c>
      <c r="M1482">
        <v>2</v>
      </c>
      <c r="N1482" t="str">
        <f t="shared" si="165"/>
        <v>2011</v>
      </c>
      <c r="O1482">
        <f>SUMIF(L$2:L1482,L1482,M$2:M1482)</f>
        <v>36</v>
      </c>
      <c r="P1482">
        <f t="shared" si="166"/>
        <v>0</v>
      </c>
      <c r="R1482">
        <f t="shared" si="167"/>
        <v>5091</v>
      </c>
      <c r="S1482">
        <f t="shared" si="168"/>
        <v>0</v>
      </c>
    </row>
    <row r="1483" spans="1:19" x14ac:dyDescent="0.25">
      <c r="A1483" s="1">
        <v>40857</v>
      </c>
      <c r="B1483" t="s">
        <v>19</v>
      </c>
      <c r="C1483">
        <v>100</v>
      </c>
      <c r="D1483" t="str">
        <f t="shared" si="162"/>
        <v>2011</v>
      </c>
      <c r="H1483">
        <f t="shared" si="163"/>
        <v>220.00000000000003</v>
      </c>
      <c r="I1483" t="str">
        <f t="shared" si="164"/>
        <v>2011</v>
      </c>
      <c r="K1483" s="1">
        <v>40857</v>
      </c>
      <c r="L1483" t="s">
        <v>19</v>
      </c>
      <c r="M1483">
        <v>100</v>
      </c>
      <c r="N1483" t="str">
        <f t="shared" si="165"/>
        <v>2011</v>
      </c>
      <c r="O1483">
        <f>SUMIF(L$2:L1483,L1483,M$2:M1483)</f>
        <v>3461</v>
      </c>
      <c r="P1483">
        <f t="shared" si="166"/>
        <v>10</v>
      </c>
      <c r="R1483">
        <f t="shared" si="167"/>
        <v>4991</v>
      </c>
      <c r="S1483">
        <f t="shared" si="168"/>
        <v>0</v>
      </c>
    </row>
    <row r="1484" spans="1:19" x14ac:dyDescent="0.25">
      <c r="A1484" s="1">
        <v>40857</v>
      </c>
      <c r="B1484" t="s">
        <v>22</v>
      </c>
      <c r="C1484">
        <v>438</v>
      </c>
      <c r="D1484" t="str">
        <f t="shared" si="162"/>
        <v>2011</v>
      </c>
      <c r="H1484">
        <f t="shared" si="163"/>
        <v>963.6</v>
      </c>
      <c r="I1484" t="str">
        <f t="shared" si="164"/>
        <v>2011</v>
      </c>
      <c r="K1484" s="1">
        <v>40857</v>
      </c>
      <c r="L1484" t="s">
        <v>22</v>
      </c>
      <c r="M1484">
        <v>438</v>
      </c>
      <c r="N1484" t="str">
        <f t="shared" si="165"/>
        <v>2011</v>
      </c>
      <c r="O1484">
        <f>SUMIF(L$2:L1484,L1484,M$2:M1484)</f>
        <v>17456</v>
      </c>
      <c r="P1484">
        <f t="shared" si="166"/>
        <v>87.600000000000009</v>
      </c>
      <c r="R1484">
        <f t="shared" si="167"/>
        <v>4553</v>
      </c>
      <c r="S1484">
        <f t="shared" si="168"/>
        <v>0</v>
      </c>
    </row>
    <row r="1485" spans="1:19" x14ac:dyDescent="0.25">
      <c r="A1485" s="1">
        <v>40859</v>
      </c>
      <c r="B1485" t="s">
        <v>26</v>
      </c>
      <c r="C1485">
        <v>69</v>
      </c>
      <c r="D1485" t="str">
        <f t="shared" si="162"/>
        <v>2011</v>
      </c>
      <c r="H1485">
        <f t="shared" si="163"/>
        <v>151.80000000000001</v>
      </c>
      <c r="I1485" t="str">
        <f t="shared" si="164"/>
        <v>2011</v>
      </c>
      <c r="K1485" s="1">
        <v>40859</v>
      </c>
      <c r="L1485" t="s">
        <v>26</v>
      </c>
      <c r="M1485">
        <v>69</v>
      </c>
      <c r="N1485" t="str">
        <f t="shared" si="165"/>
        <v>2011</v>
      </c>
      <c r="O1485">
        <f>SUMIF(L$2:L1485,L1485,M$2:M1485)</f>
        <v>930</v>
      </c>
      <c r="P1485">
        <f t="shared" si="166"/>
        <v>3.45</v>
      </c>
      <c r="R1485">
        <f t="shared" si="167"/>
        <v>4484</v>
      </c>
      <c r="S1485">
        <f t="shared" si="168"/>
        <v>0</v>
      </c>
    </row>
    <row r="1486" spans="1:19" x14ac:dyDescent="0.25">
      <c r="A1486" s="1">
        <v>40864</v>
      </c>
      <c r="B1486" t="s">
        <v>8</v>
      </c>
      <c r="C1486">
        <v>22</v>
      </c>
      <c r="D1486" t="str">
        <f t="shared" si="162"/>
        <v>2011</v>
      </c>
      <c r="H1486">
        <f t="shared" si="163"/>
        <v>48.400000000000006</v>
      </c>
      <c r="I1486" t="str">
        <f t="shared" si="164"/>
        <v>2011</v>
      </c>
      <c r="K1486" s="1">
        <v>40864</v>
      </c>
      <c r="L1486" t="s">
        <v>8</v>
      </c>
      <c r="M1486">
        <v>22</v>
      </c>
      <c r="N1486" t="str">
        <f t="shared" si="165"/>
        <v>2011</v>
      </c>
      <c r="O1486">
        <f>SUMIF(L$2:L1486,L1486,M$2:M1486)</f>
        <v>2350</v>
      </c>
      <c r="P1486">
        <f t="shared" si="166"/>
        <v>2.2000000000000002</v>
      </c>
      <c r="R1486">
        <f t="shared" si="167"/>
        <v>4462</v>
      </c>
      <c r="S1486">
        <f t="shared" si="168"/>
        <v>0</v>
      </c>
    </row>
    <row r="1487" spans="1:19" x14ac:dyDescent="0.25">
      <c r="A1487" s="1">
        <v>40865</v>
      </c>
      <c r="B1487" t="s">
        <v>55</v>
      </c>
      <c r="C1487">
        <v>130</v>
      </c>
      <c r="D1487" t="str">
        <f t="shared" si="162"/>
        <v>2011</v>
      </c>
      <c r="H1487">
        <f t="shared" si="163"/>
        <v>286</v>
      </c>
      <c r="I1487" t="str">
        <f t="shared" si="164"/>
        <v>2011</v>
      </c>
      <c r="K1487" s="1">
        <v>40865</v>
      </c>
      <c r="L1487" t="s">
        <v>55</v>
      </c>
      <c r="M1487">
        <v>130</v>
      </c>
      <c r="N1487" t="str">
        <f t="shared" si="165"/>
        <v>2011</v>
      </c>
      <c r="O1487">
        <f>SUMIF(L$2:L1487,L1487,M$2:M1487)</f>
        <v>3550</v>
      </c>
      <c r="P1487">
        <f t="shared" si="166"/>
        <v>13</v>
      </c>
      <c r="R1487">
        <f t="shared" si="167"/>
        <v>4332</v>
      </c>
      <c r="S1487">
        <f t="shared" si="168"/>
        <v>0</v>
      </c>
    </row>
    <row r="1488" spans="1:19" x14ac:dyDescent="0.25">
      <c r="A1488" s="1">
        <v>40869</v>
      </c>
      <c r="B1488" t="s">
        <v>177</v>
      </c>
      <c r="C1488">
        <v>5</v>
      </c>
      <c r="D1488" t="str">
        <f t="shared" si="162"/>
        <v>2011</v>
      </c>
      <c r="H1488">
        <f t="shared" si="163"/>
        <v>11</v>
      </c>
      <c r="I1488" t="str">
        <f t="shared" si="164"/>
        <v>2011</v>
      </c>
      <c r="K1488" s="1">
        <v>40869</v>
      </c>
      <c r="L1488" t="s">
        <v>177</v>
      </c>
      <c r="M1488">
        <v>5</v>
      </c>
      <c r="N1488" t="str">
        <f t="shared" si="165"/>
        <v>2011</v>
      </c>
      <c r="O1488">
        <f>SUMIF(L$2:L1488,L1488,M$2:M1488)</f>
        <v>6</v>
      </c>
      <c r="P1488">
        <f t="shared" si="166"/>
        <v>0</v>
      </c>
      <c r="R1488">
        <f t="shared" si="167"/>
        <v>4327</v>
      </c>
      <c r="S1488">
        <f t="shared" si="168"/>
        <v>0</v>
      </c>
    </row>
    <row r="1489" spans="1:19" x14ac:dyDescent="0.25">
      <c r="A1489" s="1">
        <v>40872</v>
      </c>
      <c r="B1489" t="s">
        <v>58</v>
      </c>
      <c r="C1489">
        <v>62</v>
      </c>
      <c r="D1489" t="str">
        <f t="shared" si="162"/>
        <v>2011</v>
      </c>
      <c r="H1489">
        <f t="shared" si="163"/>
        <v>136.4</v>
      </c>
      <c r="I1489" t="str">
        <f t="shared" si="164"/>
        <v>2011</v>
      </c>
      <c r="K1489" s="1">
        <v>40872</v>
      </c>
      <c r="L1489" t="s">
        <v>58</v>
      </c>
      <c r="M1489">
        <v>62</v>
      </c>
      <c r="N1489" t="str">
        <f t="shared" si="165"/>
        <v>2011</v>
      </c>
      <c r="O1489">
        <f>SUMIF(L$2:L1489,L1489,M$2:M1489)</f>
        <v>837</v>
      </c>
      <c r="P1489">
        <f t="shared" si="166"/>
        <v>3.1</v>
      </c>
      <c r="R1489">
        <f t="shared" si="167"/>
        <v>4265</v>
      </c>
      <c r="S1489">
        <f t="shared" si="168"/>
        <v>0</v>
      </c>
    </row>
    <row r="1490" spans="1:19" x14ac:dyDescent="0.25">
      <c r="A1490" s="1">
        <v>40874</v>
      </c>
      <c r="B1490" t="s">
        <v>220</v>
      </c>
      <c r="C1490">
        <v>8</v>
      </c>
      <c r="D1490" t="str">
        <f t="shared" si="162"/>
        <v>2011</v>
      </c>
      <c r="H1490">
        <f t="shared" si="163"/>
        <v>17.600000000000001</v>
      </c>
      <c r="I1490" t="str">
        <f t="shared" si="164"/>
        <v>2011</v>
      </c>
      <c r="K1490" s="1">
        <v>40874</v>
      </c>
      <c r="L1490" t="s">
        <v>220</v>
      </c>
      <c r="M1490">
        <v>8</v>
      </c>
      <c r="N1490" t="str">
        <f t="shared" si="165"/>
        <v>2011</v>
      </c>
      <c r="O1490">
        <f>SUMIF(L$2:L1490,L1490,M$2:M1490)</f>
        <v>12</v>
      </c>
      <c r="P1490">
        <f t="shared" si="166"/>
        <v>0</v>
      </c>
      <c r="R1490">
        <f t="shared" si="167"/>
        <v>4257</v>
      </c>
      <c r="S1490">
        <f t="shared" si="168"/>
        <v>0</v>
      </c>
    </row>
    <row r="1491" spans="1:19" x14ac:dyDescent="0.25">
      <c r="A1491" s="1">
        <v>40876</v>
      </c>
      <c r="B1491" t="s">
        <v>56</v>
      </c>
      <c r="C1491">
        <v>18</v>
      </c>
      <c r="D1491" t="str">
        <f t="shared" si="162"/>
        <v>2011</v>
      </c>
      <c r="H1491">
        <f t="shared" si="163"/>
        <v>39.6</v>
      </c>
      <c r="I1491" t="str">
        <f t="shared" si="164"/>
        <v>2011</v>
      </c>
      <c r="K1491" s="1">
        <v>40876</v>
      </c>
      <c r="L1491" t="s">
        <v>56</v>
      </c>
      <c r="M1491">
        <v>18</v>
      </c>
      <c r="N1491" t="str">
        <f t="shared" si="165"/>
        <v>2011</v>
      </c>
      <c r="O1491">
        <f>SUMIF(L$2:L1491,L1491,M$2:M1491)</f>
        <v>48</v>
      </c>
      <c r="P1491">
        <f t="shared" si="166"/>
        <v>0</v>
      </c>
      <c r="R1491">
        <f t="shared" si="167"/>
        <v>4239</v>
      </c>
      <c r="S1491">
        <f t="shared" si="168"/>
        <v>0</v>
      </c>
    </row>
    <row r="1492" spans="1:19" x14ac:dyDescent="0.25">
      <c r="A1492" s="1">
        <v>40881</v>
      </c>
      <c r="B1492" t="s">
        <v>25</v>
      </c>
      <c r="C1492">
        <v>146</v>
      </c>
      <c r="D1492" t="str">
        <f t="shared" si="162"/>
        <v>2011</v>
      </c>
      <c r="H1492">
        <f t="shared" si="163"/>
        <v>321.20000000000005</v>
      </c>
      <c r="I1492" t="str">
        <f t="shared" si="164"/>
        <v>2011</v>
      </c>
      <c r="K1492" s="1">
        <v>40881</v>
      </c>
      <c r="L1492" t="s">
        <v>25</v>
      </c>
      <c r="M1492">
        <v>146</v>
      </c>
      <c r="N1492" t="str">
        <f t="shared" si="165"/>
        <v>2011</v>
      </c>
      <c r="O1492">
        <f>SUMIF(L$2:L1492,L1492,M$2:M1492)</f>
        <v>1899</v>
      </c>
      <c r="P1492">
        <f t="shared" si="166"/>
        <v>14.600000000000001</v>
      </c>
      <c r="R1492">
        <f t="shared" si="167"/>
        <v>5093</v>
      </c>
      <c r="S1492">
        <f t="shared" si="168"/>
        <v>0</v>
      </c>
    </row>
    <row r="1493" spans="1:19" x14ac:dyDescent="0.25">
      <c r="A1493" s="1">
        <v>40881</v>
      </c>
      <c r="B1493" t="s">
        <v>118</v>
      </c>
      <c r="C1493">
        <v>5</v>
      </c>
      <c r="D1493" t="str">
        <f t="shared" si="162"/>
        <v>2011</v>
      </c>
      <c r="H1493">
        <f t="shared" si="163"/>
        <v>11</v>
      </c>
      <c r="I1493" t="str">
        <f t="shared" si="164"/>
        <v>2011</v>
      </c>
      <c r="K1493" s="1">
        <v>40881</v>
      </c>
      <c r="L1493" t="s">
        <v>118</v>
      </c>
      <c r="M1493">
        <v>5</v>
      </c>
      <c r="N1493" t="str">
        <f t="shared" si="165"/>
        <v>2011</v>
      </c>
      <c r="O1493">
        <f>SUMIF(L$2:L1493,L1493,M$2:M1493)</f>
        <v>58</v>
      </c>
      <c r="P1493">
        <f t="shared" si="166"/>
        <v>0</v>
      </c>
      <c r="R1493">
        <f t="shared" si="167"/>
        <v>5088</v>
      </c>
      <c r="S1493">
        <f t="shared" si="168"/>
        <v>0</v>
      </c>
    </row>
    <row r="1494" spans="1:19" x14ac:dyDescent="0.25">
      <c r="A1494" s="1">
        <v>40889</v>
      </c>
      <c r="B1494" t="s">
        <v>19</v>
      </c>
      <c r="C1494">
        <v>20</v>
      </c>
      <c r="D1494" t="str">
        <f t="shared" si="162"/>
        <v>2011</v>
      </c>
      <c r="H1494">
        <f t="shared" si="163"/>
        <v>44</v>
      </c>
      <c r="I1494" t="str">
        <f t="shared" si="164"/>
        <v>2011</v>
      </c>
      <c r="K1494" s="1">
        <v>40889</v>
      </c>
      <c r="L1494" t="s">
        <v>19</v>
      </c>
      <c r="M1494">
        <v>20</v>
      </c>
      <c r="N1494" t="str">
        <f t="shared" si="165"/>
        <v>2011</v>
      </c>
      <c r="O1494">
        <f>SUMIF(L$2:L1494,L1494,M$2:M1494)</f>
        <v>3481</v>
      </c>
      <c r="P1494">
        <f t="shared" si="166"/>
        <v>2</v>
      </c>
      <c r="R1494">
        <f t="shared" si="167"/>
        <v>5068</v>
      </c>
      <c r="S1494">
        <f t="shared" si="168"/>
        <v>0</v>
      </c>
    </row>
    <row r="1495" spans="1:19" x14ac:dyDescent="0.25">
      <c r="A1495" s="1">
        <v>40889</v>
      </c>
      <c r="B1495" t="s">
        <v>22</v>
      </c>
      <c r="C1495">
        <v>153</v>
      </c>
      <c r="D1495" t="str">
        <f t="shared" si="162"/>
        <v>2011</v>
      </c>
      <c r="H1495">
        <f t="shared" si="163"/>
        <v>336.6</v>
      </c>
      <c r="I1495" t="str">
        <f t="shared" si="164"/>
        <v>2011</v>
      </c>
      <c r="K1495" s="1">
        <v>40889</v>
      </c>
      <c r="L1495" t="s">
        <v>22</v>
      </c>
      <c r="M1495">
        <v>153</v>
      </c>
      <c r="N1495" t="str">
        <f t="shared" si="165"/>
        <v>2011</v>
      </c>
      <c r="O1495">
        <f>SUMIF(L$2:L1495,L1495,M$2:M1495)</f>
        <v>17609</v>
      </c>
      <c r="P1495">
        <f t="shared" si="166"/>
        <v>30.6</v>
      </c>
      <c r="R1495">
        <f t="shared" si="167"/>
        <v>4915</v>
      </c>
      <c r="S1495">
        <f t="shared" si="168"/>
        <v>0</v>
      </c>
    </row>
    <row r="1496" spans="1:19" x14ac:dyDescent="0.25">
      <c r="A1496" s="1">
        <v>40890</v>
      </c>
      <c r="B1496" t="s">
        <v>45</v>
      </c>
      <c r="C1496">
        <v>227</v>
      </c>
      <c r="D1496" t="str">
        <f t="shared" si="162"/>
        <v>2011</v>
      </c>
      <c r="H1496">
        <f t="shared" si="163"/>
        <v>499.40000000000003</v>
      </c>
      <c r="I1496" t="str">
        <f t="shared" si="164"/>
        <v>2011</v>
      </c>
      <c r="K1496" s="1">
        <v>40890</v>
      </c>
      <c r="L1496" t="s">
        <v>45</v>
      </c>
      <c r="M1496">
        <v>227</v>
      </c>
      <c r="N1496" t="str">
        <f t="shared" si="165"/>
        <v>2011</v>
      </c>
      <c r="O1496">
        <f>SUMIF(L$2:L1496,L1496,M$2:M1496)</f>
        <v>18818</v>
      </c>
      <c r="P1496">
        <f t="shared" si="166"/>
        <v>45.400000000000006</v>
      </c>
      <c r="R1496">
        <f t="shared" si="167"/>
        <v>4688</v>
      </c>
      <c r="S1496">
        <f t="shared" si="168"/>
        <v>0</v>
      </c>
    </row>
    <row r="1497" spans="1:19" x14ac:dyDescent="0.25">
      <c r="A1497" s="1">
        <v>40891</v>
      </c>
      <c r="B1497" t="s">
        <v>12</v>
      </c>
      <c r="C1497">
        <v>52</v>
      </c>
      <c r="D1497" t="str">
        <f t="shared" si="162"/>
        <v>2011</v>
      </c>
      <c r="H1497">
        <f t="shared" si="163"/>
        <v>114.4</v>
      </c>
      <c r="I1497" t="str">
        <f t="shared" si="164"/>
        <v>2011</v>
      </c>
      <c r="K1497" s="1">
        <v>40891</v>
      </c>
      <c r="L1497" t="s">
        <v>12</v>
      </c>
      <c r="M1497">
        <v>52</v>
      </c>
      <c r="N1497" t="str">
        <f t="shared" si="165"/>
        <v>2011</v>
      </c>
      <c r="O1497">
        <f>SUMIF(L$2:L1497,L1497,M$2:M1497)</f>
        <v>3823</v>
      </c>
      <c r="P1497">
        <f t="shared" si="166"/>
        <v>5.2</v>
      </c>
      <c r="R1497">
        <f t="shared" si="167"/>
        <v>4636</v>
      </c>
      <c r="S1497">
        <f t="shared" si="168"/>
        <v>0</v>
      </c>
    </row>
    <row r="1498" spans="1:19" x14ac:dyDescent="0.25">
      <c r="A1498" s="1">
        <v>40892</v>
      </c>
      <c r="B1498" t="s">
        <v>6</v>
      </c>
      <c r="C1498">
        <v>108</v>
      </c>
      <c r="D1498" t="str">
        <f t="shared" si="162"/>
        <v>2011</v>
      </c>
      <c r="H1498">
        <f t="shared" si="163"/>
        <v>237.60000000000002</v>
      </c>
      <c r="I1498" t="str">
        <f t="shared" si="164"/>
        <v>2011</v>
      </c>
      <c r="K1498" s="1">
        <v>40892</v>
      </c>
      <c r="L1498" t="s">
        <v>6</v>
      </c>
      <c r="M1498">
        <v>108</v>
      </c>
      <c r="N1498" t="str">
        <f t="shared" si="165"/>
        <v>2011</v>
      </c>
      <c r="O1498">
        <f>SUMIF(L$2:L1498,L1498,M$2:M1498)</f>
        <v>2483</v>
      </c>
      <c r="P1498">
        <f t="shared" si="166"/>
        <v>10.8</v>
      </c>
      <c r="R1498">
        <f t="shared" si="167"/>
        <v>4528</v>
      </c>
      <c r="S1498">
        <f t="shared" si="168"/>
        <v>0</v>
      </c>
    </row>
    <row r="1499" spans="1:19" x14ac:dyDescent="0.25">
      <c r="A1499" s="1">
        <v>40895</v>
      </c>
      <c r="B1499" t="s">
        <v>24</v>
      </c>
      <c r="C1499">
        <v>236</v>
      </c>
      <c r="D1499" t="str">
        <f t="shared" si="162"/>
        <v>2011</v>
      </c>
      <c r="H1499">
        <f t="shared" si="163"/>
        <v>519.20000000000005</v>
      </c>
      <c r="I1499" t="str">
        <f t="shared" si="164"/>
        <v>2011</v>
      </c>
      <c r="K1499" s="1">
        <v>40895</v>
      </c>
      <c r="L1499" t="s">
        <v>24</v>
      </c>
      <c r="M1499">
        <v>236</v>
      </c>
      <c r="N1499" t="str">
        <f t="shared" si="165"/>
        <v>2011</v>
      </c>
      <c r="O1499">
        <f>SUMIF(L$2:L1499,L1499,M$2:M1499)</f>
        <v>4889</v>
      </c>
      <c r="P1499">
        <f t="shared" si="166"/>
        <v>23.6</v>
      </c>
      <c r="R1499">
        <f t="shared" si="167"/>
        <v>4292</v>
      </c>
      <c r="S1499">
        <f t="shared" si="168"/>
        <v>0</v>
      </c>
    </row>
    <row r="1500" spans="1:19" x14ac:dyDescent="0.25">
      <c r="A1500" s="1">
        <v>40897</v>
      </c>
      <c r="B1500" t="s">
        <v>30</v>
      </c>
      <c r="C1500">
        <v>125</v>
      </c>
      <c r="D1500" t="str">
        <f t="shared" si="162"/>
        <v>2011</v>
      </c>
      <c r="H1500">
        <f t="shared" si="163"/>
        <v>275</v>
      </c>
      <c r="I1500" t="str">
        <f t="shared" si="164"/>
        <v>2011</v>
      </c>
      <c r="K1500" s="1">
        <v>40897</v>
      </c>
      <c r="L1500" t="s">
        <v>30</v>
      </c>
      <c r="M1500">
        <v>125</v>
      </c>
      <c r="N1500" t="str">
        <f t="shared" si="165"/>
        <v>2011</v>
      </c>
      <c r="O1500">
        <f>SUMIF(L$2:L1500,L1500,M$2:M1500)</f>
        <v>4133</v>
      </c>
      <c r="P1500">
        <f t="shared" si="166"/>
        <v>12.5</v>
      </c>
      <c r="R1500">
        <f t="shared" si="167"/>
        <v>4167</v>
      </c>
      <c r="S1500">
        <f t="shared" si="168"/>
        <v>0</v>
      </c>
    </row>
    <row r="1501" spans="1:19" x14ac:dyDescent="0.25">
      <c r="A1501" s="1">
        <v>40898</v>
      </c>
      <c r="B1501" t="s">
        <v>10</v>
      </c>
      <c r="C1501">
        <v>183</v>
      </c>
      <c r="D1501" t="str">
        <f t="shared" si="162"/>
        <v>2011</v>
      </c>
      <c r="H1501">
        <f t="shared" si="163"/>
        <v>402.6</v>
      </c>
      <c r="I1501" t="str">
        <f t="shared" si="164"/>
        <v>2011</v>
      </c>
      <c r="K1501" s="1">
        <v>40898</v>
      </c>
      <c r="L1501" t="s">
        <v>10</v>
      </c>
      <c r="M1501">
        <v>183</v>
      </c>
      <c r="N1501" t="str">
        <f t="shared" si="165"/>
        <v>2011</v>
      </c>
      <c r="O1501">
        <f>SUMIF(L$2:L1501,L1501,M$2:M1501)</f>
        <v>3184</v>
      </c>
      <c r="P1501">
        <f t="shared" si="166"/>
        <v>18.3</v>
      </c>
      <c r="R1501">
        <f t="shared" si="167"/>
        <v>3984</v>
      </c>
      <c r="S1501">
        <f t="shared" si="168"/>
        <v>0</v>
      </c>
    </row>
    <row r="1502" spans="1:19" x14ac:dyDescent="0.25">
      <c r="A1502" s="1">
        <v>40899</v>
      </c>
      <c r="B1502" t="s">
        <v>8</v>
      </c>
      <c r="C1502">
        <v>130</v>
      </c>
      <c r="D1502" t="str">
        <f t="shared" si="162"/>
        <v>2011</v>
      </c>
      <c r="H1502">
        <f t="shared" si="163"/>
        <v>286</v>
      </c>
      <c r="I1502" t="str">
        <f t="shared" si="164"/>
        <v>2011</v>
      </c>
      <c r="K1502" s="1">
        <v>40899</v>
      </c>
      <c r="L1502" t="s">
        <v>8</v>
      </c>
      <c r="M1502">
        <v>130</v>
      </c>
      <c r="N1502" t="str">
        <f t="shared" si="165"/>
        <v>2011</v>
      </c>
      <c r="O1502">
        <f>SUMIF(L$2:L1502,L1502,M$2:M1502)</f>
        <v>2480</v>
      </c>
      <c r="P1502">
        <f t="shared" si="166"/>
        <v>13</v>
      </c>
      <c r="R1502">
        <f t="shared" si="167"/>
        <v>3854</v>
      </c>
      <c r="S1502">
        <f t="shared" si="168"/>
        <v>0</v>
      </c>
    </row>
    <row r="1503" spans="1:19" x14ac:dyDescent="0.25">
      <c r="A1503" s="1">
        <v>40899</v>
      </c>
      <c r="B1503" t="s">
        <v>224</v>
      </c>
      <c r="C1503">
        <v>4</v>
      </c>
      <c r="D1503" t="str">
        <f t="shared" si="162"/>
        <v>2011</v>
      </c>
      <c r="H1503">
        <f t="shared" si="163"/>
        <v>8.8000000000000007</v>
      </c>
      <c r="I1503" t="str">
        <f t="shared" si="164"/>
        <v>2011</v>
      </c>
      <c r="K1503" s="1">
        <v>40899</v>
      </c>
      <c r="L1503" t="s">
        <v>224</v>
      </c>
      <c r="M1503">
        <v>4</v>
      </c>
      <c r="N1503" t="str">
        <f t="shared" si="165"/>
        <v>2011</v>
      </c>
      <c r="O1503">
        <f>SUMIF(L$2:L1503,L1503,M$2:M1503)</f>
        <v>4</v>
      </c>
      <c r="P1503">
        <f t="shared" si="166"/>
        <v>0</v>
      </c>
      <c r="R1503">
        <f t="shared" si="167"/>
        <v>3850</v>
      </c>
      <c r="S1503">
        <f t="shared" si="168"/>
        <v>0</v>
      </c>
    </row>
    <row r="1504" spans="1:19" x14ac:dyDescent="0.25">
      <c r="A1504" s="1">
        <v>40900</v>
      </c>
      <c r="B1504" t="s">
        <v>225</v>
      </c>
      <c r="C1504">
        <v>3</v>
      </c>
      <c r="D1504" t="str">
        <f t="shared" si="162"/>
        <v>2011</v>
      </c>
      <c r="H1504">
        <f t="shared" si="163"/>
        <v>6.6000000000000005</v>
      </c>
      <c r="I1504" t="str">
        <f t="shared" si="164"/>
        <v>2011</v>
      </c>
      <c r="K1504" s="1">
        <v>40900</v>
      </c>
      <c r="L1504" t="s">
        <v>225</v>
      </c>
      <c r="M1504">
        <v>3</v>
      </c>
      <c r="N1504" t="str">
        <f t="shared" si="165"/>
        <v>2011</v>
      </c>
      <c r="O1504">
        <f>SUMIF(L$2:L1504,L1504,M$2:M1504)</f>
        <v>3</v>
      </c>
      <c r="P1504">
        <f t="shared" si="166"/>
        <v>0</v>
      </c>
      <c r="R1504">
        <f t="shared" si="167"/>
        <v>3847</v>
      </c>
      <c r="S1504">
        <f t="shared" si="168"/>
        <v>0</v>
      </c>
    </row>
    <row r="1505" spans="1:19" x14ac:dyDescent="0.25">
      <c r="A1505" s="1">
        <v>40901</v>
      </c>
      <c r="B1505" t="s">
        <v>226</v>
      </c>
      <c r="C1505">
        <v>16</v>
      </c>
      <c r="D1505" t="str">
        <f t="shared" si="162"/>
        <v>2011</v>
      </c>
      <c r="H1505">
        <f t="shared" si="163"/>
        <v>35.200000000000003</v>
      </c>
      <c r="I1505" t="str">
        <f t="shared" si="164"/>
        <v>2011</v>
      </c>
      <c r="K1505" s="1">
        <v>40901</v>
      </c>
      <c r="L1505" t="s">
        <v>226</v>
      </c>
      <c r="M1505">
        <v>16</v>
      </c>
      <c r="N1505" t="str">
        <f t="shared" si="165"/>
        <v>2011</v>
      </c>
      <c r="O1505">
        <f>SUMIF(L$2:L1505,L1505,M$2:M1505)</f>
        <v>16</v>
      </c>
      <c r="P1505">
        <f t="shared" si="166"/>
        <v>0</v>
      </c>
      <c r="R1505">
        <f t="shared" si="167"/>
        <v>3831</v>
      </c>
      <c r="S1505">
        <f t="shared" si="168"/>
        <v>0</v>
      </c>
    </row>
    <row r="1506" spans="1:19" x14ac:dyDescent="0.25">
      <c r="A1506" s="1">
        <v>40903</v>
      </c>
      <c r="B1506" t="s">
        <v>6</v>
      </c>
      <c r="C1506">
        <v>197</v>
      </c>
      <c r="D1506" t="str">
        <f t="shared" si="162"/>
        <v>2011</v>
      </c>
      <c r="H1506">
        <f t="shared" si="163"/>
        <v>433.40000000000003</v>
      </c>
      <c r="I1506" t="str">
        <f t="shared" si="164"/>
        <v>2011</v>
      </c>
      <c r="K1506" s="1">
        <v>40903</v>
      </c>
      <c r="L1506" t="s">
        <v>6</v>
      </c>
      <c r="M1506">
        <v>197</v>
      </c>
      <c r="N1506" t="str">
        <f t="shared" si="165"/>
        <v>2011</v>
      </c>
      <c r="O1506">
        <f>SUMIF(L$2:L1506,L1506,M$2:M1506)</f>
        <v>2680</v>
      </c>
      <c r="P1506">
        <f t="shared" si="166"/>
        <v>19.700000000000003</v>
      </c>
      <c r="R1506">
        <f t="shared" si="167"/>
        <v>3634</v>
      </c>
      <c r="S1506">
        <f t="shared" si="168"/>
        <v>0</v>
      </c>
    </row>
    <row r="1507" spans="1:19" x14ac:dyDescent="0.25">
      <c r="A1507" s="1">
        <v>40903</v>
      </c>
      <c r="B1507" t="s">
        <v>152</v>
      </c>
      <c r="C1507">
        <v>4</v>
      </c>
      <c r="D1507" t="str">
        <f t="shared" si="162"/>
        <v>2011</v>
      </c>
      <c r="H1507">
        <f t="shared" si="163"/>
        <v>8.8000000000000007</v>
      </c>
      <c r="I1507" t="str">
        <f t="shared" si="164"/>
        <v>2011</v>
      </c>
      <c r="K1507" s="1">
        <v>40903</v>
      </c>
      <c r="L1507" t="s">
        <v>152</v>
      </c>
      <c r="M1507">
        <v>4</v>
      </c>
      <c r="N1507" t="str">
        <f t="shared" si="165"/>
        <v>2011</v>
      </c>
      <c r="O1507">
        <f>SUMIF(L$2:L1507,L1507,M$2:M1507)</f>
        <v>36</v>
      </c>
      <c r="P1507">
        <f t="shared" si="166"/>
        <v>0</v>
      </c>
      <c r="R1507">
        <f t="shared" si="167"/>
        <v>3630</v>
      </c>
      <c r="S1507">
        <f t="shared" si="168"/>
        <v>0</v>
      </c>
    </row>
    <row r="1508" spans="1:19" x14ac:dyDescent="0.25">
      <c r="A1508" s="1">
        <v>40904</v>
      </c>
      <c r="B1508" t="s">
        <v>52</v>
      </c>
      <c r="C1508">
        <v>57</v>
      </c>
      <c r="D1508" t="str">
        <f t="shared" si="162"/>
        <v>2011</v>
      </c>
      <c r="H1508">
        <f t="shared" si="163"/>
        <v>125.4</v>
      </c>
      <c r="I1508" t="str">
        <f t="shared" si="164"/>
        <v>2011</v>
      </c>
      <c r="K1508" s="1">
        <v>40904</v>
      </c>
      <c r="L1508" t="s">
        <v>52</v>
      </c>
      <c r="M1508">
        <v>57</v>
      </c>
      <c r="N1508" t="str">
        <f t="shared" si="165"/>
        <v>2011</v>
      </c>
      <c r="O1508">
        <f>SUMIF(L$2:L1508,L1508,M$2:M1508)</f>
        <v>3882</v>
      </c>
      <c r="P1508">
        <f t="shared" si="166"/>
        <v>5.7</v>
      </c>
      <c r="R1508">
        <f t="shared" si="167"/>
        <v>3573</v>
      </c>
      <c r="S1508">
        <f t="shared" si="168"/>
        <v>0</v>
      </c>
    </row>
    <row r="1509" spans="1:19" x14ac:dyDescent="0.25">
      <c r="A1509" s="1">
        <v>40906</v>
      </c>
      <c r="B1509" t="s">
        <v>92</v>
      </c>
      <c r="C1509">
        <v>16</v>
      </c>
      <c r="D1509" t="str">
        <f t="shared" si="162"/>
        <v>2011</v>
      </c>
      <c r="H1509">
        <f t="shared" si="163"/>
        <v>35.200000000000003</v>
      </c>
      <c r="I1509" t="str">
        <f t="shared" si="164"/>
        <v>2011</v>
      </c>
      <c r="K1509" s="1">
        <v>40906</v>
      </c>
      <c r="L1509" t="s">
        <v>92</v>
      </c>
      <c r="M1509">
        <v>16</v>
      </c>
      <c r="N1509" t="str">
        <f t="shared" si="165"/>
        <v>2011</v>
      </c>
      <c r="O1509">
        <f>SUMIF(L$2:L1509,L1509,M$2:M1509)</f>
        <v>37</v>
      </c>
      <c r="P1509">
        <f t="shared" si="166"/>
        <v>0</v>
      </c>
      <c r="R1509">
        <f t="shared" si="167"/>
        <v>3557</v>
      </c>
      <c r="S1509">
        <f t="shared" si="168"/>
        <v>0</v>
      </c>
    </row>
    <row r="1510" spans="1:19" x14ac:dyDescent="0.25">
      <c r="A1510" s="1">
        <v>40907</v>
      </c>
      <c r="B1510" t="s">
        <v>63</v>
      </c>
      <c r="C1510">
        <v>89</v>
      </c>
      <c r="D1510" t="str">
        <f t="shared" si="162"/>
        <v>2011</v>
      </c>
      <c r="H1510">
        <f t="shared" si="163"/>
        <v>195.8</v>
      </c>
      <c r="I1510" t="str">
        <f t="shared" si="164"/>
        <v>2011</v>
      </c>
      <c r="K1510" s="1">
        <v>40907</v>
      </c>
      <c r="L1510" t="s">
        <v>63</v>
      </c>
      <c r="M1510">
        <v>89</v>
      </c>
      <c r="N1510" t="str">
        <f t="shared" si="165"/>
        <v>2011</v>
      </c>
      <c r="O1510">
        <f>SUMIF(L$2:L1510,L1510,M$2:M1510)</f>
        <v>760</v>
      </c>
      <c r="P1510">
        <f t="shared" si="166"/>
        <v>4.45</v>
      </c>
      <c r="R1510">
        <f t="shared" si="167"/>
        <v>3468</v>
      </c>
      <c r="S1510">
        <f t="shared" si="168"/>
        <v>0</v>
      </c>
    </row>
    <row r="1511" spans="1:19" x14ac:dyDescent="0.25">
      <c r="A1511" s="1">
        <v>40912</v>
      </c>
      <c r="B1511" t="s">
        <v>66</v>
      </c>
      <c r="C1511">
        <v>74</v>
      </c>
      <c r="D1511" t="str">
        <f t="shared" si="162"/>
        <v>2012</v>
      </c>
      <c r="H1511">
        <f t="shared" si="163"/>
        <v>166.5</v>
      </c>
      <c r="I1511" t="str">
        <f t="shared" si="164"/>
        <v>2012</v>
      </c>
      <c r="K1511" s="1">
        <v>40912</v>
      </c>
      <c r="L1511" t="s">
        <v>66</v>
      </c>
      <c r="M1511">
        <v>74</v>
      </c>
      <c r="N1511" t="str">
        <f t="shared" si="165"/>
        <v>2012</v>
      </c>
      <c r="O1511">
        <f>SUMIF(L$2:L1511,L1511,M$2:M1511)</f>
        <v>2643</v>
      </c>
      <c r="P1511">
        <f t="shared" si="166"/>
        <v>7.4</v>
      </c>
      <c r="R1511">
        <f t="shared" si="167"/>
        <v>5394</v>
      </c>
      <c r="S1511">
        <f t="shared" si="168"/>
        <v>0</v>
      </c>
    </row>
    <row r="1512" spans="1:19" x14ac:dyDescent="0.25">
      <c r="A1512" s="1">
        <v>40913</v>
      </c>
      <c r="B1512" t="s">
        <v>9</v>
      </c>
      <c r="C1512">
        <v>243</v>
      </c>
      <c r="D1512" t="str">
        <f t="shared" si="162"/>
        <v>2012</v>
      </c>
      <c r="H1512">
        <f t="shared" si="163"/>
        <v>546.75</v>
      </c>
      <c r="I1512" t="str">
        <f t="shared" si="164"/>
        <v>2012</v>
      </c>
      <c r="K1512" s="1">
        <v>40913</v>
      </c>
      <c r="L1512" t="s">
        <v>9</v>
      </c>
      <c r="M1512">
        <v>243</v>
      </c>
      <c r="N1512" t="str">
        <f t="shared" si="165"/>
        <v>2012</v>
      </c>
      <c r="O1512">
        <f>SUMIF(L$2:L1512,L1512,M$2:M1512)</f>
        <v>18333</v>
      </c>
      <c r="P1512">
        <f t="shared" si="166"/>
        <v>48.6</v>
      </c>
      <c r="R1512">
        <f t="shared" si="167"/>
        <v>5151</v>
      </c>
      <c r="S1512">
        <f t="shared" si="168"/>
        <v>0</v>
      </c>
    </row>
    <row r="1513" spans="1:19" x14ac:dyDescent="0.25">
      <c r="A1513" s="1">
        <v>40915</v>
      </c>
      <c r="B1513" t="s">
        <v>22</v>
      </c>
      <c r="C1513">
        <v>460</v>
      </c>
      <c r="D1513" t="str">
        <f t="shared" si="162"/>
        <v>2012</v>
      </c>
      <c r="H1513">
        <f t="shared" si="163"/>
        <v>1035</v>
      </c>
      <c r="I1513" t="str">
        <f t="shared" si="164"/>
        <v>2012</v>
      </c>
      <c r="K1513" s="1">
        <v>40915</v>
      </c>
      <c r="L1513" t="s">
        <v>22</v>
      </c>
      <c r="M1513">
        <v>460</v>
      </c>
      <c r="N1513" t="str">
        <f t="shared" si="165"/>
        <v>2012</v>
      </c>
      <c r="O1513">
        <f>SUMIF(L$2:L1513,L1513,M$2:M1513)</f>
        <v>18069</v>
      </c>
      <c r="P1513">
        <f t="shared" si="166"/>
        <v>92</v>
      </c>
      <c r="R1513">
        <f t="shared" si="167"/>
        <v>4691</v>
      </c>
      <c r="S1513">
        <f t="shared" si="168"/>
        <v>0</v>
      </c>
    </row>
    <row r="1514" spans="1:19" x14ac:dyDescent="0.25">
      <c r="A1514" s="1">
        <v>40915</v>
      </c>
      <c r="B1514" t="s">
        <v>227</v>
      </c>
      <c r="C1514">
        <v>20</v>
      </c>
      <c r="D1514" t="str">
        <f t="shared" si="162"/>
        <v>2012</v>
      </c>
      <c r="H1514">
        <f t="shared" si="163"/>
        <v>45</v>
      </c>
      <c r="I1514" t="str">
        <f t="shared" si="164"/>
        <v>2012</v>
      </c>
      <c r="K1514" s="1">
        <v>40915</v>
      </c>
      <c r="L1514" t="s">
        <v>227</v>
      </c>
      <c r="M1514">
        <v>20</v>
      </c>
      <c r="N1514" t="str">
        <f t="shared" si="165"/>
        <v>2012</v>
      </c>
      <c r="O1514">
        <f>SUMIF(L$2:L1514,L1514,M$2:M1514)</f>
        <v>20</v>
      </c>
      <c r="P1514">
        <f t="shared" si="166"/>
        <v>0</v>
      </c>
      <c r="R1514">
        <f t="shared" si="167"/>
        <v>4671</v>
      </c>
      <c r="S1514">
        <f t="shared" si="168"/>
        <v>0</v>
      </c>
    </row>
    <row r="1515" spans="1:19" x14ac:dyDescent="0.25">
      <c r="A1515" s="1">
        <v>40917</v>
      </c>
      <c r="B1515" t="s">
        <v>22</v>
      </c>
      <c r="C1515">
        <v>250</v>
      </c>
      <c r="D1515" t="str">
        <f t="shared" si="162"/>
        <v>2012</v>
      </c>
      <c r="H1515">
        <f t="shared" si="163"/>
        <v>562.5</v>
      </c>
      <c r="I1515" t="str">
        <f t="shared" si="164"/>
        <v>2012</v>
      </c>
      <c r="K1515" s="1">
        <v>40917</v>
      </c>
      <c r="L1515" t="s">
        <v>22</v>
      </c>
      <c r="M1515">
        <v>250</v>
      </c>
      <c r="N1515" t="str">
        <f t="shared" si="165"/>
        <v>2012</v>
      </c>
      <c r="O1515">
        <f>SUMIF(L$2:L1515,L1515,M$2:M1515)</f>
        <v>18319</v>
      </c>
      <c r="P1515">
        <f t="shared" si="166"/>
        <v>50</v>
      </c>
      <c r="R1515">
        <f t="shared" si="167"/>
        <v>4421</v>
      </c>
      <c r="S1515">
        <f t="shared" si="168"/>
        <v>0</v>
      </c>
    </row>
    <row r="1516" spans="1:19" x14ac:dyDescent="0.25">
      <c r="A1516" s="1">
        <v>40923</v>
      </c>
      <c r="B1516" t="s">
        <v>10</v>
      </c>
      <c r="C1516">
        <v>78</v>
      </c>
      <c r="D1516" t="str">
        <f t="shared" si="162"/>
        <v>2012</v>
      </c>
      <c r="H1516">
        <f t="shared" si="163"/>
        <v>175.5</v>
      </c>
      <c r="I1516" t="str">
        <f t="shared" si="164"/>
        <v>2012</v>
      </c>
      <c r="K1516" s="1">
        <v>40923</v>
      </c>
      <c r="L1516" t="s">
        <v>10</v>
      </c>
      <c r="M1516">
        <v>78</v>
      </c>
      <c r="N1516" t="str">
        <f t="shared" si="165"/>
        <v>2012</v>
      </c>
      <c r="O1516">
        <f>SUMIF(L$2:L1516,L1516,M$2:M1516)</f>
        <v>3262</v>
      </c>
      <c r="P1516">
        <f t="shared" si="166"/>
        <v>7.8000000000000007</v>
      </c>
      <c r="R1516">
        <f t="shared" si="167"/>
        <v>4343</v>
      </c>
      <c r="S1516">
        <f t="shared" si="168"/>
        <v>0</v>
      </c>
    </row>
    <row r="1517" spans="1:19" x14ac:dyDescent="0.25">
      <c r="A1517" s="1">
        <v>40925</v>
      </c>
      <c r="B1517" t="s">
        <v>8</v>
      </c>
      <c r="C1517">
        <v>170</v>
      </c>
      <c r="D1517" t="str">
        <f t="shared" si="162"/>
        <v>2012</v>
      </c>
      <c r="H1517">
        <f t="shared" si="163"/>
        <v>382.5</v>
      </c>
      <c r="I1517" t="str">
        <f t="shared" si="164"/>
        <v>2012</v>
      </c>
      <c r="K1517" s="1">
        <v>40925</v>
      </c>
      <c r="L1517" t="s">
        <v>8</v>
      </c>
      <c r="M1517">
        <v>170</v>
      </c>
      <c r="N1517" t="str">
        <f t="shared" si="165"/>
        <v>2012</v>
      </c>
      <c r="O1517">
        <f>SUMIF(L$2:L1517,L1517,M$2:M1517)</f>
        <v>2650</v>
      </c>
      <c r="P1517">
        <f t="shared" si="166"/>
        <v>17</v>
      </c>
      <c r="R1517">
        <f t="shared" si="167"/>
        <v>4173</v>
      </c>
      <c r="S1517">
        <f t="shared" si="168"/>
        <v>0</v>
      </c>
    </row>
    <row r="1518" spans="1:19" x14ac:dyDescent="0.25">
      <c r="A1518" s="1">
        <v>40927</v>
      </c>
      <c r="B1518" t="s">
        <v>52</v>
      </c>
      <c r="C1518">
        <v>128</v>
      </c>
      <c r="D1518" t="str">
        <f t="shared" si="162"/>
        <v>2012</v>
      </c>
      <c r="H1518">
        <f t="shared" si="163"/>
        <v>288</v>
      </c>
      <c r="I1518" t="str">
        <f t="shared" si="164"/>
        <v>2012</v>
      </c>
      <c r="K1518" s="1">
        <v>40927</v>
      </c>
      <c r="L1518" t="s">
        <v>52</v>
      </c>
      <c r="M1518">
        <v>128</v>
      </c>
      <c r="N1518" t="str">
        <f t="shared" si="165"/>
        <v>2012</v>
      </c>
      <c r="O1518">
        <f>SUMIF(L$2:L1518,L1518,M$2:M1518)</f>
        <v>4010</v>
      </c>
      <c r="P1518">
        <f t="shared" si="166"/>
        <v>12.8</v>
      </c>
      <c r="R1518">
        <f t="shared" si="167"/>
        <v>4045</v>
      </c>
      <c r="S1518">
        <f t="shared" si="168"/>
        <v>0</v>
      </c>
    </row>
    <row r="1519" spans="1:19" x14ac:dyDescent="0.25">
      <c r="A1519" s="1">
        <v>40927</v>
      </c>
      <c r="B1519" t="s">
        <v>61</v>
      </c>
      <c r="C1519">
        <v>53</v>
      </c>
      <c r="D1519" t="str">
        <f t="shared" si="162"/>
        <v>2012</v>
      </c>
      <c r="H1519">
        <f t="shared" si="163"/>
        <v>119.25</v>
      </c>
      <c r="I1519" t="str">
        <f t="shared" si="164"/>
        <v>2012</v>
      </c>
      <c r="K1519" s="1">
        <v>40927</v>
      </c>
      <c r="L1519" t="s">
        <v>61</v>
      </c>
      <c r="M1519">
        <v>53</v>
      </c>
      <c r="N1519" t="str">
        <f t="shared" si="165"/>
        <v>2012</v>
      </c>
      <c r="O1519">
        <f>SUMIF(L$2:L1519,L1519,M$2:M1519)</f>
        <v>2160</v>
      </c>
      <c r="P1519">
        <f t="shared" si="166"/>
        <v>5.3000000000000007</v>
      </c>
      <c r="R1519">
        <f t="shared" si="167"/>
        <v>3992</v>
      </c>
      <c r="S1519">
        <f t="shared" si="168"/>
        <v>0</v>
      </c>
    </row>
    <row r="1520" spans="1:19" x14ac:dyDescent="0.25">
      <c r="A1520" s="1">
        <v>40928</v>
      </c>
      <c r="B1520" t="s">
        <v>14</v>
      </c>
      <c r="C1520">
        <v>223</v>
      </c>
      <c r="D1520" t="str">
        <f t="shared" si="162"/>
        <v>2012</v>
      </c>
      <c r="H1520">
        <f t="shared" si="163"/>
        <v>501.75</v>
      </c>
      <c r="I1520" t="str">
        <f t="shared" si="164"/>
        <v>2012</v>
      </c>
      <c r="K1520" s="1">
        <v>40928</v>
      </c>
      <c r="L1520" t="s">
        <v>14</v>
      </c>
      <c r="M1520">
        <v>223</v>
      </c>
      <c r="N1520" t="str">
        <f t="shared" si="165"/>
        <v>2012</v>
      </c>
      <c r="O1520">
        <f>SUMIF(L$2:L1520,L1520,M$2:M1520)</f>
        <v>16911</v>
      </c>
      <c r="P1520">
        <f t="shared" si="166"/>
        <v>44.6</v>
      </c>
      <c r="R1520">
        <f t="shared" si="167"/>
        <v>3769</v>
      </c>
      <c r="S1520">
        <f t="shared" si="168"/>
        <v>0</v>
      </c>
    </row>
    <row r="1521" spans="1:19" x14ac:dyDescent="0.25">
      <c r="A1521" s="1">
        <v>40933</v>
      </c>
      <c r="B1521" t="s">
        <v>52</v>
      </c>
      <c r="C1521">
        <v>47</v>
      </c>
      <c r="D1521" t="str">
        <f t="shared" si="162"/>
        <v>2012</v>
      </c>
      <c r="H1521">
        <f t="shared" si="163"/>
        <v>105.75</v>
      </c>
      <c r="I1521" t="str">
        <f t="shared" si="164"/>
        <v>2012</v>
      </c>
      <c r="K1521" s="1">
        <v>40933</v>
      </c>
      <c r="L1521" t="s">
        <v>52</v>
      </c>
      <c r="M1521">
        <v>47</v>
      </c>
      <c r="N1521" t="str">
        <f t="shared" si="165"/>
        <v>2012</v>
      </c>
      <c r="O1521">
        <f>SUMIF(L$2:L1521,L1521,M$2:M1521)</f>
        <v>4057</v>
      </c>
      <c r="P1521">
        <f t="shared" si="166"/>
        <v>4.7</v>
      </c>
      <c r="R1521">
        <f t="shared" si="167"/>
        <v>3722</v>
      </c>
      <c r="S1521">
        <f t="shared" si="168"/>
        <v>0</v>
      </c>
    </row>
    <row r="1522" spans="1:19" x14ac:dyDescent="0.25">
      <c r="A1522" s="1">
        <v>40933</v>
      </c>
      <c r="B1522" t="s">
        <v>37</v>
      </c>
      <c r="C1522">
        <v>112</v>
      </c>
      <c r="D1522" t="str">
        <f t="shared" si="162"/>
        <v>2012</v>
      </c>
      <c r="H1522">
        <f t="shared" si="163"/>
        <v>252</v>
      </c>
      <c r="I1522" t="str">
        <f t="shared" si="164"/>
        <v>2012</v>
      </c>
      <c r="K1522" s="1">
        <v>40933</v>
      </c>
      <c r="L1522" t="s">
        <v>37</v>
      </c>
      <c r="M1522">
        <v>112</v>
      </c>
      <c r="N1522" t="str">
        <f t="shared" si="165"/>
        <v>2012</v>
      </c>
      <c r="O1522">
        <f>SUMIF(L$2:L1522,L1522,M$2:M1522)</f>
        <v>3533</v>
      </c>
      <c r="P1522">
        <f t="shared" si="166"/>
        <v>11.200000000000001</v>
      </c>
      <c r="R1522">
        <f t="shared" si="167"/>
        <v>3610</v>
      </c>
      <c r="S1522">
        <f t="shared" si="168"/>
        <v>0</v>
      </c>
    </row>
    <row r="1523" spans="1:19" x14ac:dyDescent="0.25">
      <c r="A1523" s="1">
        <v>40935</v>
      </c>
      <c r="B1523" t="s">
        <v>50</v>
      </c>
      <c r="C1523">
        <v>201</v>
      </c>
      <c r="D1523" t="str">
        <f t="shared" si="162"/>
        <v>2012</v>
      </c>
      <c r="H1523">
        <f t="shared" si="163"/>
        <v>452.25</v>
      </c>
      <c r="I1523" t="str">
        <f t="shared" si="164"/>
        <v>2012</v>
      </c>
      <c r="K1523" s="1">
        <v>40935</v>
      </c>
      <c r="L1523" t="s">
        <v>50</v>
      </c>
      <c r="M1523">
        <v>201</v>
      </c>
      <c r="N1523" t="str">
        <f t="shared" si="165"/>
        <v>2012</v>
      </c>
      <c r="O1523">
        <f>SUMIF(L$2:L1523,L1523,M$2:M1523)</f>
        <v>18167</v>
      </c>
      <c r="P1523">
        <f t="shared" si="166"/>
        <v>40.200000000000003</v>
      </c>
      <c r="R1523">
        <f t="shared" si="167"/>
        <v>3409</v>
      </c>
      <c r="S1523">
        <f t="shared" si="168"/>
        <v>0</v>
      </c>
    </row>
    <row r="1524" spans="1:19" x14ac:dyDescent="0.25">
      <c r="A1524" s="1">
        <v>40936</v>
      </c>
      <c r="B1524" t="s">
        <v>25</v>
      </c>
      <c r="C1524">
        <v>121</v>
      </c>
      <c r="D1524" t="str">
        <f t="shared" si="162"/>
        <v>2012</v>
      </c>
      <c r="H1524">
        <f t="shared" si="163"/>
        <v>272.25</v>
      </c>
      <c r="I1524" t="str">
        <f t="shared" si="164"/>
        <v>2012</v>
      </c>
      <c r="K1524" s="1">
        <v>40936</v>
      </c>
      <c r="L1524" t="s">
        <v>25</v>
      </c>
      <c r="M1524">
        <v>121</v>
      </c>
      <c r="N1524" t="str">
        <f t="shared" si="165"/>
        <v>2012</v>
      </c>
      <c r="O1524">
        <f>SUMIF(L$2:L1524,L1524,M$2:M1524)</f>
        <v>2020</v>
      </c>
      <c r="P1524">
        <f t="shared" si="166"/>
        <v>12.100000000000001</v>
      </c>
      <c r="R1524">
        <f t="shared" si="167"/>
        <v>3288</v>
      </c>
      <c r="S1524">
        <f t="shared" si="168"/>
        <v>0</v>
      </c>
    </row>
    <row r="1525" spans="1:19" x14ac:dyDescent="0.25">
      <c r="A1525" s="1">
        <v>40939</v>
      </c>
      <c r="B1525" t="s">
        <v>7</v>
      </c>
      <c r="C1525">
        <v>462</v>
      </c>
      <c r="D1525" t="str">
        <f t="shared" si="162"/>
        <v>2012</v>
      </c>
      <c r="H1525">
        <f t="shared" si="163"/>
        <v>1039.5</v>
      </c>
      <c r="I1525" t="str">
        <f t="shared" si="164"/>
        <v>2012</v>
      </c>
      <c r="K1525" s="1">
        <v>40939</v>
      </c>
      <c r="L1525" t="s">
        <v>7</v>
      </c>
      <c r="M1525">
        <v>462</v>
      </c>
      <c r="N1525" t="str">
        <f t="shared" si="165"/>
        <v>2012</v>
      </c>
      <c r="O1525">
        <f>SUMIF(L$2:L1525,L1525,M$2:M1525)</f>
        <v>19249</v>
      </c>
      <c r="P1525">
        <f t="shared" si="166"/>
        <v>92.4</v>
      </c>
      <c r="R1525">
        <f t="shared" si="167"/>
        <v>2826</v>
      </c>
      <c r="S1525">
        <f t="shared" si="168"/>
        <v>0</v>
      </c>
    </row>
    <row r="1526" spans="1:19" x14ac:dyDescent="0.25">
      <c r="A1526" s="1">
        <v>40941</v>
      </c>
      <c r="B1526" t="s">
        <v>22</v>
      </c>
      <c r="C1526">
        <v>333</v>
      </c>
      <c r="D1526" t="str">
        <f t="shared" si="162"/>
        <v>2012</v>
      </c>
      <c r="H1526">
        <f t="shared" si="163"/>
        <v>749.25</v>
      </c>
      <c r="I1526" t="str">
        <f t="shared" si="164"/>
        <v>2012</v>
      </c>
      <c r="K1526" s="1">
        <v>40941</v>
      </c>
      <c r="L1526" t="s">
        <v>22</v>
      </c>
      <c r="M1526">
        <v>333</v>
      </c>
      <c r="N1526" t="str">
        <f t="shared" si="165"/>
        <v>2012</v>
      </c>
      <c r="O1526">
        <f>SUMIF(L$2:L1526,L1526,M$2:M1526)</f>
        <v>18652</v>
      </c>
      <c r="P1526">
        <f t="shared" si="166"/>
        <v>66.600000000000009</v>
      </c>
      <c r="R1526">
        <f t="shared" si="167"/>
        <v>5493</v>
      </c>
      <c r="S1526">
        <f t="shared" si="168"/>
        <v>0</v>
      </c>
    </row>
    <row r="1527" spans="1:19" x14ac:dyDescent="0.25">
      <c r="A1527" s="1">
        <v>40943</v>
      </c>
      <c r="B1527" t="s">
        <v>108</v>
      </c>
      <c r="C1527">
        <v>9</v>
      </c>
      <c r="D1527" t="str">
        <f t="shared" si="162"/>
        <v>2012</v>
      </c>
      <c r="H1527">
        <f t="shared" si="163"/>
        <v>20.25</v>
      </c>
      <c r="I1527" t="str">
        <f t="shared" si="164"/>
        <v>2012</v>
      </c>
      <c r="K1527" s="1">
        <v>40943</v>
      </c>
      <c r="L1527" t="s">
        <v>108</v>
      </c>
      <c r="M1527">
        <v>9</v>
      </c>
      <c r="N1527" t="str">
        <f t="shared" si="165"/>
        <v>2012</v>
      </c>
      <c r="O1527">
        <f>SUMIF(L$2:L1527,L1527,M$2:M1527)</f>
        <v>39</v>
      </c>
      <c r="P1527">
        <f t="shared" si="166"/>
        <v>0</v>
      </c>
      <c r="R1527">
        <f t="shared" si="167"/>
        <v>5484</v>
      </c>
      <c r="S1527">
        <f t="shared" si="168"/>
        <v>0</v>
      </c>
    </row>
    <row r="1528" spans="1:19" x14ac:dyDescent="0.25">
      <c r="A1528" s="1">
        <v>40945</v>
      </c>
      <c r="B1528" t="s">
        <v>25</v>
      </c>
      <c r="C1528">
        <v>104</v>
      </c>
      <c r="D1528" t="str">
        <f t="shared" si="162"/>
        <v>2012</v>
      </c>
      <c r="H1528">
        <f t="shared" si="163"/>
        <v>234</v>
      </c>
      <c r="I1528" t="str">
        <f t="shared" si="164"/>
        <v>2012</v>
      </c>
      <c r="K1528" s="1">
        <v>40945</v>
      </c>
      <c r="L1528" t="s">
        <v>25</v>
      </c>
      <c r="M1528">
        <v>104</v>
      </c>
      <c r="N1528" t="str">
        <f t="shared" si="165"/>
        <v>2012</v>
      </c>
      <c r="O1528">
        <f>SUMIF(L$2:L1528,L1528,M$2:M1528)</f>
        <v>2124</v>
      </c>
      <c r="P1528">
        <f t="shared" si="166"/>
        <v>10.4</v>
      </c>
      <c r="R1528">
        <f t="shared" si="167"/>
        <v>5380</v>
      </c>
      <c r="S1528">
        <f t="shared" si="168"/>
        <v>0</v>
      </c>
    </row>
    <row r="1529" spans="1:19" x14ac:dyDescent="0.25">
      <c r="A1529" s="1">
        <v>40945</v>
      </c>
      <c r="B1529" t="s">
        <v>173</v>
      </c>
      <c r="C1529">
        <v>104</v>
      </c>
      <c r="D1529" t="str">
        <f t="shared" si="162"/>
        <v>2012</v>
      </c>
      <c r="H1529">
        <f t="shared" si="163"/>
        <v>234</v>
      </c>
      <c r="I1529" t="str">
        <f t="shared" si="164"/>
        <v>2012</v>
      </c>
      <c r="K1529" s="1">
        <v>40945</v>
      </c>
      <c r="L1529" t="s">
        <v>173</v>
      </c>
      <c r="M1529">
        <v>104</v>
      </c>
      <c r="N1529" t="str">
        <f t="shared" si="165"/>
        <v>2012</v>
      </c>
      <c r="O1529">
        <f>SUMIF(L$2:L1529,L1529,M$2:M1529)</f>
        <v>405</v>
      </c>
      <c r="P1529">
        <f t="shared" si="166"/>
        <v>5.2</v>
      </c>
      <c r="R1529">
        <f t="shared" si="167"/>
        <v>5276</v>
      </c>
      <c r="S1529">
        <f t="shared" si="168"/>
        <v>0</v>
      </c>
    </row>
    <row r="1530" spans="1:19" x14ac:dyDescent="0.25">
      <c r="A1530" s="1">
        <v>40947</v>
      </c>
      <c r="B1530" t="s">
        <v>18</v>
      </c>
      <c r="C1530">
        <v>78</v>
      </c>
      <c r="D1530" t="str">
        <f t="shared" si="162"/>
        <v>2012</v>
      </c>
      <c r="H1530">
        <f t="shared" si="163"/>
        <v>175.5</v>
      </c>
      <c r="I1530" t="str">
        <f t="shared" si="164"/>
        <v>2012</v>
      </c>
      <c r="K1530" s="1">
        <v>40947</v>
      </c>
      <c r="L1530" t="s">
        <v>18</v>
      </c>
      <c r="M1530">
        <v>78</v>
      </c>
      <c r="N1530" t="str">
        <f t="shared" si="165"/>
        <v>2012</v>
      </c>
      <c r="O1530">
        <f>SUMIF(L$2:L1530,L1530,M$2:M1530)</f>
        <v>4136</v>
      </c>
      <c r="P1530">
        <f t="shared" si="166"/>
        <v>7.8000000000000007</v>
      </c>
      <c r="R1530">
        <f t="shared" si="167"/>
        <v>5198</v>
      </c>
      <c r="S1530">
        <f t="shared" si="168"/>
        <v>0</v>
      </c>
    </row>
    <row r="1531" spans="1:19" x14ac:dyDescent="0.25">
      <c r="A1531" s="1">
        <v>40950</v>
      </c>
      <c r="B1531" t="s">
        <v>30</v>
      </c>
      <c r="C1531">
        <v>53</v>
      </c>
      <c r="D1531" t="str">
        <f t="shared" si="162"/>
        <v>2012</v>
      </c>
      <c r="H1531">
        <f t="shared" si="163"/>
        <v>119.25</v>
      </c>
      <c r="I1531" t="str">
        <f t="shared" si="164"/>
        <v>2012</v>
      </c>
      <c r="K1531" s="1">
        <v>40950</v>
      </c>
      <c r="L1531" t="s">
        <v>30</v>
      </c>
      <c r="M1531">
        <v>53</v>
      </c>
      <c r="N1531" t="str">
        <f t="shared" si="165"/>
        <v>2012</v>
      </c>
      <c r="O1531">
        <f>SUMIF(L$2:L1531,L1531,M$2:M1531)</f>
        <v>4186</v>
      </c>
      <c r="P1531">
        <f t="shared" si="166"/>
        <v>5.3000000000000007</v>
      </c>
      <c r="R1531">
        <f t="shared" si="167"/>
        <v>5145</v>
      </c>
      <c r="S1531">
        <f t="shared" si="168"/>
        <v>0</v>
      </c>
    </row>
    <row r="1532" spans="1:19" x14ac:dyDescent="0.25">
      <c r="A1532" s="1">
        <v>40951</v>
      </c>
      <c r="B1532" t="s">
        <v>45</v>
      </c>
      <c r="C1532">
        <v>305</v>
      </c>
      <c r="D1532" t="str">
        <f t="shared" si="162"/>
        <v>2012</v>
      </c>
      <c r="H1532">
        <f t="shared" si="163"/>
        <v>686.25</v>
      </c>
      <c r="I1532" t="str">
        <f t="shared" si="164"/>
        <v>2012</v>
      </c>
      <c r="K1532" s="1">
        <v>40951</v>
      </c>
      <c r="L1532" t="s">
        <v>45</v>
      </c>
      <c r="M1532">
        <v>305</v>
      </c>
      <c r="N1532" t="str">
        <f t="shared" si="165"/>
        <v>2012</v>
      </c>
      <c r="O1532">
        <f>SUMIF(L$2:L1532,L1532,M$2:M1532)</f>
        <v>19123</v>
      </c>
      <c r="P1532">
        <f t="shared" si="166"/>
        <v>61</v>
      </c>
      <c r="R1532">
        <f t="shared" si="167"/>
        <v>4840</v>
      </c>
      <c r="S1532">
        <f t="shared" si="168"/>
        <v>0</v>
      </c>
    </row>
    <row r="1533" spans="1:19" x14ac:dyDescent="0.25">
      <c r="A1533" s="1">
        <v>40953</v>
      </c>
      <c r="B1533" t="s">
        <v>9</v>
      </c>
      <c r="C1533">
        <v>363</v>
      </c>
      <c r="D1533" t="str">
        <f t="shared" si="162"/>
        <v>2012</v>
      </c>
      <c r="H1533">
        <f t="shared" si="163"/>
        <v>816.75</v>
      </c>
      <c r="I1533" t="str">
        <f t="shared" si="164"/>
        <v>2012</v>
      </c>
      <c r="K1533" s="1">
        <v>40953</v>
      </c>
      <c r="L1533" t="s">
        <v>9</v>
      </c>
      <c r="M1533">
        <v>363</v>
      </c>
      <c r="N1533" t="str">
        <f t="shared" si="165"/>
        <v>2012</v>
      </c>
      <c r="O1533">
        <f>SUMIF(L$2:L1533,L1533,M$2:M1533)</f>
        <v>18696</v>
      </c>
      <c r="P1533">
        <f t="shared" si="166"/>
        <v>72.600000000000009</v>
      </c>
      <c r="R1533">
        <f t="shared" si="167"/>
        <v>4477</v>
      </c>
      <c r="S1533">
        <f t="shared" si="168"/>
        <v>0</v>
      </c>
    </row>
    <row r="1534" spans="1:19" x14ac:dyDescent="0.25">
      <c r="A1534" s="1">
        <v>40955</v>
      </c>
      <c r="B1534" t="s">
        <v>228</v>
      </c>
      <c r="C1534">
        <v>19</v>
      </c>
      <c r="D1534" t="str">
        <f t="shared" si="162"/>
        <v>2012</v>
      </c>
      <c r="H1534">
        <f t="shared" si="163"/>
        <v>42.75</v>
      </c>
      <c r="I1534" t="str">
        <f t="shared" si="164"/>
        <v>2012</v>
      </c>
      <c r="K1534" s="1">
        <v>40955</v>
      </c>
      <c r="L1534" t="s">
        <v>228</v>
      </c>
      <c r="M1534">
        <v>19</v>
      </c>
      <c r="N1534" t="str">
        <f t="shared" si="165"/>
        <v>2012</v>
      </c>
      <c r="O1534">
        <f>SUMIF(L$2:L1534,L1534,M$2:M1534)</f>
        <v>19</v>
      </c>
      <c r="P1534">
        <f t="shared" si="166"/>
        <v>0</v>
      </c>
      <c r="R1534">
        <f t="shared" si="167"/>
        <v>4458</v>
      </c>
      <c r="S1534">
        <f t="shared" si="168"/>
        <v>0</v>
      </c>
    </row>
    <row r="1535" spans="1:19" x14ac:dyDescent="0.25">
      <c r="A1535" s="1">
        <v>40955</v>
      </c>
      <c r="B1535" t="s">
        <v>102</v>
      </c>
      <c r="C1535">
        <v>248</v>
      </c>
      <c r="D1535" t="str">
        <f t="shared" si="162"/>
        <v>2012</v>
      </c>
      <c r="H1535">
        <f t="shared" si="163"/>
        <v>558</v>
      </c>
      <c r="I1535" t="str">
        <f t="shared" si="164"/>
        <v>2012</v>
      </c>
      <c r="K1535" s="1">
        <v>40955</v>
      </c>
      <c r="L1535" t="s">
        <v>102</v>
      </c>
      <c r="M1535">
        <v>248</v>
      </c>
      <c r="N1535" t="str">
        <f t="shared" si="165"/>
        <v>2012</v>
      </c>
      <c r="O1535">
        <f>SUMIF(L$2:L1535,L1535,M$2:M1535)</f>
        <v>4372</v>
      </c>
      <c r="P1535">
        <f t="shared" si="166"/>
        <v>24.8</v>
      </c>
      <c r="R1535">
        <f t="shared" si="167"/>
        <v>4210</v>
      </c>
      <c r="S1535">
        <f t="shared" si="168"/>
        <v>0</v>
      </c>
    </row>
    <row r="1536" spans="1:19" x14ac:dyDescent="0.25">
      <c r="A1536" s="1">
        <v>40955</v>
      </c>
      <c r="B1536" t="s">
        <v>19</v>
      </c>
      <c r="C1536">
        <v>64</v>
      </c>
      <c r="D1536" t="str">
        <f t="shared" si="162"/>
        <v>2012</v>
      </c>
      <c r="H1536">
        <f t="shared" si="163"/>
        <v>144</v>
      </c>
      <c r="I1536" t="str">
        <f t="shared" si="164"/>
        <v>2012</v>
      </c>
      <c r="K1536" s="1">
        <v>40955</v>
      </c>
      <c r="L1536" t="s">
        <v>19</v>
      </c>
      <c r="M1536">
        <v>64</v>
      </c>
      <c r="N1536" t="str">
        <f t="shared" si="165"/>
        <v>2012</v>
      </c>
      <c r="O1536">
        <f>SUMIF(L$2:L1536,L1536,M$2:M1536)</f>
        <v>3545</v>
      </c>
      <c r="P1536">
        <f t="shared" si="166"/>
        <v>6.4</v>
      </c>
      <c r="R1536">
        <f t="shared" si="167"/>
        <v>4146</v>
      </c>
      <c r="S1536">
        <f t="shared" si="168"/>
        <v>0</v>
      </c>
    </row>
    <row r="1537" spans="1:19" x14ac:dyDescent="0.25">
      <c r="A1537" s="1">
        <v>40956</v>
      </c>
      <c r="B1537" t="s">
        <v>50</v>
      </c>
      <c r="C1537">
        <v>288</v>
      </c>
      <c r="D1537" t="str">
        <f t="shared" si="162"/>
        <v>2012</v>
      </c>
      <c r="H1537">
        <f t="shared" si="163"/>
        <v>648</v>
      </c>
      <c r="I1537" t="str">
        <f t="shared" si="164"/>
        <v>2012</v>
      </c>
      <c r="K1537" s="1">
        <v>40956</v>
      </c>
      <c r="L1537" t="s">
        <v>50</v>
      </c>
      <c r="M1537">
        <v>288</v>
      </c>
      <c r="N1537" t="str">
        <f t="shared" si="165"/>
        <v>2012</v>
      </c>
      <c r="O1537">
        <f>SUMIF(L$2:L1537,L1537,M$2:M1537)</f>
        <v>18455</v>
      </c>
      <c r="P1537">
        <f t="shared" si="166"/>
        <v>57.6</v>
      </c>
      <c r="R1537">
        <f t="shared" si="167"/>
        <v>3858</v>
      </c>
      <c r="S1537">
        <f t="shared" si="168"/>
        <v>0</v>
      </c>
    </row>
    <row r="1538" spans="1:19" x14ac:dyDescent="0.25">
      <c r="A1538" s="1">
        <v>40957</v>
      </c>
      <c r="B1538" t="s">
        <v>144</v>
      </c>
      <c r="C1538">
        <v>18</v>
      </c>
      <c r="D1538" t="str">
        <f t="shared" si="162"/>
        <v>2012</v>
      </c>
      <c r="H1538">
        <f t="shared" si="163"/>
        <v>40.5</v>
      </c>
      <c r="I1538" t="str">
        <f t="shared" si="164"/>
        <v>2012</v>
      </c>
      <c r="K1538" s="1">
        <v>40957</v>
      </c>
      <c r="L1538" t="s">
        <v>144</v>
      </c>
      <c r="M1538">
        <v>18</v>
      </c>
      <c r="N1538" t="str">
        <f t="shared" si="165"/>
        <v>2012</v>
      </c>
      <c r="O1538">
        <f>SUMIF(L$2:L1538,L1538,M$2:M1538)</f>
        <v>36</v>
      </c>
      <c r="P1538">
        <f t="shared" si="166"/>
        <v>0</v>
      </c>
      <c r="R1538">
        <f t="shared" si="167"/>
        <v>3840</v>
      </c>
      <c r="S1538">
        <f t="shared" si="168"/>
        <v>0</v>
      </c>
    </row>
    <row r="1539" spans="1:19" x14ac:dyDescent="0.25">
      <c r="A1539" s="1">
        <v>40959</v>
      </c>
      <c r="B1539" t="s">
        <v>31</v>
      </c>
      <c r="C1539">
        <v>54</v>
      </c>
      <c r="D1539" t="str">
        <f t="shared" ref="D1539:D1602" si="169">TEXT(A1539,"RRRR")</f>
        <v>2012</v>
      </c>
      <c r="H1539">
        <f t="shared" ref="H1539:H1602" si="170">IF(D1539="2005",C1539*$F$2,IF(D1539="2006",C1539*$F$3,IF(D1539="2007",C1539*$F$4,IF(D1539="2008",C1539*$F$5,IF(D1539="2009",C1539*$F$6,IF(D1539="2010",C1539*$F$7,IF(D1539="2011",C1539*$F$8,IF(D1539="2012",C1539*$F$9,IF(D1539="2013",C1539*$F$10,C1539*$F$11)))))))))</f>
        <v>121.5</v>
      </c>
      <c r="I1539" t="str">
        <f t="shared" ref="I1539:I1602" si="171">TEXT(A1539,"RRRR")</f>
        <v>2012</v>
      </c>
      <c r="K1539" s="1">
        <v>40959</v>
      </c>
      <c r="L1539" t="s">
        <v>31</v>
      </c>
      <c r="M1539">
        <v>54</v>
      </c>
      <c r="N1539" t="str">
        <f t="shared" ref="N1539:N1602" si="172">TEXT(K1539,"RRRR")</f>
        <v>2012</v>
      </c>
      <c r="O1539">
        <f>SUMIF(L$2:L1539,L1539,M$2:M1539)</f>
        <v>1657</v>
      </c>
      <c r="P1539">
        <f t="shared" ref="P1539:P1602" si="173">IF(AND(O1539&gt;=100,O1539&lt;1000),0.05*M1539,IF(AND(O1539&gt;=1000,O1539&lt;10000),0.1*M1539,IF(AND(O1539&gt;=10000),0.2*M1539,0)))</f>
        <v>5.4</v>
      </c>
      <c r="R1539">
        <f t="shared" si="167"/>
        <v>3786</v>
      </c>
      <c r="S1539">
        <f t="shared" si="168"/>
        <v>0</v>
      </c>
    </row>
    <row r="1540" spans="1:19" x14ac:dyDescent="0.25">
      <c r="A1540" s="1">
        <v>40959</v>
      </c>
      <c r="B1540" t="s">
        <v>201</v>
      </c>
      <c r="C1540">
        <v>3</v>
      </c>
      <c r="D1540" t="str">
        <f t="shared" si="169"/>
        <v>2012</v>
      </c>
      <c r="H1540">
        <f t="shared" si="170"/>
        <v>6.75</v>
      </c>
      <c r="I1540" t="str">
        <f t="shared" si="171"/>
        <v>2012</v>
      </c>
      <c r="K1540" s="1">
        <v>40959</v>
      </c>
      <c r="L1540" t="s">
        <v>201</v>
      </c>
      <c r="M1540">
        <v>3</v>
      </c>
      <c r="N1540" t="str">
        <f t="shared" si="172"/>
        <v>2012</v>
      </c>
      <c r="O1540">
        <f>SUMIF(L$2:L1540,L1540,M$2:M1540)</f>
        <v>16</v>
      </c>
      <c r="P1540">
        <f t="shared" si="173"/>
        <v>0</v>
      </c>
      <c r="R1540">
        <f t="shared" ref="R1540:R1603" si="174">IF(AND(DAY(A1540)&lt;DAY(A1539),DAY(A1539)&lt;&gt;DAY(A1540)),IF(R1539&lt;1000,R1539+5000-C1540,IF(R1539&lt;2000,R1539+4000-C1540,IF(R1539&lt;3000,R1539+3000-C1540,IF(R1539&lt;4000,R1539+2000-C1540,IF(R1539&lt;5000,R1539+1000-C1540,R1539))))),R1539-C1540)</f>
        <v>3783</v>
      </c>
      <c r="S1540">
        <f t="shared" si="168"/>
        <v>0</v>
      </c>
    </row>
    <row r="1541" spans="1:19" x14ac:dyDescent="0.25">
      <c r="A1541" s="1">
        <v>40960</v>
      </c>
      <c r="B1541" t="s">
        <v>65</v>
      </c>
      <c r="C1541">
        <v>9</v>
      </c>
      <c r="D1541" t="str">
        <f t="shared" si="169"/>
        <v>2012</v>
      </c>
      <c r="H1541">
        <f t="shared" si="170"/>
        <v>20.25</v>
      </c>
      <c r="I1541" t="str">
        <f t="shared" si="171"/>
        <v>2012</v>
      </c>
      <c r="K1541" s="1">
        <v>40960</v>
      </c>
      <c r="L1541" t="s">
        <v>65</v>
      </c>
      <c r="M1541">
        <v>9</v>
      </c>
      <c r="N1541" t="str">
        <f t="shared" si="172"/>
        <v>2012</v>
      </c>
      <c r="O1541">
        <f>SUMIF(L$2:L1541,L1541,M$2:M1541)</f>
        <v>20</v>
      </c>
      <c r="P1541">
        <f t="shared" si="173"/>
        <v>0</v>
      </c>
      <c r="R1541">
        <f t="shared" si="174"/>
        <v>3774</v>
      </c>
      <c r="S1541">
        <f t="shared" ref="S1541:S1604" si="175">IF(R1541+C1541-R1540&gt;=4000,1,0)</f>
        <v>0</v>
      </c>
    </row>
    <row r="1542" spans="1:19" x14ac:dyDescent="0.25">
      <c r="A1542" s="1">
        <v>40961</v>
      </c>
      <c r="B1542" t="s">
        <v>149</v>
      </c>
      <c r="C1542">
        <v>19</v>
      </c>
      <c r="D1542" t="str">
        <f t="shared" si="169"/>
        <v>2012</v>
      </c>
      <c r="H1542">
        <f t="shared" si="170"/>
        <v>42.75</v>
      </c>
      <c r="I1542" t="str">
        <f t="shared" si="171"/>
        <v>2012</v>
      </c>
      <c r="K1542" s="1">
        <v>40961</v>
      </c>
      <c r="L1542" t="s">
        <v>149</v>
      </c>
      <c r="M1542">
        <v>19</v>
      </c>
      <c r="N1542" t="str">
        <f t="shared" si="172"/>
        <v>2012</v>
      </c>
      <c r="O1542">
        <f>SUMIF(L$2:L1542,L1542,M$2:M1542)</f>
        <v>38</v>
      </c>
      <c r="P1542">
        <f t="shared" si="173"/>
        <v>0</v>
      </c>
      <c r="R1542">
        <f t="shared" si="174"/>
        <v>3755</v>
      </c>
      <c r="S1542">
        <f t="shared" si="175"/>
        <v>0</v>
      </c>
    </row>
    <row r="1543" spans="1:19" x14ac:dyDescent="0.25">
      <c r="A1543" s="1">
        <v>40961</v>
      </c>
      <c r="B1543" t="s">
        <v>26</v>
      </c>
      <c r="C1543">
        <v>198</v>
      </c>
      <c r="D1543" t="str">
        <f t="shared" si="169"/>
        <v>2012</v>
      </c>
      <c r="H1543">
        <f t="shared" si="170"/>
        <v>445.5</v>
      </c>
      <c r="I1543" t="str">
        <f t="shared" si="171"/>
        <v>2012</v>
      </c>
      <c r="K1543" s="1">
        <v>40961</v>
      </c>
      <c r="L1543" t="s">
        <v>26</v>
      </c>
      <c r="M1543">
        <v>198</v>
      </c>
      <c r="N1543" t="str">
        <f t="shared" si="172"/>
        <v>2012</v>
      </c>
      <c r="O1543">
        <f>SUMIF(L$2:L1543,L1543,M$2:M1543)</f>
        <v>1128</v>
      </c>
      <c r="P1543">
        <f t="shared" si="173"/>
        <v>19.8</v>
      </c>
      <c r="R1543">
        <f t="shared" si="174"/>
        <v>3557</v>
      </c>
      <c r="S1543">
        <f t="shared" si="175"/>
        <v>0</v>
      </c>
    </row>
    <row r="1544" spans="1:19" x14ac:dyDescent="0.25">
      <c r="A1544" s="1">
        <v>40966</v>
      </c>
      <c r="B1544" t="s">
        <v>5</v>
      </c>
      <c r="C1544">
        <v>417</v>
      </c>
      <c r="D1544" t="str">
        <f t="shared" si="169"/>
        <v>2012</v>
      </c>
      <c r="H1544">
        <f t="shared" si="170"/>
        <v>938.25</v>
      </c>
      <c r="I1544" t="str">
        <f t="shared" si="171"/>
        <v>2012</v>
      </c>
      <c r="K1544" s="1">
        <v>40966</v>
      </c>
      <c r="L1544" t="s">
        <v>5</v>
      </c>
      <c r="M1544">
        <v>417</v>
      </c>
      <c r="N1544" t="str">
        <f t="shared" si="172"/>
        <v>2012</v>
      </c>
      <c r="O1544">
        <f>SUMIF(L$2:L1544,L1544,M$2:M1544)</f>
        <v>8670</v>
      </c>
      <c r="P1544">
        <f t="shared" si="173"/>
        <v>41.7</v>
      </c>
      <c r="R1544">
        <f t="shared" si="174"/>
        <v>3140</v>
      </c>
      <c r="S1544">
        <f t="shared" si="175"/>
        <v>0</v>
      </c>
    </row>
    <row r="1545" spans="1:19" x14ac:dyDescent="0.25">
      <c r="A1545" s="1">
        <v>40971</v>
      </c>
      <c r="B1545" t="s">
        <v>102</v>
      </c>
      <c r="C1545">
        <v>221</v>
      </c>
      <c r="D1545" t="str">
        <f t="shared" si="169"/>
        <v>2012</v>
      </c>
      <c r="H1545">
        <f t="shared" si="170"/>
        <v>497.25</v>
      </c>
      <c r="I1545" t="str">
        <f t="shared" si="171"/>
        <v>2012</v>
      </c>
      <c r="K1545" s="1">
        <v>40971</v>
      </c>
      <c r="L1545" t="s">
        <v>102</v>
      </c>
      <c r="M1545">
        <v>221</v>
      </c>
      <c r="N1545" t="str">
        <f t="shared" si="172"/>
        <v>2012</v>
      </c>
      <c r="O1545">
        <f>SUMIF(L$2:L1545,L1545,M$2:M1545)</f>
        <v>4593</v>
      </c>
      <c r="P1545">
        <f t="shared" si="173"/>
        <v>22.1</v>
      </c>
      <c r="R1545">
        <f t="shared" si="174"/>
        <v>4919</v>
      </c>
      <c r="S1545">
        <f t="shared" si="175"/>
        <v>0</v>
      </c>
    </row>
    <row r="1546" spans="1:19" x14ac:dyDescent="0.25">
      <c r="A1546" s="1">
        <v>40971</v>
      </c>
      <c r="B1546" t="s">
        <v>18</v>
      </c>
      <c r="C1546">
        <v>53</v>
      </c>
      <c r="D1546" t="str">
        <f t="shared" si="169"/>
        <v>2012</v>
      </c>
      <c r="H1546">
        <f t="shared" si="170"/>
        <v>119.25</v>
      </c>
      <c r="I1546" t="str">
        <f t="shared" si="171"/>
        <v>2012</v>
      </c>
      <c r="K1546" s="1">
        <v>40971</v>
      </c>
      <c r="L1546" t="s">
        <v>18</v>
      </c>
      <c r="M1546">
        <v>53</v>
      </c>
      <c r="N1546" t="str">
        <f t="shared" si="172"/>
        <v>2012</v>
      </c>
      <c r="O1546">
        <f>SUMIF(L$2:L1546,L1546,M$2:M1546)</f>
        <v>4189</v>
      </c>
      <c r="P1546">
        <f t="shared" si="173"/>
        <v>5.3000000000000007</v>
      </c>
      <c r="R1546">
        <f t="shared" si="174"/>
        <v>4866</v>
      </c>
      <c r="S1546">
        <f t="shared" si="175"/>
        <v>0</v>
      </c>
    </row>
    <row r="1547" spans="1:19" x14ac:dyDescent="0.25">
      <c r="A1547" s="1">
        <v>40973</v>
      </c>
      <c r="B1547" t="s">
        <v>69</v>
      </c>
      <c r="C1547">
        <v>127</v>
      </c>
      <c r="D1547" t="str">
        <f t="shared" si="169"/>
        <v>2012</v>
      </c>
      <c r="H1547">
        <f t="shared" si="170"/>
        <v>285.75</v>
      </c>
      <c r="I1547" t="str">
        <f t="shared" si="171"/>
        <v>2012</v>
      </c>
      <c r="K1547" s="1">
        <v>40973</v>
      </c>
      <c r="L1547" t="s">
        <v>69</v>
      </c>
      <c r="M1547">
        <v>127</v>
      </c>
      <c r="N1547" t="str">
        <f t="shared" si="172"/>
        <v>2012</v>
      </c>
      <c r="O1547">
        <f>SUMIF(L$2:L1547,L1547,M$2:M1547)</f>
        <v>2582</v>
      </c>
      <c r="P1547">
        <f t="shared" si="173"/>
        <v>12.700000000000001</v>
      </c>
      <c r="R1547">
        <f t="shared" si="174"/>
        <v>4739</v>
      </c>
      <c r="S1547">
        <f t="shared" si="175"/>
        <v>0</v>
      </c>
    </row>
    <row r="1548" spans="1:19" x14ac:dyDescent="0.25">
      <c r="A1548" s="1">
        <v>40974</v>
      </c>
      <c r="B1548" t="s">
        <v>14</v>
      </c>
      <c r="C1548">
        <v>340</v>
      </c>
      <c r="D1548" t="str">
        <f t="shared" si="169"/>
        <v>2012</v>
      </c>
      <c r="H1548">
        <f t="shared" si="170"/>
        <v>765</v>
      </c>
      <c r="I1548" t="str">
        <f t="shared" si="171"/>
        <v>2012</v>
      </c>
      <c r="K1548" s="1">
        <v>40974</v>
      </c>
      <c r="L1548" t="s">
        <v>14</v>
      </c>
      <c r="M1548">
        <v>340</v>
      </c>
      <c r="N1548" t="str">
        <f t="shared" si="172"/>
        <v>2012</v>
      </c>
      <c r="O1548">
        <f>SUMIF(L$2:L1548,L1548,M$2:M1548)</f>
        <v>17251</v>
      </c>
      <c r="P1548">
        <f t="shared" si="173"/>
        <v>68</v>
      </c>
      <c r="R1548">
        <f t="shared" si="174"/>
        <v>4399</v>
      </c>
      <c r="S1548">
        <f t="shared" si="175"/>
        <v>0</v>
      </c>
    </row>
    <row r="1549" spans="1:19" x14ac:dyDescent="0.25">
      <c r="A1549" s="1">
        <v>40977</v>
      </c>
      <c r="B1549" t="s">
        <v>7</v>
      </c>
      <c r="C1549">
        <v>310</v>
      </c>
      <c r="D1549" t="str">
        <f t="shared" si="169"/>
        <v>2012</v>
      </c>
      <c r="H1549">
        <f t="shared" si="170"/>
        <v>697.5</v>
      </c>
      <c r="I1549" t="str">
        <f t="shared" si="171"/>
        <v>2012</v>
      </c>
      <c r="K1549" s="1">
        <v>40977</v>
      </c>
      <c r="L1549" t="s">
        <v>7</v>
      </c>
      <c r="M1549">
        <v>310</v>
      </c>
      <c r="N1549" t="str">
        <f t="shared" si="172"/>
        <v>2012</v>
      </c>
      <c r="O1549">
        <f>SUMIF(L$2:L1549,L1549,M$2:M1549)</f>
        <v>19559</v>
      </c>
      <c r="P1549">
        <f t="shared" si="173"/>
        <v>62</v>
      </c>
      <c r="R1549">
        <f t="shared" si="174"/>
        <v>4089</v>
      </c>
      <c r="S1549">
        <f t="shared" si="175"/>
        <v>0</v>
      </c>
    </row>
    <row r="1550" spans="1:19" x14ac:dyDescent="0.25">
      <c r="A1550" s="1">
        <v>40979</v>
      </c>
      <c r="B1550" t="s">
        <v>222</v>
      </c>
      <c r="C1550">
        <v>8</v>
      </c>
      <c r="D1550" t="str">
        <f t="shared" si="169"/>
        <v>2012</v>
      </c>
      <c r="H1550">
        <f t="shared" si="170"/>
        <v>18</v>
      </c>
      <c r="I1550" t="str">
        <f t="shared" si="171"/>
        <v>2012</v>
      </c>
      <c r="K1550" s="1">
        <v>40979</v>
      </c>
      <c r="L1550" t="s">
        <v>222</v>
      </c>
      <c r="M1550">
        <v>8</v>
      </c>
      <c r="N1550" t="str">
        <f t="shared" si="172"/>
        <v>2012</v>
      </c>
      <c r="O1550">
        <f>SUMIF(L$2:L1550,L1550,M$2:M1550)</f>
        <v>20</v>
      </c>
      <c r="P1550">
        <f t="shared" si="173"/>
        <v>0</v>
      </c>
      <c r="R1550">
        <f t="shared" si="174"/>
        <v>4081</v>
      </c>
      <c r="S1550">
        <f t="shared" si="175"/>
        <v>0</v>
      </c>
    </row>
    <row r="1551" spans="1:19" x14ac:dyDescent="0.25">
      <c r="A1551" s="1">
        <v>40980</v>
      </c>
      <c r="B1551" t="s">
        <v>61</v>
      </c>
      <c r="C1551">
        <v>132</v>
      </c>
      <c r="D1551" t="str">
        <f t="shared" si="169"/>
        <v>2012</v>
      </c>
      <c r="H1551">
        <f t="shared" si="170"/>
        <v>297</v>
      </c>
      <c r="I1551" t="str">
        <f t="shared" si="171"/>
        <v>2012</v>
      </c>
      <c r="K1551" s="1">
        <v>40980</v>
      </c>
      <c r="L1551" t="s">
        <v>61</v>
      </c>
      <c r="M1551">
        <v>132</v>
      </c>
      <c r="N1551" t="str">
        <f t="shared" si="172"/>
        <v>2012</v>
      </c>
      <c r="O1551">
        <f>SUMIF(L$2:L1551,L1551,M$2:M1551)</f>
        <v>2292</v>
      </c>
      <c r="P1551">
        <f t="shared" si="173"/>
        <v>13.200000000000001</v>
      </c>
      <c r="R1551">
        <f t="shared" si="174"/>
        <v>3949</v>
      </c>
      <c r="S1551">
        <f t="shared" si="175"/>
        <v>0</v>
      </c>
    </row>
    <row r="1552" spans="1:19" x14ac:dyDescent="0.25">
      <c r="A1552" s="1">
        <v>40980</v>
      </c>
      <c r="B1552" t="s">
        <v>26</v>
      </c>
      <c r="C1552">
        <v>168</v>
      </c>
      <c r="D1552" t="str">
        <f t="shared" si="169"/>
        <v>2012</v>
      </c>
      <c r="H1552">
        <f t="shared" si="170"/>
        <v>378</v>
      </c>
      <c r="I1552" t="str">
        <f t="shared" si="171"/>
        <v>2012</v>
      </c>
      <c r="K1552" s="1">
        <v>40980</v>
      </c>
      <c r="L1552" t="s">
        <v>26</v>
      </c>
      <c r="M1552">
        <v>168</v>
      </c>
      <c r="N1552" t="str">
        <f t="shared" si="172"/>
        <v>2012</v>
      </c>
      <c r="O1552">
        <f>SUMIF(L$2:L1552,L1552,M$2:M1552)</f>
        <v>1296</v>
      </c>
      <c r="P1552">
        <f t="shared" si="173"/>
        <v>16.8</v>
      </c>
      <c r="R1552">
        <f t="shared" si="174"/>
        <v>3781</v>
      </c>
      <c r="S1552">
        <f t="shared" si="175"/>
        <v>0</v>
      </c>
    </row>
    <row r="1553" spans="1:19" x14ac:dyDescent="0.25">
      <c r="A1553" s="1">
        <v>40982</v>
      </c>
      <c r="B1553" t="s">
        <v>26</v>
      </c>
      <c r="C1553">
        <v>49</v>
      </c>
      <c r="D1553" t="str">
        <f t="shared" si="169"/>
        <v>2012</v>
      </c>
      <c r="H1553">
        <f t="shared" si="170"/>
        <v>110.25</v>
      </c>
      <c r="I1553" t="str">
        <f t="shared" si="171"/>
        <v>2012</v>
      </c>
      <c r="K1553" s="1">
        <v>40982</v>
      </c>
      <c r="L1553" t="s">
        <v>26</v>
      </c>
      <c r="M1553">
        <v>49</v>
      </c>
      <c r="N1553" t="str">
        <f t="shared" si="172"/>
        <v>2012</v>
      </c>
      <c r="O1553">
        <f>SUMIF(L$2:L1553,L1553,M$2:M1553)</f>
        <v>1345</v>
      </c>
      <c r="P1553">
        <f t="shared" si="173"/>
        <v>4.9000000000000004</v>
      </c>
      <c r="R1553">
        <f t="shared" si="174"/>
        <v>3732</v>
      </c>
      <c r="S1553">
        <f t="shared" si="175"/>
        <v>0</v>
      </c>
    </row>
    <row r="1554" spans="1:19" x14ac:dyDescent="0.25">
      <c r="A1554" s="1">
        <v>40984</v>
      </c>
      <c r="B1554" t="s">
        <v>37</v>
      </c>
      <c r="C1554">
        <v>140</v>
      </c>
      <c r="D1554" t="str">
        <f t="shared" si="169"/>
        <v>2012</v>
      </c>
      <c r="H1554">
        <f t="shared" si="170"/>
        <v>315</v>
      </c>
      <c r="I1554" t="str">
        <f t="shared" si="171"/>
        <v>2012</v>
      </c>
      <c r="K1554" s="1">
        <v>40984</v>
      </c>
      <c r="L1554" t="s">
        <v>37</v>
      </c>
      <c r="M1554">
        <v>140</v>
      </c>
      <c r="N1554" t="str">
        <f t="shared" si="172"/>
        <v>2012</v>
      </c>
      <c r="O1554">
        <f>SUMIF(L$2:L1554,L1554,M$2:M1554)</f>
        <v>3673</v>
      </c>
      <c r="P1554">
        <f t="shared" si="173"/>
        <v>14</v>
      </c>
      <c r="R1554">
        <f t="shared" si="174"/>
        <v>3592</v>
      </c>
      <c r="S1554">
        <f t="shared" si="175"/>
        <v>0</v>
      </c>
    </row>
    <row r="1555" spans="1:19" x14ac:dyDescent="0.25">
      <c r="A1555" s="1">
        <v>40986</v>
      </c>
      <c r="B1555" t="s">
        <v>35</v>
      </c>
      <c r="C1555">
        <v>140</v>
      </c>
      <c r="D1555" t="str">
        <f t="shared" si="169"/>
        <v>2012</v>
      </c>
      <c r="H1555">
        <f t="shared" si="170"/>
        <v>315</v>
      </c>
      <c r="I1555" t="str">
        <f t="shared" si="171"/>
        <v>2012</v>
      </c>
      <c r="K1555" s="1">
        <v>40986</v>
      </c>
      <c r="L1555" t="s">
        <v>35</v>
      </c>
      <c r="M1555">
        <v>140</v>
      </c>
      <c r="N1555" t="str">
        <f t="shared" si="172"/>
        <v>2012</v>
      </c>
      <c r="O1555">
        <f>SUMIF(L$2:L1555,L1555,M$2:M1555)</f>
        <v>3386</v>
      </c>
      <c r="P1555">
        <f t="shared" si="173"/>
        <v>14</v>
      </c>
      <c r="R1555">
        <f t="shared" si="174"/>
        <v>3452</v>
      </c>
      <c r="S1555">
        <f t="shared" si="175"/>
        <v>0</v>
      </c>
    </row>
    <row r="1556" spans="1:19" x14ac:dyDescent="0.25">
      <c r="A1556" s="1">
        <v>40986</v>
      </c>
      <c r="B1556" t="s">
        <v>23</v>
      </c>
      <c r="C1556">
        <v>194</v>
      </c>
      <c r="D1556" t="str">
        <f t="shared" si="169"/>
        <v>2012</v>
      </c>
      <c r="H1556">
        <f t="shared" si="170"/>
        <v>436.5</v>
      </c>
      <c r="I1556" t="str">
        <f t="shared" si="171"/>
        <v>2012</v>
      </c>
      <c r="K1556" s="1">
        <v>40986</v>
      </c>
      <c r="L1556" t="s">
        <v>23</v>
      </c>
      <c r="M1556">
        <v>194</v>
      </c>
      <c r="N1556" t="str">
        <f t="shared" si="172"/>
        <v>2012</v>
      </c>
      <c r="O1556">
        <f>SUMIF(L$2:L1556,L1556,M$2:M1556)</f>
        <v>3104</v>
      </c>
      <c r="P1556">
        <f t="shared" si="173"/>
        <v>19.400000000000002</v>
      </c>
      <c r="R1556">
        <f t="shared" si="174"/>
        <v>3258</v>
      </c>
      <c r="S1556">
        <f t="shared" si="175"/>
        <v>0</v>
      </c>
    </row>
    <row r="1557" spans="1:19" x14ac:dyDescent="0.25">
      <c r="A1557" s="1">
        <v>40992</v>
      </c>
      <c r="B1557" t="s">
        <v>23</v>
      </c>
      <c r="C1557">
        <v>123</v>
      </c>
      <c r="D1557" t="str">
        <f t="shared" si="169"/>
        <v>2012</v>
      </c>
      <c r="H1557">
        <f t="shared" si="170"/>
        <v>276.75</v>
      </c>
      <c r="I1557" t="str">
        <f t="shared" si="171"/>
        <v>2012</v>
      </c>
      <c r="K1557" s="1">
        <v>40992</v>
      </c>
      <c r="L1557" t="s">
        <v>23</v>
      </c>
      <c r="M1557">
        <v>123</v>
      </c>
      <c r="N1557" t="str">
        <f t="shared" si="172"/>
        <v>2012</v>
      </c>
      <c r="O1557">
        <f>SUMIF(L$2:L1557,L1557,M$2:M1557)</f>
        <v>3227</v>
      </c>
      <c r="P1557">
        <f t="shared" si="173"/>
        <v>12.3</v>
      </c>
      <c r="R1557">
        <f t="shared" si="174"/>
        <v>3135</v>
      </c>
      <c r="S1557">
        <f t="shared" si="175"/>
        <v>0</v>
      </c>
    </row>
    <row r="1558" spans="1:19" x14ac:dyDescent="0.25">
      <c r="A1558" s="1">
        <v>40992</v>
      </c>
      <c r="B1558" t="s">
        <v>74</v>
      </c>
      <c r="C1558">
        <v>11</v>
      </c>
      <c r="D1558" t="str">
        <f t="shared" si="169"/>
        <v>2012</v>
      </c>
      <c r="H1558">
        <f t="shared" si="170"/>
        <v>24.75</v>
      </c>
      <c r="I1558" t="str">
        <f t="shared" si="171"/>
        <v>2012</v>
      </c>
      <c r="K1558" s="1">
        <v>40992</v>
      </c>
      <c r="L1558" t="s">
        <v>74</v>
      </c>
      <c r="M1558">
        <v>11</v>
      </c>
      <c r="N1558" t="str">
        <f t="shared" si="172"/>
        <v>2012</v>
      </c>
      <c r="O1558">
        <f>SUMIF(L$2:L1558,L1558,M$2:M1558)</f>
        <v>28</v>
      </c>
      <c r="P1558">
        <f t="shared" si="173"/>
        <v>0</v>
      </c>
      <c r="R1558">
        <f t="shared" si="174"/>
        <v>3124</v>
      </c>
      <c r="S1558">
        <f t="shared" si="175"/>
        <v>0</v>
      </c>
    </row>
    <row r="1559" spans="1:19" x14ac:dyDescent="0.25">
      <c r="A1559" s="1">
        <v>40994</v>
      </c>
      <c r="B1559" t="s">
        <v>150</v>
      </c>
      <c r="C1559">
        <v>1</v>
      </c>
      <c r="D1559" t="str">
        <f t="shared" si="169"/>
        <v>2012</v>
      </c>
      <c r="H1559">
        <f t="shared" si="170"/>
        <v>2.25</v>
      </c>
      <c r="I1559" t="str">
        <f t="shared" si="171"/>
        <v>2012</v>
      </c>
      <c r="K1559" s="1">
        <v>40994</v>
      </c>
      <c r="L1559" t="s">
        <v>150</v>
      </c>
      <c r="M1559">
        <v>1</v>
      </c>
      <c r="N1559" t="str">
        <f t="shared" si="172"/>
        <v>2012</v>
      </c>
      <c r="O1559">
        <f>SUMIF(L$2:L1559,L1559,M$2:M1559)</f>
        <v>4</v>
      </c>
      <c r="P1559">
        <f t="shared" si="173"/>
        <v>0</v>
      </c>
      <c r="R1559">
        <f t="shared" si="174"/>
        <v>3123</v>
      </c>
      <c r="S1559">
        <f t="shared" si="175"/>
        <v>0</v>
      </c>
    </row>
    <row r="1560" spans="1:19" x14ac:dyDescent="0.25">
      <c r="A1560" s="1">
        <v>40995</v>
      </c>
      <c r="B1560" t="s">
        <v>9</v>
      </c>
      <c r="C1560">
        <v>267</v>
      </c>
      <c r="D1560" t="str">
        <f t="shared" si="169"/>
        <v>2012</v>
      </c>
      <c r="H1560">
        <f t="shared" si="170"/>
        <v>600.75</v>
      </c>
      <c r="I1560" t="str">
        <f t="shared" si="171"/>
        <v>2012</v>
      </c>
      <c r="K1560" s="1">
        <v>40995</v>
      </c>
      <c r="L1560" t="s">
        <v>9</v>
      </c>
      <c r="M1560">
        <v>267</v>
      </c>
      <c r="N1560" t="str">
        <f t="shared" si="172"/>
        <v>2012</v>
      </c>
      <c r="O1560">
        <f>SUMIF(L$2:L1560,L1560,M$2:M1560)</f>
        <v>18963</v>
      </c>
      <c r="P1560">
        <f t="shared" si="173"/>
        <v>53.400000000000006</v>
      </c>
      <c r="R1560">
        <f t="shared" si="174"/>
        <v>2856</v>
      </c>
      <c r="S1560">
        <f t="shared" si="175"/>
        <v>0</v>
      </c>
    </row>
    <row r="1561" spans="1:19" x14ac:dyDescent="0.25">
      <c r="A1561" s="1">
        <v>40998</v>
      </c>
      <c r="B1561" t="s">
        <v>149</v>
      </c>
      <c r="C1561">
        <v>14</v>
      </c>
      <c r="D1561" t="str">
        <f t="shared" si="169"/>
        <v>2012</v>
      </c>
      <c r="H1561">
        <f t="shared" si="170"/>
        <v>31.5</v>
      </c>
      <c r="I1561" t="str">
        <f t="shared" si="171"/>
        <v>2012</v>
      </c>
      <c r="K1561" s="1">
        <v>40998</v>
      </c>
      <c r="L1561" t="s">
        <v>149</v>
      </c>
      <c r="M1561">
        <v>14</v>
      </c>
      <c r="N1561" t="str">
        <f t="shared" si="172"/>
        <v>2012</v>
      </c>
      <c r="O1561">
        <f>SUMIF(L$2:L1561,L1561,M$2:M1561)</f>
        <v>52</v>
      </c>
      <c r="P1561">
        <f t="shared" si="173"/>
        <v>0</v>
      </c>
      <c r="R1561">
        <f t="shared" si="174"/>
        <v>2842</v>
      </c>
      <c r="S1561">
        <f t="shared" si="175"/>
        <v>0</v>
      </c>
    </row>
    <row r="1562" spans="1:19" x14ac:dyDescent="0.25">
      <c r="A1562" s="1">
        <v>40999</v>
      </c>
      <c r="B1562" t="s">
        <v>20</v>
      </c>
      <c r="C1562">
        <v>160</v>
      </c>
      <c r="D1562" t="str">
        <f t="shared" si="169"/>
        <v>2012</v>
      </c>
      <c r="H1562">
        <f t="shared" si="170"/>
        <v>360</v>
      </c>
      <c r="I1562" t="str">
        <f t="shared" si="171"/>
        <v>2012</v>
      </c>
      <c r="K1562" s="1">
        <v>40999</v>
      </c>
      <c r="L1562" t="s">
        <v>20</v>
      </c>
      <c r="M1562">
        <v>160</v>
      </c>
      <c r="N1562" t="str">
        <f t="shared" si="172"/>
        <v>2012</v>
      </c>
      <c r="O1562">
        <f>SUMIF(L$2:L1562,L1562,M$2:M1562)</f>
        <v>949</v>
      </c>
      <c r="P1562">
        <f t="shared" si="173"/>
        <v>8</v>
      </c>
      <c r="R1562">
        <f t="shared" si="174"/>
        <v>2682</v>
      </c>
      <c r="S1562">
        <f t="shared" si="175"/>
        <v>0</v>
      </c>
    </row>
    <row r="1563" spans="1:19" x14ac:dyDescent="0.25">
      <c r="A1563" s="1">
        <v>40999</v>
      </c>
      <c r="B1563" t="s">
        <v>9</v>
      </c>
      <c r="C1563">
        <v>437</v>
      </c>
      <c r="D1563" t="str">
        <f t="shared" si="169"/>
        <v>2012</v>
      </c>
      <c r="H1563">
        <f t="shared" si="170"/>
        <v>983.25</v>
      </c>
      <c r="I1563" t="str">
        <f t="shared" si="171"/>
        <v>2012</v>
      </c>
      <c r="K1563" s="1">
        <v>40999</v>
      </c>
      <c r="L1563" t="s">
        <v>9</v>
      </c>
      <c r="M1563">
        <v>437</v>
      </c>
      <c r="N1563" t="str">
        <f t="shared" si="172"/>
        <v>2012</v>
      </c>
      <c r="O1563">
        <f>SUMIF(L$2:L1563,L1563,M$2:M1563)</f>
        <v>19400</v>
      </c>
      <c r="P1563">
        <f t="shared" si="173"/>
        <v>87.4</v>
      </c>
      <c r="R1563">
        <f t="shared" si="174"/>
        <v>2245</v>
      </c>
      <c r="S1563">
        <f t="shared" si="175"/>
        <v>0</v>
      </c>
    </row>
    <row r="1564" spans="1:19" x14ac:dyDescent="0.25">
      <c r="A1564" s="1">
        <v>41003</v>
      </c>
      <c r="B1564" t="s">
        <v>123</v>
      </c>
      <c r="C1564">
        <v>71</v>
      </c>
      <c r="D1564" t="str">
        <f t="shared" si="169"/>
        <v>2012</v>
      </c>
      <c r="H1564">
        <f t="shared" si="170"/>
        <v>159.75</v>
      </c>
      <c r="I1564" t="str">
        <f t="shared" si="171"/>
        <v>2012</v>
      </c>
      <c r="K1564" s="1">
        <v>41003</v>
      </c>
      <c r="L1564" t="s">
        <v>123</v>
      </c>
      <c r="M1564">
        <v>71</v>
      </c>
      <c r="N1564" t="str">
        <f t="shared" si="172"/>
        <v>2012</v>
      </c>
      <c r="O1564">
        <f>SUMIF(L$2:L1564,L1564,M$2:M1564)</f>
        <v>741</v>
      </c>
      <c r="P1564">
        <f t="shared" si="173"/>
        <v>3.5500000000000003</v>
      </c>
      <c r="R1564">
        <f t="shared" si="174"/>
        <v>5174</v>
      </c>
      <c r="S1564">
        <f t="shared" si="175"/>
        <v>0</v>
      </c>
    </row>
    <row r="1565" spans="1:19" x14ac:dyDescent="0.25">
      <c r="A1565" s="1">
        <v>41004</v>
      </c>
      <c r="B1565" t="s">
        <v>66</v>
      </c>
      <c r="C1565">
        <v>35</v>
      </c>
      <c r="D1565" t="str">
        <f t="shared" si="169"/>
        <v>2012</v>
      </c>
      <c r="H1565">
        <f t="shared" si="170"/>
        <v>78.75</v>
      </c>
      <c r="I1565" t="str">
        <f t="shared" si="171"/>
        <v>2012</v>
      </c>
      <c r="K1565" s="1">
        <v>41004</v>
      </c>
      <c r="L1565" t="s">
        <v>66</v>
      </c>
      <c r="M1565">
        <v>35</v>
      </c>
      <c r="N1565" t="str">
        <f t="shared" si="172"/>
        <v>2012</v>
      </c>
      <c r="O1565">
        <f>SUMIF(L$2:L1565,L1565,M$2:M1565)</f>
        <v>2678</v>
      </c>
      <c r="P1565">
        <f t="shared" si="173"/>
        <v>3.5</v>
      </c>
      <c r="R1565">
        <f t="shared" si="174"/>
        <v>5139</v>
      </c>
      <c r="S1565">
        <f t="shared" si="175"/>
        <v>0</v>
      </c>
    </row>
    <row r="1566" spans="1:19" x14ac:dyDescent="0.25">
      <c r="A1566" s="1">
        <v>41005</v>
      </c>
      <c r="B1566" t="s">
        <v>22</v>
      </c>
      <c r="C1566">
        <v>116</v>
      </c>
      <c r="D1566" t="str">
        <f t="shared" si="169"/>
        <v>2012</v>
      </c>
      <c r="H1566">
        <f t="shared" si="170"/>
        <v>261</v>
      </c>
      <c r="I1566" t="str">
        <f t="shared" si="171"/>
        <v>2012</v>
      </c>
      <c r="K1566" s="1">
        <v>41005</v>
      </c>
      <c r="L1566" t="s">
        <v>22</v>
      </c>
      <c r="M1566">
        <v>116</v>
      </c>
      <c r="N1566" t="str">
        <f t="shared" si="172"/>
        <v>2012</v>
      </c>
      <c r="O1566">
        <f>SUMIF(L$2:L1566,L1566,M$2:M1566)</f>
        <v>18768</v>
      </c>
      <c r="P1566">
        <f t="shared" si="173"/>
        <v>23.200000000000003</v>
      </c>
      <c r="R1566">
        <f t="shared" si="174"/>
        <v>5023</v>
      </c>
      <c r="S1566">
        <f t="shared" si="175"/>
        <v>0</v>
      </c>
    </row>
    <row r="1567" spans="1:19" x14ac:dyDescent="0.25">
      <c r="A1567" s="1">
        <v>41006</v>
      </c>
      <c r="B1567" t="s">
        <v>6</v>
      </c>
      <c r="C1567">
        <v>152</v>
      </c>
      <c r="D1567" t="str">
        <f t="shared" si="169"/>
        <v>2012</v>
      </c>
      <c r="H1567">
        <f t="shared" si="170"/>
        <v>342</v>
      </c>
      <c r="I1567" t="str">
        <f t="shared" si="171"/>
        <v>2012</v>
      </c>
      <c r="K1567" s="1">
        <v>41006</v>
      </c>
      <c r="L1567" t="s">
        <v>6</v>
      </c>
      <c r="M1567">
        <v>152</v>
      </c>
      <c r="N1567" t="str">
        <f t="shared" si="172"/>
        <v>2012</v>
      </c>
      <c r="O1567">
        <f>SUMIF(L$2:L1567,L1567,M$2:M1567)</f>
        <v>2832</v>
      </c>
      <c r="P1567">
        <f t="shared" si="173"/>
        <v>15.200000000000001</v>
      </c>
      <c r="R1567">
        <f t="shared" si="174"/>
        <v>4871</v>
      </c>
      <c r="S1567">
        <f t="shared" si="175"/>
        <v>0</v>
      </c>
    </row>
    <row r="1568" spans="1:19" x14ac:dyDescent="0.25">
      <c r="A1568" s="1">
        <v>41011</v>
      </c>
      <c r="B1568" t="s">
        <v>7</v>
      </c>
      <c r="C1568">
        <v>309</v>
      </c>
      <c r="D1568" t="str">
        <f t="shared" si="169"/>
        <v>2012</v>
      </c>
      <c r="H1568">
        <f t="shared" si="170"/>
        <v>695.25</v>
      </c>
      <c r="I1568" t="str">
        <f t="shared" si="171"/>
        <v>2012</v>
      </c>
      <c r="K1568" s="1">
        <v>41011</v>
      </c>
      <c r="L1568" t="s">
        <v>7</v>
      </c>
      <c r="M1568">
        <v>309</v>
      </c>
      <c r="N1568" t="str">
        <f t="shared" si="172"/>
        <v>2012</v>
      </c>
      <c r="O1568">
        <f>SUMIF(L$2:L1568,L1568,M$2:M1568)</f>
        <v>19868</v>
      </c>
      <c r="P1568">
        <f t="shared" si="173"/>
        <v>61.800000000000004</v>
      </c>
      <c r="R1568">
        <f t="shared" si="174"/>
        <v>4562</v>
      </c>
      <c r="S1568">
        <f t="shared" si="175"/>
        <v>0</v>
      </c>
    </row>
    <row r="1569" spans="1:19" x14ac:dyDescent="0.25">
      <c r="A1569" s="1">
        <v>41011</v>
      </c>
      <c r="B1569" t="s">
        <v>81</v>
      </c>
      <c r="C1569">
        <v>7</v>
      </c>
      <c r="D1569" t="str">
        <f t="shared" si="169"/>
        <v>2012</v>
      </c>
      <c r="H1569">
        <f t="shared" si="170"/>
        <v>15.75</v>
      </c>
      <c r="I1569" t="str">
        <f t="shared" si="171"/>
        <v>2012</v>
      </c>
      <c r="K1569" s="1">
        <v>41011</v>
      </c>
      <c r="L1569" t="s">
        <v>81</v>
      </c>
      <c r="M1569">
        <v>7</v>
      </c>
      <c r="N1569" t="str">
        <f t="shared" si="172"/>
        <v>2012</v>
      </c>
      <c r="O1569">
        <f>SUMIF(L$2:L1569,L1569,M$2:M1569)</f>
        <v>45</v>
      </c>
      <c r="P1569">
        <f t="shared" si="173"/>
        <v>0</v>
      </c>
      <c r="R1569">
        <f t="shared" si="174"/>
        <v>4555</v>
      </c>
      <c r="S1569">
        <f t="shared" si="175"/>
        <v>0</v>
      </c>
    </row>
    <row r="1570" spans="1:19" x14ac:dyDescent="0.25">
      <c r="A1570" s="1">
        <v>41011</v>
      </c>
      <c r="B1570" t="s">
        <v>102</v>
      </c>
      <c r="C1570">
        <v>353</v>
      </c>
      <c r="D1570" t="str">
        <f t="shared" si="169"/>
        <v>2012</v>
      </c>
      <c r="H1570">
        <f t="shared" si="170"/>
        <v>794.25</v>
      </c>
      <c r="I1570" t="str">
        <f t="shared" si="171"/>
        <v>2012</v>
      </c>
      <c r="K1570" s="1">
        <v>41011</v>
      </c>
      <c r="L1570" t="s">
        <v>102</v>
      </c>
      <c r="M1570">
        <v>353</v>
      </c>
      <c r="N1570" t="str">
        <f t="shared" si="172"/>
        <v>2012</v>
      </c>
      <c r="O1570">
        <f>SUMIF(L$2:L1570,L1570,M$2:M1570)</f>
        <v>4946</v>
      </c>
      <c r="P1570">
        <f t="shared" si="173"/>
        <v>35.300000000000004</v>
      </c>
      <c r="R1570">
        <f t="shared" si="174"/>
        <v>4202</v>
      </c>
      <c r="S1570">
        <f t="shared" si="175"/>
        <v>0</v>
      </c>
    </row>
    <row r="1571" spans="1:19" x14ac:dyDescent="0.25">
      <c r="A1571" s="1">
        <v>41012</v>
      </c>
      <c r="B1571" t="s">
        <v>187</v>
      </c>
      <c r="C1571">
        <v>3</v>
      </c>
      <c r="D1571" t="str">
        <f t="shared" si="169"/>
        <v>2012</v>
      </c>
      <c r="H1571">
        <f t="shared" si="170"/>
        <v>6.75</v>
      </c>
      <c r="I1571" t="str">
        <f t="shared" si="171"/>
        <v>2012</v>
      </c>
      <c r="K1571" s="1">
        <v>41012</v>
      </c>
      <c r="L1571" t="s">
        <v>187</v>
      </c>
      <c r="M1571">
        <v>3</v>
      </c>
      <c r="N1571" t="str">
        <f t="shared" si="172"/>
        <v>2012</v>
      </c>
      <c r="O1571">
        <f>SUMIF(L$2:L1571,L1571,M$2:M1571)</f>
        <v>16</v>
      </c>
      <c r="P1571">
        <f t="shared" si="173"/>
        <v>0</v>
      </c>
      <c r="R1571">
        <f t="shared" si="174"/>
        <v>4199</v>
      </c>
      <c r="S1571">
        <f t="shared" si="175"/>
        <v>0</v>
      </c>
    </row>
    <row r="1572" spans="1:19" x14ac:dyDescent="0.25">
      <c r="A1572" s="1">
        <v>41013</v>
      </c>
      <c r="B1572" t="s">
        <v>14</v>
      </c>
      <c r="C1572">
        <v>166</v>
      </c>
      <c r="D1572" t="str">
        <f t="shared" si="169"/>
        <v>2012</v>
      </c>
      <c r="H1572">
        <f t="shared" si="170"/>
        <v>373.5</v>
      </c>
      <c r="I1572" t="str">
        <f t="shared" si="171"/>
        <v>2012</v>
      </c>
      <c r="K1572" s="1">
        <v>41013</v>
      </c>
      <c r="L1572" t="s">
        <v>14</v>
      </c>
      <c r="M1572">
        <v>166</v>
      </c>
      <c r="N1572" t="str">
        <f t="shared" si="172"/>
        <v>2012</v>
      </c>
      <c r="O1572">
        <f>SUMIF(L$2:L1572,L1572,M$2:M1572)</f>
        <v>17417</v>
      </c>
      <c r="P1572">
        <f t="shared" si="173"/>
        <v>33.200000000000003</v>
      </c>
      <c r="R1572">
        <f t="shared" si="174"/>
        <v>4033</v>
      </c>
      <c r="S1572">
        <f t="shared" si="175"/>
        <v>0</v>
      </c>
    </row>
    <row r="1573" spans="1:19" x14ac:dyDescent="0.25">
      <c r="A1573" s="1">
        <v>41014</v>
      </c>
      <c r="B1573" t="s">
        <v>224</v>
      </c>
      <c r="C1573">
        <v>14</v>
      </c>
      <c r="D1573" t="str">
        <f t="shared" si="169"/>
        <v>2012</v>
      </c>
      <c r="H1573">
        <f t="shared" si="170"/>
        <v>31.5</v>
      </c>
      <c r="I1573" t="str">
        <f t="shared" si="171"/>
        <v>2012</v>
      </c>
      <c r="K1573" s="1">
        <v>41014</v>
      </c>
      <c r="L1573" t="s">
        <v>224</v>
      </c>
      <c r="M1573">
        <v>14</v>
      </c>
      <c r="N1573" t="str">
        <f t="shared" si="172"/>
        <v>2012</v>
      </c>
      <c r="O1573">
        <f>SUMIF(L$2:L1573,L1573,M$2:M1573)</f>
        <v>18</v>
      </c>
      <c r="P1573">
        <f t="shared" si="173"/>
        <v>0</v>
      </c>
      <c r="R1573">
        <f t="shared" si="174"/>
        <v>4019</v>
      </c>
      <c r="S1573">
        <f t="shared" si="175"/>
        <v>0</v>
      </c>
    </row>
    <row r="1574" spans="1:19" x14ac:dyDescent="0.25">
      <c r="A1574" s="1">
        <v>41014</v>
      </c>
      <c r="B1574" t="s">
        <v>6</v>
      </c>
      <c r="C1574">
        <v>141</v>
      </c>
      <c r="D1574" t="str">
        <f t="shared" si="169"/>
        <v>2012</v>
      </c>
      <c r="H1574">
        <f t="shared" si="170"/>
        <v>317.25</v>
      </c>
      <c r="I1574" t="str">
        <f t="shared" si="171"/>
        <v>2012</v>
      </c>
      <c r="K1574" s="1">
        <v>41014</v>
      </c>
      <c r="L1574" t="s">
        <v>6</v>
      </c>
      <c r="M1574">
        <v>141</v>
      </c>
      <c r="N1574" t="str">
        <f t="shared" si="172"/>
        <v>2012</v>
      </c>
      <c r="O1574">
        <f>SUMIF(L$2:L1574,L1574,M$2:M1574)</f>
        <v>2973</v>
      </c>
      <c r="P1574">
        <f t="shared" si="173"/>
        <v>14.100000000000001</v>
      </c>
      <c r="R1574">
        <f t="shared" si="174"/>
        <v>3878</v>
      </c>
      <c r="S1574">
        <f t="shared" si="175"/>
        <v>0</v>
      </c>
    </row>
    <row r="1575" spans="1:19" x14ac:dyDescent="0.25">
      <c r="A1575" s="1">
        <v>41014</v>
      </c>
      <c r="B1575" t="s">
        <v>229</v>
      </c>
      <c r="C1575">
        <v>15</v>
      </c>
      <c r="D1575" t="str">
        <f t="shared" si="169"/>
        <v>2012</v>
      </c>
      <c r="H1575">
        <f t="shared" si="170"/>
        <v>33.75</v>
      </c>
      <c r="I1575" t="str">
        <f t="shared" si="171"/>
        <v>2012</v>
      </c>
      <c r="K1575" s="1">
        <v>41014</v>
      </c>
      <c r="L1575" t="s">
        <v>229</v>
      </c>
      <c r="M1575">
        <v>15</v>
      </c>
      <c r="N1575" t="str">
        <f t="shared" si="172"/>
        <v>2012</v>
      </c>
      <c r="O1575">
        <f>SUMIF(L$2:L1575,L1575,M$2:M1575)</f>
        <v>15</v>
      </c>
      <c r="P1575">
        <f t="shared" si="173"/>
        <v>0</v>
      </c>
      <c r="R1575">
        <f t="shared" si="174"/>
        <v>3863</v>
      </c>
      <c r="S1575">
        <f t="shared" si="175"/>
        <v>0</v>
      </c>
    </row>
    <row r="1576" spans="1:19" x14ac:dyDescent="0.25">
      <c r="A1576" s="1">
        <v>41020</v>
      </c>
      <c r="B1576" t="s">
        <v>22</v>
      </c>
      <c r="C1576">
        <v>157</v>
      </c>
      <c r="D1576" t="str">
        <f t="shared" si="169"/>
        <v>2012</v>
      </c>
      <c r="H1576">
        <f t="shared" si="170"/>
        <v>353.25</v>
      </c>
      <c r="I1576" t="str">
        <f t="shared" si="171"/>
        <v>2012</v>
      </c>
      <c r="K1576" s="1">
        <v>41020</v>
      </c>
      <c r="L1576" t="s">
        <v>22</v>
      </c>
      <c r="M1576">
        <v>157</v>
      </c>
      <c r="N1576" t="str">
        <f t="shared" si="172"/>
        <v>2012</v>
      </c>
      <c r="O1576">
        <f>SUMIF(L$2:L1576,L1576,M$2:M1576)</f>
        <v>18925</v>
      </c>
      <c r="P1576">
        <f t="shared" si="173"/>
        <v>31.400000000000002</v>
      </c>
      <c r="R1576">
        <f t="shared" si="174"/>
        <v>3706</v>
      </c>
      <c r="S1576">
        <f t="shared" si="175"/>
        <v>0</v>
      </c>
    </row>
    <row r="1577" spans="1:19" x14ac:dyDescent="0.25">
      <c r="A1577" s="1">
        <v>41025</v>
      </c>
      <c r="B1577" t="s">
        <v>9</v>
      </c>
      <c r="C1577">
        <v>191</v>
      </c>
      <c r="D1577" t="str">
        <f t="shared" si="169"/>
        <v>2012</v>
      </c>
      <c r="H1577">
        <f t="shared" si="170"/>
        <v>429.75</v>
      </c>
      <c r="I1577" t="str">
        <f t="shared" si="171"/>
        <v>2012</v>
      </c>
      <c r="K1577" s="1">
        <v>41025</v>
      </c>
      <c r="L1577" t="s">
        <v>9</v>
      </c>
      <c r="M1577">
        <v>191</v>
      </c>
      <c r="N1577" t="str">
        <f t="shared" si="172"/>
        <v>2012</v>
      </c>
      <c r="O1577">
        <f>SUMIF(L$2:L1577,L1577,M$2:M1577)</f>
        <v>19591</v>
      </c>
      <c r="P1577">
        <f t="shared" si="173"/>
        <v>38.200000000000003</v>
      </c>
      <c r="R1577">
        <f t="shared" si="174"/>
        <v>3515</v>
      </c>
      <c r="S1577">
        <f t="shared" si="175"/>
        <v>0</v>
      </c>
    </row>
    <row r="1578" spans="1:19" x14ac:dyDescent="0.25">
      <c r="A1578" s="1">
        <v>41026</v>
      </c>
      <c r="B1578" t="s">
        <v>36</v>
      </c>
      <c r="C1578">
        <v>7</v>
      </c>
      <c r="D1578" t="str">
        <f t="shared" si="169"/>
        <v>2012</v>
      </c>
      <c r="H1578">
        <f t="shared" si="170"/>
        <v>15.75</v>
      </c>
      <c r="I1578" t="str">
        <f t="shared" si="171"/>
        <v>2012</v>
      </c>
      <c r="K1578" s="1">
        <v>41026</v>
      </c>
      <c r="L1578" t="s">
        <v>36</v>
      </c>
      <c r="M1578">
        <v>7</v>
      </c>
      <c r="N1578" t="str">
        <f t="shared" si="172"/>
        <v>2012</v>
      </c>
      <c r="O1578">
        <f>SUMIF(L$2:L1578,L1578,M$2:M1578)</f>
        <v>48</v>
      </c>
      <c r="P1578">
        <f t="shared" si="173"/>
        <v>0</v>
      </c>
      <c r="R1578">
        <f t="shared" si="174"/>
        <v>3508</v>
      </c>
      <c r="S1578">
        <f t="shared" si="175"/>
        <v>0</v>
      </c>
    </row>
    <row r="1579" spans="1:19" x14ac:dyDescent="0.25">
      <c r="A1579" s="1">
        <v>41027</v>
      </c>
      <c r="B1579" t="s">
        <v>26</v>
      </c>
      <c r="C1579">
        <v>200</v>
      </c>
      <c r="D1579" t="str">
        <f t="shared" si="169"/>
        <v>2012</v>
      </c>
      <c r="H1579">
        <f t="shared" si="170"/>
        <v>450</v>
      </c>
      <c r="I1579" t="str">
        <f t="shared" si="171"/>
        <v>2012</v>
      </c>
      <c r="K1579" s="1">
        <v>41027</v>
      </c>
      <c r="L1579" t="s">
        <v>26</v>
      </c>
      <c r="M1579">
        <v>200</v>
      </c>
      <c r="N1579" t="str">
        <f t="shared" si="172"/>
        <v>2012</v>
      </c>
      <c r="O1579">
        <f>SUMIF(L$2:L1579,L1579,M$2:M1579)</f>
        <v>1545</v>
      </c>
      <c r="P1579">
        <f t="shared" si="173"/>
        <v>20</v>
      </c>
      <c r="R1579">
        <f t="shared" si="174"/>
        <v>3308</v>
      </c>
      <c r="S1579">
        <f t="shared" si="175"/>
        <v>0</v>
      </c>
    </row>
    <row r="1580" spans="1:19" x14ac:dyDescent="0.25">
      <c r="A1580" s="1">
        <v>41033</v>
      </c>
      <c r="B1580" t="s">
        <v>149</v>
      </c>
      <c r="C1580">
        <v>15</v>
      </c>
      <c r="D1580" t="str">
        <f t="shared" si="169"/>
        <v>2012</v>
      </c>
      <c r="H1580">
        <f t="shared" si="170"/>
        <v>33.75</v>
      </c>
      <c r="I1580" t="str">
        <f t="shared" si="171"/>
        <v>2012</v>
      </c>
      <c r="K1580" s="1">
        <v>41033</v>
      </c>
      <c r="L1580" t="s">
        <v>149</v>
      </c>
      <c r="M1580">
        <v>15</v>
      </c>
      <c r="N1580" t="str">
        <f t="shared" si="172"/>
        <v>2012</v>
      </c>
      <c r="O1580">
        <f>SUMIF(L$2:L1580,L1580,M$2:M1580)</f>
        <v>67</v>
      </c>
      <c r="P1580">
        <f t="shared" si="173"/>
        <v>0</v>
      </c>
      <c r="R1580">
        <f t="shared" si="174"/>
        <v>5293</v>
      </c>
      <c r="S1580">
        <f t="shared" si="175"/>
        <v>0</v>
      </c>
    </row>
    <row r="1581" spans="1:19" x14ac:dyDescent="0.25">
      <c r="A1581" s="1">
        <v>41033</v>
      </c>
      <c r="B1581" t="s">
        <v>171</v>
      </c>
      <c r="C1581">
        <v>7</v>
      </c>
      <c r="D1581" t="str">
        <f t="shared" si="169"/>
        <v>2012</v>
      </c>
      <c r="H1581">
        <f t="shared" si="170"/>
        <v>15.75</v>
      </c>
      <c r="I1581" t="str">
        <f t="shared" si="171"/>
        <v>2012</v>
      </c>
      <c r="K1581" s="1">
        <v>41033</v>
      </c>
      <c r="L1581" t="s">
        <v>171</v>
      </c>
      <c r="M1581">
        <v>7</v>
      </c>
      <c r="N1581" t="str">
        <f t="shared" si="172"/>
        <v>2012</v>
      </c>
      <c r="O1581">
        <f>SUMIF(L$2:L1581,L1581,M$2:M1581)</f>
        <v>9</v>
      </c>
      <c r="P1581">
        <f t="shared" si="173"/>
        <v>0</v>
      </c>
      <c r="R1581">
        <f t="shared" si="174"/>
        <v>5286</v>
      </c>
      <c r="S1581">
        <f t="shared" si="175"/>
        <v>0</v>
      </c>
    </row>
    <row r="1582" spans="1:19" x14ac:dyDescent="0.25">
      <c r="A1582" s="1">
        <v>41033</v>
      </c>
      <c r="B1582" t="s">
        <v>14</v>
      </c>
      <c r="C1582">
        <v>235</v>
      </c>
      <c r="D1582" t="str">
        <f t="shared" si="169"/>
        <v>2012</v>
      </c>
      <c r="H1582">
        <f t="shared" si="170"/>
        <v>528.75</v>
      </c>
      <c r="I1582" t="str">
        <f t="shared" si="171"/>
        <v>2012</v>
      </c>
      <c r="K1582" s="1">
        <v>41033</v>
      </c>
      <c r="L1582" t="s">
        <v>14</v>
      </c>
      <c r="M1582">
        <v>235</v>
      </c>
      <c r="N1582" t="str">
        <f t="shared" si="172"/>
        <v>2012</v>
      </c>
      <c r="O1582">
        <f>SUMIF(L$2:L1582,L1582,M$2:M1582)</f>
        <v>17652</v>
      </c>
      <c r="P1582">
        <f t="shared" si="173"/>
        <v>47</v>
      </c>
      <c r="R1582">
        <f t="shared" si="174"/>
        <v>5051</v>
      </c>
      <c r="S1582">
        <f t="shared" si="175"/>
        <v>0</v>
      </c>
    </row>
    <row r="1583" spans="1:19" x14ac:dyDescent="0.25">
      <c r="A1583" s="1">
        <v>41034</v>
      </c>
      <c r="B1583" t="s">
        <v>50</v>
      </c>
      <c r="C1583">
        <v>301</v>
      </c>
      <c r="D1583" t="str">
        <f t="shared" si="169"/>
        <v>2012</v>
      </c>
      <c r="H1583">
        <f t="shared" si="170"/>
        <v>677.25</v>
      </c>
      <c r="I1583" t="str">
        <f t="shared" si="171"/>
        <v>2012</v>
      </c>
      <c r="K1583" s="1">
        <v>41034</v>
      </c>
      <c r="L1583" t="s">
        <v>50</v>
      </c>
      <c r="M1583">
        <v>301</v>
      </c>
      <c r="N1583" t="str">
        <f t="shared" si="172"/>
        <v>2012</v>
      </c>
      <c r="O1583">
        <f>SUMIF(L$2:L1583,L1583,M$2:M1583)</f>
        <v>18756</v>
      </c>
      <c r="P1583">
        <f t="shared" si="173"/>
        <v>60.2</v>
      </c>
      <c r="R1583">
        <f t="shared" si="174"/>
        <v>4750</v>
      </c>
      <c r="S1583">
        <f t="shared" si="175"/>
        <v>0</v>
      </c>
    </row>
    <row r="1584" spans="1:19" x14ac:dyDescent="0.25">
      <c r="A1584" s="1">
        <v>41036</v>
      </c>
      <c r="B1584" t="s">
        <v>5</v>
      </c>
      <c r="C1584">
        <v>136</v>
      </c>
      <c r="D1584" t="str">
        <f t="shared" si="169"/>
        <v>2012</v>
      </c>
      <c r="H1584">
        <f t="shared" si="170"/>
        <v>306</v>
      </c>
      <c r="I1584" t="str">
        <f t="shared" si="171"/>
        <v>2012</v>
      </c>
      <c r="K1584" s="1">
        <v>41036</v>
      </c>
      <c r="L1584" t="s">
        <v>5</v>
      </c>
      <c r="M1584">
        <v>136</v>
      </c>
      <c r="N1584" t="str">
        <f t="shared" si="172"/>
        <v>2012</v>
      </c>
      <c r="O1584">
        <f>SUMIF(L$2:L1584,L1584,M$2:M1584)</f>
        <v>8806</v>
      </c>
      <c r="P1584">
        <f t="shared" si="173"/>
        <v>13.600000000000001</v>
      </c>
      <c r="R1584">
        <f t="shared" si="174"/>
        <v>4614</v>
      </c>
      <c r="S1584">
        <f t="shared" si="175"/>
        <v>0</v>
      </c>
    </row>
    <row r="1585" spans="1:19" x14ac:dyDescent="0.25">
      <c r="A1585" s="1">
        <v>41036</v>
      </c>
      <c r="B1585" t="s">
        <v>126</v>
      </c>
      <c r="C1585">
        <v>5</v>
      </c>
      <c r="D1585" t="str">
        <f t="shared" si="169"/>
        <v>2012</v>
      </c>
      <c r="H1585">
        <f t="shared" si="170"/>
        <v>11.25</v>
      </c>
      <c r="I1585" t="str">
        <f t="shared" si="171"/>
        <v>2012</v>
      </c>
      <c r="K1585" s="1">
        <v>41036</v>
      </c>
      <c r="L1585" t="s">
        <v>126</v>
      </c>
      <c r="M1585">
        <v>5</v>
      </c>
      <c r="N1585" t="str">
        <f t="shared" si="172"/>
        <v>2012</v>
      </c>
      <c r="O1585">
        <f>SUMIF(L$2:L1585,L1585,M$2:M1585)</f>
        <v>50</v>
      </c>
      <c r="P1585">
        <f t="shared" si="173"/>
        <v>0</v>
      </c>
      <c r="R1585">
        <f t="shared" si="174"/>
        <v>4609</v>
      </c>
      <c r="S1585">
        <f t="shared" si="175"/>
        <v>0</v>
      </c>
    </row>
    <row r="1586" spans="1:19" x14ac:dyDescent="0.25">
      <c r="A1586" s="1">
        <v>41037</v>
      </c>
      <c r="B1586" t="s">
        <v>7</v>
      </c>
      <c r="C1586">
        <v>280</v>
      </c>
      <c r="D1586" t="str">
        <f t="shared" si="169"/>
        <v>2012</v>
      </c>
      <c r="H1586">
        <f t="shared" si="170"/>
        <v>630</v>
      </c>
      <c r="I1586" t="str">
        <f t="shared" si="171"/>
        <v>2012</v>
      </c>
      <c r="K1586" s="1">
        <v>41037</v>
      </c>
      <c r="L1586" t="s">
        <v>7</v>
      </c>
      <c r="M1586">
        <v>280</v>
      </c>
      <c r="N1586" t="str">
        <f t="shared" si="172"/>
        <v>2012</v>
      </c>
      <c r="O1586">
        <f>SUMIF(L$2:L1586,L1586,M$2:M1586)</f>
        <v>20148</v>
      </c>
      <c r="P1586">
        <f t="shared" si="173"/>
        <v>56</v>
      </c>
      <c r="R1586">
        <f t="shared" si="174"/>
        <v>4329</v>
      </c>
      <c r="S1586">
        <f t="shared" si="175"/>
        <v>0</v>
      </c>
    </row>
    <row r="1587" spans="1:19" x14ac:dyDescent="0.25">
      <c r="A1587" s="1">
        <v>41037</v>
      </c>
      <c r="B1587" t="s">
        <v>65</v>
      </c>
      <c r="C1587">
        <v>3</v>
      </c>
      <c r="D1587" t="str">
        <f t="shared" si="169"/>
        <v>2012</v>
      </c>
      <c r="H1587">
        <f t="shared" si="170"/>
        <v>6.75</v>
      </c>
      <c r="I1587" t="str">
        <f t="shared" si="171"/>
        <v>2012</v>
      </c>
      <c r="K1587" s="1">
        <v>41037</v>
      </c>
      <c r="L1587" t="s">
        <v>65</v>
      </c>
      <c r="M1587">
        <v>3</v>
      </c>
      <c r="N1587" t="str">
        <f t="shared" si="172"/>
        <v>2012</v>
      </c>
      <c r="O1587">
        <f>SUMIF(L$2:L1587,L1587,M$2:M1587)</f>
        <v>23</v>
      </c>
      <c r="P1587">
        <f t="shared" si="173"/>
        <v>0</v>
      </c>
      <c r="R1587">
        <f t="shared" si="174"/>
        <v>4326</v>
      </c>
      <c r="S1587">
        <f t="shared" si="175"/>
        <v>0</v>
      </c>
    </row>
    <row r="1588" spans="1:19" x14ac:dyDescent="0.25">
      <c r="A1588" s="1">
        <v>41040</v>
      </c>
      <c r="B1588" t="s">
        <v>206</v>
      </c>
      <c r="C1588">
        <v>14</v>
      </c>
      <c r="D1588" t="str">
        <f t="shared" si="169"/>
        <v>2012</v>
      </c>
      <c r="H1588">
        <f t="shared" si="170"/>
        <v>31.5</v>
      </c>
      <c r="I1588" t="str">
        <f t="shared" si="171"/>
        <v>2012</v>
      </c>
      <c r="K1588" s="1">
        <v>41040</v>
      </c>
      <c r="L1588" t="s">
        <v>206</v>
      </c>
      <c r="M1588">
        <v>14</v>
      </c>
      <c r="N1588" t="str">
        <f t="shared" si="172"/>
        <v>2012</v>
      </c>
      <c r="O1588">
        <f>SUMIF(L$2:L1588,L1588,M$2:M1588)</f>
        <v>15</v>
      </c>
      <c r="P1588">
        <f t="shared" si="173"/>
        <v>0</v>
      </c>
      <c r="R1588">
        <f t="shared" si="174"/>
        <v>4312</v>
      </c>
      <c r="S1588">
        <f t="shared" si="175"/>
        <v>0</v>
      </c>
    </row>
    <row r="1589" spans="1:19" x14ac:dyDescent="0.25">
      <c r="A1589" s="1">
        <v>41041</v>
      </c>
      <c r="B1589" t="s">
        <v>10</v>
      </c>
      <c r="C1589">
        <v>79</v>
      </c>
      <c r="D1589" t="str">
        <f t="shared" si="169"/>
        <v>2012</v>
      </c>
      <c r="H1589">
        <f t="shared" si="170"/>
        <v>177.75</v>
      </c>
      <c r="I1589" t="str">
        <f t="shared" si="171"/>
        <v>2012</v>
      </c>
      <c r="K1589" s="1">
        <v>41041</v>
      </c>
      <c r="L1589" t="s">
        <v>10</v>
      </c>
      <c r="M1589">
        <v>79</v>
      </c>
      <c r="N1589" t="str">
        <f t="shared" si="172"/>
        <v>2012</v>
      </c>
      <c r="O1589">
        <f>SUMIF(L$2:L1589,L1589,M$2:M1589)</f>
        <v>3341</v>
      </c>
      <c r="P1589">
        <f t="shared" si="173"/>
        <v>7.9</v>
      </c>
      <c r="R1589">
        <f t="shared" si="174"/>
        <v>4233</v>
      </c>
      <c r="S1589">
        <f t="shared" si="175"/>
        <v>0</v>
      </c>
    </row>
    <row r="1590" spans="1:19" x14ac:dyDescent="0.25">
      <c r="A1590" s="1">
        <v>41042</v>
      </c>
      <c r="B1590" t="s">
        <v>173</v>
      </c>
      <c r="C1590">
        <v>86</v>
      </c>
      <c r="D1590" t="str">
        <f t="shared" si="169"/>
        <v>2012</v>
      </c>
      <c r="H1590">
        <f t="shared" si="170"/>
        <v>193.5</v>
      </c>
      <c r="I1590" t="str">
        <f t="shared" si="171"/>
        <v>2012</v>
      </c>
      <c r="K1590" s="1">
        <v>41042</v>
      </c>
      <c r="L1590" t="s">
        <v>173</v>
      </c>
      <c r="M1590">
        <v>86</v>
      </c>
      <c r="N1590" t="str">
        <f t="shared" si="172"/>
        <v>2012</v>
      </c>
      <c r="O1590">
        <f>SUMIF(L$2:L1590,L1590,M$2:M1590)</f>
        <v>491</v>
      </c>
      <c r="P1590">
        <f t="shared" si="173"/>
        <v>4.3</v>
      </c>
      <c r="R1590">
        <f t="shared" si="174"/>
        <v>4147</v>
      </c>
      <c r="S1590">
        <f t="shared" si="175"/>
        <v>0</v>
      </c>
    </row>
    <row r="1591" spans="1:19" x14ac:dyDescent="0.25">
      <c r="A1591" s="1">
        <v>41042</v>
      </c>
      <c r="B1591" t="s">
        <v>23</v>
      </c>
      <c r="C1591">
        <v>70</v>
      </c>
      <c r="D1591" t="str">
        <f t="shared" si="169"/>
        <v>2012</v>
      </c>
      <c r="H1591">
        <f t="shared" si="170"/>
        <v>157.5</v>
      </c>
      <c r="I1591" t="str">
        <f t="shared" si="171"/>
        <v>2012</v>
      </c>
      <c r="K1591" s="1">
        <v>41042</v>
      </c>
      <c r="L1591" t="s">
        <v>23</v>
      </c>
      <c r="M1591">
        <v>70</v>
      </c>
      <c r="N1591" t="str">
        <f t="shared" si="172"/>
        <v>2012</v>
      </c>
      <c r="O1591">
        <f>SUMIF(L$2:L1591,L1591,M$2:M1591)</f>
        <v>3297</v>
      </c>
      <c r="P1591">
        <f t="shared" si="173"/>
        <v>7</v>
      </c>
      <c r="R1591">
        <f t="shared" si="174"/>
        <v>4077</v>
      </c>
      <c r="S1591">
        <f t="shared" si="175"/>
        <v>0</v>
      </c>
    </row>
    <row r="1592" spans="1:19" x14ac:dyDescent="0.25">
      <c r="A1592" s="1">
        <v>41043</v>
      </c>
      <c r="B1592" t="s">
        <v>20</v>
      </c>
      <c r="C1592">
        <v>189</v>
      </c>
      <c r="D1592" t="str">
        <f t="shared" si="169"/>
        <v>2012</v>
      </c>
      <c r="H1592">
        <f t="shared" si="170"/>
        <v>425.25</v>
      </c>
      <c r="I1592" t="str">
        <f t="shared" si="171"/>
        <v>2012</v>
      </c>
      <c r="K1592" s="1">
        <v>41043</v>
      </c>
      <c r="L1592" t="s">
        <v>20</v>
      </c>
      <c r="M1592">
        <v>189</v>
      </c>
      <c r="N1592" t="str">
        <f t="shared" si="172"/>
        <v>2012</v>
      </c>
      <c r="O1592">
        <f>SUMIF(L$2:L1592,L1592,M$2:M1592)</f>
        <v>1138</v>
      </c>
      <c r="P1592">
        <f t="shared" si="173"/>
        <v>18.900000000000002</v>
      </c>
      <c r="R1592">
        <f t="shared" si="174"/>
        <v>3888</v>
      </c>
      <c r="S1592">
        <f t="shared" si="175"/>
        <v>0</v>
      </c>
    </row>
    <row r="1593" spans="1:19" x14ac:dyDescent="0.25">
      <c r="A1593" s="1">
        <v>41043</v>
      </c>
      <c r="B1593" t="s">
        <v>55</v>
      </c>
      <c r="C1593">
        <v>111</v>
      </c>
      <c r="D1593" t="str">
        <f t="shared" si="169"/>
        <v>2012</v>
      </c>
      <c r="H1593">
        <f t="shared" si="170"/>
        <v>249.75</v>
      </c>
      <c r="I1593" t="str">
        <f t="shared" si="171"/>
        <v>2012</v>
      </c>
      <c r="K1593" s="1">
        <v>41043</v>
      </c>
      <c r="L1593" t="s">
        <v>55</v>
      </c>
      <c r="M1593">
        <v>111</v>
      </c>
      <c r="N1593" t="str">
        <f t="shared" si="172"/>
        <v>2012</v>
      </c>
      <c r="O1593">
        <f>SUMIF(L$2:L1593,L1593,M$2:M1593)</f>
        <v>3661</v>
      </c>
      <c r="P1593">
        <f t="shared" si="173"/>
        <v>11.100000000000001</v>
      </c>
      <c r="R1593">
        <f t="shared" si="174"/>
        <v>3777</v>
      </c>
      <c r="S1593">
        <f t="shared" si="175"/>
        <v>0</v>
      </c>
    </row>
    <row r="1594" spans="1:19" x14ac:dyDescent="0.25">
      <c r="A1594" s="1">
        <v>41046</v>
      </c>
      <c r="B1594" t="s">
        <v>19</v>
      </c>
      <c r="C1594">
        <v>158</v>
      </c>
      <c r="D1594" t="str">
        <f t="shared" si="169"/>
        <v>2012</v>
      </c>
      <c r="H1594">
        <f t="shared" si="170"/>
        <v>355.5</v>
      </c>
      <c r="I1594" t="str">
        <f t="shared" si="171"/>
        <v>2012</v>
      </c>
      <c r="K1594" s="1">
        <v>41046</v>
      </c>
      <c r="L1594" t="s">
        <v>19</v>
      </c>
      <c r="M1594">
        <v>158</v>
      </c>
      <c r="N1594" t="str">
        <f t="shared" si="172"/>
        <v>2012</v>
      </c>
      <c r="O1594">
        <f>SUMIF(L$2:L1594,L1594,M$2:M1594)</f>
        <v>3703</v>
      </c>
      <c r="P1594">
        <f t="shared" si="173"/>
        <v>15.8</v>
      </c>
      <c r="R1594">
        <f t="shared" si="174"/>
        <v>3619</v>
      </c>
      <c r="S1594">
        <f t="shared" si="175"/>
        <v>0</v>
      </c>
    </row>
    <row r="1595" spans="1:19" x14ac:dyDescent="0.25">
      <c r="A1595" s="1">
        <v>41051</v>
      </c>
      <c r="B1595" t="s">
        <v>66</v>
      </c>
      <c r="C1595">
        <v>172</v>
      </c>
      <c r="D1595" t="str">
        <f t="shared" si="169"/>
        <v>2012</v>
      </c>
      <c r="H1595">
        <f t="shared" si="170"/>
        <v>387</v>
      </c>
      <c r="I1595" t="str">
        <f t="shared" si="171"/>
        <v>2012</v>
      </c>
      <c r="K1595" s="1">
        <v>41051</v>
      </c>
      <c r="L1595" t="s">
        <v>66</v>
      </c>
      <c r="M1595">
        <v>172</v>
      </c>
      <c r="N1595" t="str">
        <f t="shared" si="172"/>
        <v>2012</v>
      </c>
      <c r="O1595">
        <f>SUMIF(L$2:L1595,L1595,M$2:M1595)</f>
        <v>2850</v>
      </c>
      <c r="P1595">
        <f t="shared" si="173"/>
        <v>17.2</v>
      </c>
      <c r="R1595">
        <f t="shared" si="174"/>
        <v>3447</v>
      </c>
      <c r="S1595">
        <f t="shared" si="175"/>
        <v>0</v>
      </c>
    </row>
    <row r="1596" spans="1:19" x14ac:dyDescent="0.25">
      <c r="A1596" s="1">
        <v>41052</v>
      </c>
      <c r="B1596" t="s">
        <v>50</v>
      </c>
      <c r="C1596">
        <v>179</v>
      </c>
      <c r="D1596" t="str">
        <f t="shared" si="169"/>
        <v>2012</v>
      </c>
      <c r="H1596">
        <f t="shared" si="170"/>
        <v>402.75</v>
      </c>
      <c r="I1596" t="str">
        <f t="shared" si="171"/>
        <v>2012</v>
      </c>
      <c r="K1596" s="1">
        <v>41052</v>
      </c>
      <c r="L1596" t="s">
        <v>50</v>
      </c>
      <c r="M1596">
        <v>179</v>
      </c>
      <c r="N1596" t="str">
        <f t="shared" si="172"/>
        <v>2012</v>
      </c>
      <c r="O1596">
        <f>SUMIF(L$2:L1596,L1596,M$2:M1596)</f>
        <v>18935</v>
      </c>
      <c r="P1596">
        <f t="shared" si="173"/>
        <v>35.800000000000004</v>
      </c>
      <c r="R1596">
        <f t="shared" si="174"/>
        <v>3268</v>
      </c>
      <c r="S1596">
        <f t="shared" si="175"/>
        <v>0</v>
      </c>
    </row>
    <row r="1597" spans="1:19" x14ac:dyDescent="0.25">
      <c r="A1597" s="1">
        <v>41053</v>
      </c>
      <c r="B1597" t="s">
        <v>104</v>
      </c>
      <c r="C1597">
        <v>19</v>
      </c>
      <c r="D1597" t="str">
        <f t="shared" si="169"/>
        <v>2012</v>
      </c>
      <c r="H1597">
        <f t="shared" si="170"/>
        <v>42.75</v>
      </c>
      <c r="I1597" t="str">
        <f t="shared" si="171"/>
        <v>2012</v>
      </c>
      <c r="K1597" s="1">
        <v>41053</v>
      </c>
      <c r="L1597" t="s">
        <v>104</v>
      </c>
      <c r="M1597">
        <v>19</v>
      </c>
      <c r="N1597" t="str">
        <f t="shared" si="172"/>
        <v>2012</v>
      </c>
      <c r="O1597">
        <f>SUMIF(L$2:L1597,L1597,M$2:M1597)</f>
        <v>23</v>
      </c>
      <c r="P1597">
        <f t="shared" si="173"/>
        <v>0</v>
      </c>
      <c r="R1597">
        <f t="shared" si="174"/>
        <v>3249</v>
      </c>
      <c r="S1597">
        <f t="shared" si="175"/>
        <v>0</v>
      </c>
    </row>
    <row r="1598" spans="1:19" x14ac:dyDescent="0.25">
      <c r="A1598" s="1">
        <v>41053</v>
      </c>
      <c r="B1598" t="s">
        <v>28</v>
      </c>
      <c r="C1598">
        <v>57</v>
      </c>
      <c r="D1598" t="str">
        <f t="shared" si="169"/>
        <v>2012</v>
      </c>
      <c r="H1598">
        <f t="shared" si="170"/>
        <v>128.25</v>
      </c>
      <c r="I1598" t="str">
        <f t="shared" si="171"/>
        <v>2012</v>
      </c>
      <c r="K1598" s="1">
        <v>41053</v>
      </c>
      <c r="L1598" t="s">
        <v>28</v>
      </c>
      <c r="M1598">
        <v>57</v>
      </c>
      <c r="N1598" t="str">
        <f t="shared" si="172"/>
        <v>2012</v>
      </c>
      <c r="O1598">
        <f>SUMIF(L$2:L1598,L1598,M$2:M1598)</f>
        <v>3445</v>
      </c>
      <c r="P1598">
        <f t="shared" si="173"/>
        <v>5.7</v>
      </c>
      <c r="R1598">
        <f t="shared" si="174"/>
        <v>3192</v>
      </c>
      <c r="S1598">
        <f t="shared" si="175"/>
        <v>0</v>
      </c>
    </row>
    <row r="1599" spans="1:19" x14ac:dyDescent="0.25">
      <c r="A1599" s="1">
        <v>41054</v>
      </c>
      <c r="B1599" t="s">
        <v>50</v>
      </c>
      <c r="C1599">
        <v>335</v>
      </c>
      <c r="D1599" t="str">
        <f t="shared" si="169"/>
        <v>2012</v>
      </c>
      <c r="H1599">
        <f t="shared" si="170"/>
        <v>753.75</v>
      </c>
      <c r="I1599" t="str">
        <f t="shared" si="171"/>
        <v>2012</v>
      </c>
      <c r="K1599" s="1">
        <v>41054</v>
      </c>
      <c r="L1599" t="s">
        <v>50</v>
      </c>
      <c r="M1599">
        <v>335</v>
      </c>
      <c r="N1599" t="str">
        <f t="shared" si="172"/>
        <v>2012</v>
      </c>
      <c r="O1599">
        <f>SUMIF(L$2:L1599,L1599,M$2:M1599)</f>
        <v>19270</v>
      </c>
      <c r="P1599">
        <f t="shared" si="173"/>
        <v>67</v>
      </c>
      <c r="R1599">
        <f t="shared" si="174"/>
        <v>2857</v>
      </c>
      <c r="S1599">
        <f t="shared" si="175"/>
        <v>0</v>
      </c>
    </row>
    <row r="1600" spans="1:19" x14ac:dyDescent="0.25">
      <c r="A1600" s="1">
        <v>41060</v>
      </c>
      <c r="B1600" t="s">
        <v>164</v>
      </c>
      <c r="C1600">
        <v>12</v>
      </c>
      <c r="D1600" t="str">
        <f t="shared" si="169"/>
        <v>2012</v>
      </c>
      <c r="H1600">
        <f t="shared" si="170"/>
        <v>27</v>
      </c>
      <c r="I1600" t="str">
        <f t="shared" si="171"/>
        <v>2012</v>
      </c>
      <c r="K1600" s="1">
        <v>41060</v>
      </c>
      <c r="L1600" t="s">
        <v>164</v>
      </c>
      <c r="M1600">
        <v>12</v>
      </c>
      <c r="N1600" t="str">
        <f t="shared" si="172"/>
        <v>2012</v>
      </c>
      <c r="O1600">
        <f>SUMIF(L$2:L1600,L1600,M$2:M1600)</f>
        <v>39</v>
      </c>
      <c r="P1600">
        <f t="shared" si="173"/>
        <v>0</v>
      </c>
      <c r="R1600">
        <f t="shared" si="174"/>
        <v>2845</v>
      </c>
      <c r="S1600">
        <f t="shared" si="175"/>
        <v>0</v>
      </c>
    </row>
    <row r="1601" spans="1:19" x14ac:dyDescent="0.25">
      <c r="A1601" s="1">
        <v>41061</v>
      </c>
      <c r="B1601" t="s">
        <v>125</v>
      </c>
      <c r="C1601">
        <v>2</v>
      </c>
      <c r="D1601" t="str">
        <f t="shared" si="169"/>
        <v>2012</v>
      </c>
      <c r="H1601">
        <f t="shared" si="170"/>
        <v>4.5</v>
      </c>
      <c r="I1601" t="str">
        <f t="shared" si="171"/>
        <v>2012</v>
      </c>
      <c r="K1601" s="1">
        <v>41061</v>
      </c>
      <c r="L1601" t="s">
        <v>125</v>
      </c>
      <c r="M1601">
        <v>2</v>
      </c>
      <c r="N1601" t="str">
        <f t="shared" si="172"/>
        <v>2012</v>
      </c>
      <c r="O1601">
        <f>SUMIF(L$2:L1601,L1601,M$2:M1601)</f>
        <v>10</v>
      </c>
      <c r="P1601">
        <f t="shared" si="173"/>
        <v>0</v>
      </c>
      <c r="R1601">
        <f t="shared" si="174"/>
        <v>5843</v>
      </c>
      <c r="S1601">
        <f t="shared" si="175"/>
        <v>0</v>
      </c>
    </row>
    <row r="1602" spans="1:19" x14ac:dyDescent="0.25">
      <c r="A1602" s="1">
        <v>41061</v>
      </c>
      <c r="B1602" t="s">
        <v>50</v>
      </c>
      <c r="C1602">
        <v>237</v>
      </c>
      <c r="D1602" t="str">
        <f t="shared" si="169"/>
        <v>2012</v>
      </c>
      <c r="H1602">
        <f t="shared" si="170"/>
        <v>533.25</v>
      </c>
      <c r="I1602" t="str">
        <f t="shared" si="171"/>
        <v>2012</v>
      </c>
      <c r="K1602" s="1">
        <v>41061</v>
      </c>
      <c r="L1602" t="s">
        <v>50</v>
      </c>
      <c r="M1602">
        <v>237</v>
      </c>
      <c r="N1602" t="str">
        <f t="shared" si="172"/>
        <v>2012</v>
      </c>
      <c r="O1602">
        <f>SUMIF(L$2:L1602,L1602,M$2:M1602)</f>
        <v>19507</v>
      </c>
      <c r="P1602">
        <f t="shared" si="173"/>
        <v>47.400000000000006</v>
      </c>
      <c r="R1602">
        <f t="shared" si="174"/>
        <v>5606</v>
      </c>
      <c r="S1602">
        <f t="shared" si="175"/>
        <v>0</v>
      </c>
    </row>
    <row r="1603" spans="1:19" x14ac:dyDescent="0.25">
      <c r="A1603" s="1">
        <v>41064</v>
      </c>
      <c r="B1603" t="s">
        <v>7</v>
      </c>
      <c r="C1603">
        <v>482</v>
      </c>
      <c r="D1603" t="str">
        <f t="shared" ref="D1603:D1666" si="176">TEXT(A1603,"RRRR")</f>
        <v>2012</v>
      </c>
      <c r="H1603">
        <f t="shared" ref="H1603:H1666" si="177">IF(D1603="2005",C1603*$F$2,IF(D1603="2006",C1603*$F$3,IF(D1603="2007",C1603*$F$4,IF(D1603="2008",C1603*$F$5,IF(D1603="2009",C1603*$F$6,IF(D1603="2010",C1603*$F$7,IF(D1603="2011",C1603*$F$8,IF(D1603="2012",C1603*$F$9,IF(D1603="2013",C1603*$F$10,C1603*$F$11)))))))))</f>
        <v>1084.5</v>
      </c>
      <c r="I1603" t="str">
        <f t="shared" ref="I1603:I1666" si="178">TEXT(A1603,"RRRR")</f>
        <v>2012</v>
      </c>
      <c r="K1603" s="1">
        <v>41064</v>
      </c>
      <c r="L1603" t="s">
        <v>7</v>
      </c>
      <c r="M1603">
        <v>482</v>
      </c>
      <c r="N1603" t="str">
        <f t="shared" ref="N1603:N1666" si="179">TEXT(K1603,"RRRR")</f>
        <v>2012</v>
      </c>
      <c r="O1603">
        <f>SUMIF(L$2:L1603,L1603,M$2:M1603)</f>
        <v>20630</v>
      </c>
      <c r="P1603">
        <f t="shared" ref="P1603:P1666" si="180">IF(AND(O1603&gt;=100,O1603&lt;1000),0.05*M1603,IF(AND(O1603&gt;=1000,O1603&lt;10000),0.1*M1603,IF(AND(O1603&gt;=10000),0.2*M1603,0)))</f>
        <v>96.4</v>
      </c>
      <c r="R1603">
        <f t="shared" si="174"/>
        <v>5124</v>
      </c>
      <c r="S1603">
        <f t="shared" si="175"/>
        <v>0</v>
      </c>
    </row>
    <row r="1604" spans="1:19" x14ac:dyDescent="0.25">
      <c r="A1604" s="1">
        <v>41064</v>
      </c>
      <c r="B1604" t="s">
        <v>125</v>
      </c>
      <c r="C1604">
        <v>8</v>
      </c>
      <c r="D1604" t="str">
        <f t="shared" si="176"/>
        <v>2012</v>
      </c>
      <c r="H1604">
        <f t="shared" si="177"/>
        <v>18</v>
      </c>
      <c r="I1604" t="str">
        <f t="shared" si="178"/>
        <v>2012</v>
      </c>
      <c r="K1604" s="1">
        <v>41064</v>
      </c>
      <c r="L1604" t="s">
        <v>125</v>
      </c>
      <c r="M1604">
        <v>8</v>
      </c>
      <c r="N1604" t="str">
        <f t="shared" si="179"/>
        <v>2012</v>
      </c>
      <c r="O1604">
        <f>SUMIF(L$2:L1604,L1604,M$2:M1604)</f>
        <v>18</v>
      </c>
      <c r="P1604">
        <f t="shared" si="180"/>
        <v>0</v>
      </c>
      <c r="R1604">
        <f t="shared" ref="R1604:R1667" si="181">IF(AND(DAY(A1604)&lt;DAY(A1603),DAY(A1603)&lt;&gt;DAY(A1604)),IF(R1603&lt;1000,R1603+5000-C1604,IF(R1603&lt;2000,R1603+4000-C1604,IF(R1603&lt;3000,R1603+3000-C1604,IF(R1603&lt;4000,R1603+2000-C1604,IF(R1603&lt;5000,R1603+1000-C1604,R1603))))),R1603-C1604)</f>
        <v>5116</v>
      </c>
      <c r="S1604">
        <f t="shared" si="175"/>
        <v>0</v>
      </c>
    </row>
    <row r="1605" spans="1:19" x14ac:dyDescent="0.25">
      <c r="A1605" s="1">
        <v>41067</v>
      </c>
      <c r="B1605" t="s">
        <v>35</v>
      </c>
      <c r="C1605">
        <v>147</v>
      </c>
      <c r="D1605" t="str">
        <f t="shared" si="176"/>
        <v>2012</v>
      </c>
      <c r="H1605">
        <f t="shared" si="177"/>
        <v>330.75</v>
      </c>
      <c r="I1605" t="str">
        <f t="shared" si="178"/>
        <v>2012</v>
      </c>
      <c r="K1605" s="1">
        <v>41067</v>
      </c>
      <c r="L1605" t="s">
        <v>35</v>
      </c>
      <c r="M1605">
        <v>147</v>
      </c>
      <c r="N1605" t="str">
        <f t="shared" si="179"/>
        <v>2012</v>
      </c>
      <c r="O1605">
        <f>SUMIF(L$2:L1605,L1605,M$2:M1605)</f>
        <v>3533</v>
      </c>
      <c r="P1605">
        <f t="shared" si="180"/>
        <v>14.700000000000001</v>
      </c>
      <c r="R1605">
        <f t="shared" si="181"/>
        <v>4969</v>
      </c>
      <c r="S1605">
        <f t="shared" ref="S1605:S1668" si="182">IF(R1605+C1605-R1604&gt;=4000,1,0)</f>
        <v>0</v>
      </c>
    </row>
    <row r="1606" spans="1:19" x14ac:dyDescent="0.25">
      <c r="A1606" s="1">
        <v>41069</v>
      </c>
      <c r="B1606" t="s">
        <v>22</v>
      </c>
      <c r="C1606">
        <v>224</v>
      </c>
      <c r="D1606" t="str">
        <f t="shared" si="176"/>
        <v>2012</v>
      </c>
      <c r="H1606">
        <f t="shared" si="177"/>
        <v>504</v>
      </c>
      <c r="I1606" t="str">
        <f t="shared" si="178"/>
        <v>2012</v>
      </c>
      <c r="K1606" s="1">
        <v>41069</v>
      </c>
      <c r="L1606" t="s">
        <v>22</v>
      </c>
      <c r="M1606">
        <v>224</v>
      </c>
      <c r="N1606" t="str">
        <f t="shared" si="179"/>
        <v>2012</v>
      </c>
      <c r="O1606">
        <f>SUMIF(L$2:L1606,L1606,M$2:M1606)</f>
        <v>19149</v>
      </c>
      <c r="P1606">
        <f t="shared" si="180"/>
        <v>44.800000000000004</v>
      </c>
      <c r="R1606">
        <f t="shared" si="181"/>
        <v>4745</v>
      </c>
      <c r="S1606">
        <f t="shared" si="182"/>
        <v>0</v>
      </c>
    </row>
    <row r="1607" spans="1:19" x14ac:dyDescent="0.25">
      <c r="A1607" s="1">
        <v>41070</v>
      </c>
      <c r="B1607" t="s">
        <v>177</v>
      </c>
      <c r="C1607">
        <v>11</v>
      </c>
      <c r="D1607" t="str">
        <f t="shared" si="176"/>
        <v>2012</v>
      </c>
      <c r="H1607">
        <f t="shared" si="177"/>
        <v>24.75</v>
      </c>
      <c r="I1607" t="str">
        <f t="shared" si="178"/>
        <v>2012</v>
      </c>
      <c r="K1607" s="1">
        <v>41070</v>
      </c>
      <c r="L1607" t="s">
        <v>177</v>
      </c>
      <c r="M1607">
        <v>11</v>
      </c>
      <c r="N1607" t="str">
        <f t="shared" si="179"/>
        <v>2012</v>
      </c>
      <c r="O1607">
        <f>SUMIF(L$2:L1607,L1607,M$2:M1607)</f>
        <v>17</v>
      </c>
      <c r="P1607">
        <f t="shared" si="180"/>
        <v>0</v>
      </c>
      <c r="R1607">
        <f t="shared" si="181"/>
        <v>4734</v>
      </c>
      <c r="S1607">
        <f t="shared" si="182"/>
        <v>0</v>
      </c>
    </row>
    <row r="1608" spans="1:19" x14ac:dyDescent="0.25">
      <c r="A1608" s="1">
        <v>41074</v>
      </c>
      <c r="B1608" t="s">
        <v>37</v>
      </c>
      <c r="C1608">
        <v>184</v>
      </c>
      <c r="D1608" t="str">
        <f t="shared" si="176"/>
        <v>2012</v>
      </c>
      <c r="H1608">
        <f t="shared" si="177"/>
        <v>414</v>
      </c>
      <c r="I1608" t="str">
        <f t="shared" si="178"/>
        <v>2012</v>
      </c>
      <c r="K1608" s="1">
        <v>41074</v>
      </c>
      <c r="L1608" t="s">
        <v>37</v>
      </c>
      <c r="M1608">
        <v>184</v>
      </c>
      <c r="N1608" t="str">
        <f t="shared" si="179"/>
        <v>2012</v>
      </c>
      <c r="O1608">
        <f>SUMIF(L$2:L1608,L1608,M$2:M1608)</f>
        <v>3857</v>
      </c>
      <c r="P1608">
        <f t="shared" si="180"/>
        <v>18.400000000000002</v>
      </c>
      <c r="R1608">
        <f t="shared" si="181"/>
        <v>4550</v>
      </c>
      <c r="S1608">
        <f t="shared" si="182"/>
        <v>0</v>
      </c>
    </row>
    <row r="1609" spans="1:19" x14ac:dyDescent="0.25">
      <c r="A1609" s="1">
        <v>41076</v>
      </c>
      <c r="B1609" t="s">
        <v>168</v>
      </c>
      <c r="C1609">
        <v>20</v>
      </c>
      <c r="D1609" t="str">
        <f t="shared" si="176"/>
        <v>2012</v>
      </c>
      <c r="H1609">
        <f t="shared" si="177"/>
        <v>45</v>
      </c>
      <c r="I1609" t="str">
        <f t="shared" si="178"/>
        <v>2012</v>
      </c>
      <c r="K1609" s="1">
        <v>41076</v>
      </c>
      <c r="L1609" t="s">
        <v>168</v>
      </c>
      <c r="M1609">
        <v>20</v>
      </c>
      <c r="N1609" t="str">
        <f t="shared" si="179"/>
        <v>2012</v>
      </c>
      <c r="O1609">
        <f>SUMIF(L$2:L1609,L1609,M$2:M1609)</f>
        <v>38</v>
      </c>
      <c r="P1609">
        <f t="shared" si="180"/>
        <v>0</v>
      </c>
      <c r="R1609">
        <f t="shared" si="181"/>
        <v>4530</v>
      </c>
      <c r="S1609">
        <f t="shared" si="182"/>
        <v>0</v>
      </c>
    </row>
    <row r="1610" spans="1:19" x14ac:dyDescent="0.25">
      <c r="A1610" s="1">
        <v>41076</v>
      </c>
      <c r="B1610" t="s">
        <v>50</v>
      </c>
      <c r="C1610">
        <v>221</v>
      </c>
      <c r="D1610" t="str">
        <f t="shared" si="176"/>
        <v>2012</v>
      </c>
      <c r="H1610">
        <f t="shared" si="177"/>
        <v>497.25</v>
      </c>
      <c r="I1610" t="str">
        <f t="shared" si="178"/>
        <v>2012</v>
      </c>
      <c r="K1610" s="1">
        <v>41076</v>
      </c>
      <c r="L1610" t="s">
        <v>50</v>
      </c>
      <c r="M1610">
        <v>221</v>
      </c>
      <c r="N1610" t="str">
        <f t="shared" si="179"/>
        <v>2012</v>
      </c>
      <c r="O1610">
        <f>SUMIF(L$2:L1610,L1610,M$2:M1610)</f>
        <v>19728</v>
      </c>
      <c r="P1610">
        <f t="shared" si="180"/>
        <v>44.2</v>
      </c>
      <c r="R1610">
        <f t="shared" si="181"/>
        <v>4309</v>
      </c>
      <c r="S1610">
        <f t="shared" si="182"/>
        <v>0</v>
      </c>
    </row>
    <row r="1611" spans="1:19" x14ac:dyDescent="0.25">
      <c r="A1611" s="1">
        <v>41079</v>
      </c>
      <c r="B1611" t="s">
        <v>37</v>
      </c>
      <c r="C1611">
        <v>162</v>
      </c>
      <c r="D1611" t="str">
        <f t="shared" si="176"/>
        <v>2012</v>
      </c>
      <c r="H1611">
        <f t="shared" si="177"/>
        <v>364.5</v>
      </c>
      <c r="I1611" t="str">
        <f t="shared" si="178"/>
        <v>2012</v>
      </c>
      <c r="K1611" s="1">
        <v>41079</v>
      </c>
      <c r="L1611" t="s">
        <v>37</v>
      </c>
      <c r="M1611">
        <v>162</v>
      </c>
      <c r="N1611" t="str">
        <f t="shared" si="179"/>
        <v>2012</v>
      </c>
      <c r="O1611">
        <f>SUMIF(L$2:L1611,L1611,M$2:M1611)</f>
        <v>4019</v>
      </c>
      <c r="P1611">
        <f t="shared" si="180"/>
        <v>16.2</v>
      </c>
      <c r="R1611">
        <f t="shared" si="181"/>
        <v>4147</v>
      </c>
      <c r="S1611">
        <f t="shared" si="182"/>
        <v>0</v>
      </c>
    </row>
    <row r="1612" spans="1:19" x14ac:dyDescent="0.25">
      <c r="A1612" s="1">
        <v>41083</v>
      </c>
      <c r="B1612" t="s">
        <v>91</v>
      </c>
      <c r="C1612">
        <v>19</v>
      </c>
      <c r="D1612" t="str">
        <f t="shared" si="176"/>
        <v>2012</v>
      </c>
      <c r="H1612">
        <f t="shared" si="177"/>
        <v>42.75</v>
      </c>
      <c r="I1612" t="str">
        <f t="shared" si="178"/>
        <v>2012</v>
      </c>
      <c r="K1612" s="1">
        <v>41083</v>
      </c>
      <c r="L1612" t="s">
        <v>91</v>
      </c>
      <c r="M1612">
        <v>19</v>
      </c>
      <c r="N1612" t="str">
        <f t="shared" si="179"/>
        <v>2012</v>
      </c>
      <c r="O1612">
        <f>SUMIF(L$2:L1612,L1612,M$2:M1612)</f>
        <v>36</v>
      </c>
      <c r="P1612">
        <f t="shared" si="180"/>
        <v>0</v>
      </c>
      <c r="R1612">
        <f t="shared" si="181"/>
        <v>4128</v>
      </c>
      <c r="S1612">
        <f t="shared" si="182"/>
        <v>0</v>
      </c>
    </row>
    <row r="1613" spans="1:19" x14ac:dyDescent="0.25">
      <c r="A1613" s="1">
        <v>41088</v>
      </c>
      <c r="B1613" t="s">
        <v>178</v>
      </c>
      <c r="C1613">
        <v>1</v>
      </c>
      <c r="D1613" t="str">
        <f t="shared" si="176"/>
        <v>2012</v>
      </c>
      <c r="H1613">
        <f t="shared" si="177"/>
        <v>2.25</v>
      </c>
      <c r="I1613" t="str">
        <f t="shared" si="178"/>
        <v>2012</v>
      </c>
      <c r="K1613" s="1">
        <v>41088</v>
      </c>
      <c r="L1613" t="s">
        <v>178</v>
      </c>
      <c r="M1613">
        <v>1</v>
      </c>
      <c r="N1613" t="str">
        <f t="shared" si="179"/>
        <v>2012</v>
      </c>
      <c r="O1613">
        <f>SUMIF(L$2:L1613,L1613,M$2:M1613)</f>
        <v>19</v>
      </c>
      <c r="P1613">
        <f t="shared" si="180"/>
        <v>0</v>
      </c>
      <c r="R1613">
        <f t="shared" si="181"/>
        <v>4127</v>
      </c>
      <c r="S1613">
        <f t="shared" si="182"/>
        <v>0</v>
      </c>
    </row>
    <row r="1614" spans="1:19" x14ac:dyDescent="0.25">
      <c r="A1614" s="1">
        <v>41090</v>
      </c>
      <c r="B1614" t="s">
        <v>12</v>
      </c>
      <c r="C1614">
        <v>122</v>
      </c>
      <c r="D1614" t="str">
        <f t="shared" si="176"/>
        <v>2012</v>
      </c>
      <c r="H1614">
        <f t="shared" si="177"/>
        <v>274.5</v>
      </c>
      <c r="I1614" t="str">
        <f t="shared" si="178"/>
        <v>2012</v>
      </c>
      <c r="K1614" s="1">
        <v>41090</v>
      </c>
      <c r="L1614" t="s">
        <v>12</v>
      </c>
      <c r="M1614">
        <v>122</v>
      </c>
      <c r="N1614" t="str">
        <f t="shared" si="179"/>
        <v>2012</v>
      </c>
      <c r="O1614">
        <f>SUMIF(L$2:L1614,L1614,M$2:M1614)</f>
        <v>3945</v>
      </c>
      <c r="P1614">
        <f t="shared" si="180"/>
        <v>12.200000000000001</v>
      </c>
      <c r="R1614">
        <f t="shared" si="181"/>
        <v>4005</v>
      </c>
      <c r="S1614">
        <f t="shared" si="182"/>
        <v>0</v>
      </c>
    </row>
    <row r="1615" spans="1:19" x14ac:dyDescent="0.25">
      <c r="A1615" s="1">
        <v>41090</v>
      </c>
      <c r="B1615" t="s">
        <v>17</v>
      </c>
      <c r="C1615">
        <v>163</v>
      </c>
      <c r="D1615" t="str">
        <f t="shared" si="176"/>
        <v>2012</v>
      </c>
      <c r="H1615">
        <f t="shared" si="177"/>
        <v>366.75</v>
      </c>
      <c r="I1615" t="str">
        <f t="shared" si="178"/>
        <v>2012</v>
      </c>
      <c r="K1615" s="1">
        <v>41090</v>
      </c>
      <c r="L1615" t="s">
        <v>17</v>
      </c>
      <c r="M1615">
        <v>163</v>
      </c>
      <c r="N1615" t="str">
        <f t="shared" si="179"/>
        <v>2012</v>
      </c>
      <c r="O1615">
        <f>SUMIF(L$2:L1615,L1615,M$2:M1615)</f>
        <v>13751</v>
      </c>
      <c r="P1615">
        <f t="shared" si="180"/>
        <v>32.6</v>
      </c>
      <c r="R1615">
        <f t="shared" si="181"/>
        <v>3842</v>
      </c>
      <c r="S1615">
        <f t="shared" si="182"/>
        <v>0</v>
      </c>
    </row>
    <row r="1616" spans="1:19" x14ac:dyDescent="0.25">
      <c r="A1616" s="1">
        <v>41091</v>
      </c>
      <c r="B1616" t="s">
        <v>66</v>
      </c>
      <c r="C1616">
        <v>29</v>
      </c>
      <c r="D1616" t="str">
        <f t="shared" si="176"/>
        <v>2012</v>
      </c>
      <c r="H1616">
        <f t="shared" si="177"/>
        <v>65.25</v>
      </c>
      <c r="I1616" t="str">
        <f t="shared" si="178"/>
        <v>2012</v>
      </c>
      <c r="K1616" s="1">
        <v>41091</v>
      </c>
      <c r="L1616" t="s">
        <v>66</v>
      </c>
      <c r="M1616">
        <v>29</v>
      </c>
      <c r="N1616" t="str">
        <f t="shared" si="179"/>
        <v>2012</v>
      </c>
      <c r="O1616">
        <f>SUMIF(L$2:L1616,L1616,M$2:M1616)</f>
        <v>2879</v>
      </c>
      <c r="P1616">
        <f t="shared" si="180"/>
        <v>2.9000000000000004</v>
      </c>
      <c r="R1616">
        <f t="shared" si="181"/>
        <v>5813</v>
      </c>
      <c r="S1616">
        <f t="shared" si="182"/>
        <v>0</v>
      </c>
    </row>
    <row r="1617" spans="1:19" x14ac:dyDescent="0.25">
      <c r="A1617" s="1">
        <v>41095</v>
      </c>
      <c r="B1617" t="s">
        <v>55</v>
      </c>
      <c r="C1617">
        <v>106</v>
      </c>
      <c r="D1617" t="str">
        <f t="shared" si="176"/>
        <v>2012</v>
      </c>
      <c r="H1617">
        <f t="shared" si="177"/>
        <v>238.5</v>
      </c>
      <c r="I1617" t="str">
        <f t="shared" si="178"/>
        <v>2012</v>
      </c>
      <c r="K1617" s="1">
        <v>41095</v>
      </c>
      <c r="L1617" t="s">
        <v>55</v>
      </c>
      <c r="M1617">
        <v>106</v>
      </c>
      <c r="N1617" t="str">
        <f t="shared" si="179"/>
        <v>2012</v>
      </c>
      <c r="O1617">
        <f>SUMIF(L$2:L1617,L1617,M$2:M1617)</f>
        <v>3767</v>
      </c>
      <c r="P1617">
        <f t="shared" si="180"/>
        <v>10.600000000000001</v>
      </c>
      <c r="R1617">
        <f t="shared" si="181"/>
        <v>5707</v>
      </c>
      <c r="S1617">
        <f t="shared" si="182"/>
        <v>0</v>
      </c>
    </row>
    <row r="1618" spans="1:19" x14ac:dyDescent="0.25">
      <c r="A1618" s="1">
        <v>41096</v>
      </c>
      <c r="B1618" t="s">
        <v>14</v>
      </c>
      <c r="C1618">
        <v>112</v>
      </c>
      <c r="D1618" t="str">
        <f t="shared" si="176"/>
        <v>2012</v>
      </c>
      <c r="H1618">
        <f t="shared" si="177"/>
        <v>252</v>
      </c>
      <c r="I1618" t="str">
        <f t="shared" si="178"/>
        <v>2012</v>
      </c>
      <c r="K1618" s="1">
        <v>41096</v>
      </c>
      <c r="L1618" t="s">
        <v>14</v>
      </c>
      <c r="M1618">
        <v>112</v>
      </c>
      <c r="N1618" t="str">
        <f t="shared" si="179"/>
        <v>2012</v>
      </c>
      <c r="O1618">
        <f>SUMIF(L$2:L1618,L1618,M$2:M1618)</f>
        <v>17764</v>
      </c>
      <c r="P1618">
        <f t="shared" si="180"/>
        <v>22.400000000000002</v>
      </c>
      <c r="R1618">
        <f t="shared" si="181"/>
        <v>5595</v>
      </c>
      <c r="S1618">
        <f t="shared" si="182"/>
        <v>0</v>
      </c>
    </row>
    <row r="1619" spans="1:19" x14ac:dyDescent="0.25">
      <c r="A1619" s="1">
        <v>41097</v>
      </c>
      <c r="B1619" t="s">
        <v>28</v>
      </c>
      <c r="C1619">
        <v>90</v>
      </c>
      <c r="D1619" t="str">
        <f t="shared" si="176"/>
        <v>2012</v>
      </c>
      <c r="H1619">
        <f t="shared" si="177"/>
        <v>202.5</v>
      </c>
      <c r="I1619" t="str">
        <f t="shared" si="178"/>
        <v>2012</v>
      </c>
      <c r="K1619" s="1">
        <v>41097</v>
      </c>
      <c r="L1619" t="s">
        <v>28</v>
      </c>
      <c r="M1619">
        <v>90</v>
      </c>
      <c r="N1619" t="str">
        <f t="shared" si="179"/>
        <v>2012</v>
      </c>
      <c r="O1619">
        <f>SUMIF(L$2:L1619,L1619,M$2:M1619)</f>
        <v>3535</v>
      </c>
      <c r="P1619">
        <f t="shared" si="180"/>
        <v>9</v>
      </c>
      <c r="R1619">
        <f t="shared" si="181"/>
        <v>5505</v>
      </c>
      <c r="S1619">
        <f t="shared" si="182"/>
        <v>0</v>
      </c>
    </row>
    <row r="1620" spans="1:19" x14ac:dyDescent="0.25">
      <c r="A1620" s="1">
        <v>41099</v>
      </c>
      <c r="B1620" t="s">
        <v>16</v>
      </c>
      <c r="C1620">
        <v>7</v>
      </c>
      <c r="D1620" t="str">
        <f t="shared" si="176"/>
        <v>2012</v>
      </c>
      <c r="H1620">
        <f t="shared" si="177"/>
        <v>15.75</v>
      </c>
      <c r="I1620" t="str">
        <f t="shared" si="178"/>
        <v>2012</v>
      </c>
      <c r="K1620" s="1">
        <v>41099</v>
      </c>
      <c r="L1620" t="s">
        <v>16</v>
      </c>
      <c r="M1620">
        <v>7</v>
      </c>
      <c r="N1620" t="str">
        <f t="shared" si="179"/>
        <v>2012</v>
      </c>
      <c r="O1620">
        <f>SUMIF(L$2:L1620,L1620,M$2:M1620)</f>
        <v>38</v>
      </c>
      <c r="P1620">
        <f t="shared" si="180"/>
        <v>0</v>
      </c>
      <c r="R1620">
        <f t="shared" si="181"/>
        <v>5498</v>
      </c>
      <c r="S1620">
        <f t="shared" si="182"/>
        <v>0</v>
      </c>
    </row>
    <row r="1621" spans="1:19" x14ac:dyDescent="0.25">
      <c r="A1621" s="1">
        <v>41099</v>
      </c>
      <c r="B1621" t="s">
        <v>23</v>
      </c>
      <c r="C1621">
        <v>27</v>
      </c>
      <c r="D1621" t="str">
        <f t="shared" si="176"/>
        <v>2012</v>
      </c>
      <c r="H1621">
        <f t="shared" si="177"/>
        <v>60.75</v>
      </c>
      <c r="I1621" t="str">
        <f t="shared" si="178"/>
        <v>2012</v>
      </c>
      <c r="K1621" s="1">
        <v>41099</v>
      </c>
      <c r="L1621" t="s">
        <v>23</v>
      </c>
      <c r="M1621">
        <v>27</v>
      </c>
      <c r="N1621" t="str">
        <f t="shared" si="179"/>
        <v>2012</v>
      </c>
      <c r="O1621">
        <f>SUMIF(L$2:L1621,L1621,M$2:M1621)</f>
        <v>3324</v>
      </c>
      <c r="P1621">
        <f t="shared" si="180"/>
        <v>2.7</v>
      </c>
      <c r="R1621">
        <f t="shared" si="181"/>
        <v>5471</v>
      </c>
      <c r="S1621">
        <f t="shared" si="182"/>
        <v>0</v>
      </c>
    </row>
    <row r="1622" spans="1:19" x14ac:dyDescent="0.25">
      <c r="A1622" s="1">
        <v>41099</v>
      </c>
      <c r="B1622" t="s">
        <v>61</v>
      </c>
      <c r="C1622">
        <v>185</v>
      </c>
      <c r="D1622" t="str">
        <f t="shared" si="176"/>
        <v>2012</v>
      </c>
      <c r="H1622">
        <f t="shared" si="177"/>
        <v>416.25</v>
      </c>
      <c r="I1622" t="str">
        <f t="shared" si="178"/>
        <v>2012</v>
      </c>
      <c r="K1622" s="1">
        <v>41099</v>
      </c>
      <c r="L1622" t="s">
        <v>61</v>
      </c>
      <c r="M1622">
        <v>185</v>
      </c>
      <c r="N1622" t="str">
        <f t="shared" si="179"/>
        <v>2012</v>
      </c>
      <c r="O1622">
        <f>SUMIF(L$2:L1622,L1622,M$2:M1622)</f>
        <v>2477</v>
      </c>
      <c r="P1622">
        <f t="shared" si="180"/>
        <v>18.5</v>
      </c>
      <c r="R1622">
        <f t="shared" si="181"/>
        <v>5286</v>
      </c>
      <c r="S1622">
        <f t="shared" si="182"/>
        <v>0</v>
      </c>
    </row>
    <row r="1623" spans="1:19" x14ac:dyDescent="0.25">
      <c r="A1623" s="1">
        <v>41100</v>
      </c>
      <c r="B1623" t="s">
        <v>22</v>
      </c>
      <c r="C1623">
        <v>153</v>
      </c>
      <c r="D1623" t="str">
        <f t="shared" si="176"/>
        <v>2012</v>
      </c>
      <c r="H1623">
        <f t="shared" si="177"/>
        <v>344.25</v>
      </c>
      <c r="I1623" t="str">
        <f t="shared" si="178"/>
        <v>2012</v>
      </c>
      <c r="K1623" s="1">
        <v>41100</v>
      </c>
      <c r="L1623" t="s">
        <v>22</v>
      </c>
      <c r="M1623">
        <v>153</v>
      </c>
      <c r="N1623" t="str">
        <f t="shared" si="179"/>
        <v>2012</v>
      </c>
      <c r="O1623">
        <f>SUMIF(L$2:L1623,L1623,M$2:M1623)</f>
        <v>19302</v>
      </c>
      <c r="P1623">
        <f t="shared" si="180"/>
        <v>30.6</v>
      </c>
      <c r="R1623">
        <f t="shared" si="181"/>
        <v>5133</v>
      </c>
      <c r="S1623">
        <f t="shared" si="182"/>
        <v>0</v>
      </c>
    </row>
    <row r="1624" spans="1:19" x14ac:dyDescent="0.25">
      <c r="A1624" s="1">
        <v>41102</v>
      </c>
      <c r="B1624" t="s">
        <v>61</v>
      </c>
      <c r="C1624">
        <v>109</v>
      </c>
      <c r="D1624" t="str">
        <f t="shared" si="176"/>
        <v>2012</v>
      </c>
      <c r="H1624">
        <f t="shared" si="177"/>
        <v>245.25</v>
      </c>
      <c r="I1624" t="str">
        <f t="shared" si="178"/>
        <v>2012</v>
      </c>
      <c r="K1624" s="1">
        <v>41102</v>
      </c>
      <c r="L1624" t="s">
        <v>61</v>
      </c>
      <c r="M1624">
        <v>109</v>
      </c>
      <c r="N1624" t="str">
        <f t="shared" si="179"/>
        <v>2012</v>
      </c>
      <c r="O1624">
        <f>SUMIF(L$2:L1624,L1624,M$2:M1624)</f>
        <v>2586</v>
      </c>
      <c r="P1624">
        <f t="shared" si="180"/>
        <v>10.9</v>
      </c>
      <c r="R1624">
        <f t="shared" si="181"/>
        <v>5024</v>
      </c>
      <c r="S1624">
        <f t="shared" si="182"/>
        <v>0</v>
      </c>
    </row>
    <row r="1625" spans="1:19" x14ac:dyDescent="0.25">
      <c r="A1625" s="1">
        <v>41104</v>
      </c>
      <c r="B1625" t="s">
        <v>211</v>
      </c>
      <c r="C1625">
        <v>10</v>
      </c>
      <c r="D1625" t="str">
        <f t="shared" si="176"/>
        <v>2012</v>
      </c>
      <c r="H1625">
        <f t="shared" si="177"/>
        <v>22.5</v>
      </c>
      <c r="I1625" t="str">
        <f t="shared" si="178"/>
        <v>2012</v>
      </c>
      <c r="K1625" s="1">
        <v>41104</v>
      </c>
      <c r="L1625" t="s">
        <v>211</v>
      </c>
      <c r="M1625">
        <v>10</v>
      </c>
      <c r="N1625" t="str">
        <f t="shared" si="179"/>
        <v>2012</v>
      </c>
      <c r="O1625">
        <f>SUMIF(L$2:L1625,L1625,M$2:M1625)</f>
        <v>29</v>
      </c>
      <c r="P1625">
        <f t="shared" si="180"/>
        <v>0</v>
      </c>
      <c r="R1625">
        <f t="shared" si="181"/>
        <v>5014</v>
      </c>
      <c r="S1625">
        <f t="shared" si="182"/>
        <v>0</v>
      </c>
    </row>
    <row r="1626" spans="1:19" x14ac:dyDescent="0.25">
      <c r="A1626" s="1">
        <v>41104</v>
      </c>
      <c r="B1626" t="s">
        <v>79</v>
      </c>
      <c r="C1626">
        <v>10</v>
      </c>
      <c r="D1626" t="str">
        <f t="shared" si="176"/>
        <v>2012</v>
      </c>
      <c r="H1626">
        <f t="shared" si="177"/>
        <v>22.5</v>
      </c>
      <c r="I1626" t="str">
        <f t="shared" si="178"/>
        <v>2012</v>
      </c>
      <c r="K1626" s="1">
        <v>41104</v>
      </c>
      <c r="L1626" t="s">
        <v>79</v>
      </c>
      <c r="M1626">
        <v>10</v>
      </c>
      <c r="N1626" t="str">
        <f t="shared" si="179"/>
        <v>2012</v>
      </c>
      <c r="O1626">
        <f>SUMIF(L$2:L1626,L1626,M$2:M1626)</f>
        <v>45</v>
      </c>
      <c r="P1626">
        <f t="shared" si="180"/>
        <v>0</v>
      </c>
      <c r="R1626">
        <f t="shared" si="181"/>
        <v>5004</v>
      </c>
      <c r="S1626">
        <f t="shared" si="182"/>
        <v>0</v>
      </c>
    </row>
    <row r="1627" spans="1:19" x14ac:dyDescent="0.25">
      <c r="A1627" s="1">
        <v>41106</v>
      </c>
      <c r="B1627" t="s">
        <v>131</v>
      </c>
      <c r="C1627">
        <v>90</v>
      </c>
      <c r="D1627" t="str">
        <f t="shared" si="176"/>
        <v>2012</v>
      </c>
      <c r="H1627">
        <f t="shared" si="177"/>
        <v>202.5</v>
      </c>
      <c r="I1627" t="str">
        <f t="shared" si="178"/>
        <v>2012</v>
      </c>
      <c r="K1627" s="1">
        <v>41106</v>
      </c>
      <c r="L1627" t="s">
        <v>131</v>
      </c>
      <c r="M1627">
        <v>90</v>
      </c>
      <c r="N1627" t="str">
        <f t="shared" si="179"/>
        <v>2012</v>
      </c>
      <c r="O1627">
        <f>SUMIF(L$2:L1627,L1627,M$2:M1627)</f>
        <v>636</v>
      </c>
      <c r="P1627">
        <f t="shared" si="180"/>
        <v>4.5</v>
      </c>
      <c r="R1627">
        <f t="shared" si="181"/>
        <v>4914</v>
      </c>
      <c r="S1627">
        <f t="shared" si="182"/>
        <v>0</v>
      </c>
    </row>
    <row r="1628" spans="1:19" x14ac:dyDescent="0.25">
      <c r="A1628" s="1">
        <v>41106</v>
      </c>
      <c r="B1628" t="s">
        <v>58</v>
      </c>
      <c r="C1628">
        <v>34</v>
      </c>
      <c r="D1628" t="str">
        <f t="shared" si="176"/>
        <v>2012</v>
      </c>
      <c r="H1628">
        <f t="shared" si="177"/>
        <v>76.5</v>
      </c>
      <c r="I1628" t="str">
        <f t="shared" si="178"/>
        <v>2012</v>
      </c>
      <c r="K1628" s="1">
        <v>41106</v>
      </c>
      <c r="L1628" t="s">
        <v>58</v>
      </c>
      <c r="M1628">
        <v>34</v>
      </c>
      <c r="N1628" t="str">
        <f t="shared" si="179"/>
        <v>2012</v>
      </c>
      <c r="O1628">
        <f>SUMIF(L$2:L1628,L1628,M$2:M1628)</f>
        <v>871</v>
      </c>
      <c r="P1628">
        <f t="shared" si="180"/>
        <v>1.7000000000000002</v>
      </c>
      <c r="R1628">
        <f t="shared" si="181"/>
        <v>4880</v>
      </c>
      <c r="S1628">
        <f t="shared" si="182"/>
        <v>0</v>
      </c>
    </row>
    <row r="1629" spans="1:19" x14ac:dyDescent="0.25">
      <c r="A1629" s="1">
        <v>41108</v>
      </c>
      <c r="B1629" t="s">
        <v>9</v>
      </c>
      <c r="C1629">
        <v>106</v>
      </c>
      <c r="D1629" t="str">
        <f t="shared" si="176"/>
        <v>2012</v>
      </c>
      <c r="H1629">
        <f t="shared" si="177"/>
        <v>238.5</v>
      </c>
      <c r="I1629" t="str">
        <f t="shared" si="178"/>
        <v>2012</v>
      </c>
      <c r="K1629" s="1">
        <v>41108</v>
      </c>
      <c r="L1629" t="s">
        <v>9</v>
      </c>
      <c r="M1629">
        <v>106</v>
      </c>
      <c r="N1629" t="str">
        <f t="shared" si="179"/>
        <v>2012</v>
      </c>
      <c r="O1629">
        <f>SUMIF(L$2:L1629,L1629,M$2:M1629)</f>
        <v>19697</v>
      </c>
      <c r="P1629">
        <f t="shared" si="180"/>
        <v>21.200000000000003</v>
      </c>
      <c r="R1629">
        <f t="shared" si="181"/>
        <v>4774</v>
      </c>
      <c r="S1629">
        <f t="shared" si="182"/>
        <v>0</v>
      </c>
    </row>
    <row r="1630" spans="1:19" x14ac:dyDescent="0.25">
      <c r="A1630" s="1">
        <v>41109</v>
      </c>
      <c r="B1630" t="s">
        <v>9</v>
      </c>
      <c r="C1630">
        <v>229</v>
      </c>
      <c r="D1630" t="str">
        <f t="shared" si="176"/>
        <v>2012</v>
      </c>
      <c r="H1630">
        <f t="shared" si="177"/>
        <v>515.25</v>
      </c>
      <c r="I1630" t="str">
        <f t="shared" si="178"/>
        <v>2012</v>
      </c>
      <c r="K1630" s="1">
        <v>41109</v>
      </c>
      <c r="L1630" t="s">
        <v>9</v>
      </c>
      <c r="M1630">
        <v>229</v>
      </c>
      <c r="N1630" t="str">
        <f t="shared" si="179"/>
        <v>2012</v>
      </c>
      <c r="O1630">
        <f>SUMIF(L$2:L1630,L1630,M$2:M1630)</f>
        <v>19926</v>
      </c>
      <c r="P1630">
        <f t="shared" si="180"/>
        <v>45.800000000000004</v>
      </c>
      <c r="R1630">
        <f t="shared" si="181"/>
        <v>4545</v>
      </c>
      <c r="S1630">
        <f t="shared" si="182"/>
        <v>0</v>
      </c>
    </row>
    <row r="1631" spans="1:19" x14ac:dyDescent="0.25">
      <c r="A1631" s="1">
        <v>41115</v>
      </c>
      <c r="B1631" t="s">
        <v>17</v>
      </c>
      <c r="C1631">
        <v>229</v>
      </c>
      <c r="D1631" t="str">
        <f t="shared" si="176"/>
        <v>2012</v>
      </c>
      <c r="H1631">
        <f t="shared" si="177"/>
        <v>515.25</v>
      </c>
      <c r="I1631" t="str">
        <f t="shared" si="178"/>
        <v>2012</v>
      </c>
      <c r="K1631" s="1">
        <v>41115</v>
      </c>
      <c r="L1631" t="s">
        <v>17</v>
      </c>
      <c r="M1631">
        <v>229</v>
      </c>
      <c r="N1631" t="str">
        <f t="shared" si="179"/>
        <v>2012</v>
      </c>
      <c r="O1631">
        <f>SUMIF(L$2:L1631,L1631,M$2:M1631)</f>
        <v>13980</v>
      </c>
      <c r="P1631">
        <f t="shared" si="180"/>
        <v>45.800000000000004</v>
      </c>
      <c r="R1631">
        <f t="shared" si="181"/>
        <v>4316</v>
      </c>
      <c r="S1631">
        <f t="shared" si="182"/>
        <v>0</v>
      </c>
    </row>
    <row r="1632" spans="1:19" x14ac:dyDescent="0.25">
      <c r="A1632" s="1">
        <v>41115</v>
      </c>
      <c r="B1632" t="s">
        <v>47</v>
      </c>
      <c r="C1632">
        <v>20</v>
      </c>
      <c r="D1632" t="str">
        <f t="shared" si="176"/>
        <v>2012</v>
      </c>
      <c r="H1632">
        <f t="shared" si="177"/>
        <v>45</v>
      </c>
      <c r="I1632" t="str">
        <f t="shared" si="178"/>
        <v>2012</v>
      </c>
      <c r="K1632" s="1">
        <v>41115</v>
      </c>
      <c r="L1632" t="s">
        <v>47</v>
      </c>
      <c r="M1632">
        <v>20</v>
      </c>
      <c r="N1632" t="str">
        <f t="shared" si="179"/>
        <v>2012</v>
      </c>
      <c r="O1632">
        <f>SUMIF(L$2:L1632,L1632,M$2:M1632)</f>
        <v>33</v>
      </c>
      <c r="P1632">
        <f t="shared" si="180"/>
        <v>0</v>
      </c>
      <c r="R1632">
        <f t="shared" si="181"/>
        <v>4296</v>
      </c>
      <c r="S1632">
        <f t="shared" si="182"/>
        <v>0</v>
      </c>
    </row>
    <row r="1633" spans="1:19" x14ac:dyDescent="0.25">
      <c r="A1633" s="1">
        <v>41115</v>
      </c>
      <c r="B1633" t="s">
        <v>45</v>
      </c>
      <c r="C1633">
        <v>261</v>
      </c>
      <c r="D1633" t="str">
        <f t="shared" si="176"/>
        <v>2012</v>
      </c>
      <c r="H1633">
        <f t="shared" si="177"/>
        <v>587.25</v>
      </c>
      <c r="I1633" t="str">
        <f t="shared" si="178"/>
        <v>2012</v>
      </c>
      <c r="K1633" s="1">
        <v>41115</v>
      </c>
      <c r="L1633" t="s">
        <v>45</v>
      </c>
      <c r="M1633">
        <v>261</v>
      </c>
      <c r="N1633" t="str">
        <f t="shared" si="179"/>
        <v>2012</v>
      </c>
      <c r="O1633">
        <f>SUMIF(L$2:L1633,L1633,M$2:M1633)</f>
        <v>19384</v>
      </c>
      <c r="P1633">
        <f t="shared" si="180"/>
        <v>52.2</v>
      </c>
      <c r="R1633">
        <f t="shared" si="181"/>
        <v>4035</v>
      </c>
      <c r="S1633">
        <f t="shared" si="182"/>
        <v>0</v>
      </c>
    </row>
    <row r="1634" spans="1:19" x14ac:dyDescent="0.25">
      <c r="A1634" s="1">
        <v>41118</v>
      </c>
      <c r="B1634" t="s">
        <v>147</v>
      </c>
      <c r="C1634">
        <v>10</v>
      </c>
      <c r="D1634" t="str">
        <f t="shared" si="176"/>
        <v>2012</v>
      </c>
      <c r="H1634">
        <f t="shared" si="177"/>
        <v>22.5</v>
      </c>
      <c r="I1634" t="str">
        <f t="shared" si="178"/>
        <v>2012</v>
      </c>
      <c r="K1634" s="1">
        <v>41118</v>
      </c>
      <c r="L1634" t="s">
        <v>147</v>
      </c>
      <c r="M1634">
        <v>10</v>
      </c>
      <c r="N1634" t="str">
        <f t="shared" si="179"/>
        <v>2012</v>
      </c>
      <c r="O1634">
        <f>SUMIF(L$2:L1634,L1634,M$2:M1634)</f>
        <v>27</v>
      </c>
      <c r="P1634">
        <f t="shared" si="180"/>
        <v>0</v>
      </c>
      <c r="R1634">
        <f t="shared" si="181"/>
        <v>4025</v>
      </c>
      <c r="S1634">
        <f t="shared" si="182"/>
        <v>0</v>
      </c>
    </row>
    <row r="1635" spans="1:19" x14ac:dyDescent="0.25">
      <c r="A1635" s="1">
        <v>41118</v>
      </c>
      <c r="B1635" t="s">
        <v>7</v>
      </c>
      <c r="C1635">
        <v>400</v>
      </c>
      <c r="D1635" t="str">
        <f t="shared" si="176"/>
        <v>2012</v>
      </c>
      <c r="H1635">
        <f t="shared" si="177"/>
        <v>900</v>
      </c>
      <c r="I1635" t="str">
        <f t="shared" si="178"/>
        <v>2012</v>
      </c>
      <c r="K1635" s="1">
        <v>41118</v>
      </c>
      <c r="L1635" t="s">
        <v>7</v>
      </c>
      <c r="M1635">
        <v>400</v>
      </c>
      <c r="N1635" t="str">
        <f t="shared" si="179"/>
        <v>2012</v>
      </c>
      <c r="O1635">
        <f>SUMIF(L$2:L1635,L1635,M$2:M1635)</f>
        <v>21030</v>
      </c>
      <c r="P1635">
        <f t="shared" si="180"/>
        <v>80</v>
      </c>
      <c r="R1635">
        <f t="shared" si="181"/>
        <v>3625</v>
      </c>
      <c r="S1635">
        <f t="shared" si="182"/>
        <v>0</v>
      </c>
    </row>
    <row r="1636" spans="1:19" x14ac:dyDescent="0.25">
      <c r="A1636" s="1">
        <v>41122</v>
      </c>
      <c r="B1636" t="s">
        <v>14</v>
      </c>
      <c r="C1636">
        <v>401</v>
      </c>
      <c r="D1636" t="str">
        <f t="shared" si="176"/>
        <v>2012</v>
      </c>
      <c r="H1636">
        <f t="shared" si="177"/>
        <v>902.25</v>
      </c>
      <c r="I1636" t="str">
        <f t="shared" si="178"/>
        <v>2012</v>
      </c>
      <c r="K1636" s="1">
        <v>41122</v>
      </c>
      <c r="L1636" t="s">
        <v>14</v>
      </c>
      <c r="M1636">
        <v>401</v>
      </c>
      <c r="N1636" t="str">
        <f t="shared" si="179"/>
        <v>2012</v>
      </c>
      <c r="O1636">
        <f>SUMIF(L$2:L1636,L1636,M$2:M1636)</f>
        <v>18165</v>
      </c>
      <c r="P1636">
        <f t="shared" si="180"/>
        <v>80.2</v>
      </c>
      <c r="R1636">
        <f t="shared" si="181"/>
        <v>5224</v>
      </c>
      <c r="S1636">
        <f t="shared" si="182"/>
        <v>0</v>
      </c>
    </row>
    <row r="1637" spans="1:19" x14ac:dyDescent="0.25">
      <c r="A1637" s="1">
        <v>41124</v>
      </c>
      <c r="B1637" t="s">
        <v>55</v>
      </c>
      <c r="C1637">
        <v>170</v>
      </c>
      <c r="D1637" t="str">
        <f t="shared" si="176"/>
        <v>2012</v>
      </c>
      <c r="H1637">
        <f t="shared" si="177"/>
        <v>382.5</v>
      </c>
      <c r="I1637" t="str">
        <f t="shared" si="178"/>
        <v>2012</v>
      </c>
      <c r="K1637" s="1">
        <v>41124</v>
      </c>
      <c r="L1637" t="s">
        <v>55</v>
      </c>
      <c r="M1637">
        <v>170</v>
      </c>
      <c r="N1637" t="str">
        <f t="shared" si="179"/>
        <v>2012</v>
      </c>
      <c r="O1637">
        <f>SUMIF(L$2:L1637,L1637,M$2:M1637)</f>
        <v>3937</v>
      </c>
      <c r="P1637">
        <f t="shared" si="180"/>
        <v>17</v>
      </c>
      <c r="R1637">
        <f t="shared" si="181"/>
        <v>5054</v>
      </c>
      <c r="S1637">
        <f t="shared" si="182"/>
        <v>0</v>
      </c>
    </row>
    <row r="1638" spans="1:19" x14ac:dyDescent="0.25">
      <c r="A1638" s="1">
        <v>41125</v>
      </c>
      <c r="B1638" t="s">
        <v>22</v>
      </c>
      <c r="C1638">
        <v>124</v>
      </c>
      <c r="D1638" t="str">
        <f t="shared" si="176"/>
        <v>2012</v>
      </c>
      <c r="H1638">
        <f t="shared" si="177"/>
        <v>279</v>
      </c>
      <c r="I1638" t="str">
        <f t="shared" si="178"/>
        <v>2012</v>
      </c>
      <c r="K1638" s="1">
        <v>41125</v>
      </c>
      <c r="L1638" t="s">
        <v>22</v>
      </c>
      <c r="M1638">
        <v>124</v>
      </c>
      <c r="N1638" t="str">
        <f t="shared" si="179"/>
        <v>2012</v>
      </c>
      <c r="O1638">
        <f>SUMIF(L$2:L1638,L1638,M$2:M1638)</f>
        <v>19426</v>
      </c>
      <c r="P1638">
        <f t="shared" si="180"/>
        <v>24.8</v>
      </c>
      <c r="R1638">
        <f t="shared" si="181"/>
        <v>4930</v>
      </c>
      <c r="S1638">
        <f t="shared" si="182"/>
        <v>0</v>
      </c>
    </row>
    <row r="1639" spans="1:19" x14ac:dyDescent="0.25">
      <c r="A1639" s="1">
        <v>41127</v>
      </c>
      <c r="B1639" t="s">
        <v>201</v>
      </c>
      <c r="C1639">
        <v>13</v>
      </c>
      <c r="D1639" t="str">
        <f t="shared" si="176"/>
        <v>2012</v>
      </c>
      <c r="H1639">
        <f t="shared" si="177"/>
        <v>29.25</v>
      </c>
      <c r="I1639" t="str">
        <f t="shared" si="178"/>
        <v>2012</v>
      </c>
      <c r="K1639" s="1">
        <v>41127</v>
      </c>
      <c r="L1639" t="s">
        <v>201</v>
      </c>
      <c r="M1639">
        <v>13</v>
      </c>
      <c r="N1639" t="str">
        <f t="shared" si="179"/>
        <v>2012</v>
      </c>
      <c r="O1639">
        <f>SUMIF(L$2:L1639,L1639,M$2:M1639)</f>
        <v>29</v>
      </c>
      <c r="P1639">
        <f t="shared" si="180"/>
        <v>0</v>
      </c>
      <c r="R1639">
        <f t="shared" si="181"/>
        <v>4917</v>
      </c>
      <c r="S1639">
        <f t="shared" si="182"/>
        <v>0</v>
      </c>
    </row>
    <row r="1640" spans="1:19" x14ac:dyDescent="0.25">
      <c r="A1640" s="1">
        <v>41130</v>
      </c>
      <c r="B1640" t="s">
        <v>19</v>
      </c>
      <c r="C1640">
        <v>87</v>
      </c>
      <c r="D1640" t="str">
        <f t="shared" si="176"/>
        <v>2012</v>
      </c>
      <c r="H1640">
        <f t="shared" si="177"/>
        <v>195.75</v>
      </c>
      <c r="I1640" t="str">
        <f t="shared" si="178"/>
        <v>2012</v>
      </c>
      <c r="K1640" s="1">
        <v>41130</v>
      </c>
      <c r="L1640" t="s">
        <v>19</v>
      </c>
      <c r="M1640">
        <v>87</v>
      </c>
      <c r="N1640" t="str">
        <f t="shared" si="179"/>
        <v>2012</v>
      </c>
      <c r="O1640">
        <f>SUMIF(L$2:L1640,L1640,M$2:M1640)</f>
        <v>3790</v>
      </c>
      <c r="P1640">
        <f t="shared" si="180"/>
        <v>8.7000000000000011</v>
      </c>
      <c r="R1640">
        <f t="shared" si="181"/>
        <v>4830</v>
      </c>
      <c r="S1640">
        <f t="shared" si="182"/>
        <v>0</v>
      </c>
    </row>
    <row r="1641" spans="1:19" x14ac:dyDescent="0.25">
      <c r="A1641" s="1">
        <v>41130</v>
      </c>
      <c r="B1641" t="s">
        <v>24</v>
      </c>
      <c r="C1641">
        <v>190</v>
      </c>
      <c r="D1641" t="str">
        <f t="shared" si="176"/>
        <v>2012</v>
      </c>
      <c r="H1641">
        <f t="shared" si="177"/>
        <v>427.5</v>
      </c>
      <c r="I1641" t="str">
        <f t="shared" si="178"/>
        <v>2012</v>
      </c>
      <c r="K1641" s="1">
        <v>41130</v>
      </c>
      <c r="L1641" t="s">
        <v>24</v>
      </c>
      <c r="M1641">
        <v>190</v>
      </c>
      <c r="N1641" t="str">
        <f t="shared" si="179"/>
        <v>2012</v>
      </c>
      <c r="O1641">
        <f>SUMIF(L$2:L1641,L1641,M$2:M1641)</f>
        <v>5079</v>
      </c>
      <c r="P1641">
        <f t="shared" si="180"/>
        <v>19</v>
      </c>
      <c r="R1641">
        <f t="shared" si="181"/>
        <v>4640</v>
      </c>
      <c r="S1641">
        <f t="shared" si="182"/>
        <v>0</v>
      </c>
    </row>
    <row r="1642" spans="1:19" x14ac:dyDescent="0.25">
      <c r="A1642" s="1">
        <v>41130</v>
      </c>
      <c r="B1642" t="s">
        <v>50</v>
      </c>
      <c r="C1642">
        <v>349</v>
      </c>
      <c r="D1642" t="str">
        <f t="shared" si="176"/>
        <v>2012</v>
      </c>
      <c r="H1642">
        <f t="shared" si="177"/>
        <v>785.25</v>
      </c>
      <c r="I1642" t="str">
        <f t="shared" si="178"/>
        <v>2012</v>
      </c>
      <c r="K1642" s="1">
        <v>41130</v>
      </c>
      <c r="L1642" t="s">
        <v>50</v>
      </c>
      <c r="M1642">
        <v>349</v>
      </c>
      <c r="N1642" t="str">
        <f t="shared" si="179"/>
        <v>2012</v>
      </c>
      <c r="O1642">
        <f>SUMIF(L$2:L1642,L1642,M$2:M1642)</f>
        <v>20077</v>
      </c>
      <c r="P1642">
        <f t="shared" si="180"/>
        <v>69.8</v>
      </c>
      <c r="R1642">
        <f t="shared" si="181"/>
        <v>4291</v>
      </c>
      <c r="S1642">
        <f t="shared" si="182"/>
        <v>0</v>
      </c>
    </row>
    <row r="1643" spans="1:19" x14ac:dyDescent="0.25">
      <c r="A1643" s="1">
        <v>41132</v>
      </c>
      <c r="B1643" t="s">
        <v>181</v>
      </c>
      <c r="C1643">
        <v>16</v>
      </c>
      <c r="D1643" t="str">
        <f t="shared" si="176"/>
        <v>2012</v>
      </c>
      <c r="H1643">
        <f t="shared" si="177"/>
        <v>36</v>
      </c>
      <c r="I1643" t="str">
        <f t="shared" si="178"/>
        <v>2012</v>
      </c>
      <c r="K1643" s="1">
        <v>41132</v>
      </c>
      <c r="L1643" t="s">
        <v>181</v>
      </c>
      <c r="M1643">
        <v>16</v>
      </c>
      <c r="N1643" t="str">
        <f t="shared" si="179"/>
        <v>2012</v>
      </c>
      <c r="O1643">
        <f>SUMIF(L$2:L1643,L1643,M$2:M1643)</f>
        <v>29</v>
      </c>
      <c r="P1643">
        <f t="shared" si="180"/>
        <v>0</v>
      </c>
      <c r="R1643">
        <f t="shared" si="181"/>
        <v>4275</v>
      </c>
      <c r="S1643">
        <f t="shared" si="182"/>
        <v>0</v>
      </c>
    </row>
    <row r="1644" spans="1:19" x14ac:dyDescent="0.25">
      <c r="A1644" s="1">
        <v>41133</v>
      </c>
      <c r="B1644" t="s">
        <v>71</v>
      </c>
      <c r="C1644">
        <v>42</v>
      </c>
      <c r="D1644" t="str">
        <f t="shared" si="176"/>
        <v>2012</v>
      </c>
      <c r="H1644">
        <f t="shared" si="177"/>
        <v>94.5</v>
      </c>
      <c r="I1644" t="str">
        <f t="shared" si="178"/>
        <v>2012</v>
      </c>
      <c r="K1644" s="1">
        <v>41133</v>
      </c>
      <c r="L1644" t="s">
        <v>71</v>
      </c>
      <c r="M1644">
        <v>42</v>
      </c>
      <c r="N1644" t="str">
        <f t="shared" si="179"/>
        <v>2012</v>
      </c>
      <c r="O1644">
        <f>SUMIF(L$2:L1644,L1644,M$2:M1644)</f>
        <v>1852</v>
      </c>
      <c r="P1644">
        <f t="shared" si="180"/>
        <v>4.2</v>
      </c>
      <c r="R1644">
        <f t="shared" si="181"/>
        <v>4233</v>
      </c>
      <c r="S1644">
        <f t="shared" si="182"/>
        <v>0</v>
      </c>
    </row>
    <row r="1645" spans="1:19" x14ac:dyDescent="0.25">
      <c r="A1645" s="1">
        <v>41134</v>
      </c>
      <c r="B1645" t="s">
        <v>23</v>
      </c>
      <c r="C1645">
        <v>70</v>
      </c>
      <c r="D1645" t="str">
        <f t="shared" si="176"/>
        <v>2012</v>
      </c>
      <c r="H1645">
        <f t="shared" si="177"/>
        <v>157.5</v>
      </c>
      <c r="I1645" t="str">
        <f t="shared" si="178"/>
        <v>2012</v>
      </c>
      <c r="K1645" s="1">
        <v>41134</v>
      </c>
      <c r="L1645" t="s">
        <v>23</v>
      </c>
      <c r="M1645">
        <v>70</v>
      </c>
      <c r="N1645" t="str">
        <f t="shared" si="179"/>
        <v>2012</v>
      </c>
      <c r="O1645">
        <f>SUMIF(L$2:L1645,L1645,M$2:M1645)</f>
        <v>3394</v>
      </c>
      <c r="P1645">
        <f t="shared" si="180"/>
        <v>7</v>
      </c>
      <c r="R1645">
        <f t="shared" si="181"/>
        <v>4163</v>
      </c>
      <c r="S1645">
        <f t="shared" si="182"/>
        <v>0</v>
      </c>
    </row>
    <row r="1646" spans="1:19" x14ac:dyDescent="0.25">
      <c r="A1646" s="1">
        <v>41136</v>
      </c>
      <c r="B1646" t="s">
        <v>52</v>
      </c>
      <c r="C1646">
        <v>189</v>
      </c>
      <c r="D1646" t="str">
        <f t="shared" si="176"/>
        <v>2012</v>
      </c>
      <c r="H1646">
        <f t="shared" si="177"/>
        <v>425.25</v>
      </c>
      <c r="I1646" t="str">
        <f t="shared" si="178"/>
        <v>2012</v>
      </c>
      <c r="K1646" s="1">
        <v>41136</v>
      </c>
      <c r="L1646" t="s">
        <v>52</v>
      </c>
      <c r="M1646">
        <v>189</v>
      </c>
      <c r="N1646" t="str">
        <f t="shared" si="179"/>
        <v>2012</v>
      </c>
      <c r="O1646">
        <f>SUMIF(L$2:L1646,L1646,M$2:M1646)</f>
        <v>4246</v>
      </c>
      <c r="P1646">
        <f t="shared" si="180"/>
        <v>18.900000000000002</v>
      </c>
      <c r="R1646">
        <f t="shared" si="181"/>
        <v>3974</v>
      </c>
      <c r="S1646">
        <f t="shared" si="182"/>
        <v>0</v>
      </c>
    </row>
    <row r="1647" spans="1:19" x14ac:dyDescent="0.25">
      <c r="A1647" s="1">
        <v>41137</v>
      </c>
      <c r="B1647" t="s">
        <v>55</v>
      </c>
      <c r="C1647">
        <v>64</v>
      </c>
      <c r="D1647" t="str">
        <f t="shared" si="176"/>
        <v>2012</v>
      </c>
      <c r="H1647">
        <f t="shared" si="177"/>
        <v>144</v>
      </c>
      <c r="I1647" t="str">
        <f t="shared" si="178"/>
        <v>2012</v>
      </c>
      <c r="K1647" s="1">
        <v>41137</v>
      </c>
      <c r="L1647" t="s">
        <v>55</v>
      </c>
      <c r="M1647">
        <v>64</v>
      </c>
      <c r="N1647" t="str">
        <f t="shared" si="179"/>
        <v>2012</v>
      </c>
      <c r="O1647">
        <f>SUMIF(L$2:L1647,L1647,M$2:M1647)</f>
        <v>4001</v>
      </c>
      <c r="P1647">
        <f t="shared" si="180"/>
        <v>6.4</v>
      </c>
      <c r="R1647">
        <f t="shared" si="181"/>
        <v>3910</v>
      </c>
      <c r="S1647">
        <f t="shared" si="182"/>
        <v>0</v>
      </c>
    </row>
    <row r="1648" spans="1:19" x14ac:dyDescent="0.25">
      <c r="A1648" s="1">
        <v>41141</v>
      </c>
      <c r="B1648" t="s">
        <v>35</v>
      </c>
      <c r="C1648">
        <v>76</v>
      </c>
      <c r="D1648" t="str">
        <f t="shared" si="176"/>
        <v>2012</v>
      </c>
      <c r="H1648">
        <f t="shared" si="177"/>
        <v>171</v>
      </c>
      <c r="I1648" t="str">
        <f t="shared" si="178"/>
        <v>2012</v>
      </c>
      <c r="K1648" s="1">
        <v>41141</v>
      </c>
      <c r="L1648" t="s">
        <v>35</v>
      </c>
      <c r="M1648">
        <v>76</v>
      </c>
      <c r="N1648" t="str">
        <f t="shared" si="179"/>
        <v>2012</v>
      </c>
      <c r="O1648">
        <f>SUMIF(L$2:L1648,L1648,M$2:M1648)</f>
        <v>3609</v>
      </c>
      <c r="P1648">
        <f t="shared" si="180"/>
        <v>7.6000000000000005</v>
      </c>
      <c r="R1648">
        <f t="shared" si="181"/>
        <v>3834</v>
      </c>
      <c r="S1648">
        <f t="shared" si="182"/>
        <v>0</v>
      </c>
    </row>
    <row r="1649" spans="1:19" x14ac:dyDescent="0.25">
      <c r="A1649" s="1">
        <v>41142</v>
      </c>
      <c r="B1649" t="s">
        <v>49</v>
      </c>
      <c r="C1649">
        <v>11</v>
      </c>
      <c r="D1649" t="str">
        <f t="shared" si="176"/>
        <v>2012</v>
      </c>
      <c r="H1649">
        <f t="shared" si="177"/>
        <v>24.75</v>
      </c>
      <c r="I1649" t="str">
        <f t="shared" si="178"/>
        <v>2012</v>
      </c>
      <c r="K1649" s="1">
        <v>41142</v>
      </c>
      <c r="L1649" t="s">
        <v>49</v>
      </c>
      <c r="M1649">
        <v>11</v>
      </c>
      <c r="N1649" t="str">
        <f t="shared" si="179"/>
        <v>2012</v>
      </c>
      <c r="O1649">
        <f>SUMIF(L$2:L1649,L1649,M$2:M1649)</f>
        <v>14</v>
      </c>
      <c r="P1649">
        <f t="shared" si="180"/>
        <v>0</v>
      </c>
      <c r="R1649">
        <f t="shared" si="181"/>
        <v>3823</v>
      </c>
      <c r="S1649">
        <f t="shared" si="182"/>
        <v>0</v>
      </c>
    </row>
    <row r="1650" spans="1:19" x14ac:dyDescent="0.25">
      <c r="A1650" s="1">
        <v>41142</v>
      </c>
      <c r="B1650" t="s">
        <v>66</v>
      </c>
      <c r="C1650">
        <v>96</v>
      </c>
      <c r="D1650" t="str">
        <f t="shared" si="176"/>
        <v>2012</v>
      </c>
      <c r="H1650">
        <f t="shared" si="177"/>
        <v>216</v>
      </c>
      <c r="I1650" t="str">
        <f t="shared" si="178"/>
        <v>2012</v>
      </c>
      <c r="K1650" s="1">
        <v>41142</v>
      </c>
      <c r="L1650" t="s">
        <v>66</v>
      </c>
      <c r="M1650">
        <v>96</v>
      </c>
      <c r="N1650" t="str">
        <f t="shared" si="179"/>
        <v>2012</v>
      </c>
      <c r="O1650">
        <f>SUMIF(L$2:L1650,L1650,M$2:M1650)</f>
        <v>2975</v>
      </c>
      <c r="P1650">
        <f t="shared" si="180"/>
        <v>9.6000000000000014</v>
      </c>
      <c r="R1650">
        <f t="shared" si="181"/>
        <v>3727</v>
      </c>
      <c r="S1650">
        <f t="shared" si="182"/>
        <v>0</v>
      </c>
    </row>
    <row r="1651" spans="1:19" x14ac:dyDescent="0.25">
      <c r="A1651" s="1">
        <v>41143</v>
      </c>
      <c r="B1651" t="s">
        <v>111</v>
      </c>
      <c r="C1651">
        <v>17</v>
      </c>
      <c r="D1651" t="str">
        <f t="shared" si="176"/>
        <v>2012</v>
      </c>
      <c r="H1651">
        <f t="shared" si="177"/>
        <v>38.25</v>
      </c>
      <c r="I1651" t="str">
        <f t="shared" si="178"/>
        <v>2012</v>
      </c>
      <c r="K1651" s="1">
        <v>41143</v>
      </c>
      <c r="L1651" t="s">
        <v>111</v>
      </c>
      <c r="M1651">
        <v>17</v>
      </c>
      <c r="N1651" t="str">
        <f t="shared" si="179"/>
        <v>2012</v>
      </c>
      <c r="O1651">
        <f>SUMIF(L$2:L1651,L1651,M$2:M1651)</f>
        <v>35</v>
      </c>
      <c r="P1651">
        <f t="shared" si="180"/>
        <v>0</v>
      </c>
      <c r="R1651">
        <f t="shared" si="181"/>
        <v>3710</v>
      </c>
      <c r="S1651">
        <f t="shared" si="182"/>
        <v>0</v>
      </c>
    </row>
    <row r="1652" spans="1:19" x14ac:dyDescent="0.25">
      <c r="A1652" s="1">
        <v>41143</v>
      </c>
      <c r="B1652" t="s">
        <v>18</v>
      </c>
      <c r="C1652">
        <v>92</v>
      </c>
      <c r="D1652" t="str">
        <f t="shared" si="176"/>
        <v>2012</v>
      </c>
      <c r="H1652">
        <f t="shared" si="177"/>
        <v>207</v>
      </c>
      <c r="I1652" t="str">
        <f t="shared" si="178"/>
        <v>2012</v>
      </c>
      <c r="K1652" s="1">
        <v>41143</v>
      </c>
      <c r="L1652" t="s">
        <v>18</v>
      </c>
      <c r="M1652">
        <v>92</v>
      </c>
      <c r="N1652" t="str">
        <f t="shared" si="179"/>
        <v>2012</v>
      </c>
      <c r="O1652">
        <f>SUMIF(L$2:L1652,L1652,M$2:M1652)</f>
        <v>4281</v>
      </c>
      <c r="P1652">
        <f t="shared" si="180"/>
        <v>9.2000000000000011</v>
      </c>
      <c r="R1652">
        <f t="shared" si="181"/>
        <v>3618</v>
      </c>
      <c r="S1652">
        <f t="shared" si="182"/>
        <v>0</v>
      </c>
    </row>
    <row r="1653" spans="1:19" x14ac:dyDescent="0.25">
      <c r="A1653" s="1">
        <v>41144</v>
      </c>
      <c r="B1653" t="s">
        <v>8</v>
      </c>
      <c r="C1653">
        <v>76</v>
      </c>
      <c r="D1653" t="str">
        <f t="shared" si="176"/>
        <v>2012</v>
      </c>
      <c r="H1653">
        <f t="shared" si="177"/>
        <v>171</v>
      </c>
      <c r="I1653" t="str">
        <f t="shared" si="178"/>
        <v>2012</v>
      </c>
      <c r="K1653" s="1">
        <v>41144</v>
      </c>
      <c r="L1653" t="s">
        <v>8</v>
      </c>
      <c r="M1653">
        <v>76</v>
      </c>
      <c r="N1653" t="str">
        <f t="shared" si="179"/>
        <v>2012</v>
      </c>
      <c r="O1653">
        <f>SUMIF(L$2:L1653,L1653,M$2:M1653)</f>
        <v>2726</v>
      </c>
      <c r="P1653">
        <f t="shared" si="180"/>
        <v>7.6000000000000005</v>
      </c>
      <c r="R1653">
        <f t="shared" si="181"/>
        <v>3542</v>
      </c>
      <c r="S1653">
        <f t="shared" si="182"/>
        <v>0</v>
      </c>
    </row>
    <row r="1654" spans="1:19" x14ac:dyDescent="0.25">
      <c r="A1654" s="1">
        <v>41146</v>
      </c>
      <c r="B1654" t="s">
        <v>10</v>
      </c>
      <c r="C1654">
        <v>77</v>
      </c>
      <c r="D1654" t="str">
        <f t="shared" si="176"/>
        <v>2012</v>
      </c>
      <c r="H1654">
        <f t="shared" si="177"/>
        <v>173.25</v>
      </c>
      <c r="I1654" t="str">
        <f t="shared" si="178"/>
        <v>2012</v>
      </c>
      <c r="K1654" s="1">
        <v>41146</v>
      </c>
      <c r="L1654" t="s">
        <v>10</v>
      </c>
      <c r="M1654">
        <v>77</v>
      </c>
      <c r="N1654" t="str">
        <f t="shared" si="179"/>
        <v>2012</v>
      </c>
      <c r="O1654">
        <f>SUMIF(L$2:L1654,L1654,M$2:M1654)</f>
        <v>3418</v>
      </c>
      <c r="P1654">
        <f t="shared" si="180"/>
        <v>7.7</v>
      </c>
      <c r="R1654">
        <f t="shared" si="181"/>
        <v>3465</v>
      </c>
      <c r="S1654">
        <f t="shared" si="182"/>
        <v>0</v>
      </c>
    </row>
    <row r="1655" spans="1:19" x14ac:dyDescent="0.25">
      <c r="A1655" s="1">
        <v>41147</v>
      </c>
      <c r="B1655" t="s">
        <v>102</v>
      </c>
      <c r="C1655">
        <v>344</v>
      </c>
      <c r="D1655" t="str">
        <f t="shared" si="176"/>
        <v>2012</v>
      </c>
      <c r="H1655">
        <f t="shared" si="177"/>
        <v>774</v>
      </c>
      <c r="I1655" t="str">
        <f t="shared" si="178"/>
        <v>2012</v>
      </c>
      <c r="K1655" s="1">
        <v>41147</v>
      </c>
      <c r="L1655" t="s">
        <v>102</v>
      </c>
      <c r="M1655">
        <v>344</v>
      </c>
      <c r="N1655" t="str">
        <f t="shared" si="179"/>
        <v>2012</v>
      </c>
      <c r="O1655">
        <f>SUMIF(L$2:L1655,L1655,M$2:M1655)</f>
        <v>5290</v>
      </c>
      <c r="P1655">
        <f t="shared" si="180"/>
        <v>34.4</v>
      </c>
      <c r="R1655">
        <f t="shared" si="181"/>
        <v>3121</v>
      </c>
      <c r="S1655">
        <f t="shared" si="182"/>
        <v>0</v>
      </c>
    </row>
    <row r="1656" spans="1:19" x14ac:dyDescent="0.25">
      <c r="A1656" s="1">
        <v>41147</v>
      </c>
      <c r="B1656" t="s">
        <v>7</v>
      </c>
      <c r="C1656">
        <v>218</v>
      </c>
      <c r="D1656" t="str">
        <f t="shared" si="176"/>
        <v>2012</v>
      </c>
      <c r="H1656">
        <f t="shared" si="177"/>
        <v>490.5</v>
      </c>
      <c r="I1656" t="str">
        <f t="shared" si="178"/>
        <v>2012</v>
      </c>
      <c r="K1656" s="1">
        <v>41147</v>
      </c>
      <c r="L1656" t="s">
        <v>7</v>
      </c>
      <c r="M1656">
        <v>218</v>
      </c>
      <c r="N1656" t="str">
        <f t="shared" si="179"/>
        <v>2012</v>
      </c>
      <c r="O1656">
        <f>SUMIF(L$2:L1656,L1656,M$2:M1656)</f>
        <v>21248</v>
      </c>
      <c r="P1656">
        <f t="shared" si="180"/>
        <v>43.6</v>
      </c>
      <c r="R1656">
        <f t="shared" si="181"/>
        <v>2903</v>
      </c>
      <c r="S1656">
        <f t="shared" si="182"/>
        <v>0</v>
      </c>
    </row>
    <row r="1657" spans="1:19" x14ac:dyDescent="0.25">
      <c r="A1657" s="1">
        <v>41148</v>
      </c>
      <c r="B1657" t="s">
        <v>50</v>
      </c>
      <c r="C1657">
        <v>115</v>
      </c>
      <c r="D1657" t="str">
        <f t="shared" si="176"/>
        <v>2012</v>
      </c>
      <c r="H1657">
        <f t="shared" si="177"/>
        <v>258.75</v>
      </c>
      <c r="I1657" t="str">
        <f t="shared" si="178"/>
        <v>2012</v>
      </c>
      <c r="K1657" s="1">
        <v>41148</v>
      </c>
      <c r="L1657" t="s">
        <v>50</v>
      </c>
      <c r="M1657">
        <v>115</v>
      </c>
      <c r="N1657" t="str">
        <f t="shared" si="179"/>
        <v>2012</v>
      </c>
      <c r="O1657">
        <f>SUMIF(L$2:L1657,L1657,M$2:M1657)</f>
        <v>20192</v>
      </c>
      <c r="P1657">
        <f t="shared" si="180"/>
        <v>23</v>
      </c>
      <c r="R1657">
        <f t="shared" si="181"/>
        <v>2788</v>
      </c>
      <c r="S1657">
        <f t="shared" si="182"/>
        <v>0</v>
      </c>
    </row>
    <row r="1658" spans="1:19" x14ac:dyDescent="0.25">
      <c r="A1658" s="1">
        <v>41149</v>
      </c>
      <c r="B1658" t="s">
        <v>80</v>
      </c>
      <c r="C1658">
        <v>143</v>
      </c>
      <c r="D1658" t="str">
        <f t="shared" si="176"/>
        <v>2012</v>
      </c>
      <c r="H1658">
        <f t="shared" si="177"/>
        <v>321.75</v>
      </c>
      <c r="I1658" t="str">
        <f t="shared" si="178"/>
        <v>2012</v>
      </c>
      <c r="K1658" s="1">
        <v>41149</v>
      </c>
      <c r="L1658" t="s">
        <v>80</v>
      </c>
      <c r="M1658">
        <v>143</v>
      </c>
      <c r="N1658" t="str">
        <f t="shared" si="179"/>
        <v>2012</v>
      </c>
      <c r="O1658">
        <f>SUMIF(L$2:L1658,L1658,M$2:M1658)</f>
        <v>888</v>
      </c>
      <c r="P1658">
        <f t="shared" si="180"/>
        <v>7.15</v>
      </c>
      <c r="R1658">
        <f t="shared" si="181"/>
        <v>2645</v>
      </c>
      <c r="S1658">
        <f t="shared" si="182"/>
        <v>0</v>
      </c>
    </row>
    <row r="1659" spans="1:19" x14ac:dyDescent="0.25">
      <c r="A1659" s="1">
        <v>41149</v>
      </c>
      <c r="B1659" t="s">
        <v>137</v>
      </c>
      <c r="C1659">
        <v>1</v>
      </c>
      <c r="D1659" t="str">
        <f t="shared" si="176"/>
        <v>2012</v>
      </c>
      <c r="H1659">
        <f t="shared" si="177"/>
        <v>2.25</v>
      </c>
      <c r="I1659" t="str">
        <f t="shared" si="178"/>
        <v>2012</v>
      </c>
      <c r="K1659" s="1">
        <v>41149</v>
      </c>
      <c r="L1659" t="s">
        <v>137</v>
      </c>
      <c r="M1659">
        <v>1</v>
      </c>
      <c r="N1659" t="str">
        <f t="shared" si="179"/>
        <v>2012</v>
      </c>
      <c r="O1659">
        <f>SUMIF(L$2:L1659,L1659,M$2:M1659)</f>
        <v>26</v>
      </c>
      <c r="P1659">
        <f t="shared" si="180"/>
        <v>0</v>
      </c>
      <c r="R1659">
        <f t="shared" si="181"/>
        <v>2644</v>
      </c>
      <c r="S1659">
        <f t="shared" si="182"/>
        <v>0</v>
      </c>
    </row>
    <row r="1660" spans="1:19" x14ac:dyDescent="0.25">
      <c r="A1660" s="1">
        <v>41154</v>
      </c>
      <c r="B1660" t="s">
        <v>69</v>
      </c>
      <c r="C1660">
        <v>133</v>
      </c>
      <c r="D1660" t="str">
        <f t="shared" si="176"/>
        <v>2012</v>
      </c>
      <c r="H1660">
        <f t="shared" si="177"/>
        <v>299.25</v>
      </c>
      <c r="I1660" t="str">
        <f t="shared" si="178"/>
        <v>2012</v>
      </c>
      <c r="K1660" s="1">
        <v>41154</v>
      </c>
      <c r="L1660" t="s">
        <v>69</v>
      </c>
      <c r="M1660">
        <v>133</v>
      </c>
      <c r="N1660" t="str">
        <f t="shared" si="179"/>
        <v>2012</v>
      </c>
      <c r="O1660">
        <f>SUMIF(L$2:L1660,L1660,M$2:M1660)</f>
        <v>2715</v>
      </c>
      <c r="P1660">
        <f t="shared" si="180"/>
        <v>13.3</v>
      </c>
      <c r="R1660">
        <f t="shared" si="181"/>
        <v>5511</v>
      </c>
      <c r="S1660">
        <f t="shared" si="182"/>
        <v>0</v>
      </c>
    </row>
    <row r="1661" spans="1:19" x14ac:dyDescent="0.25">
      <c r="A1661" s="1">
        <v>41154</v>
      </c>
      <c r="B1661" t="s">
        <v>17</v>
      </c>
      <c r="C1661">
        <v>496</v>
      </c>
      <c r="D1661" t="str">
        <f t="shared" si="176"/>
        <v>2012</v>
      </c>
      <c r="H1661">
        <f t="shared" si="177"/>
        <v>1116</v>
      </c>
      <c r="I1661" t="str">
        <f t="shared" si="178"/>
        <v>2012</v>
      </c>
      <c r="K1661" s="1">
        <v>41154</v>
      </c>
      <c r="L1661" t="s">
        <v>17</v>
      </c>
      <c r="M1661">
        <v>496</v>
      </c>
      <c r="N1661" t="str">
        <f t="shared" si="179"/>
        <v>2012</v>
      </c>
      <c r="O1661">
        <f>SUMIF(L$2:L1661,L1661,M$2:M1661)</f>
        <v>14476</v>
      </c>
      <c r="P1661">
        <f t="shared" si="180"/>
        <v>99.2</v>
      </c>
      <c r="R1661">
        <f t="shared" si="181"/>
        <v>5015</v>
      </c>
      <c r="S1661">
        <f t="shared" si="182"/>
        <v>0</v>
      </c>
    </row>
    <row r="1662" spans="1:19" x14ac:dyDescent="0.25">
      <c r="A1662" s="1">
        <v>41154</v>
      </c>
      <c r="B1662" t="s">
        <v>108</v>
      </c>
      <c r="C1662">
        <v>5</v>
      </c>
      <c r="D1662" t="str">
        <f t="shared" si="176"/>
        <v>2012</v>
      </c>
      <c r="H1662">
        <f t="shared" si="177"/>
        <v>11.25</v>
      </c>
      <c r="I1662" t="str">
        <f t="shared" si="178"/>
        <v>2012</v>
      </c>
      <c r="K1662" s="1">
        <v>41154</v>
      </c>
      <c r="L1662" t="s">
        <v>108</v>
      </c>
      <c r="M1662">
        <v>5</v>
      </c>
      <c r="N1662" t="str">
        <f t="shared" si="179"/>
        <v>2012</v>
      </c>
      <c r="O1662">
        <f>SUMIF(L$2:L1662,L1662,M$2:M1662)</f>
        <v>44</v>
      </c>
      <c r="P1662">
        <f t="shared" si="180"/>
        <v>0</v>
      </c>
      <c r="R1662">
        <f t="shared" si="181"/>
        <v>5010</v>
      </c>
      <c r="S1662">
        <f t="shared" si="182"/>
        <v>0</v>
      </c>
    </row>
    <row r="1663" spans="1:19" x14ac:dyDescent="0.25">
      <c r="A1663" s="1">
        <v>41156</v>
      </c>
      <c r="B1663" t="s">
        <v>172</v>
      </c>
      <c r="C1663">
        <v>8</v>
      </c>
      <c r="D1663" t="str">
        <f t="shared" si="176"/>
        <v>2012</v>
      </c>
      <c r="H1663">
        <f t="shared" si="177"/>
        <v>18</v>
      </c>
      <c r="I1663" t="str">
        <f t="shared" si="178"/>
        <v>2012</v>
      </c>
      <c r="K1663" s="1">
        <v>41156</v>
      </c>
      <c r="L1663" t="s">
        <v>172</v>
      </c>
      <c r="M1663">
        <v>8</v>
      </c>
      <c r="N1663" t="str">
        <f t="shared" si="179"/>
        <v>2012</v>
      </c>
      <c r="O1663">
        <f>SUMIF(L$2:L1663,L1663,M$2:M1663)</f>
        <v>44</v>
      </c>
      <c r="P1663">
        <f t="shared" si="180"/>
        <v>0</v>
      </c>
      <c r="R1663">
        <f t="shared" si="181"/>
        <v>5002</v>
      </c>
      <c r="S1663">
        <f t="shared" si="182"/>
        <v>0</v>
      </c>
    </row>
    <row r="1664" spans="1:19" x14ac:dyDescent="0.25">
      <c r="A1664" s="1">
        <v>41157</v>
      </c>
      <c r="B1664" t="s">
        <v>52</v>
      </c>
      <c r="C1664">
        <v>59</v>
      </c>
      <c r="D1664" t="str">
        <f t="shared" si="176"/>
        <v>2012</v>
      </c>
      <c r="H1664">
        <f t="shared" si="177"/>
        <v>132.75</v>
      </c>
      <c r="I1664" t="str">
        <f t="shared" si="178"/>
        <v>2012</v>
      </c>
      <c r="K1664" s="1">
        <v>41157</v>
      </c>
      <c r="L1664" t="s">
        <v>52</v>
      </c>
      <c r="M1664">
        <v>59</v>
      </c>
      <c r="N1664" t="str">
        <f t="shared" si="179"/>
        <v>2012</v>
      </c>
      <c r="O1664">
        <f>SUMIF(L$2:L1664,L1664,M$2:M1664)</f>
        <v>4305</v>
      </c>
      <c r="P1664">
        <f t="shared" si="180"/>
        <v>5.9</v>
      </c>
      <c r="R1664">
        <f t="shared" si="181"/>
        <v>4943</v>
      </c>
      <c r="S1664">
        <f t="shared" si="182"/>
        <v>0</v>
      </c>
    </row>
    <row r="1665" spans="1:19" x14ac:dyDescent="0.25">
      <c r="A1665" s="1">
        <v>41157</v>
      </c>
      <c r="B1665" t="s">
        <v>17</v>
      </c>
      <c r="C1665">
        <v>273</v>
      </c>
      <c r="D1665" t="str">
        <f t="shared" si="176"/>
        <v>2012</v>
      </c>
      <c r="H1665">
        <f t="shared" si="177"/>
        <v>614.25</v>
      </c>
      <c r="I1665" t="str">
        <f t="shared" si="178"/>
        <v>2012</v>
      </c>
      <c r="K1665" s="1">
        <v>41157</v>
      </c>
      <c r="L1665" t="s">
        <v>17</v>
      </c>
      <c r="M1665">
        <v>273</v>
      </c>
      <c r="N1665" t="str">
        <f t="shared" si="179"/>
        <v>2012</v>
      </c>
      <c r="O1665">
        <f>SUMIF(L$2:L1665,L1665,M$2:M1665)</f>
        <v>14749</v>
      </c>
      <c r="P1665">
        <f t="shared" si="180"/>
        <v>54.6</v>
      </c>
      <c r="R1665">
        <f t="shared" si="181"/>
        <v>4670</v>
      </c>
      <c r="S1665">
        <f t="shared" si="182"/>
        <v>0</v>
      </c>
    </row>
    <row r="1666" spans="1:19" x14ac:dyDescent="0.25">
      <c r="A1666" s="1">
        <v>41158</v>
      </c>
      <c r="B1666" t="s">
        <v>9</v>
      </c>
      <c r="C1666">
        <v>165</v>
      </c>
      <c r="D1666" t="str">
        <f t="shared" si="176"/>
        <v>2012</v>
      </c>
      <c r="H1666">
        <f t="shared" si="177"/>
        <v>371.25</v>
      </c>
      <c r="I1666" t="str">
        <f t="shared" si="178"/>
        <v>2012</v>
      </c>
      <c r="K1666" s="1">
        <v>41158</v>
      </c>
      <c r="L1666" t="s">
        <v>9</v>
      </c>
      <c r="M1666">
        <v>165</v>
      </c>
      <c r="N1666" t="str">
        <f t="shared" si="179"/>
        <v>2012</v>
      </c>
      <c r="O1666">
        <f>SUMIF(L$2:L1666,L1666,M$2:M1666)</f>
        <v>20091</v>
      </c>
      <c r="P1666">
        <f t="shared" si="180"/>
        <v>33</v>
      </c>
      <c r="R1666">
        <f t="shared" si="181"/>
        <v>4505</v>
      </c>
      <c r="S1666">
        <f t="shared" si="182"/>
        <v>0</v>
      </c>
    </row>
    <row r="1667" spans="1:19" x14ac:dyDescent="0.25">
      <c r="A1667" s="1">
        <v>41162</v>
      </c>
      <c r="B1667" t="s">
        <v>48</v>
      </c>
      <c r="C1667">
        <v>13</v>
      </c>
      <c r="D1667" t="str">
        <f t="shared" ref="D1667:D1730" si="183">TEXT(A1667,"RRRR")</f>
        <v>2012</v>
      </c>
      <c r="H1667">
        <f t="shared" ref="H1667:H1730" si="184">IF(D1667="2005",C1667*$F$2,IF(D1667="2006",C1667*$F$3,IF(D1667="2007",C1667*$F$4,IF(D1667="2008",C1667*$F$5,IF(D1667="2009",C1667*$F$6,IF(D1667="2010",C1667*$F$7,IF(D1667="2011",C1667*$F$8,IF(D1667="2012",C1667*$F$9,IF(D1667="2013",C1667*$F$10,C1667*$F$11)))))))))</f>
        <v>29.25</v>
      </c>
      <c r="I1667" t="str">
        <f t="shared" ref="I1667:I1730" si="185">TEXT(A1667,"RRRR")</f>
        <v>2012</v>
      </c>
      <c r="K1667" s="1">
        <v>41162</v>
      </c>
      <c r="L1667" t="s">
        <v>48</v>
      </c>
      <c r="M1667">
        <v>13</v>
      </c>
      <c r="N1667" t="str">
        <f t="shared" ref="N1667:N1730" si="186">TEXT(K1667,"RRRR")</f>
        <v>2012</v>
      </c>
      <c r="O1667">
        <f>SUMIF(L$2:L1667,L1667,M$2:M1667)</f>
        <v>37</v>
      </c>
      <c r="P1667">
        <f t="shared" ref="P1667:P1730" si="187">IF(AND(O1667&gt;=100,O1667&lt;1000),0.05*M1667,IF(AND(O1667&gt;=1000,O1667&lt;10000),0.1*M1667,IF(AND(O1667&gt;=10000),0.2*M1667,0)))</f>
        <v>0</v>
      </c>
      <c r="R1667">
        <f t="shared" si="181"/>
        <v>4492</v>
      </c>
      <c r="S1667">
        <f t="shared" si="182"/>
        <v>0</v>
      </c>
    </row>
    <row r="1668" spans="1:19" x14ac:dyDescent="0.25">
      <c r="A1668" s="1">
        <v>41163</v>
      </c>
      <c r="B1668" t="s">
        <v>69</v>
      </c>
      <c r="C1668">
        <v>143</v>
      </c>
      <c r="D1668" t="str">
        <f t="shared" si="183"/>
        <v>2012</v>
      </c>
      <c r="H1668">
        <f t="shared" si="184"/>
        <v>321.75</v>
      </c>
      <c r="I1668" t="str">
        <f t="shared" si="185"/>
        <v>2012</v>
      </c>
      <c r="K1668" s="1">
        <v>41163</v>
      </c>
      <c r="L1668" t="s">
        <v>69</v>
      </c>
      <c r="M1668">
        <v>143</v>
      </c>
      <c r="N1668" t="str">
        <f t="shared" si="186"/>
        <v>2012</v>
      </c>
      <c r="O1668">
        <f>SUMIF(L$2:L1668,L1668,M$2:M1668)</f>
        <v>2858</v>
      </c>
      <c r="P1668">
        <f t="shared" si="187"/>
        <v>14.3</v>
      </c>
      <c r="R1668">
        <f t="shared" ref="R1668:R1731" si="188">IF(AND(DAY(A1668)&lt;DAY(A1667),DAY(A1667)&lt;&gt;DAY(A1668)),IF(R1667&lt;1000,R1667+5000-C1668,IF(R1667&lt;2000,R1667+4000-C1668,IF(R1667&lt;3000,R1667+3000-C1668,IF(R1667&lt;4000,R1667+2000-C1668,IF(R1667&lt;5000,R1667+1000-C1668,R1667))))),R1667-C1668)</f>
        <v>4349</v>
      </c>
      <c r="S1668">
        <f t="shared" si="182"/>
        <v>0</v>
      </c>
    </row>
    <row r="1669" spans="1:19" x14ac:dyDescent="0.25">
      <c r="A1669" s="1">
        <v>41167</v>
      </c>
      <c r="B1669" t="s">
        <v>230</v>
      </c>
      <c r="C1669">
        <v>20</v>
      </c>
      <c r="D1669" t="str">
        <f t="shared" si="183"/>
        <v>2012</v>
      </c>
      <c r="H1669">
        <f t="shared" si="184"/>
        <v>45</v>
      </c>
      <c r="I1669" t="str">
        <f t="shared" si="185"/>
        <v>2012</v>
      </c>
      <c r="K1669" s="1">
        <v>41167</v>
      </c>
      <c r="L1669" t="s">
        <v>230</v>
      </c>
      <c r="M1669">
        <v>20</v>
      </c>
      <c r="N1669" t="str">
        <f t="shared" si="186"/>
        <v>2012</v>
      </c>
      <c r="O1669">
        <f>SUMIF(L$2:L1669,L1669,M$2:M1669)</f>
        <v>20</v>
      </c>
      <c r="P1669">
        <f t="shared" si="187"/>
        <v>0</v>
      </c>
      <c r="R1669">
        <f t="shared" si="188"/>
        <v>4329</v>
      </c>
      <c r="S1669">
        <f t="shared" ref="S1669:S1732" si="189">IF(R1669+C1669-R1668&gt;=4000,1,0)</f>
        <v>0</v>
      </c>
    </row>
    <row r="1670" spans="1:19" x14ac:dyDescent="0.25">
      <c r="A1670" s="1">
        <v>41171</v>
      </c>
      <c r="B1670" t="s">
        <v>54</v>
      </c>
      <c r="C1670">
        <v>4</v>
      </c>
      <c r="D1670" t="str">
        <f t="shared" si="183"/>
        <v>2012</v>
      </c>
      <c r="H1670">
        <f t="shared" si="184"/>
        <v>9</v>
      </c>
      <c r="I1670" t="str">
        <f t="shared" si="185"/>
        <v>2012</v>
      </c>
      <c r="K1670" s="1">
        <v>41171</v>
      </c>
      <c r="L1670" t="s">
        <v>54</v>
      </c>
      <c r="M1670">
        <v>4</v>
      </c>
      <c r="N1670" t="str">
        <f t="shared" si="186"/>
        <v>2012</v>
      </c>
      <c r="O1670">
        <f>SUMIF(L$2:L1670,L1670,M$2:M1670)</f>
        <v>30</v>
      </c>
      <c r="P1670">
        <f t="shared" si="187"/>
        <v>0</v>
      </c>
      <c r="R1670">
        <f t="shared" si="188"/>
        <v>4325</v>
      </c>
      <c r="S1670">
        <f t="shared" si="189"/>
        <v>0</v>
      </c>
    </row>
    <row r="1671" spans="1:19" x14ac:dyDescent="0.25">
      <c r="A1671" s="1">
        <v>41175</v>
      </c>
      <c r="B1671" t="s">
        <v>131</v>
      </c>
      <c r="C1671">
        <v>102</v>
      </c>
      <c r="D1671" t="str">
        <f t="shared" si="183"/>
        <v>2012</v>
      </c>
      <c r="H1671">
        <f t="shared" si="184"/>
        <v>229.5</v>
      </c>
      <c r="I1671" t="str">
        <f t="shared" si="185"/>
        <v>2012</v>
      </c>
      <c r="K1671" s="1">
        <v>41175</v>
      </c>
      <c r="L1671" t="s">
        <v>131</v>
      </c>
      <c r="M1671">
        <v>102</v>
      </c>
      <c r="N1671" t="str">
        <f t="shared" si="186"/>
        <v>2012</v>
      </c>
      <c r="O1671">
        <f>SUMIF(L$2:L1671,L1671,M$2:M1671)</f>
        <v>738</v>
      </c>
      <c r="P1671">
        <f t="shared" si="187"/>
        <v>5.1000000000000005</v>
      </c>
      <c r="R1671">
        <f t="shared" si="188"/>
        <v>4223</v>
      </c>
      <c r="S1671">
        <f t="shared" si="189"/>
        <v>0</v>
      </c>
    </row>
    <row r="1672" spans="1:19" x14ac:dyDescent="0.25">
      <c r="A1672" s="1">
        <v>41177</v>
      </c>
      <c r="B1672" t="s">
        <v>6</v>
      </c>
      <c r="C1672">
        <v>155</v>
      </c>
      <c r="D1672" t="str">
        <f t="shared" si="183"/>
        <v>2012</v>
      </c>
      <c r="H1672">
        <f t="shared" si="184"/>
        <v>348.75</v>
      </c>
      <c r="I1672" t="str">
        <f t="shared" si="185"/>
        <v>2012</v>
      </c>
      <c r="K1672" s="1">
        <v>41177</v>
      </c>
      <c r="L1672" t="s">
        <v>6</v>
      </c>
      <c r="M1672">
        <v>155</v>
      </c>
      <c r="N1672" t="str">
        <f t="shared" si="186"/>
        <v>2012</v>
      </c>
      <c r="O1672">
        <f>SUMIF(L$2:L1672,L1672,M$2:M1672)</f>
        <v>3128</v>
      </c>
      <c r="P1672">
        <f t="shared" si="187"/>
        <v>15.5</v>
      </c>
      <c r="R1672">
        <f t="shared" si="188"/>
        <v>4068</v>
      </c>
      <c r="S1672">
        <f t="shared" si="189"/>
        <v>0</v>
      </c>
    </row>
    <row r="1673" spans="1:19" x14ac:dyDescent="0.25">
      <c r="A1673" s="1">
        <v>41179</v>
      </c>
      <c r="B1673" t="s">
        <v>7</v>
      </c>
      <c r="C1673">
        <v>226</v>
      </c>
      <c r="D1673" t="str">
        <f t="shared" si="183"/>
        <v>2012</v>
      </c>
      <c r="H1673">
        <f t="shared" si="184"/>
        <v>508.5</v>
      </c>
      <c r="I1673" t="str">
        <f t="shared" si="185"/>
        <v>2012</v>
      </c>
      <c r="K1673" s="1">
        <v>41179</v>
      </c>
      <c r="L1673" t="s">
        <v>7</v>
      </c>
      <c r="M1673">
        <v>226</v>
      </c>
      <c r="N1673" t="str">
        <f t="shared" si="186"/>
        <v>2012</v>
      </c>
      <c r="O1673">
        <f>SUMIF(L$2:L1673,L1673,M$2:M1673)</f>
        <v>21474</v>
      </c>
      <c r="P1673">
        <f t="shared" si="187"/>
        <v>45.2</v>
      </c>
      <c r="R1673">
        <f t="shared" si="188"/>
        <v>3842</v>
      </c>
      <c r="S1673">
        <f t="shared" si="189"/>
        <v>0</v>
      </c>
    </row>
    <row r="1674" spans="1:19" x14ac:dyDescent="0.25">
      <c r="A1674" s="1">
        <v>41179</v>
      </c>
      <c r="B1674" t="s">
        <v>14</v>
      </c>
      <c r="C1674">
        <v>346</v>
      </c>
      <c r="D1674" t="str">
        <f t="shared" si="183"/>
        <v>2012</v>
      </c>
      <c r="H1674">
        <f t="shared" si="184"/>
        <v>778.5</v>
      </c>
      <c r="I1674" t="str">
        <f t="shared" si="185"/>
        <v>2012</v>
      </c>
      <c r="K1674" s="1">
        <v>41179</v>
      </c>
      <c r="L1674" t="s">
        <v>14</v>
      </c>
      <c r="M1674">
        <v>346</v>
      </c>
      <c r="N1674" t="str">
        <f t="shared" si="186"/>
        <v>2012</v>
      </c>
      <c r="O1674">
        <f>SUMIF(L$2:L1674,L1674,M$2:M1674)</f>
        <v>18511</v>
      </c>
      <c r="P1674">
        <f t="shared" si="187"/>
        <v>69.2</v>
      </c>
      <c r="R1674">
        <f t="shared" si="188"/>
        <v>3496</v>
      </c>
      <c r="S1674">
        <f t="shared" si="189"/>
        <v>0</v>
      </c>
    </row>
    <row r="1675" spans="1:19" x14ac:dyDescent="0.25">
      <c r="A1675" s="1">
        <v>41180</v>
      </c>
      <c r="B1675" t="s">
        <v>52</v>
      </c>
      <c r="C1675">
        <v>45</v>
      </c>
      <c r="D1675" t="str">
        <f t="shared" si="183"/>
        <v>2012</v>
      </c>
      <c r="H1675">
        <f t="shared" si="184"/>
        <v>101.25</v>
      </c>
      <c r="I1675" t="str">
        <f t="shared" si="185"/>
        <v>2012</v>
      </c>
      <c r="K1675" s="1">
        <v>41180</v>
      </c>
      <c r="L1675" t="s">
        <v>52</v>
      </c>
      <c r="M1675">
        <v>45</v>
      </c>
      <c r="N1675" t="str">
        <f t="shared" si="186"/>
        <v>2012</v>
      </c>
      <c r="O1675">
        <f>SUMIF(L$2:L1675,L1675,M$2:M1675)</f>
        <v>4350</v>
      </c>
      <c r="P1675">
        <f t="shared" si="187"/>
        <v>4.5</v>
      </c>
      <c r="R1675">
        <f t="shared" si="188"/>
        <v>3451</v>
      </c>
      <c r="S1675">
        <f t="shared" si="189"/>
        <v>0</v>
      </c>
    </row>
    <row r="1676" spans="1:19" x14ac:dyDescent="0.25">
      <c r="A1676" s="1">
        <v>41182</v>
      </c>
      <c r="B1676" t="s">
        <v>151</v>
      </c>
      <c r="C1676">
        <v>11</v>
      </c>
      <c r="D1676" t="str">
        <f t="shared" si="183"/>
        <v>2012</v>
      </c>
      <c r="H1676">
        <f t="shared" si="184"/>
        <v>24.75</v>
      </c>
      <c r="I1676" t="str">
        <f t="shared" si="185"/>
        <v>2012</v>
      </c>
      <c r="K1676" s="1">
        <v>41182</v>
      </c>
      <c r="L1676" t="s">
        <v>151</v>
      </c>
      <c r="M1676">
        <v>11</v>
      </c>
      <c r="N1676" t="str">
        <f t="shared" si="186"/>
        <v>2012</v>
      </c>
      <c r="O1676">
        <f>SUMIF(L$2:L1676,L1676,M$2:M1676)</f>
        <v>50</v>
      </c>
      <c r="P1676">
        <f t="shared" si="187"/>
        <v>0</v>
      </c>
      <c r="R1676">
        <f t="shared" si="188"/>
        <v>3440</v>
      </c>
      <c r="S1676">
        <f t="shared" si="189"/>
        <v>0</v>
      </c>
    </row>
    <row r="1677" spans="1:19" x14ac:dyDescent="0.25">
      <c r="A1677" s="1">
        <v>41185</v>
      </c>
      <c r="B1677" t="s">
        <v>130</v>
      </c>
      <c r="C1677">
        <v>14</v>
      </c>
      <c r="D1677" t="str">
        <f t="shared" si="183"/>
        <v>2012</v>
      </c>
      <c r="H1677">
        <f t="shared" si="184"/>
        <v>31.5</v>
      </c>
      <c r="I1677" t="str">
        <f t="shared" si="185"/>
        <v>2012</v>
      </c>
      <c r="K1677" s="1">
        <v>41185</v>
      </c>
      <c r="L1677" t="s">
        <v>130</v>
      </c>
      <c r="M1677">
        <v>14</v>
      </c>
      <c r="N1677" t="str">
        <f t="shared" si="186"/>
        <v>2012</v>
      </c>
      <c r="O1677">
        <f>SUMIF(L$2:L1677,L1677,M$2:M1677)</f>
        <v>25</v>
      </c>
      <c r="P1677">
        <f t="shared" si="187"/>
        <v>0</v>
      </c>
      <c r="R1677">
        <f t="shared" si="188"/>
        <v>5426</v>
      </c>
      <c r="S1677">
        <f t="shared" si="189"/>
        <v>0</v>
      </c>
    </row>
    <row r="1678" spans="1:19" x14ac:dyDescent="0.25">
      <c r="A1678" s="1">
        <v>41190</v>
      </c>
      <c r="B1678" t="s">
        <v>51</v>
      </c>
      <c r="C1678">
        <v>12</v>
      </c>
      <c r="D1678" t="str">
        <f t="shared" si="183"/>
        <v>2012</v>
      </c>
      <c r="H1678">
        <f t="shared" si="184"/>
        <v>27</v>
      </c>
      <c r="I1678" t="str">
        <f t="shared" si="185"/>
        <v>2012</v>
      </c>
      <c r="K1678" s="1">
        <v>41190</v>
      </c>
      <c r="L1678" t="s">
        <v>51</v>
      </c>
      <c r="M1678">
        <v>12</v>
      </c>
      <c r="N1678" t="str">
        <f t="shared" si="186"/>
        <v>2012</v>
      </c>
      <c r="O1678">
        <f>SUMIF(L$2:L1678,L1678,M$2:M1678)</f>
        <v>25</v>
      </c>
      <c r="P1678">
        <f t="shared" si="187"/>
        <v>0</v>
      </c>
      <c r="R1678">
        <f t="shared" si="188"/>
        <v>5414</v>
      </c>
      <c r="S1678">
        <f t="shared" si="189"/>
        <v>0</v>
      </c>
    </row>
    <row r="1679" spans="1:19" x14ac:dyDescent="0.25">
      <c r="A1679" s="1">
        <v>41195</v>
      </c>
      <c r="B1679" t="s">
        <v>154</v>
      </c>
      <c r="C1679">
        <v>11</v>
      </c>
      <c r="D1679" t="str">
        <f t="shared" si="183"/>
        <v>2012</v>
      </c>
      <c r="H1679">
        <f t="shared" si="184"/>
        <v>24.75</v>
      </c>
      <c r="I1679" t="str">
        <f t="shared" si="185"/>
        <v>2012</v>
      </c>
      <c r="K1679" s="1">
        <v>41195</v>
      </c>
      <c r="L1679" t="s">
        <v>154</v>
      </c>
      <c r="M1679">
        <v>11</v>
      </c>
      <c r="N1679" t="str">
        <f t="shared" si="186"/>
        <v>2012</v>
      </c>
      <c r="O1679">
        <f>SUMIF(L$2:L1679,L1679,M$2:M1679)</f>
        <v>17</v>
      </c>
      <c r="P1679">
        <f t="shared" si="187"/>
        <v>0</v>
      </c>
      <c r="R1679">
        <f t="shared" si="188"/>
        <v>5403</v>
      </c>
      <c r="S1679">
        <f t="shared" si="189"/>
        <v>0</v>
      </c>
    </row>
    <row r="1680" spans="1:19" x14ac:dyDescent="0.25">
      <c r="A1680" s="1">
        <v>41195</v>
      </c>
      <c r="B1680" t="s">
        <v>26</v>
      </c>
      <c r="C1680">
        <v>142</v>
      </c>
      <c r="D1680" t="str">
        <f t="shared" si="183"/>
        <v>2012</v>
      </c>
      <c r="H1680">
        <f t="shared" si="184"/>
        <v>319.5</v>
      </c>
      <c r="I1680" t="str">
        <f t="shared" si="185"/>
        <v>2012</v>
      </c>
      <c r="K1680" s="1">
        <v>41195</v>
      </c>
      <c r="L1680" t="s">
        <v>26</v>
      </c>
      <c r="M1680">
        <v>142</v>
      </c>
      <c r="N1680" t="str">
        <f t="shared" si="186"/>
        <v>2012</v>
      </c>
      <c r="O1680">
        <f>SUMIF(L$2:L1680,L1680,M$2:M1680)</f>
        <v>1687</v>
      </c>
      <c r="P1680">
        <f t="shared" si="187"/>
        <v>14.200000000000001</v>
      </c>
      <c r="R1680">
        <f t="shared" si="188"/>
        <v>5261</v>
      </c>
      <c r="S1680">
        <f t="shared" si="189"/>
        <v>0</v>
      </c>
    </row>
    <row r="1681" spans="1:19" x14ac:dyDescent="0.25">
      <c r="A1681" s="1">
        <v>41201</v>
      </c>
      <c r="B1681" t="s">
        <v>71</v>
      </c>
      <c r="C1681">
        <v>184</v>
      </c>
      <c r="D1681" t="str">
        <f t="shared" si="183"/>
        <v>2012</v>
      </c>
      <c r="H1681">
        <f t="shared" si="184"/>
        <v>414</v>
      </c>
      <c r="I1681" t="str">
        <f t="shared" si="185"/>
        <v>2012</v>
      </c>
      <c r="K1681" s="1">
        <v>41201</v>
      </c>
      <c r="L1681" t="s">
        <v>71</v>
      </c>
      <c r="M1681">
        <v>184</v>
      </c>
      <c r="N1681" t="str">
        <f t="shared" si="186"/>
        <v>2012</v>
      </c>
      <c r="O1681">
        <f>SUMIF(L$2:L1681,L1681,M$2:M1681)</f>
        <v>2036</v>
      </c>
      <c r="P1681">
        <f t="shared" si="187"/>
        <v>18.400000000000002</v>
      </c>
      <c r="R1681">
        <f t="shared" si="188"/>
        <v>5077</v>
      </c>
      <c r="S1681">
        <f t="shared" si="189"/>
        <v>0</v>
      </c>
    </row>
    <row r="1682" spans="1:19" x14ac:dyDescent="0.25">
      <c r="A1682" s="1">
        <v>41202</v>
      </c>
      <c r="B1682" t="s">
        <v>45</v>
      </c>
      <c r="C1682">
        <v>390</v>
      </c>
      <c r="D1682" t="str">
        <f t="shared" si="183"/>
        <v>2012</v>
      </c>
      <c r="H1682">
        <f t="shared" si="184"/>
        <v>877.5</v>
      </c>
      <c r="I1682" t="str">
        <f t="shared" si="185"/>
        <v>2012</v>
      </c>
      <c r="K1682" s="1">
        <v>41202</v>
      </c>
      <c r="L1682" t="s">
        <v>45</v>
      </c>
      <c r="M1682">
        <v>390</v>
      </c>
      <c r="N1682" t="str">
        <f t="shared" si="186"/>
        <v>2012</v>
      </c>
      <c r="O1682">
        <f>SUMIF(L$2:L1682,L1682,M$2:M1682)</f>
        <v>19774</v>
      </c>
      <c r="P1682">
        <f t="shared" si="187"/>
        <v>78</v>
      </c>
      <c r="R1682">
        <f t="shared" si="188"/>
        <v>4687</v>
      </c>
      <c r="S1682">
        <f t="shared" si="189"/>
        <v>0</v>
      </c>
    </row>
    <row r="1683" spans="1:19" x14ac:dyDescent="0.25">
      <c r="A1683" s="1">
        <v>41206</v>
      </c>
      <c r="B1683" t="s">
        <v>37</v>
      </c>
      <c r="C1683">
        <v>110</v>
      </c>
      <c r="D1683" t="str">
        <f t="shared" si="183"/>
        <v>2012</v>
      </c>
      <c r="H1683">
        <f t="shared" si="184"/>
        <v>247.5</v>
      </c>
      <c r="I1683" t="str">
        <f t="shared" si="185"/>
        <v>2012</v>
      </c>
      <c r="K1683" s="1">
        <v>41206</v>
      </c>
      <c r="L1683" t="s">
        <v>37</v>
      </c>
      <c r="M1683">
        <v>110</v>
      </c>
      <c r="N1683" t="str">
        <f t="shared" si="186"/>
        <v>2012</v>
      </c>
      <c r="O1683">
        <f>SUMIF(L$2:L1683,L1683,M$2:M1683)</f>
        <v>4129</v>
      </c>
      <c r="P1683">
        <f t="shared" si="187"/>
        <v>11</v>
      </c>
      <c r="R1683">
        <f t="shared" si="188"/>
        <v>4577</v>
      </c>
      <c r="S1683">
        <f t="shared" si="189"/>
        <v>0</v>
      </c>
    </row>
    <row r="1684" spans="1:19" x14ac:dyDescent="0.25">
      <c r="A1684" s="1">
        <v>41207</v>
      </c>
      <c r="B1684" t="s">
        <v>19</v>
      </c>
      <c r="C1684">
        <v>92</v>
      </c>
      <c r="D1684" t="str">
        <f t="shared" si="183"/>
        <v>2012</v>
      </c>
      <c r="H1684">
        <f t="shared" si="184"/>
        <v>207</v>
      </c>
      <c r="I1684" t="str">
        <f t="shared" si="185"/>
        <v>2012</v>
      </c>
      <c r="K1684" s="1">
        <v>41207</v>
      </c>
      <c r="L1684" t="s">
        <v>19</v>
      </c>
      <c r="M1684">
        <v>92</v>
      </c>
      <c r="N1684" t="str">
        <f t="shared" si="186"/>
        <v>2012</v>
      </c>
      <c r="O1684">
        <f>SUMIF(L$2:L1684,L1684,M$2:M1684)</f>
        <v>3882</v>
      </c>
      <c r="P1684">
        <f t="shared" si="187"/>
        <v>9.2000000000000011</v>
      </c>
      <c r="R1684">
        <f t="shared" si="188"/>
        <v>4485</v>
      </c>
      <c r="S1684">
        <f t="shared" si="189"/>
        <v>0</v>
      </c>
    </row>
    <row r="1685" spans="1:19" x14ac:dyDescent="0.25">
      <c r="A1685" s="1">
        <v>41208</v>
      </c>
      <c r="B1685" t="s">
        <v>68</v>
      </c>
      <c r="C1685">
        <v>5</v>
      </c>
      <c r="D1685" t="str">
        <f t="shared" si="183"/>
        <v>2012</v>
      </c>
      <c r="H1685">
        <f t="shared" si="184"/>
        <v>11.25</v>
      </c>
      <c r="I1685" t="str">
        <f t="shared" si="185"/>
        <v>2012</v>
      </c>
      <c r="K1685" s="1">
        <v>41208</v>
      </c>
      <c r="L1685" t="s">
        <v>68</v>
      </c>
      <c r="M1685">
        <v>5</v>
      </c>
      <c r="N1685" t="str">
        <f t="shared" si="186"/>
        <v>2012</v>
      </c>
      <c r="O1685">
        <f>SUMIF(L$2:L1685,L1685,M$2:M1685)</f>
        <v>37</v>
      </c>
      <c r="P1685">
        <f t="shared" si="187"/>
        <v>0</v>
      </c>
      <c r="R1685">
        <f t="shared" si="188"/>
        <v>4480</v>
      </c>
      <c r="S1685">
        <f t="shared" si="189"/>
        <v>0</v>
      </c>
    </row>
    <row r="1686" spans="1:19" x14ac:dyDescent="0.25">
      <c r="A1686" s="1">
        <v>41208</v>
      </c>
      <c r="B1686" t="s">
        <v>229</v>
      </c>
      <c r="C1686">
        <v>2</v>
      </c>
      <c r="D1686" t="str">
        <f t="shared" si="183"/>
        <v>2012</v>
      </c>
      <c r="H1686">
        <f t="shared" si="184"/>
        <v>4.5</v>
      </c>
      <c r="I1686" t="str">
        <f t="shared" si="185"/>
        <v>2012</v>
      </c>
      <c r="K1686" s="1">
        <v>41208</v>
      </c>
      <c r="L1686" t="s">
        <v>229</v>
      </c>
      <c r="M1686">
        <v>2</v>
      </c>
      <c r="N1686" t="str">
        <f t="shared" si="186"/>
        <v>2012</v>
      </c>
      <c r="O1686">
        <f>SUMIF(L$2:L1686,L1686,M$2:M1686)</f>
        <v>17</v>
      </c>
      <c r="P1686">
        <f t="shared" si="187"/>
        <v>0</v>
      </c>
      <c r="R1686">
        <f t="shared" si="188"/>
        <v>4478</v>
      </c>
      <c r="S1686">
        <f t="shared" si="189"/>
        <v>0</v>
      </c>
    </row>
    <row r="1687" spans="1:19" x14ac:dyDescent="0.25">
      <c r="A1687" s="1">
        <v>41210</v>
      </c>
      <c r="B1687" t="s">
        <v>175</v>
      </c>
      <c r="C1687">
        <v>14</v>
      </c>
      <c r="D1687" t="str">
        <f t="shared" si="183"/>
        <v>2012</v>
      </c>
      <c r="H1687">
        <f t="shared" si="184"/>
        <v>31.5</v>
      </c>
      <c r="I1687" t="str">
        <f t="shared" si="185"/>
        <v>2012</v>
      </c>
      <c r="K1687" s="1">
        <v>41210</v>
      </c>
      <c r="L1687" t="s">
        <v>175</v>
      </c>
      <c r="M1687">
        <v>14</v>
      </c>
      <c r="N1687" t="str">
        <f t="shared" si="186"/>
        <v>2012</v>
      </c>
      <c r="O1687">
        <f>SUMIF(L$2:L1687,L1687,M$2:M1687)</f>
        <v>42</v>
      </c>
      <c r="P1687">
        <f t="shared" si="187"/>
        <v>0</v>
      </c>
      <c r="R1687">
        <f t="shared" si="188"/>
        <v>4464</v>
      </c>
      <c r="S1687">
        <f t="shared" si="189"/>
        <v>0</v>
      </c>
    </row>
    <row r="1688" spans="1:19" x14ac:dyDescent="0.25">
      <c r="A1688" s="1">
        <v>41213</v>
      </c>
      <c r="B1688" t="s">
        <v>84</v>
      </c>
      <c r="C1688">
        <v>6</v>
      </c>
      <c r="D1688" t="str">
        <f t="shared" si="183"/>
        <v>2012</v>
      </c>
      <c r="H1688">
        <f t="shared" si="184"/>
        <v>13.5</v>
      </c>
      <c r="I1688" t="str">
        <f t="shared" si="185"/>
        <v>2012</v>
      </c>
      <c r="K1688" s="1">
        <v>41213</v>
      </c>
      <c r="L1688" t="s">
        <v>84</v>
      </c>
      <c r="M1688">
        <v>6</v>
      </c>
      <c r="N1688" t="str">
        <f t="shared" si="186"/>
        <v>2012</v>
      </c>
      <c r="O1688">
        <f>SUMIF(L$2:L1688,L1688,M$2:M1688)</f>
        <v>19</v>
      </c>
      <c r="P1688">
        <f t="shared" si="187"/>
        <v>0</v>
      </c>
      <c r="R1688">
        <f t="shared" si="188"/>
        <v>4458</v>
      </c>
      <c r="S1688">
        <f t="shared" si="189"/>
        <v>0</v>
      </c>
    </row>
    <row r="1689" spans="1:19" x14ac:dyDescent="0.25">
      <c r="A1689" s="1">
        <v>41214</v>
      </c>
      <c r="B1689" t="s">
        <v>18</v>
      </c>
      <c r="C1689">
        <v>65</v>
      </c>
      <c r="D1689" t="str">
        <f t="shared" si="183"/>
        <v>2012</v>
      </c>
      <c r="H1689">
        <f t="shared" si="184"/>
        <v>146.25</v>
      </c>
      <c r="I1689" t="str">
        <f t="shared" si="185"/>
        <v>2012</v>
      </c>
      <c r="K1689" s="1">
        <v>41214</v>
      </c>
      <c r="L1689" t="s">
        <v>18</v>
      </c>
      <c r="M1689">
        <v>65</v>
      </c>
      <c r="N1689" t="str">
        <f t="shared" si="186"/>
        <v>2012</v>
      </c>
      <c r="O1689">
        <f>SUMIF(L$2:L1689,L1689,M$2:M1689)</f>
        <v>4346</v>
      </c>
      <c r="P1689">
        <f t="shared" si="187"/>
        <v>6.5</v>
      </c>
      <c r="R1689">
        <f t="shared" si="188"/>
        <v>5393</v>
      </c>
      <c r="S1689">
        <f t="shared" si="189"/>
        <v>0</v>
      </c>
    </row>
    <row r="1690" spans="1:19" x14ac:dyDescent="0.25">
      <c r="A1690" s="1">
        <v>41214</v>
      </c>
      <c r="B1690" t="s">
        <v>69</v>
      </c>
      <c r="C1690">
        <v>45</v>
      </c>
      <c r="D1690" t="str">
        <f t="shared" si="183"/>
        <v>2012</v>
      </c>
      <c r="H1690">
        <f t="shared" si="184"/>
        <v>101.25</v>
      </c>
      <c r="I1690" t="str">
        <f t="shared" si="185"/>
        <v>2012</v>
      </c>
      <c r="K1690" s="1">
        <v>41214</v>
      </c>
      <c r="L1690" t="s">
        <v>69</v>
      </c>
      <c r="M1690">
        <v>45</v>
      </c>
      <c r="N1690" t="str">
        <f t="shared" si="186"/>
        <v>2012</v>
      </c>
      <c r="O1690">
        <f>SUMIF(L$2:L1690,L1690,M$2:M1690)</f>
        <v>2903</v>
      </c>
      <c r="P1690">
        <f t="shared" si="187"/>
        <v>4.5</v>
      </c>
      <c r="R1690">
        <f t="shared" si="188"/>
        <v>5348</v>
      </c>
      <c r="S1690">
        <f t="shared" si="189"/>
        <v>0</v>
      </c>
    </row>
    <row r="1691" spans="1:19" x14ac:dyDescent="0.25">
      <c r="A1691" s="1">
        <v>41214</v>
      </c>
      <c r="B1691" t="s">
        <v>7</v>
      </c>
      <c r="C1691">
        <v>108</v>
      </c>
      <c r="D1691" t="str">
        <f t="shared" si="183"/>
        <v>2012</v>
      </c>
      <c r="H1691">
        <f t="shared" si="184"/>
        <v>243</v>
      </c>
      <c r="I1691" t="str">
        <f t="shared" si="185"/>
        <v>2012</v>
      </c>
      <c r="K1691" s="1">
        <v>41214</v>
      </c>
      <c r="L1691" t="s">
        <v>7</v>
      </c>
      <c r="M1691">
        <v>108</v>
      </c>
      <c r="N1691" t="str">
        <f t="shared" si="186"/>
        <v>2012</v>
      </c>
      <c r="O1691">
        <f>SUMIF(L$2:L1691,L1691,M$2:M1691)</f>
        <v>21582</v>
      </c>
      <c r="P1691">
        <f t="shared" si="187"/>
        <v>21.6</v>
      </c>
      <c r="R1691">
        <f t="shared" si="188"/>
        <v>5240</v>
      </c>
      <c r="S1691">
        <f t="shared" si="189"/>
        <v>0</v>
      </c>
    </row>
    <row r="1692" spans="1:19" x14ac:dyDescent="0.25">
      <c r="A1692" s="1">
        <v>41215</v>
      </c>
      <c r="B1692" t="s">
        <v>37</v>
      </c>
      <c r="C1692">
        <v>159</v>
      </c>
      <c r="D1692" t="str">
        <f t="shared" si="183"/>
        <v>2012</v>
      </c>
      <c r="H1692">
        <f t="shared" si="184"/>
        <v>357.75</v>
      </c>
      <c r="I1692" t="str">
        <f t="shared" si="185"/>
        <v>2012</v>
      </c>
      <c r="K1692" s="1">
        <v>41215</v>
      </c>
      <c r="L1692" t="s">
        <v>37</v>
      </c>
      <c r="M1692">
        <v>159</v>
      </c>
      <c r="N1692" t="str">
        <f t="shared" si="186"/>
        <v>2012</v>
      </c>
      <c r="O1692">
        <f>SUMIF(L$2:L1692,L1692,M$2:M1692)</f>
        <v>4288</v>
      </c>
      <c r="P1692">
        <f t="shared" si="187"/>
        <v>15.9</v>
      </c>
      <c r="R1692">
        <f t="shared" si="188"/>
        <v>5081</v>
      </c>
      <c r="S1692">
        <f t="shared" si="189"/>
        <v>0</v>
      </c>
    </row>
    <row r="1693" spans="1:19" x14ac:dyDescent="0.25">
      <c r="A1693" s="1">
        <v>41219</v>
      </c>
      <c r="B1693" t="s">
        <v>19</v>
      </c>
      <c r="C1693">
        <v>141</v>
      </c>
      <c r="D1693" t="str">
        <f t="shared" si="183"/>
        <v>2012</v>
      </c>
      <c r="H1693">
        <f t="shared" si="184"/>
        <v>317.25</v>
      </c>
      <c r="I1693" t="str">
        <f t="shared" si="185"/>
        <v>2012</v>
      </c>
      <c r="K1693" s="1">
        <v>41219</v>
      </c>
      <c r="L1693" t="s">
        <v>19</v>
      </c>
      <c r="M1693">
        <v>141</v>
      </c>
      <c r="N1693" t="str">
        <f t="shared" si="186"/>
        <v>2012</v>
      </c>
      <c r="O1693">
        <f>SUMIF(L$2:L1693,L1693,M$2:M1693)</f>
        <v>4023</v>
      </c>
      <c r="P1693">
        <f t="shared" si="187"/>
        <v>14.100000000000001</v>
      </c>
      <c r="R1693">
        <f t="shared" si="188"/>
        <v>4940</v>
      </c>
      <c r="S1693">
        <f t="shared" si="189"/>
        <v>0</v>
      </c>
    </row>
    <row r="1694" spans="1:19" x14ac:dyDescent="0.25">
      <c r="A1694" s="1">
        <v>41219</v>
      </c>
      <c r="B1694" t="s">
        <v>38</v>
      </c>
      <c r="C1694">
        <v>14</v>
      </c>
      <c r="D1694" t="str">
        <f t="shared" si="183"/>
        <v>2012</v>
      </c>
      <c r="H1694">
        <f t="shared" si="184"/>
        <v>31.5</v>
      </c>
      <c r="I1694" t="str">
        <f t="shared" si="185"/>
        <v>2012</v>
      </c>
      <c r="K1694" s="1">
        <v>41219</v>
      </c>
      <c r="L1694" t="s">
        <v>38</v>
      </c>
      <c r="M1694">
        <v>14</v>
      </c>
      <c r="N1694" t="str">
        <f t="shared" si="186"/>
        <v>2012</v>
      </c>
      <c r="O1694">
        <f>SUMIF(L$2:L1694,L1694,M$2:M1694)</f>
        <v>36</v>
      </c>
      <c r="P1694">
        <f t="shared" si="187"/>
        <v>0</v>
      </c>
      <c r="R1694">
        <f t="shared" si="188"/>
        <v>4926</v>
      </c>
      <c r="S1694">
        <f t="shared" si="189"/>
        <v>0</v>
      </c>
    </row>
    <row r="1695" spans="1:19" x14ac:dyDescent="0.25">
      <c r="A1695" s="1">
        <v>41222</v>
      </c>
      <c r="B1695" t="s">
        <v>10</v>
      </c>
      <c r="C1695">
        <v>142</v>
      </c>
      <c r="D1695" t="str">
        <f t="shared" si="183"/>
        <v>2012</v>
      </c>
      <c r="H1695">
        <f t="shared" si="184"/>
        <v>319.5</v>
      </c>
      <c r="I1695" t="str">
        <f t="shared" si="185"/>
        <v>2012</v>
      </c>
      <c r="K1695" s="1">
        <v>41222</v>
      </c>
      <c r="L1695" t="s">
        <v>10</v>
      </c>
      <c r="M1695">
        <v>142</v>
      </c>
      <c r="N1695" t="str">
        <f t="shared" si="186"/>
        <v>2012</v>
      </c>
      <c r="O1695">
        <f>SUMIF(L$2:L1695,L1695,M$2:M1695)</f>
        <v>3560</v>
      </c>
      <c r="P1695">
        <f t="shared" si="187"/>
        <v>14.200000000000001</v>
      </c>
      <c r="R1695">
        <f t="shared" si="188"/>
        <v>4784</v>
      </c>
      <c r="S1695">
        <f t="shared" si="189"/>
        <v>0</v>
      </c>
    </row>
    <row r="1696" spans="1:19" x14ac:dyDescent="0.25">
      <c r="A1696" s="1">
        <v>41223</v>
      </c>
      <c r="B1696" t="s">
        <v>9</v>
      </c>
      <c r="C1696">
        <v>167</v>
      </c>
      <c r="D1696" t="str">
        <f t="shared" si="183"/>
        <v>2012</v>
      </c>
      <c r="H1696">
        <f t="shared" si="184"/>
        <v>375.75</v>
      </c>
      <c r="I1696" t="str">
        <f t="shared" si="185"/>
        <v>2012</v>
      </c>
      <c r="K1696" s="1">
        <v>41223</v>
      </c>
      <c r="L1696" t="s">
        <v>9</v>
      </c>
      <c r="M1696">
        <v>167</v>
      </c>
      <c r="N1696" t="str">
        <f t="shared" si="186"/>
        <v>2012</v>
      </c>
      <c r="O1696">
        <f>SUMIF(L$2:L1696,L1696,M$2:M1696)</f>
        <v>20258</v>
      </c>
      <c r="P1696">
        <f t="shared" si="187"/>
        <v>33.4</v>
      </c>
      <c r="R1696">
        <f t="shared" si="188"/>
        <v>4617</v>
      </c>
      <c r="S1696">
        <f t="shared" si="189"/>
        <v>0</v>
      </c>
    </row>
    <row r="1697" spans="1:19" x14ac:dyDescent="0.25">
      <c r="A1697" s="1">
        <v>41224</v>
      </c>
      <c r="B1697" t="s">
        <v>175</v>
      </c>
      <c r="C1697">
        <v>12</v>
      </c>
      <c r="D1697" t="str">
        <f t="shared" si="183"/>
        <v>2012</v>
      </c>
      <c r="H1697">
        <f t="shared" si="184"/>
        <v>27</v>
      </c>
      <c r="I1697" t="str">
        <f t="shared" si="185"/>
        <v>2012</v>
      </c>
      <c r="K1697" s="1">
        <v>41224</v>
      </c>
      <c r="L1697" t="s">
        <v>175</v>
      </c>
      <c r="M1697">
        <v>12</v>
      </c>
      <c r="N1697" t="str">
        <f t="shared" si="186"/>
        <v>2012</v>
      </c>
      <c r="O1697">
        <f>SUMIF(L$2:L1697,L1697,M$2:M1697)</f>
        <v>54</v>
      </c>
      <c r="P1697">
        <f t="shared" si="187"/>
        <v>0</v>
      </c>
      <c r="R1697">
        <f t="shared" si="188"/>
        <v>4605</v>
      </c>
      <c r="S1697">
        <f t="shared" si="189"/>
        <v>0</v>
      </c>
    </row>
    <row r="1698" spans="1:19" x14ac:dyDescent="0.25">
      <c r="A1698" s="1">
        <v>41229</v>
      </c>
      <c r="B1698" t="s">
        <v>28</v>
      </c>
      <c r="C1698">
        <v>187</v>
      </c>
      <c r="D1698" t="str">
        <f t="shared" si="183"/>
        <v>2012</v>
      </c>
      <c r="H1698">
        <f t="shared" si="184"/>
        <v>420.75</v>
      </c>
      <c r="I1698" t="str">
        <f t="shared" si="185"/>
        <v>2012</v>
      </c>
      <c r="K1698" s="1">
        <v>41229</v>
      </c>
      <c r="L1698" t="s">
        <v>28</v>
      </c>
      <c r="M1698">
        <v>187</v>
      </c>
      <c r="N1698" t="str">
        <f t="shared" si="186"/>
        <v>2012</v>
      </c>
      <c r="O1698">
        <f>SUMIF(L$2:L1698,L1698,M$2:M1698)</f>
        <v>3722</v>
      </c>
      <c r="P1698">
        <f t="shared" si="187"/>
        <v>18.7</v>
      </c>
      <c r="R1698">
        <f t="shared" si="188"/>
        <v>4418</v>
      </c>
      <c r="S1698">
        <f t="shared" si="189"/>
        <v>0</v>
      </c>
    </row>
    <row r="1699" spans="1:19" x14ac:dyDescent="0.25">
      <c r="A1699" s="1">
        <v>41232</v>
      </c>
      <c r="B1699" t="s">
        <v>41</v>
      </c>
      <c r="C1699">
        <v>14</v>
      </c>
      <c r="D1699" t="str">
        <f t="shared" si="183"/>
        <v>2012</v>
      </c>
      <c r="H1699">
        <f t="shared" si="184"/>
        <v>31.5</v>
      </c>
      <c r="I1699" t="str">
        <f t="shared" si="185"/>
        <v>2012</v>
      </c>
      <c r="K1699" s="1">
        <v>41232</v>
      </c>
      <c r="L1699" t="s">
        <v>41</v>
      </c>
      <c r="M1699">
        <v>14</v>
      </c>
      <c r="N1699" t="str">
        <f t="shared" si="186"/>
        <v>2012</v>
      </c>
      <c r="O1699">
        <f>SUMIF(L$2:L1699,L1699,M$2:M1699)</f>
        <v>49</v>
      </c>
      <c r="P1699">
        <f t="shared" si="187"/>
        <v>0</v>
      </c>
      <c r="R1699">
        <f t="shared" si="188"/>
        <v>4404</v>
      </c>
      <c r="S1699">
        <f t="shared" si="189"/>
        <v>0</v>
      </c>
    </row>
    <row r="1700" spans="1:19" x14ac:dyDescent="0.25">
      <c r="A1700" s="1">
        <v>41235</v>
      </c>
      <c r="B1700" t="s">
        <v>165</v>
      </c>
      <c r="C1700">
        <v>10</v>
      </c>
      <c r="D1700" t="str">
        <f t="shared" si="183"/>
        <v>2012</v>
      </c>
      <c r="H1700">
        <f t="shared" si="184"/>
        <v>22.5</v>
      </c>
      <c r="I1700" t="str">
        <f t="shared" si="185"/>
        <v>2012</v>
      </c>
      <c r="K1700" s="1">
        <v>41235</v>
      </c>
      <c r="L1700" t="s">
        <v>165</v>
      </c>
      <c r="M1700">
        <v>10</v>
      </c>
      <c r="N1700" t="str">
        <f t="shared" si="186"/>
        <v>2012</v>
      </c>
      <c r="O1700">
        <f>SUMIF(L$2:L1700,L1700,M$2:M1700)</f>
        <v>12</v>
      </c>
      <c r="P1700">
        <f t="shared" si="187"/>
        <v>0</v>
      </c>
      <c r="R1700">
        <f t="shared" si="188"/>
        <v>4394</v>
      </c>
      <c r="S1700">
        <f t="shared" si="189"/>
        <v>0</v>
      </c>
    </row>
    <row r="1701" spans="1:19" x14ac:dyDescent="0.25">
      <c r="A1701" s="1">
        <v>41236</v>
      </c>
      <c r="B1701" t="s">
        <v>22</v>
      </c>
      <c r="C1701">
        <v>269</v>
      </c>
      <c r="D1701" t="str">
        <f t="shared" si="183"/>
        <v>2012</v>
      </c>
      <c r="H1701">
        <f t="shared" si="184"/>
        <v>605.25</v>
      </c>
      <c r="I1701" t="str">
        <f t="shared" si="185"/>
        <v>2012</v>
      </c>
      <c r="K1701" s="1">
        <v>41236</v>
      </c>
      <c r="L1701" t="s">
        <v>22</v>
      </c>
      <c r="M1701">
        <v>269</v>
      </c>
      <c r="N1701" t="str">
        <f t="shared" si="186"/>
        <v>2012</v>
      </c>
      <c r="O1701">
        <f>SUMIF(L$2:L1701,L1701,M$2:M1701)</f>
        <v>19695</v>
      </c>
      <c r="P1701">
        <f t="shared" si="187"/>
        <v>53.800000000000004</v>
      </c>
      <c r="R1701">
        <f t="shared" si="188"/>
        <v>4125</v>
      </c>
      <c r="S1701">
        <f t="shared" si="189"/>
        <v>0</v>
      </c>
    </row>
    <row r="1702" spans="1:19" x14ac:dyDescent="0.25">
      <c r="A1702" s="1">
        <v>41236</v>
      </c>
      <c r="B1702" t="s">
        <v>5</v>
      </c>
      <c r="C1702">
        <v>328</v>
      </c>
      <c r="D1702" t="str">
        <f t="shared" si="183"/>
        <v>2012</v>
      </c>
      <c r="H1702">
        <f t="shared" si="184"/>
        <v>738</v>
      </c>
      <c r="I1702" t="str">
        <f t="shared" si="185"/>
        <v>2012</v>
      </c>
      <c r="K1702" s="1">
        <v>41236</v>
      </c>
      <c r="L1702" t="s">
        <v>5</v>
      </c>
      <c r="M1702">
        <v>328</v>
      </c>
      <c r="N1702" t="str">
        <f t="shared" si="186"/>
        <v>2012</v>
      </c>
      <c r="O1702">
        <f>SUMIF(L$2:L1702,L1702,M$2:M1702)</f>
        <v>9134</v>
      </c>
      <c r="P1702">
        <f t="shared" si="187"/>
        <v>32.800000000000004</v>
      </c>
      <c r="R1702">
        <f t="shared" si="188"/>
        <v>3797</v>
      </c>
      <c r="S1702">
        <f t="shared" si="189"/>
        <v>0</v>
      </c>
    </row>
    <row r="1703" spans="1:19" x14ac:dyDescent="0.25">
      <c r="A1703" s="1">
        <v>41237</v>
      </c>
      <c r="B1703" t="s">
        <v>9</v>
      </c>
      <c r="C1703">
        <v>228</v>
      </c>
      <c r="D1703" t="str">
        <f t="shared" si="183"/>
        <v>2012</v>
      </c>
      <c r="H1703">
        <f t="shared" si="184"/>
        <v>513</v>
      </c>
      <c r="I1703" t="str">
        <f t="shared" si="185"/>
        <v>2012</v>
      </c>
      <c r="K1703" s="1">
        <v>41237</v>
      </c>
      <c r="L1703" t="s">
        <v>9</v>
      </c>
      <c r="M1703">
        <v>228</v>
      </c>
      <c r="N1703" t="str">
        <f t="shared" si="186"/>
        <v>2012</v>
      </c>
      <c r="O1703">
        <f>SUMIF(L$2:L1703,L1703,M$2:M1703)</f>
        <v>20486</v>
      </c>
      <c r="P1703">
        <f t="shared" si="187"/>
        <v>45.6</v>
      </c>
      <c r="R1703">
        <f t="shared" si="188"/>
        <v>3569</v>
      </c>
      <c r="S1703">
        <f t="shared" si="189"/>
        <v>0</v>
      </c>
    </row>
    <row r="1704" spans="1:19" x14ac:dyDescent="0.25">
      <c r="A1704" s="1">
        <v>41239</v>
      </c>
      <c r="B1704" t="s">
        <v>2</v>
      </c>
      <c r="C1704">
        <v>12</v>
      </c>
      <c r="D1704" t="str">
        <f t="shared" si="183"/>
        <v>2012</v>
      </c>
      <c r="H1704">
        <f t="shared" si="184"/>
        <v>27</v>
      </c>
      <c r="I1704" t="str">
        <f t="shared" si="185"/>
        <v>2012</v>
      </c>
      <c r="K1704" s="1">
        <v>41239</v>
      </c>
      <c r="L1704" t="s">
        <v>2</v>
      </c>
      <c r="M1704">
        <v>12</v>
      </c>
      <c r="N1704" t="str">
        <f t="shared" si="186"/>
        <v>2012</v>
      </c>
      <c r="O1704">
        <f>SUMIF(L$2:L1704,L1704,M$2:M1704)</f>
        <v>14</v>
      </c>
      <c r="P1704">
        <f t="shared" si="187"/>
        <v>0</v>
      </c>
      <c r="R1704">
        <f t="shared" si="188"/>
        <v>3557</v>
      </c>
      <c r="S1704">
        <f t="shared" si="189"/>
        <v>0</v>
      </c>
    </row>
    <row r="1705" spans="1:19" x14ac:dyDescent="0.25">
      <c r="A1705" s="1">
        <v>41244</v>
      </c>
      <c r="B1705" t="s">
        <v>93</v>
      </c>
      <c r="C1705">
        <v>16</v>
      </c>
      <c r="D1705" t="str">
        <f t="shared" si="183"/>
        <v>2012</v>
      </c>
      <c r="H1705">
        <f t="shared" si="184"/>
        <v>36</v>
      </c>
      <c r="I1705" t="str">
        <f t="shared" si="185"/>
        <v>2012</v>
      </c>
      <c r="K1705" s="1">
        <v>41244</v>
      </c>
      <c r="L1705" t="s">
        <v>93</v>
      </c>
      <c r="M1705">
        <v>16</v>
      </c>
      <c r="N1705" t="str">
        <f t="shared" si="186"/>
        <v>2012</v>
      </c>
      <c r="O1705">
        <f>SUMIF(L$2:L1705,L1705,M$2:M1705)</f>
        <v>35</v>
      </c>
      <c r="P1705">
        <f t="shared" si="187"/>
        <v>0</v>
      </c>
      <c r="R1705">
        <f t="shared" si="188"/>
        <v>5541</v>
      </c>
      <c r="S1705">
        <f t="shared" si="189"/>
        <v>0</v>
      </c>
    </row>
    <row r="1706" spans="1:19" x14ac:dyDescent="0.25">
      <c r="A1706" s="1">
        <v>41247</v>
      </c>
      <c r="B1706" t="s">
        <v>17</v>
      </c>
      <c r="C1706">
        <v>233</v>
      </c>
      <c r="D1706" t="str">
        <f t="shared" si="183"/>
        <v>2012</v>
      </c>
      <c r="H1706">
        <f t="shared" si="184"/>
        <v>524.25</v>
      </c>
      <c r="I1706" t="str">
        <f t="shared" si="185"/>
        <v>2012</v>
      </c>
      <c r="K1706" s="1">
        <v>41247</v>
      </c>
      <c r="L1706" t="s">
        <v>17</v>
      </c>
      <c r="M1706">
        <v>233</v>
      </c>
      <c r="N1706" t="str">
        <f t="shared" si="186"/>
        <v>2012</v>
      </c>
      <c r="O1706">
        <f>SUMIF(L$2:L1706,L1706,M$2:M1706)</f>
        <v>14982</v>
      </c>
      <c r="P1706">
        <f t="shared" si="187"/>
        <v>46.6</v>
      </c>
      <c r="R1706">
        <f t="shared" si="188"/>
        <v>5308</v>
      </c>
      <c r="S1706">
        <f t="shared" si="189"/>
        <v>0</v>
      </c>
    </row>
    <row r="1707" spans="1:19" x14ac:dyDescent="0.25">
      <c r="A1707" s="1">
        <v>41248</v>
      </c>
      <c r="B1707" t="s">
        <v>132</v>
      </c>
      <c r="C1707">
        <v>10</v>
      </c>
      <c r="D1707" t="str">
        <f t="shared" si="183"/>
        <v>2012</v>
      </c>
      <c r="H1707">
        <f t="shared" si="184"/>
        <v>22.5</v>
      </c>
      <c r="I1707" t="str">
        <f t="shared" si="185"/>
        <v>2012</v>
      </c>
      <c r="K1707" s="1">
        <v>41248</v>
      </c>
      <c r="L1707" t="s">
        <v>132</v>
      </c>
      <c r="M1707">
        <v>10</v>
      </c>
      <c r="N1707" t="str">
        <f t="shared" si="186"/>
        <v>2012</v>
      </c>
      <c r="O1707">
        <f>SUMIF(L$2:L1707,L1707,M$2:M1707)</f>
        <v>24</v>
      </c>
      <c r="P1707">
        <f t="shared" si="187"/>
        <v>0</v>
      </c>
      <c r="R1707">
        <f t="shared" si="188"/>
        <v>5298</v>
      </c>
      <c r="S1707">
        <f t="shared" si="189"/>
        <v>0</v>
      </c>
    </row>
    <row r="1708" spans="1:19" x14ac:dyDescent="0.25">
      <c r="A1708" s="1">
        <v>41251</v>
      </c>
      <c r="B1708" t="s">
        <v>10</v>
      </c>
      <c r="C1708">
        <v>168</v>
      </c>
      <c r="D1708" t="str">
        <f t="shared" si="183"/>
        <v>2012</v>
      </c>
      <c r="H1708">
        <f t="shared" si="184"/>
        <v>378</v>
      </c>
      <c r="I1708" t="str">
        <f t="shared" si="185"/>
        <v>2012</v>
      </c>
      <c r="K1708" s="1">
        <v>41251</v>
      </c>
      <c r="L1708" t="s">
        <v>10</v>
      </c>
      <c r="M1708">
        <v>168</v>
      </c>
      <c r="N1708" t="str">
        <f t="shared" si="186"/>
        <v>2012</v>
      </c>
      <c r="O1708">
        <f>SUMIF(L$2:L1708,L1708,M$2:M1708)</f>
        <v>3728</v>
      </c>
      <c r="P1708">
        <f t="shared" si="187"/>
        <v>16.8</v>
      </c>
      <c r="R1708">
        <f t="shared" si="188"/>
        <v>5130</v>
      </c>
      <c r="S1708">
        <f t="shared" si="189"/>
        <v>0</v>
      </c>
    </row>
    <row r="1709" spans="1:19" x14ac:dyDescent="0.25">
      <c r="A1709" s="1">
        <v>41251</v>
      </c>
      <c r="B1709" t="s">
        <v>5</v>
      </c>
      <c r="C1709">
        <v>388</v>
      </c>
      <c r="D1709" t="str">
        <f t="shared" si="183"/>
        <v>2012</v>
      </c>
      <c r="H1709">
        <f t="shared" si="184"/>
        <v>873</v>
      </c>
      <c r="I1709" t="str">
        <f t="shared" si="185"/>
        <v>2012</v>
      </c>
      <c r="K1709" s="1">
        <v>41251</v>
      </c>
      <c r="L1709" t="s">
        <v>5</v>
      </c>
      <c r="M1709">
        <v>388</v>
      </c>
      <c r="N1709" t="str">
        <f t="shared" si="186"/>
        <v>2012</v>
      </c>
      <c r="O1709">
        <f>SUMIF(L$2:L1709,L1709,M$2:M1709)</f>
        <v>9522</v>
      </c>
      <c r="P1709">
        <f t="shared" si="187"/>
        <v>38.800000000000004</v>
      </c>
      <c r="R1709">
        <f t="shared" si="188"/>
        <v>4742</v>
      </c>
      <c r="S1709">
        <f t="shared" si="189"/>
        <v>0</v>
      </c>
    </row>
    <row r="1710" spans="1:19" x14ac:dyDescent="0.25">
      <c r="A1710" s="1">
        <v>41252</v>
      </c>
      <c r="B1710" t="s">
        <v>50</v>
      </c>
      <c r="C1710">
        <v>319</v>
      </c>
      <c r="D1710" t="str">
        <f t="shared" si="183"/>
        <v>2012</v>
      </c>
      <c r="H1710">
        <f t="shared" si="184"/>
        <v>717.75</v>
      </c>
      <c r="I1710" t="str">
        <f t="shared" si="185"/>
        <v>2012</v>
      </c>
      <c r="K1710" s="1">
        <v>41252</v>
      </c>
      <c r="L1710" t="s">
        <v>50</v>
      </c>
      <c r="M1710">
        <v>319</v>
      </c>
      <c r="N1710" t="str">
        <f t="shared" si="186"/>
        <v>2012</v>
      </c>
      <c r="O1710">
        <f>SUMIF(L$2:L1710,L1710,M$2:M1710)</f>
        <v>20511</v>
      </c>
      <c r="P1710">
        <f t="shared" si="187"/>
        <v>63.800000000000004</v>
      </c>
      <c r="R1710">
        <f t="shared" si="188"/>
        <v>4423</v>
      </c>
      <c r="S1710">
        <f t="shared" si="189"/>
        <v>0</v>
      </c>
    </row>
    <row r="1711" spans="1:19" x14ac:dyDescent="0.25">
      <c r="A1711" s="1">
        <v>41254</v>
      </c>
      <c r="B1711" t="s">
        <v>67</v>
      </c>
      <c r="C1711">
        <v>12</v>
      </c>
      <c r="D1711" t="str">
        <f t="shared" si="183"/>
        <v>2012</v>
      </c>
      <c r="H1711">
        <f t="shared" si="184"/>
        <v>27</v>
      </c>
      <c r="I1711" t="str">
        <f t="shared" si="185"/>
        <v>2012</v>
      </c>
      <c r="K1711" s="1">
        <v>41254</v>
      </c>
      <c r="L1711" t="s">
        <v>67</v>
      </c>
      <c r="M1711">
        <v>12</v>
      </c>
      <c r="N1711" t="str">
        <f t="shared" si="186"/>
        <v>2012</v>
      </c>
      <c r="O1711">
        <f>SUMIF(L$2:L1711,L1711,M$2:M1711)</f>
        <v>31</v>
      </c>
      <c r="P1711">
        <f t="shared" si="187"/>
        <v>0</v>
      </c>
      <c r="R1711">
        <f t="shared" si="188"/>
        <v>4411</v>
      </c>
      <c r="S1711">
        <f t="shared" si="189"/>
        <v>0</v>
      </c>
    </row>
    <row r="1712" spans="1:19" x14ac:dyDescent="0.25">
      <c r="A1712" s="1">
        <v>41256</v>
      </c>
      <c r="B1712" t="s">
        <v>173</v>
      </c>
      <c r="C1712">
        <v>150</v>
      </c>
      <c r="D1712" t="str">
        <f t="shared" si="183"/>
        <v>2012</v>
      </c>
      <c r="H1712">
        <f t="shared" si="184"/>
        <v>337.5</v>
      </c>
      <c r="I1712" t="str">
        <f t="shared" si="185"/>
        <v>2012</v>
      </c>
      <c r="K1712" s="1">
        <v>41256</v>
      </c>
      <c r="L1712" t="s">
        <v>173</v>
      </c>
      <c r="M1712">
        <v>150</v>
      </c>
      <c r="N1712" t="str">
        <f t="shared" si="186"/>
        <v>2012</v>
      </c>
      <c r="O1712">
        <f>SUMIF(L$2:L1712,L1712,M$2:M1712)</f>
        <v>641</v>
      </c>
      <c r="P1712">
        <f t="shared" si="187"/>
        <v>7.5</v>
      </c>
      <c r="R1712">
        <f t="shared" si="188"/>
        <v>4261</v>
      </c>
      <c r="S1712">
        <f t="shared" si="189"/>
        <v>0</v>
      </c>
    </row>
    <row r="1713" spans="1:19" x14ac:dyDescent="0.25">
      <c r="A1713" s="1">
        <v>41258</v>
      </c>
      <c r="B1713" t="s">
        <v>9</v>
      </c>
      <c r="C1713">
        <v>347</v>
      </c>
      <c r="D1713" t="str">
        <f t="shared" si="183"/>
        <v>2012</v>
      </c>
      <c r="H1713">
        <f t="shared" si="184"/>
        <v>780.75</v>
      </c>
      <c r="I1713" t="str">
        <f t="shared" si="185"/>
        <v>2012</v>
      </c>
      <c r="K1713" s="1">
        <v>41258</v>
      </c>
      <c r="L1713" t="s">
        <v>9</v>
      </c>
      <c r="M1713">
        <v>347</v>
      </c>
      <c r="N1713" t="str">
        <f t="shared" si="186"/>
        <v>2012</v>
      </c>
      <c r="O1713">
        <f>SUMIF(L$2:L1713,L1713,M$2:M1713)</f>
        <v>20833</v>
      </c>
      <c r="P1713">
        <f t="shared" si="187"/>
        <v>69.400000000000006</v>
      </c>
      <c r="R1713">
        <f t="shared" si="188"/>
        <v>3914</v>
      </c>
      <c r="S1713">
        <f t="shared" si="189"/>
        <v>0</v>
      </c>
    </row>
    <row r="1714" spans="1:19" x14ac:dyDescent="0.25">
      <c r="A1714" s="1">
        <v>41259</v>
      </c>
      <c r="B1714" t="s">
        <v>23</v>
      </c>
      <c r="C1714">
        <v>177</v>
      </c>
      <c r="D1714" t="str">
        <f t="shared" si="183"/>
        <v>2012</v>
      </c>
      <c r="H1714">
        <f t="shared" si="184"/>
        <v>398.25</v>
      </c>
      <c r="I1714" t="str">
        <f t="shared" si="185"/>
        <v>2012</v>
      </c>
      <c r="K1714" s="1">
        <v>41259</v>
      </c>
      <c r="L1714" t="s">
        <v>23</v>
      </c>
      <c r="M1714">
        <v>177</v>
      </c>
      <c r="N1714" t="str">
        <f t="shared" si="186"/>
        <v>2012</v>
      </c>
      <c r="O1714">
        <f>SUMIF(L$2:L1714,L1714,M$2:M1714)</f>
        <v>3571</v>
      </c>
      <c r="P1714">
        <f t="shared" si="187"/>
        <v>17.7</v>
      </c>
      <c r="R1714">
        <f t="shared" si="188"/>
        <v>3737</v>
      </c>
      <c r="S1714">
        <f t="shared" si="189"/>
        <v>0</v>
      </c>
    </row>
    <row r="1715" spans="1:19" x14ac:dyDescent="0.25">
      <c r="A1715" s="1">
        <v>41262</v>
      </c>
      <c r="B1715" t="s">
        <v>45</v>
      </c>
      <c r="C1715">
        <v>222</v>
      </c>
      <c r="D1715" t="str">
        <f t="shared" si="183"/>
        <v>2012</v>
      </c>
      <c r="H1715">
        <f t="shared" si="184"/>
        <v>499.5</v>
      </c>
      <c r="I1715" t="str">
        <f t="shared" si="185"/>
        <v>2012</v>
      </c>
      <c r="K1715" s="1">
        <v>41262</v>
      </c>
      <c r="L1715" t="s">
        <v>45</v>
      </c>
      <c r="M1715">
        <v>222</v>
      </c>
      <c r="N1715" t="str">
        <f t="shared" si="186"/>
        <v>2012</v>
      </c>
      <c r="O1715">
        <f>SUMIF(L$2:L1715,L1715,M$2:M1715)</f>
        <v>19996</v>
      </c>
      <c r="P1715">
        <f t="shared" si="187"/>
        <v>44.400000000000006</v>
      </c>
      <c r="R1715">
        <f t="shared" si="188"/>
        <v>3515</v>
      </c>
      <c r="S1715">
        <f t="shared" si="189"/>
        <v>0</v>
      </c>
    </row>
    <row r="1716" spans="1:19" x14ac:dyDescent="0.25">
      <c r="A1716" s="1">
        <v>41273</v>
      </c>
      <c r="B1716" t="s">
        <v>49</v>
      </c>
      <c r="C1716">
        <v>9</v>
      </c>
      <c r="D1716" t="str">
        <f t="shared" si="183"/>
        <v>2012</v>
      </c>
      <c r="H1716">
        <f t="shared" si="184"/>
        <v>20.25</v>
      </c>
      <c r="I1716" t="str">
        <f t="shared" si="185"/>
        <v>2012</v>
      </c>
      <c r="K1716" s="1">
        <v>41273</v>
      </c>
      <c r="L1716" t="s">
        <v>49</v>
      </c>
      <c r="M1716">
        <v>9</v>
      </c>
      <c r="N1716" t="str">
        <f t="shared" si="186"/>
        <v>2012</v>
      </c>
      <c r="O1716">
        <f>SUMIF(L$2:L1716,L1716,M$2:M1716)</f>
        <v>23</v>
      </c>
      <c r="P1716">
        <f t="shared" si="187"/>
        <v>0</v>
      </c>
      <c r="R1716">
        <f t="shared" si="188"/>
        <v>3506</v>
      </c>
      <c r="S1716">
        <f t="shared" si="189"/>
        <v>0</v>
      </c>
    </row>
    <row r="1717" spans="1:19" x14ac:dyDescent="0.25">
      <c r="A1717" s="1">
        <v>41273</v>
      </c>
      <c r="B1717" t="s">
        <v>231</v>
      </c>
      <c r="C1717">
        <v>14</v>
      </c>
      <c r="D1717" t="str">
        <f t="shared" si="183"/>
        <v>2012</v>
      </c>
      <c r="H1717">
        <f t="shared" si="184"/>
        <v>31.5</v>
      </c>
      <c r="I1717" t="str">
        <f t="shared" si="185"/>
        <v>2012</v>
      </c>
      <c r="K1717" s="1">
        <v>41273</v>
      </c>
      <c r="L1717" t="s">
        <v>231</v>
      </c>
      <c r="M1717">
        <v>14</v>
      </c>
      <c r="N1717" t="str">
        <f t="shared" si="186"/>
        <v>2012</v>
      </c>
      <c r="O1717">
        <f>SUMIF(L$2:L1717,L1717,M$2:M1717)</f>
        <v>14</v>
      </c>
      <c r="P1717">
        <f t="shared" si="187"/>
        <v>0</v>
      </c>
      <c r="R1717">
        <f t="shared" si="188"/>
        <v>3492</v>
      </c>
      <c r="S1717">
        <f t="shared" si="189"/>
        <v>0</v>
      </c>
    </row>
    <row r="1718" spans="1:19" x14ac:dyDescent="0.25">
      <c r="A1718" s="1">
        <v>41275</v>
      </c>
      <c r="B1718" t="s">
        <v>3</v>
      </c>
      <c r="C1718">
        <v>7</v>
      </c>
      <c r="D1718" t="str">
        <f t="shared" si="183"/>
        <v>2013</v>
      </c>
      <c r="H1718">
        <f t="shared" si="184"/>
        <v>15.540000000000001</v>
      </c>
      <c r="I1718" t="str">
        <f t="shared" si="185"/>
        <v>2013</v>
      </c>
      <c r="K1718" s="1">
        <v>41275</v>
      </c>
      <c r="L1718" t="s">
        <v>3</v>
      </c>
      <c r="M1718">
        <v>7</v>
      </c>
      <c r="N1718" t="str">
        <f t="shared" si="186"/>
        <v>2013</v>
      </c>
      <c r="O1718">
        <f>SUMIF(L$2:L1718,L1718,M$2:M1718)</f>
        <v>27</v>
      </c>
      <c r="P1718">
        <f t="shared" si="187"/>
        <v>0</v>
      </c>
      <c r="R1718">
        <f t="shared" si="188"/>
        <v>5485</v>
      </c>
      <c r="S1718">
        <f t="shared" si="189"/>
        <v>0</v>
      </c>
    </row>
    <row r="1719" spans="1:19" x14ac:dyDescent="0.25">
      <c r="A1719" s="1">
        <v>41279</v>
      </c>
      <c r="B1719" t="s">
        <v>66</v>
      </c>
      <c r="C1719">
        <v>171</v>
      </c>
      <c r="D1719" t="str">
        <f t="shared" si="183"/>
        <v>2013</v>
      </c>
      <c r="H1719">
        <f t="shared" si="184"/>
        <v>379.62000000000006</v>
      </c>
      <c r="I1719" t="str">
        <f t="shared" si="185"/>
        <v>2013</v>
      </c>
      <c r="K1719" s="1">
        <v>41279</v>
      </c>
      <c r="L1719" t="s">
        <v>66</v>
      </c>
      <c r="M1719">
        <v>171</v>
      </c>
      <c r="N1719" t="str">
        <f t="shared" si="186"/>
        <v>2013</v>
      </c>
      <c r="O1719">
        <f>SUMIF(L$2:L1719,L1719,M$2:M1719)</f>
        <v>3146</v>
      </c>
      <c r="P1719">
        <f t="shared" si="187"/>
        <v>17.100000000000001</v>
      </c>
      <c r="R1719">
        <f t="shared" si="188"/>
        <v>5314</v>
      </c>
      <c r="S1719">
        <f t="shared" si="189"/>
        <v>0</v>
      </c>
    </row>
    <row r="1720" spans="1:19" x14ac:dyDescent="0.25">
      <c r="A1720" s="1">
        <v>41283</v>
      </c>
      <c r="B1720" t="s">
        <v>208</v>
      </c>
      <c r="C1720">
        <v>16</v>
      </c>
      <c r="D1720" t="str">
        <f t="shared" si="183"/>
        <v>2013</v>
      </c>
      <c r="H1720">
        <f t="shared" si="184"/>
        <v>35.520000000000003</v>
      </c>
      <c r="I1720" t="str">
        <f t="shared" si="185"/>
        <v>2013</v>
      </c>
      <c r="K1720" s="1">
        <v>41283</v>
      </c>
      <c r="L1720" t="s">
        <v>208</v>
      </c>
      <c r="M1720">
        <v>16</v>
      </c>
      <c r="N1720" t="str">
        <f t="shared" si="186"/>
        <v>2013</v>
      </c>
      <c r="O1720">
        <f>SUMIF(L$2:L1720,L1720,M$2:M1720)</f>
        <v>23</v>
      </c>
      <c r="P1720">
        <f t="shared" si="187"/>
        <v>0</v>
      </c>
      <c r="R1720">
        <f t="shared" si="188"/>
        <v>5298</v>
      </c>
      <c r="S1720">
        <f t="shared" si="189"/>
        <v>0</v>
      </c>
    </row>
    <row r="1721" spans="1:19" x14ac:dyDescent="0.25">
      <c r="A1721" s="1">
        <v>41284</v>
      </c>
      <c r="B1721" t="s">
        <v>18</v>
      </c>
      <c r="C1721">
        <v>176</v>
      </c>
      <c r="D1721" t="str">
        <f t="shared" si="183"/>
        <v>2013</v>
      </c>
      <c r="H1721">
        <f t="shared" si="184"/>
        <v>390.72</v>
      </c>
      <c r="I1721" t="str">
        <f t="shared" si="185"/>
        <v>2013</v>
      </c>
      <c r="K1721" s="1">
        <v>41284</v>
      </c>
      <c r="L1721" t="s">
        <v>18</v>
      </c>
      <c r="M1721">
        <v>176</v>
      </c>
      <c r="N1721" t="str">
        <f t="shared" si="186"/>
        <v>2013</v>
      </c>
      <c r="O1721">
        <f>SUMIF(L$2:L1721,L1721,M$2:M1721)</f>
        <v>4522</v>
      </c>
      <c r="P1721">
        <f t="shared" si="187"/>
        <v>17.600000000000001</v>
      </c>
      <c r="R1721">
        <f t="shared" si="188"/>
        <v>5122</v>
      </c>
      <c r="S1721">
        <f t="shared" si="189"/>
        <v>0</v>
      </c>
    </row>
    <row r="1722" spans="1:19" x14ac:dyDescent="0.25">
      <c r="A1722" s="1">
        <v>41287</v>
      </c>
      <c r="B1722" t="s">
        <v>55</v>
      </c>
      <c r="C1722">
        <v>37</v>
      </c>
      <c r="D1722" t="str">
        <f t="shared" si="183"/>
        <v>2013</v>
      </c>
      <c r="H1722">
        <f t="shared" si="184"/>
        <v>82.14</v>
      </c>
      <c r="I1722" t="str">
        <f t="shared" si="185"/>
        <v>2013</v>
      </c>
      <c r="K1722" s="1">
        <v>41287</v>
      </c>
      <c r="L1722" t="s">
        <v>55</v>
      </c>
      <c r="M1722">
        <v>37</v>
      </c>
      <c r="N1722" t="str">
        <f t="shared" si="186"/>
        <v>2013</v>
      </c>
      <c r="O1722">
        <f>SUMIF(L$2:L1722,L1722,M$2:M1722)</f>
        <v>4038</v>
      </c>
      <c r="P1722">
        <f t="shared" si="187"/>
        <v>3.7</v>
      </c>
      <c r="R1722">
        <f t="shared" si="188"/>
        <v>5085</v>
      </c>
      <c r="S1722">
        <f t="shared" si="189"/>
        <v>0</v>
      </c>
    </row>
    <row r="1723" spans="1:19" x14ac:dyDescent="0.25">
      <c r="A1723" s="1">
        <v>41290</v>
      </c>
      <c r="B1723" t="s">
        <v>18</v>
      </c>
      <c r="C1723">
        <v>186</v>
      </c>
      <c r="D1723" t="str">
        <f t="shared" si="183"/>
        <v>2013</v>
      </c>
      <c r="H1723">
        <f t="shared" si="184"/>
        <v>412.92</v>
      </c>
      <c r="I1723" t="str">
        <f t="shared" si="185"/>
        <v>2013</v>
      </c>
      <c r="K1723" s="1">
        <v>41290</v>
      </c>
      <c r="L1723" t="s">
        <v>18</v>
      </c>
      <c r="M1723">
        <v>186</v>
      </c>
      <c r="N1723" t="str">
        <f t="shared" si="186"/>
        <v>2013</v>
      </c>
      <c r="O1723">
        <f>SUMIF(L$2:L1723,L1723,M$2:M1723)</f>
        <v>4708</v>
      </c>
      <c r="P1723">
        <f t="shared" si="187"/>
        <v>18.600000000000001</v>
      </c>
      <c r="R1723">
        <f t="shared" si="188"/>
        <v>4899</v>
      </c>
      <c r="S1723">
        <f t="shared" si="189"/>
        <v>0</v>
      </c>
    </row>
    <row r="1724" spans="1:19" x14ac:dyDescent="0.25">
      <c r="A1724" s="1">
        <v>41290</v>
      </c>
      <c r="B1724" t="s">
        <v>61</v>
      </c>
      <c r="C1724">
        <v>45</v>
      </c>
      <c r="D1724" t="str">
        <f t="shared" si="183"/>
        <v>2013</v>
      </c>
      <c r="H1724">
        <f t="shared" si="184"/>
        <v>99.9</v>
      </c>
      <c r="I1724" t="str">
        <f t="shared" si="185"/>
        <v>2013</v>
      </c>
      <c r="K1724" s="1">
        <v>41290</v>
      </c>
      <c r="L1724" t="s">
        <v>61</v>
      </c>
      <c r="M1724">
        <v>45</v>
      </c>
      <c r="N1724" t="str">
        <f t="shared" si="186"/>
        <v>2013</v>
      </c>
      <c r="O1724">
        <f>SUMIF(L$2:L1724,L1724,M$2:M1724)</f>
        <v>2631</v>
      </c>
      <c r="P1724">
        <f t="shared" si="187"/>
        <v>4.5</v>
      </c>
      <c r="R1724">
        <f t="shared" si="188"/>
        <v>4854</v>
      </c>
      <c r="S1724">
        <f t="shared" si="189"/>
        <v>0</v>
      </c>
    </row>
    <row r="1725" spans="1:19" x14ac:dyDescent="0.25">
      <c r="A1725" s="1">
        <v>41294</v>
      </c>
      <c r="B1725" t="s">
        <v>52</v>
      </c>
      <c r="C1725">
        <v>186</v>
      </c>
      <c r="D1725" t="str">
        <f t="shared" si="183"/>
        <v>2013</v>
      </c>
      <c r="H1725">
        <f t="shared" si="184"/>
        <v>412.92</v>
      </c>
      <c r="I1725" t="str">
        <f t="shared" si="185"/>
        <v>2013</v>
      </c>
      <c r="K1725" s="1">
        <v>41294</v>
      </c>
      <c r="L1725" t="s">
        <v>52</v>
      </c>
      <c r="M1725">
        <v>186</v>
      </c>
      <c r="N1725" t="str">
        <f t="shared" si="186"/>
        <v>2013</v>
      </c>
      <c r="O1725">
        <f>SUMIF(L$2:L1725,L1725,M$2:M1725)</f>
        <v>4536</v>
      </c>
      <c r="P1725">
        <f t="shared" si="187"/>
        <v>18.600000000000001</v>
      </c>
      <c r="R1725">
        <f t="shared" si="188"/>
        <v>4668</v>
      </c>
      <c r="S1725">
        <f t="shared" si="189"/>
        <v>0</v>
      </c>
    </row>
    <row r="1726" spans="1:19" x14ac:dyDescent="0.25">
      <c r="A1726" s="1">
        <v>41294</v>
      </c>
      <c r="B1726" t="s">
        <v>14</v>
      </c>
      <c r="C1726">
        <v>211</v>
      </c>
      <c r="D1726" t="str">
        <f t="shared" si="183"/>
        <v>2013</v>
      </c>
      <c r="H1726">
        <f t="shared" si="184"/>
        <v>468.42</v>
      </c>
      <c r="I1726" t="str">
        <f t="shared" si="185"/>
        <v>2013</v>
      </c>
      <c r="K1726" s="1">
        <v>41294</v>
      </c>
      <c r="L1726" t="s">
        <v>14</v>
      </c>
      <c r="M1726">
        <v>211</v>
      </c>
      <c r="N1726" t="str">
        <f t="shared" si="186"/>
        <v>2013</v>
      </c>
      <c r="O1726">
        <f>SUMIF(L$2:L1726,L1726,M$2:M1726)</f>
        <v>18722</v>
      </c>
      <c r="P1726">
        <f t="shared" si="187"/>
        <v>42.2</v>
      </c>
      <c r="R1726">
        <f t="shared" si="188"/>
        <v>4457</v>
      </c>
      <c r="S1726">
        <f t="shared" si="189"/>
        <v>0</v>
      </c>
    </row>
    <row r="1727" spans="1:19" x14ac:dyDescent="0.25">
      <c r="A1727" s="1">
        <v>41300</v>
      </c>
      <c r="B1727" t="s">
        <v>9</v>
      </c>
      <c r="C1727">
        <v>330</v>
      </c>
      <c r="D1727" t="str">
        <f t="shared" si="183"/>
        <v>2013</v>
      </c>
      <c r="H1727">
        <f t="shared" si="184"/>
        <v>732.6</v>
      </c>
      <c r="I1727" t="str">
        <f t="shared" si="185"/>
        <v>2013</v>
      </c>
      <c r="K1727" s="1">
        <v>41300</v>
      </c>
      <c r="L1727" t="s">
        <v>9</v>
      </c>
      <c r="M1727">
        <v>330</v>
      </c>
      <c r="N1727" t="str">
        <f t="shared" si="186"/>
        <v>2013</v>
      </c>
      <c r="O1727">
        <f>SUMIF(L$2:L1727,L1727,M$2:M1727)</f>
        <v>21163</v>
      </c>
      <c r="P1727">
        <f t="shared" si="187"/>
        <v>66</v>
      </c>
      <c r="R1727">
        <f t="shared" si="188"/>
        <v>4127</v>
      </c>
      <c r="S1727">
        <f t="shared" si="189"/>
        <v>0</v>
      </c>
    </row>
    <row r="1728" spans="1:19" x14ac:dyDescent="0.25">
      <c r="A1728" s="1">
        <v>41301</v>
      </c>
      <c r="B1728" t="s">
        <v>14</v>
      </c>
      <c r="C1728">
        <v>134</v>
      </c>
      <c r="D1728" t="str">
        <f t="shared" si="183"/>
        <v>2013</v>
      </c>
      <c r="H1728">
        <f t="shared" si="184"/>
        <v>297.48</v>
      </c>
      <c r="I1728" t="str">
        <f t="shared" si="185"/>
        <v>2013</v>
      </c>
      <c r="K1728" s="1">
        <v>41301</v>
      </c>
      <c r="L1728" t="s">
        <v>14</v>
      </c>
      <c r="M1728">
        <v>134</v>
      </c>
      <c r="N1728" t="str">
        <f t="shared" si="186"/>
        <v>2013</v>
      </c>
      <c r="O1728">
        <f>SUMIF(L$2:L1728,L1728,M$2:M1728)</f>
        <v>18856</v>
      </c>
      <c r="P1728">
        <f t="shared" si="187"/>
        <v>26.8</v>
      </c>
      <c r="R1728">
        <f t="shared" si="188"/>
        <v>3993</v>
      </c>
      <c r="S1728">
        <f t="shared" si="189"/>
        <v>0</v>
      </c>
    </row>
    <row r="1729" spans="1:19" x14ac:dyDescent="0.25">
      <c r="A1729" s="1">
        <v>41301</v>
      </c>
      <c r="B1729" t="s">
        <v>9</v>
      </c>
      <c r="C1729">
        <v>459</v>
      </c>
      <c r="D1729" t="str">
        <f t="shared" si="183"/>
        <v>2013</v>
      </c>
      <c r="H1729">
        <f t="shared" si="184"/>
        <v>1018.9800000000001</v>
      </c>
      <c r="I1729" t="str">
        <f t="shared" si="185"/>
        <v>2013</v>
      </c>
      <c r="K1729" s="1">
        <v>41301</v>
      </c>
      <c r="L1729" t="s">
        <v>9</v>
      </c>
      <c r="M1729">
        <v>459</v>
      </c>
      <c r="N1729" t="str">
        <f t="shared" si="186"/>
        <v>2013</v>
      </c>
      <c r="O1729">
        <f>SUMIF(L$2:L1729,L1729,M$2:M1729)</f>
        <v>21622</v>
      </c>
      <c r="P1729">
        <f t="shared" si="187"/>
        <v>91.800000000000011</v>
      </c>
      <c r="R1729">
        <f t="shared" si="188"/>
        <v>3534</v>
      </c>
      <c r="S1729">
        <f t="shared" si="189"/>
        <v>0</v>
      </c>
    </row>
    <row r="1730" spans="1:19" x14ac:dyDescent="0.25">
      <c r="A1730" s="1">
        <v>41302</v>
      </c>
      <c r="B1730" t="s">
        <v>26</v>
      </c>
      <c r="C1730">
        <v>185</v>
      </c>
      <c r="D1730" t="str">
        <f t="shared" si="183"/>
        <v>2013</v>
      </c>
      <c r="H1730">
        <f t="shared" si="184"/>
        <v>410.70000000000005</v>
      </c>
      <c r="I1730" t="str">
        <f t="shared" si="185"/>
        <v>2013</v>
      </c>
      <c r="K1730" s="1">
        <v>41302</v>
      </c>
      <c r="L1730" t="s">
        <v>26</v>
      </c>
      <c r="M1730">
        <v>185</v>
      </c>
      <c r="N1730" t="str">
        <f t="shared" si="186"/>
        <v>2013</v>
      </c>
      <c r="O1730">
        <f>SUMIF(L$2:L1730,L1730,M$2:M1730)</f>
        <v>1872</v>
      </c>
      <c r="P1730">
        <f t="shared" si="187"/>
        <v>18.5</v>
      </c>
      <c r="R1730">
        <f t="shared" si="188"/>
        <v>3349</v>
      </c>
      <c r="S1730">
        <f t="shared" si="189"/>
        <v>0</v>
      </c>
    </row>
    <row r="1731" spans="1:19" x14ac:dyDescent="0.25">
      <c r="A1731" s="1">
        <v>41303</v>
      </c>
      <c r="B1731" t="s">
        <v>67</v>
      </c>
      <c r="C1731">
        <v>3</v>
      </c>
      <c r="D1731" t="str">
        <f t="shared" ref="D1731:D1794" si="190">TEXT(A1731,"RRRR")</f>
        <v>2013</v>
      </c>
      <c r="H1731">
        <f t="shared" ref="H1731:H1794" si="191">IF(D1731="2005",C1731*$F$2,IF(D1731="2006",C1731*$F$3,IF(D1731="2007",C1731*$F$4,IF(D1731="2008",C1731*$F$5,IF(D1731="2009",C1731*$F$6,IF(D1731="2010",C1731*$F$7,IF(D1731="2011",C1731*$F$8,IF(D1731="2012",C1731*$F$9,IF(D1731="2013",C1731*$F$10,C1731*$F$11)))))))))</f>
        <v>6.66</v>
      </c>
      <c r="I1731" t="str">
        <f t="shared" ref="I1731:I1794" si="192">TEXT(A1731,"RRRR")</f>
        <v>2013</v>
      </c>
      <c r="K1731" s="1">
        <v>41303</v>
      </c>
      <c r="L1731" t="s">
        <v>67</v>
      </c>
      <c r="M1731">
        <v>3</v>
      </c>
      <c r="N1731" t="str">
        <f t="shared" ref="N1731:N1794" si="193">TEXT(K1731,"RRRR")</f>
        <v>2013</v>
      </c>
      <c r="O1731">
        <f>SUMIF(L$2:L1731,L1731,M$2:M1731)</f>
        <v>34</v>
      </c>
      <c r="P1731">
        <f t="shared" ref="P1731:P1794" si="194">IF(AND(O1731&gt;=100,O1731&lt;1000),0.05*M1731,IF(AND(O1731&gt;=1000,O1731&lt;10000),0.1*M1731,IF(AND(O1731&gt;=10000),0.2*M1731,0)))</f>
        <v>0</v>
      </c>
      <c r="R1731">
        <f t="shared" si="188"/>
        <v>3346</v>
      </c>
      <c r="S1731">
        <f t="shared" si="189"/>
        <v>0</v>
      </c>
    </row>
    <row r="1732" spans="1:19" x14ac:dyDescent="0.25">
      <c r="A1732" s="1">
        <v>41305</v>
      </c>
      <c r="B1732" t="s">
        <v>30</v>
      </c>
      <c r="C1732">
        <v>181</v>
      </c>
      <c r="D1732" t="str">
        <f t="shared" si="190"/>
        <v>2013</v>
      </c>
      <c r="H1732">
        <f t="shared" si="191"/>
        <v>401.82000000000005</v>
      </c>
      <c r="I1732" t="str">
        <f t="shared" si="192"/>
        <v>2013</v>
      </c>
      <c r="K1732" s="1">
        <v>41305</v>
      </c>
      <c r="L1732" t="s">
        <v>30</v>
      </c>
      <c r="M1732">
        <v>181</v>
      </c>
      <c r="N1732" t="str">
        <f t="shared" si="193"/>
        <v>2013</v>
      </c>
      <c r="O1732">
        <f>SUMIF(L$2:L1732,L1732,M$2:M1732)</f>
        <v>4367</v>
      </c>
      <c r="P1732">
        <f t="shared" si="194"/>
        <v>18.100000000000001</v>
      </c>
      <c r="R1732">
        <f t="shared" ref="R1732:R1795" si="195">IF(AND(DAY(A1732)&lt;DAY(A1731),DAY(A1731)&lt;&gt;DAY(A1732)),IF(R1731&lt;1000,R1731+5000-C1732,IF(R1731&lt;2000,R1731+4000-C1732,IF(R1731&lt;3000,R1731+3000-C1732,IF(R1731&lt;4000,R1731+2000-C1732,IF(R1731&lt;5000,R1731+1000-C1732,R1731))))),R1731-C1732)</f>
        <v>3165</v>
      </c>
      <c r="S1732">
        <f t="shared" si="189"/>
        <v>0</v>
      </c>
    </row>
    <row r="1733" spans="1:19" x14ac:dyDescent="0.25">
      <c r="A1733" s="1">
        <v>41309</v>
      </c>
      <c r="B1733" t="s">
        <v>17</v>
      </c>
      <c r="C1733">
        <v>441</v>
      </c>
      <c r="D1733" t="str">
        <f t="shared" si="190"/>
        <v>2013</v>
      </c>
      <c r="H1733">
        <f t="shared" si="191"/>
        <v>979.0200000000001</v>
      </c>
      <c r="I1733" t="str">
        <f t="shared" si="192"/>
        <v>2013</v>
      </c>
      <c r="K1733" s="1">
        <v>41309</v>
      </c>
      <c r="L1733" t="s">
        <v>17</v>
      </c>
      <c r="M1733">
        <v>441</v>
      </c>
      <c r="N1733" t="str">
        <f t="shared" si="193"/>
        <v>2013</v>
      </c>
      <c r="O1733">
        <f>SUMIF(L$2:L1733,L1733,M$2:M1733)</f>
        <v>15423</v>
      </c>
      <c r="P1733">
        <f t="shared" si="194"/>
        <v>88.2</v>
      </c>
      <c r="R1733">
        <f t="shared" si="195"/>
        <v>4724</v>
      </c>
      <c r="S1733">
        <f t="shared" ref="S1733:S1796" si="196">IF(R1733+C1733-R1732&gt;=4000,1,0)</f>
        <v>0</v>
      </c>
    </row>
    <row r="1734" spans="1:19" x14ac:dyDescent="0.25">
      <c r="A1734" s="1">
        <v>41310</v>
      </c>
      <c r="B1734" t="s">
        <v>45</v>
      </c>
      <c r="C1734">
        <v>487</v>
      </c>
      <c r="D1734" t="str">
        <f t="shared" si="190"/>
        <v>2013</v>
      </c>
      <c r="H1734">
        <f t="shared" si="191"/>
        <v>1081.1400000000001</v>
      </c>
      <c r="I1734" t="str">
        <f t="shared" si="192"/>
        <v>2013</v>
      </c>
      <c r="K1734" s="1">
        <v>41310</v>
      </c>
      <c r="L1734" t="s">
        <v>45</v>
      </c>
      <c r="M1734">
        <v>487</v>
      </c>
      <c r="N1734" t="str">
        <f t="shared" si="193"/>
        <v>2013</v>
      </c>
      <c r="O1734">
        <f>SUMIF(L$2:L1734,L1734,M$2:M1734)</f>
        <v>20483</v>
      </c>
      <c r="P1734">
        <f t="shared" si="194"/>
        <v>97.4</v>
      </c>
      <c r="R1734">
        <f t="shared" si="195"/>
        <v>4237</v>
      </c>
      <c r="S1734">
        <f t="shared" si="196"/>
        <v>0</v>
      </c>
    </row>
    <row r="1735" spans="1:19" x14ac:dyDescent="0.25">
      <c r="A1735" s="1">
        <v>41310</v>
      </c>
      <c r="B1735" t="s">
        <v>52</v>
      </c>
      <c r="C1735">
        <v>56</v>
      </c>
      <c r="D1735" t="str">
        <f t="shared" si="190"/>
        <v>2013</v>
      </c>
      <c r="H1735">
        <f t="shared" si="191"/>
        <v>124.32000000000001</v>
      </c>
      <c r="I1735" t="str">
        <f t="shared" si="192"/>
        <v>2013</v>
      </c>
      <c r="K1735" s="1">
        <v>41310</v>
      </c>
      <c r="L1735" t="s">
        <v>52</v>
      </c>
      <c r="M1735">
        <v>56</v>
      </c>
      <c r="N1735" t="str">
        <f t="shared" si="193"/>
        <v>2013</v>
      </c>
      <c r="O1735">
        <f>SUMIF(L$2:L1735,L1735,M$2:M1735)</f>
        <v>4592</v>
      </c>
      <c r="P1735">
        <f t="shared" si="194"/>
        <v>5.6000000000000005</v>
      </c>
      <c r="R1735">
        <f t="shared" si="195"/>
        <v>4181</v>
      </c>
      <c r="S1735">
        <f t="shared" si="196"/>
        <v>0</v>
      </c>
    </row>
    <row r="1736" spans="1:19" x14ac:dyDescent="0.25">
      <c r="A1736" s="1">
        <v>41314</v>
      </c>
      <c r="B1736" t="s">
        <v>12</v>
      </c>
      <c r="C1736">
        <v>23</v>
      </c>
      <c r="D1736" t="str">
        <f t="shared" si="190"/>
        <v>2013</v>
      </c>
      <c r="H1736">
        <f t="shared" si="191"/>
        <v>51.06</v>
      </c>
      <c r="I1736" t="str">
        <f t="shared" si="192"/>
        <v>2013</v>
      </c>
      <c r="K1736" s="1">
        <v>41314</v>
      </c>
      <c r="L1736" t="s">
        <v>12</v>
      </c>
      <c r="M1736">
        <v>23</v>
      </c>
      <c r="N1736" t="str">
        <f t="shared" si="193"/>
        <v>2013</v>
      </c>
      <c r="O1736">
        <f>SUMIF(L$2:L1736,L1736,M$2:M1736)</f>
        <v>3968</v>
      </c>
      <c r="P1736">
        <f t="shared" si="194"/>
        <v>2.3000000000000003</v>
      </c>
      <c r="R1736">
        <f t="shared" si="195"/>
        <v>4158</v>
      </c>
      <c r="S1736">
        <f t="shared" si="196"/>
        <v>0</v>
      </c>
    </row>
    <row r="1737" spans="1:19" x14ac:dyDescent="0.25">
      <c r="A1737" s="1">
        <v>41314</v>
      </c>
      <c r="B1737" t="s">
        <v>131</v>
      </c>
      <c r="C1737">
        <v>113</v>
      </c>
      <c r="D1737" t="str">
        <f t="shared" si="190"/>
        <v>2013</v>
      </c>
      <c r="H1737">
        <f t="shared" si="191"/>
        <v>250.86</v>
      </c>
      <c r="I1737" t="str">
        <f t="shared" si="192"/>
        <v>2013</v>
      </c>
      <c r="K1737" s="1">
        <v>41314</v>
      </c>
      <c r="L1737" t="s">
        <v>131</v>
      </c>
      <c r="M1737">
        <v>113</v>
      </c>
      <c r="N1737" t="str">
        <f t="shared" si="193"/>
        <v>2013</v>
      </c>
      <c r="O1737">
        <f>SUMIF(L$2:L1737,L1737,M$2:M1737)</f>
        <v>851</v>
      </c>
      <c r="P1737">
        <f t="shared" si="194"/>
        <v>5.65</v>
      </c>
      <c r="R1737">
        <f t="shared" si="195"/>
        <v>4045</v>
      </c>
      <c r="S1737">
        <f t="shared" si="196"/>
        <v>0</v>
      </c>
    </row>
    <row r="1738" spans="1:19" x14ac:dyDescent="0.25">
      <c r="A1738" s="1">
        <v>41315</v>
      </c>
      <c r="B1738" t="s">
        <v>200</v>
      </c>
      <c r="C1738">
        <v>19</v>
      </c>
      <c r="D1738" t="str">
        <f t="shared" si="190"/>
        <v>2013</v>
      </c>
      <c r="H1738">
        <f t="shared" si="191"/>
        <v>42.180000000000007</v>
      </c>
      <c r="I1738" t="str">
        <f t="shared" si="192"/>
        <v>2013</v>
      </c>
      <c r="K1738" s="1">
        <v>41315</v>
      </c>
      <c r="L1738" t="s">
        <v>200</v>
      </c>
      <c r="M1738">
        <v>19</v>
      </c>
      <c r="N1738" t="str">
        <f t="shared" si="193"/>
        <v>2013</v>
      </c>
      <c r="O1738">
        <f>SUMIF(L$2:L1738,L1738,M$2:M1738)</f>
        <v>22</v>
      </c>
      <c r="P1738">
        <f t="shared" si="194"/>
        <v>0</v>
      </c>
      <c r="R1738">
        <f t="shared" si="195"/>
        <v>4026</v>
      </c>
      <c r="S1738">
        <f t="shared" si="196"/>
        <v>0</v>
      </c>
    </row>
    <row r="1739" spans="1:19" x14ac:dyDescent="0.25">
      <c r="A1739" s="1">
        <v>41316</v>
      </c>
      <c r="B1739" t="s">
        <v>78</v>
      </c>
      <c r="C1739">
        <v>188</v>
      </c>
      <c r="D1739" t="str">
        <f t="shared" si="190"/>
        <v>2013</v>
      </c>
      <c r="H1739">
        <f t="shared" si="191"/>
        <v>417.36</v>
      </c>
      <c r="I1739" t="str">
        <f t="shared" si="192"/>
        <v>2013</v>
      </c>
      <c r="K1739" s="1">
        <v>41316</v>
      </c>
      <c r="L1739" t="s">
        <v>78</v>
      </c>
      <c r="M1739">
        <v>188</v>
      </c>
      <c r="N1739" t="str">
        <f t="shared" si="193"/>
        <v>2013</v>
      </c>
      <c r="O1739">
        <f>SUMIF(L$2:L1739,L1739,M$2:M1739)</f>
        <v>2011</v>
      </c>
      <c r="P1739">
        <f t="shared" si="194"/>
        <v>18.8</v>
      </c>
      <c r="R1739">
        <f t="shared" si="195"/>
        <v>3838</v>
      </c>
      <c r="S1739">
        <f t="shared" si="196"/>
        <v>0</v>
      </c>
    </row>
    <row r="1740" spans="1:19" x14ac:dyDescent="0.25">
      <c r="A1740" s="1">
        <v>41316</v>
      </c>
      <c r="B1740" t="s">
        <v>7</v>
      </c>
      <c r="C1740">
        <v>338</v>
      </c>
      <c r="D1740" t="str">
        <f t="shared" si="190"/>
        <v>2013</v>
      </c>
      <c r="H1740">
        <f t="shared" si="191"/>
        <v>750.36</v>
      </c>
      <c r="I1740" t="str">
        <f t="shared" si="192"/>
        <v>2013</v>
      </c>
      <c r="K1740" s="1">
        <v>41316</v>
      </c>
      <c r="L1740" t="s">
        <v>7</v>
      </c>
      <c r="M1740">
        <v>338</v>
      </c>
      <c r="N1740" t="str">
        <f t="shared" si="193"/>
        <v>2013</v>
      </c>
      <c r="O1740">
        <f>SUMIF(L$2:L1740,L1740,M$2:M1740)</f>
        <v>21920</v>
      </c>
      <c r="P1740">
        <f t="shared" si="194"/>
        <v>67.600000000000009</v>
      </c>
      <c r="R1740">
        <f t="shared" si="195"/>
        <v>3500</v>
      </c>
      <c r="S1740">
        <f t="shared" si="196"/>
        <v>0</v>
      </c>
    </row>
    <row r="1741" spans="1:19" x14ac:dyDescent="0.25">
      <c r="A1741" s="1">
        <v>41317</v>
      </c>
      <c r="B1741" t="s">
        <v>31</v>
      </c>
      <c r="C1741">
        <v>80</v>
      </c>
      <c r="D1741" t="str">
        <f t="shared" si="190"/>
        <v>2013</v>
      </c>
      <c r="H1741">
        <f t="shared" si="191"/>
        <v>177.60000000000002</v>
      </c>
      <c r="I1741" t="str">
        <f t="shared" si="192"/>
        <v>2013</v>
      </c>
      <c r="K1741" s="1">
        <v>41317</v>
      </c>
      <c r="L1741" t="s">
        <v>31</v>
      </c>
      <c r="M1741">
        <v>80</v>
      </c>
      <c r="N1741" t="str">
        <f t="shared" si="193"/>
        <v>2013</v>
      </c>
      <c r="O1741">
        <f>SUMIF(L$2:L1741,L1741,M$2:M1741)</f>
        <v>1737</v>
      </c>
      <c r="P1741">
        <f t="shared" si="194"/>
        <v>8</v>
      </c>
      <c r="R1741">
        <f t="shared" si="195"/>
        <v>3420</v>
      </c>
      <c r="S1741">
        <f t="shared" si="196"/>
        <v>0</v>
      </c>
    </row>
    <row r="1742" spans="1:19" x14ac:dyDescent="0.25">
      <c r="A1742" s="1">
        <v>41318</v>
      </c>
      <c r="B1742" t="s">
        <v>171</v>
      </c>
      <c r="C1742">
        <v>20</v>
      </c>
      <c r="D1742" t="str">
        <f t="shared" si="190"/>
        <v>2013</v>
      </c>
      <c r="H1742">
        <f t="shared" si="191"/>
        <v>44.400000000000006</v>
      </c>
      <c r="I1742" t="str">
        <f t="shared" si="192"/>
        <v>2013</v>
      </c>
      <c r="K1742" s="1">
        <v>41318</v>
      </c>
      <c r="L1742" t="s">
        <v>171</v>
      </c>
      <c r="M1742">
        <v>20</v>
      </c>
      <c r="N1742" t="str">
        <f t="shared" si="193"/>
        <v>2013</v>
      </c>
      <c r="O1742">
        <f>SUMIF(L$2:L1742,L1742,M$2:M1742)</f>
        <v>29</v>
      </c>
      <c r="P1742">
        <f t="shared" si="194"/>
        <v>0</v>
      </c>
      <c r="R1742">
        <f t="shared" si="195"/>
        <v>3400</v>
      </c>
      <c r="S1742">
        <f t="shared" si="196"/>
        <v>0</v>
      </c>
    </row>
    <row r="1743" spans="1:19" x14ac:dyDescent="0.25">
      <c r="A1743" s="1">
        <v>41321</v>
      </c>
      <c r="B1743" t="s">
        <v>159</v>
      </c>
      <c r="C1743">
        <v>1</v>
      </c>
      <c r="D1743" t="str">
        <f t="shared" si="190"/>
        <v>2013</v>
      </c>
      <c r="H1743">
        <f t="shared" si="191"/>
        <v>2.2200000000000002</v>
      </c>
      <c r="I1743" t="str">
        <f t="shared" si="192"/>
        <v>2013</v>
      </c>
      <c r="K1743" s="1">
        <v>41321</v>
      </c>
      <c r="L1743" t="s">
        <v>159</v>
      </c>
      <c r="M1743">
        <v>1</v>
      </c>
      <c r="N1743" t="str">
        <f t="shared" si="193"/>
        <v>2013</v>
      </c>
      <c r="O1743">
        <f>SUMIF(L$2:L1743,L1743,M$2:M1743)</f>
        <v>18</v>
      </c>
      <c r="P1743">
        <f t="shared" si="194"/>
        <v>0</v>
      </c>
      <c r="R1743">
        <f t="shared" si="195"/>
        <v>3399</v>
      </c>
      <c r="S1743">
        <f t="shared" si="196"/>
        <v>0</v>
      </c>
    </row>
    <row r="1744" spans="1:19" x14ac:dyDescent="0.25">
      <c r="A1744" s="1">
        <v>41322</v>
      </c>
      <c r="B1744" t="s">
        <v>52</v>
      </c>
      <c r="C1744">
        <v>200</v>
      </c>
      <c r="D1744" t="str">
        <f t="shared" si="190"/>
        <v>2013</v>
      </c>
      <c r="H1744">
        <f t="shared" si="191"/>
        <v>444.00000000000006</v>
      </c>
      <c r="I1744" t="str">
        <f t="shared" si="192"/>
        <v>2013</v>
      </c>
      <c r="K1744" s="1">
        <v>41322</v>
      </c>
      <c r="L1744" t="s">
        <v>52</v>
      </c>
      <c r="M1744">
        <v>200</v>
      </c>
      <c r="N1744" t="str">
        <f t="shared" si="193"/>
        <v>2013</v>
      </c>
      <c r="O1744">
        <f>SUMIF(L$2:L1744,L1744,M$2:M1744)</f>
        <v>4792</v>
      </c>
      <c r="P1744">
        <f t="shared" si="194"/>
        <v>20</v>
      </c>
      <c r="R1744">
        <f t="shared" si="195"/>
        <v>3199</v>
      </c>
      <c r="S1744">
        <f t="shared" si="196"/>
        <v>0</v>
      </c>
    </row>
    <row r="1745" spans="1:19" x14ac:dyDescent="0.25">
      <c r="A1745" s="1">
        <v>41323</v>
      </c>
      <c r="B1745" t="s">
        <v>5</v>
      </c>
      <c r="C1745">
        <v>429</v>
      </c>
      <c r="D1745" t="str">
        <f t="shared" si="190"/>
        <v>2013</v>
      </c>
      <c r="H1745">
        <f t="shared" si="191"/>
        <v>952.38000000000011</v>
      </c>
      <c r="I1745" t="str">
        <f t="shared" si="192"/>
        <v>2013</v>
      </c>
      <c r="K1745" s="1">
        <v>41323</v>
      </c>
      <c r="L1745" t="s">
        <v>5</v>
      </c>
      <c r="M1745">
        <v>429</v>
      </c>
      <c r="N1745" t="str">
        <f t="shared" si="193"/>
        <v>2013</v>
      </c>
      <c r="O1745">
        <f>SUMIF(L$2:L1745,L1745,M$2:M1745)</f>
        <v>9951</v>
      </c>
      <c r="P1745">
        <f t="shared" si="194"/>
        <v>42.900000000000006</v>
      </c>
      <c r="R1745">
        <f t="shared" si="195"/>
        <v>2770</v>
      </c>
      <c r="S1745">
        <f t="shared" si="196"/>
        <v>0</v>
      </c>
    </row>
    <row r="1746" spans="1:19" x14ac:dyDescent="0.25">
      <c r="A1746" s="1">
        <v>41324</v>
      </c>
      <c r="B1746" t="s">
        <v>12</v>
      </c>
      <c r="C1746">
        <v>183</v>
      </c>
      <c r="D1746" t="str">
        <f t="shared" si="190"/>
        <v>2013</v>
      </c>
      <c r="H1746">
        <f t="shared" si="191"/>
        <v>406.26000000000005</v>
      </c>
      <c r="I1746" t="str">
        <f t="shared" si="192"/>
        <v>2013</v>
      </c>
      <c r="K1746" s="1">
        <v>41324</v>
      </c>
      <c r="L1746" t="s">
        <v>12</v>
      </c>
      <c r="M1746">
        <v>183</v>
      </c>
      <c r="N1746" t="str">
        <f t="shared" si="193"/>
        <v>2013</v>
      </c>
      <c r="O1746">
        <f>SUMIF(L$2:L1746,L1746,M$2:M1746)</f>
        <v>4151</v>
      </c>
      <c r="P1746">
        <f t="shared" si="194"/>
        <v>18.3</v>
      </c>
      <c r="R1746">
        <f t="shared" si="195"/>
        <v>2587</v>
      </c>
      <c r="S1746">
        <f t="shared" si="196"/>
        <v>0</v>
      </c>
    </row>
    <row r="1747" spans="1:19" x14ac:dyDescent="0.25">
      <c r="A1747" s="1">
        <v>41325</v>
      </c>
      <c r="B1747" t="s">
        <v>10</v>
      </c>
      <c r="C1747">
        <v>26</v>
      </c>
      <c r="D1747" t="str">
        <f t="shared" si="190"/>
        <v>2013</v>
      </c>
      <c r="H1747">
        <f t="shared" si="191"/>
        <v>57.720000000000006</v>
      </c>
      <c r="I1747" t="str">
        <f t="shared" si="192"/>
        <v>2013</v>
      </c>
      <c r="K1747" s="1">
        <v>41325</v>
      </c>
      <c r="L1747" t="s">
        <v>10</v>
      </c>
      <c r="M1747">
        <v>26</v>
      </c>
      <c r="N1747" t="str">
        <f t="shared" si="193"/>
        <v>2013</v>
      </c>
      <c r="O1747">
        <f>SUMIF(L$2:L1747,L1747,M$2:M1747)</f>
        <v>3754</v>
      </c>
      <c r="P1747">
        <f t="shared" si="194"/>
        <v>2.6</v>
      </c>
      <c r="R1747">
        <f t="shared" si="195"/>
        <v>2561</v>
      </c>
      <c r="S1747">
        <f t="shared" si="196"/>
        <v>0</v>
      </c>
    </row>
    <row r="1748" spans="1:19" x14ac:dyDescent="0.25">
      <c r="A1748" s="1">
        <v>41326</v>
      </c>
      <c r="B1748" t="s">
        <v>180</v>
      </c>
      <c r="C1748">
        <v>2</v>
      </c>
      <c r="D1748" t="str">
        <f t="shared" si="190"/>
        <v>2013</v>
      </c>
      <c r="H1748">
        <f t="shared" si="191"/>
        <v>4.4400000000000004</v>
      </c>
      <c r="I1748" t="str">
        <f t="shared" si="192"/>
        <v>2013</v>
      </c>
      <c r="K1748" s="1">
        <v>41326</v>
      </c>
      <c r="L1748" t="s">
        <v>180</v>
      </c>
      <c r="M1748">
        <v>2</v>
      </c>
      <c r="N1748" t="str">
        <f t="shared" si="193"/>
        <v>2013</v>
      </c>
      <c r="O1748">
        <f>SUMIF(L$2:L1748,L1748,M$2:M1748)</f>
        <v>7</v>
      </c>
      <c r="P1748">
        <f t="shared" si="194"/>
        <v>0</v>
      </c>
      <c r="R1748">
        <f t="shared" si="195"/>
        <v>2559</v>
      </c>
      <c r="S1748">
        <f t="shared" si="196"/>
        <v>0</v>
      </c>
    </row>
    <row r="1749" spans="1:19" x14ac:dyDescent="0.25">
      <c r="A1749" s="1">
        <v>41328</v>
      </c>
      <c r="B1749" t="s">
        <v>7</v>
      </c>
      <c r="C1749">
        <v>174</v>
      </c>
      <c r="D1749" t="str">
        <f t="shared" si="190"/>
        <v>2013</v>
      </c>
      <c r="H1749">
        <f t="shared" si="191"/>
        <v>386.28000000000003</v>
      </c>
      <c r="I1749" t="str">
        <f t="shared" si="192"/>
        <v>2013</v>
      </c>
      <c r="K1749" s="1">
        <v>41328</v>
      </c>
      <c r="L1749" t="s">
        <v>7</v>
      </c>
      <c r="M1749">
        <v>174</v>
      </c>
      <c r="N1749" t="str">
        <f t="shared" si="193"/>
        <v>2013</v>
      </c>
      <c r="O1749">
        <f>SUMIF(L$2:L1749,L1749,M$2:M1749)</f>
        <v>22094</v>
      </c>
      <c r="P1749">
        <f t="shared" si="194"/>
        <v>34.800000000000004</v>
      </c>
      <c r="R1749">
        <f t="shared" si="195"/>
        <v>2385</v>
      </c>
      <c r="S1749">
        <f t="shared" si="196"/>
        <v>0</v>
      </c>
    </row>
    <row r="1750" spans="1:19" x14ac:dyDescent="0.25">
      <c r="A1750" s="1">
        <v>41329</v>
      </c>
      <c r="B1750" t="s">
        <v>52</v>
      </c>
      <c r="C1750">
        <v>98</v>
      </c>
      <c r="D1750" t="str">
        <f t="shared" si="190"/>
        <v>2013</v>
      </c>
      <c r="H1750">
        <f t="shared" si="191"/>
        <v>217.56000000000003</v>
      </c>
      <c r="I1750" t="str">
        <f t="shared" si="192"/>
        <v>2013</v>
      </c>
      <c r="K1750" s="1">
        <v>41329</v>
      </c>
      <c r="L1750" t="s">
        <v>52</v>
      </c>
      <c r="M1750">
        <v>98</v>
      </c>
      <c r="N1750" t="str">
        <f t="shared" si="193"/>
        <v>2013</v>
      </c>
      <c r="O1750">
        <f>SUMIF(L$2:L1750,L1750,M$2:M1750)</f>
        <v>4890</v>
      </c>
      <c r="P1750">
        <f t="shared" si="194"/>
        <v>9.8000000000000007</v>
      </c>
      <c r="R1750">
        <f t="shared" si="195"/>
        <v>2287</v>
      </c>
      <c r="S1750">
        <f t="shared" si="196"/>
        <v>0</v>
      </c>
    </row>
    <row r="1751" spans="1:19" x14ac:dyDescent="0.25">
      <c r="A1751" s="1">
        <v>41329</v>
      </c>
      <c r="B1751" t="s">
        <v>185</v>
      </c>
      <c r="C1751">
        <v>11</v>
      </c>
      <c r="D1751" t="str">
        <f t="shared" si="190"/>
        <v>2013</v>
      </c>
      <c r="H1751">
        <f t="shared" si="191"/>
        <v>24.42</v>
      </c>
      <c r="I1751" t="str">
        <f t="shared" si="192"/>
        <v>2013</v>
      </c>
      <c r="K1751" s="1">
        <v>41329</v>
      </c>
      <c r="L1751" t="s">
        <v>185</v>
      </c>
      <c r="M1751">
        <v>11</v>
      </c>
      <c r="N1751" t="str">
        <f t="shared" si="193"/>
        <v>2013</v>
      </c>
      <c r="O1751">
        <f>SUMIF(L$2:L1751,L1751,M$2:M1751)</f>
        <v>14</v>
      </c>
      <c r="P1751">
        <f t="shared" si="194"/>
        <v>0</v>
      </c>
      <c r="R1751">
        <f t="shared" si="195"/>
        <v>2276</v>
      </c>
      <c r="S1751">
        <f t="shared" si="196"/>
        <v>0</v>
      </c>
    </row>
    <row r="1752" spans="1:19" x14ac:dyDescent="0.25">
      <c r="A1752" s="1">
        <v>41332</v>
      </c>
      <c r="B1752" t="s">
        <v>28</v>
      </c>
      <c r="C1752">
        <v>58</v>
      </c>
      <c r="D1752" t="str">
        <f t="shared" si="190"/>
        <v>2013</v>
      </c>
      <c r="H1752">
        <f t="shared" si="191"/>
        <v>128.76000000000002</v>
      </c>
      <c r="I1752" t="str">
        <f t="shared" si="192"/>
        <v>2013</v>
      </c>
      <c r="K1752" s="1">
        <v>41332</v>
      </c>
      <c r="L1752" t="s">
        <v>28</v>
      </c>
      <c r="M1752">
        <v>58</v>
      </c>
      <c r="N1752" t="str">
        <f t="shared" si="193"/>
        <v>2013</v>
      </c>
      <c r="O1752">
        <f>SUMIF(L$2:L1752,L1752,M$2:M1752)</f>
        <v>3780</v>
      </c>
      <c r="P1752">
        <f t="shared" si="194"/>
        <v>5.8000000000000007</v>
      </c>
      <c r="R1752">
        <f t="shared" si="195"/>
        <v>2218</v>
      </c>
      <c r="S1752">
        <f t="shared" si="196"/>
        <v>0</v>
      </c>
    </row>
    <row r="1753" spans="1:19" x14ac:dyDescent="0.25">
      <c r="A1753" s="1">
        <v>41336</v>
      </c>
      <c r="B1753" t="s">
        <v>15</v>
      </c>
      <c r="C1753">
        <v>17</v>
      </c>
      <c r="D1753" t="str">
        <f t="shared" si="190"/>
        <v>2013</v>
      </c>
      <c r="H1753">
        <f t="shared" si="191"/>
        <v>37.74</v>
      </c>
      <c r="I1753" t="str">
        <f t="shared" si="192"/>
        <v>2013</v>
      </c>
      <c r="K1753" s="1">
        <v>41336</v>
      </c>
      <c r="L1753" t="s">
        <v>15</v>
      </c>
      <c r="M1753">
        <v>17</v>
      </c>
      <c r="N1753" t="str">
        <f t="shared" si="193"/>
        <v>2013</v>
      </c>
      <c r="O1753">
        <f>SUMIF(L$2:L1753,L1753,M$2:M1753)</f>
        <v>35</v>
      </c>
      <c r="P1753">
        <f t="shared" si="194"/>
        <v>0</v>
      </c>
      <c r="R1753">
        <f t="shared" si="195"/>
        <v>5201</v>
      </c>
      <c r="S1753">
        <f t="shared" si="196"/>
        <v>0</v>
      </c>
    </row>
    <row r="1754" spans="1:19" x14ac:dyDescent="0.25">
      <c r="A1754" s="1">
        <v>41337</v>
      </c>
      <c r="B1754" t="s">
        <v>17</v>
      </c>
      <c r="C1754">
        <v>143</v>
      </c>
      <c r="D1754" t="str">
        <f t="shared" si="190"/>
        <v>2013</v>
      </c>
      <c r="H1754">
        <f t="shared" si="191"/>
        <v>317.46000000000004</v>
      </c>
      <c r="I1754" t="str">
        <f t="shared" si="192"/>
        <v>2013</v>
      </c>
      <c r="K1754" s="1">
        <v>41337</v>
      </c>
      <c r="L1754" t="s">
        <v>17</v>
      </c>
      <c r="M1754">
        <v>143</v>
      </c>
      <c r="N1754" t="str">
        <f t="shared" si="193"/>
        <v>2013</v>
      </c>
      <c r="O1754">
        <f>SUMIF(L$2:L1754,L1754,M$2:M1754)</f>
        <v>15566</v>
      </c>
      <c r="P1754">
        <f t="shared" si="194"/>
        <v>28.6</v>
      </c>
      <c r="R1754">
        <f t="shared" si="195"/>
        <v>5058</v>
      </c>
      <c r="S1754">
        <f t="shared" si="196"/>
        <v>0</v>
      </c>
    </row>
    <row r="1755" spans="1:19" x14ac:dyDescent="0.25">
      <c r="A1755" s="1">
        <v>41339</v>
      </c>
      <c r="B1755" t="s">
        <v>52</v>
      </c>
      <c r="C1755">
        <v>108</v>
      </c>
      <c r="D1755" t="str">
        <f t="shared" si="190"/>
        <v>2013</v>
      </c>
      <c r="H1755">
        <f t="shared" si="191"/>
        <v>239.76000000000002</v>
      </c>
      <c r="I1755" t="str">
        <f t="shared" si="192"/>
        <v>2013</v>
      </c>
      <c r="K1755" s="1">
        <v>41339</v>
      </c>
      <c r="L1755" t="s">
        <v>52</v>
      </c>
      <c r="M1755">
        <v>108</v>
      </c>
      <c r="N1755" t="str">
        <f t="shared" si="193"/>
        <v>2013</v>
      </c>
      <c r="O1755">
        <f>SUMIF(L$2:L1755,L1755,M$2:M1755)</f>
        <v>4998</v>
      </c>
      <c r="P1755">
        <f t="shared" si="194"/>
        <v>10.8</v>
      </c>
      <c r="R1755">
        <f t="shared" si="195"/>
        <v>4950</v>
      </c>
      <c r="S1755">
        <f t="shared" si="196"/>
        <v>0</v>
      </c>
    </row>
    <row r="1756" spans="1:19" x14ac:dyDescent="0.25">
      <c r="A1756" s="1">
        <v>41346</v>
      </c>
      <c r="B1756" t="s">
        <v>102</v>
      </c>
      <c r="C1756">
        <v>424</v>
      </c>
      <c r="D1756" t="str">
        <f t="shared" si="190"/>
        <v>2013</v>
      </c>
      <c r="H1756">
        <f t="shared" si="191"/>
        <v>941.28000000000009</v>
      </c>
      <c r="I1756" t="str">
        <f t="shared" si="192"/>
        <v>2013</v>
      </c>
      <c r="K1756" s="1">
        <v>41346</v>
      </c>
      <c r="L1756" t="s">
        <v>102</v>
      </c>
      <c r="M1756">
        <v>424</v>
      </c>
      <c r="N1756" t="str">
        <f t="shared" si="193"/>
        <v>2013</v>
      </c>
      <c r="O1756">
        <f>SUMIF(L$2:L1756,L1756,M$2:M1756)</f>
        <v>5714</v>
      </c>
      <c r="P1756">
        <f t="shared" si="194"/>
        <v>42.400000000000006</v>
      </c>
      <c r="R1756">
        <f t="shared" si="195"/>
        <v>4526</v>
      </c>
      <c r="S1756">
        <f t="shared" si="196"/>
        <v>0</v>
      </c>
    </row>
    <row r="1757" spans="1:19" x14ac:dyDescent="0.25">
      <c r="A1757" s="1">
        <v>41351</v>
      </c>
      <c r="B1757" t="s">
        <v>221</v>
      </c>
      <c r="C1757">
        <v>9</v>
      </c>
      <c r="D1757" t="str">
        <f t="shared" si="190"/>
        <v>2013</v>
      </c>
      <c r="H1757">
        <f t="shared" si="191"/>
        <v>19.98</v>
      </c>
      <c r="I1757" t="str">
        <f t="shared" si="192"/>
        <v>2013</v>
      </c>
      <c r="K1757" s="1">
        <v>41351</v>
      </c>
      <c r="L1757" t="s">
        <v>221</v>
      </c>
      <c r="M1757">
        <v>9</v>
      </c>
      <c r="N1757" t="str">
        <f t="shared" si="193"/>
        <v>2013</v>
      </c>
      <c r="O1757">
        <f>SUMIF(L$2:L1757,L1757,M$2:M1757)</f>
        <v>23</v>
      </c>
      <c r="P1757">
        <f t="shared" si="194"/>
        <v>0</v>
      </c>
      <c r="R1757">
        <f t="shared" si="195"/>
        <v>4517</v>
      </c>
      <c r="S1757">
        <f t="shared" si="196"/>
        <v>0</v>
      </c>
    </row>
    <row r="1758" spans="1:19" x14ac:dyDescent="0.25">
      <c r="A1758" s="1">
        <v>41352</v>
      </c>
      <c r="B1758" t="s">
        <v>28</v>
      </c>
      <c r="C1758">
        <v>135</v>
      </c>
      <c r="D1758" t="str">
        <f t="shared" si="190"/>
        <v>2013</v>
      </c>
      <c r="H1758">
        <f t="shared" si="191"/>
        <v>299.70000000000005</v>
      </c>
      <c r="I1758" t="str">
        <f t="shared" si="192"/>
        <v>2013</v>
      </c>
      <c r="K1758" s="1">
        <v>41352</v>
      </c>
      <c r="L1758" t="s">
        <v>28</v>
      </c>
      <c r="M1758">
        <v>135</v>
      </c>
      <c r="N1758" t="str">
        <f t="shared" si="193"/>
        <v>2013</v>
      </c>
      <c r="O1758">
        <f>SUMIF(L$2:L1758,L1758,M$2:M1758)</f>
        <v>3915</v>
      </c>
      <c r="P1758">
        <f t="shared" si="194"/>
        <v>13.5</v>
      </c>
      <c r="R1758">
        <f t="shared" si="195"/>
        <v>4382</v>
      </c>
      <c r="S1758">
        <f t="shared" si="196"/>
        <v>0</v>
      </c>
    </row>
    <row r="1759" spans="1:19" x14ac:dyDescent="0.25">
      <c r="A1759" s="1">
        <v>41356</v>
      </c>
      <c r="B1759" t="s">
        <v>14</v>
      </c>
      <c r="C1759">
        <v>202</v>
      </c>
      <c r="D1759" t="str">
        <f t="shared" si="190"/>
        <v>2013</v>
      </c>
      <c r="H1759">
        <f t="shared" si="191"/>
        <v>448.44000000000005</v>
      </c>
      <c r="I1759" t="str">
        <f t="shared" si="192"/>
        <v>2013</v>
      </c>
      <c r="K1759" s="1">
        <v>41356</v>
      </c>
      <c r="L1759" t="s">
        <v>14</v>
      </c>
      <c r="M1759">
        <v>202</v>
      </c>
      <c r="N1759" t="str">
        <f t="shared" si="193"/>
        <v>2013</v>
      </c>
      <c r="O1759">
        <f>SUMIF(L$2:L1759,L1759,M$2:M1759)</f>
        <v>19058</v>
      </c>
      <c r="P1759">
        <f t="shared" si="194"/>
        <v>40.400000000000006</v>
      </c>
      <c r="R1759">
        <f t="shared" si="195"/>
        <v>4180</v>
      </c>
      <c r="S1759">
        <f t="shared" si="196"/>
        <v>0</v>
      </c>
    </row>
    <row r="1760" spans="1:19" x14ac:dyDescent="0.25">
      <c r="A1760" s="1">
        <v>41357</v>
      </c>
      <c r="B1760" t="s">
        <v>45</v>
      </c>
      <c r="C1760">
        <v>459</v>
      </c>
      <c r="D1760" t="str">
        <f t="shared" si="190"/>
        <v>2013</v>
      </c>
      <c r="H1760">
        <f t="shared" si="191"/>
        <v>1018.9800000000001</v>
      </c>
      <c r="I1760" t="str">
        <f t="shared" si="192"/>
        <v>2013</v>
      </c>
      <c r="K1760" s="1">
        <v>41357</v>
      </c>
      <c r="L1760" t="s">
        <v>45</v>
      </c>
      <c r="M1760">
        <v>459</v>
      </c>
      <c r="N1760" t="str">
        <f t="shared" si="193"/>
        <v>2013</v>
      </c>
      <c r="O1760">
        <f>SUMIF(L$2:L1760,L1760,M$2:M1760)</f>
        <v>20942</v>
      </c>
      <c r="P1760">
        <f t="shared" si="194"/>
        <v>91.800000000000011</v>
      </c>
      <c r="R1760">
        <f t="shared" si="195"/>
        <v>3721</v>
      </c>
      <c r="S1760">
        <f t="shared" si="196"/>
        <v>0</v>
      </c>
    </row>
    <row r="1761" spans="1:19" x14ac:dyDescent="0.25">
      <c r="A1761" s="1">
        <v>41361</v>
      </c>
      <c r="B1761" t="s">
        <v>58</v>
      </c>
      <c r="C1761">
        <v>107</v>
      </c>
      <c r="D1761" t="str">
        <f t="shared" si="190"/>
        <v>2013</v>
      </c>
      <c r="H1761">
        <f t="shared" si="191"/>
        <v>237.54000000000002</v>
      </c>
      <c r="I1761" t="str">
        <f t="shared" si="192"/>
        <v>2013</v>
      </c>
      <c r="K1761" s="1">
        <v>41361</v>
      </c>
      <c r="L1761" t="s">
        <v>58</v>
      </c>
      <c r="M1761">
        <v>107</v>
      </c>
      <c r="N1761" t="str">
        <f t="shared" si="193"/>
        <v>2013</v>
      </c>
      <c r="O1761">
        <f>SUMIF(L$2:L1761,L1761,M$2:M1761)</f>
        <v>978</v>
      </c>
      <c r="P1761">
        <f t="shared" si="194"/>
        <v>5.3500000000000005</v>
      </c>
      <c r="R1761">
        <f t="shared" si="195"/>
        <v>3614</v>
      </c>
      <c r="S1761">
        <f t="shared" si="196"/>
        <v>0</v>
      </c>
    </row>
    <row r="1762" spans="1:19" x14ac:dyDescent="0.25">
      <c r="A1762" s="1">
        <v>41362</v>
      </c>
      <c r="B1762" t="s">
        <v>35</v>
      </c>
      <c r="C1762">
        <v>37</v>
      </c>
      <c r="D1762" t="str">
        <f t="shared" si="190"/>
        <v>2013</v>
      </c>
      <c r="H1762">
        <f t="shared" si="191"/>
        <v>82.14</v>
      </c>
      <c r="I1762" t="str">
        <f t="shared" si="192"/>
        <v>2013</v>
      </c>
      <c r="K1762" s="1">
        <v>41362</v>
      </c>
      <c r="L1762" t="s">
        <v>35</v>
      </c>
      <c r="M1762">
        <v>37</v>
      </c>
      <c r="N1762" t="str">
        <f t="shared" si="193"/>
        <v>2013</v>
      </c>
      <c r="O1762">
        <f>SUMIF(L$2:L1762,L1762,M$2:M1762)</f>
        <v>3646</v>
      </c>
      <c r="P1762">
        <f t="shared" si="194"/>
        <v>3.7</v>
      </c>
      <c r="R1762">
        <f t="shared" si="195"/>
        <v>3577</v>
      </c>
      <c r="S1762">
        <f t="shared" si="196"/>
        <v>0</v>
      </c>
    </row>
    <row r="1763" spans="1:19" x14ac:dyDescent="0.25">
      <c r="A1763" s="1">
        <v>41363</v>
      </c>
      <c r="B1763" t="s">
        <v>61</v>
      </c>
      <c r="C1763">
        <v>43</v>
      </c>
      <c r="D1763" t="str">
        <f t="shared" si="190"/>
        <v>2013</v>
      </c>
      <c r="H1763">
        <f t="shared" si="191"/>
        <v>95.460000000000008</v>
      </c>
      <c r="I1763" t="str">
        <f t="shared" si="192"/>
        <v>2013</v>
      </c>
      <c r="K1763" s="1">
        <v>41363</v>
      </c>
      <c r="L1763" t="s">
        <v>61</v>
      </c>
      <c r="M1763">
        <v>43</v>
      </c>
      <c r="N1763" t="str">
        <f t="shared" si="193"/>
        <v>2013</v>
      </c>
      <c r="O1763">
        <f>SUMIF(L$2:L1763,L1763,M$2:M1763)</f>
        <v>2674</v>
      </c>
      <c r="P1763">
        <f t="shared" si="194"/>
        <v>4.3</v>
      </c>
      <c r="R1763">
        <f t="shared" si="195"/>
        <v>3534</v>
      </c>
      <c r="S1763">
        <f t="shared" si="196"/>
        <v>0</v>
      </c>
    </row>
    <row r="1764" spans="1:19" x14ac:dyDescent="0.25">
      <c r="A1764" s="1">
        <v>41365</v>
      </c>
      <c r="B1764" t="s">
        <v>9</v>
      </c>
      <c r="C1764">
        <v>352</v>
      </c>
      <c r="D1764" t="str">
        <f t="shared" si="190"/>
        <v>2013</v>
      </c>
      <c r="H1764">
        <f t="shared" si="191"/>
        <v>781.44</v>
      </c>
      <c r="I1764" t="str">
        <f t="shared" si="192"/>
        <v>2013</v>
      </c>
      <c r="K1764" s="1">
        <v>41365</v>
      </c>
      <c r="L1764" t="s">
        <v>9</v>
      </c>
      <c r="M1764">
        <v>352</v>
      </c>
      <c r="N1764" t="str">
        <f t="shared" si="193"/>
        <v>2013</v>
      </c>
      <c r="O1764">
        <f>SUMIF(L$2:L1764,L1764,M$2:M1764)</f>
        <v>21974</v>
      </c>
      <c r="P1764">
        <f t="shared" si="194"/>
        <v>70.400000000000006</v>
      </c>
      <c r="R1764">
        <f t="shared" si="195"/>
        <v>5182</v>
      </c>
      <c r="S1764">
        <f t="shared" si="196"/>
        <v>0</v>
      </c>
    </row>
    <row r="1765" spans="1:19" x14ac:dyDescent="0.25">
      <c r="A1765" s="1">
        <v>41368</v>
      </c>
      <c r="B1765" t="s">
        <v>18</v>
      </c>
      <c r="C1765">
        <v>94</v>
      </c>
      <c r="D1765" t="str">
        <f t="shared" si="190"/>
        <v>2013</v>
      </c>
      <c r="H1765">
        <f t="shared" si="191"/>
        <v>208.68</v>
      </c>
      <c r="I1765" t="str">
        <f t="shared" si="192"/>
        <v>2013</v>
      </c>
      <c r="K1765" s="1">
        <v>41368</v>
      </c>
      <c r="L1765" t="s">
        <v>18</v>
      </c>
      <c r="M1765">
        <v>94</v>
      </c>
      <c r="N1765" t="str">
        <f t="shared" si="193"/>
        <v>2013</v>
      </c>
      <c r="O1765">
        <f>SUMIF(L$2:L1765,L1765,M$2:M1765)</f>
        <v>4802</v>
      </c>
      <c r="P1765">
        <f t="shared" si="194"/>
        <v>9.4</v>
      </c>
      <c r="R1765">
        <f t="shared" si="195"/>
        <v>5088</v>
      </c>
      <c r="S1765">
        <f t="shared" si="196"/>
        <v>0</v>
      </c>
    </row>
    <row r="1766" spans="1:19" x14ac:dyDescent="0.25">
      <c r="A1766" s="1">
        <v>41368</v>
      </c>
      <c r="B1766" t="s">
        <v>66</v>
      </c>
      <c r="C1766">
        <v>112</v>
      </c>
      <c r="D1766" t="str">
        <f t="shared" si="190"/>
        <v>2013</v>
      </c>
      <c r="H1766">
        <f t="shared" si="191"/>
        <v>248.64000000000001</v>
      </c>
      <c r="I1766" t="str">
        <f t="shared" si="192"/>
        <v>2013</v>
      </c>
      <c r="K1766" s="1">
        <v>41368</v>
      </c>
      <c r="L1766" t="s">
        <v>66</v>
      </c>
      <c r="M1766">
        <v>112</v>
      </c>
      <c r="N1766" t="str">
        <f t="shared" si="193"/>
        <v>2013</v>
      </c>
      <c r="O1766">
        <f>SUMIF(L$2:L1766,L1766,M$2:M1766)</f>
        <v>3258</v>
      </c>
      <c r="P1766">
        <f t="shared" si="194"/>
        <v>11.200000000000001</v>
      </c>
      <c r="R1766">
        <f t="shared" si="195"/>
        <v>4976</v>
      </c>
      <c r="S1766">
        <f t="shared" si="196"/>
        <v>0</v>
      </c>
    </row>
    <row r="1767" spans="1:19" x14ac:dyDescent="0.25">
      <c r="A1767" s="1">
        <v>41369</v>
      </c>
      <c r="B1767" t="s">
        <v>61</v>
      </c>
      <c r="C1767">
        <v>136</v>
      </c>
      <c r="D1767" t="str">
        <f t="shared" si="190"/>
        <v>2013</v>
      </c>
      <c r="H1767">
        <f t="shared" si="191"/>
        <v>301.92</v>
      </c>
      <c r="I1767" t="str">
        <f t="shared" si="192"/>
        <v>2013</v>
      </c>
      <c r="K1767" s="1">
        <v>41369</v>
      </c>
      <c r="L1767" t="s">
        <v>61</v>
      </c>
      <c r="M1767">
        <v>136</v>
      </c>
      <c r="N1767" t="str">
        <f t="shared" si="193"/>
        <v>2013</v>
      </c>
      <c r="O1767">
        <f>SUMIF(L$2:L1767,L1767,M$2:M1767)</f>
        <v>2810</v>
      </c>
      <c r="P1767">
        <f t="shared" si="194"/>
        <v>13.600000000000001</v>
      </c>
      <c r="R1767">
        <f t="shared" si="195"/>
        <v>4840</v>
      </c>
      <c r="S1767">
        <f t="shared" si="196"/>
        <v>0</v>
      </c>
    </row>
    <row r="1768" spans="1:19" x14ac:dyDescent="0.25">
      <c r="A1768" s="1">
        <v>41370</v>
      </c>
      <c r="B1768" t="s">
        <v>78</v>
      </c>
      <c r="C1768">
        <v>56</v>
      </c>
      <c r="D1768" t="str">
        <f t="shared" si="190"/>
        <v>2013</v>
      </c>
      <c r="H1768">
        <f t="shared" si="191"/>
        <v>124.32000000000001</v>
      </c>
      <c r="I1768" t="str">
        <f t="shared" si="192"/>
        <v>2013</v>
      </c>
      <c r="K1768" s="1">
        <v>41370</v>
      </c>
      <c r="L1768" t="s">
        <v>78</v>
      </c>
      <c r="M1768">
        <v>56</v>
      </c>
      <c r="N1768" t="str">
        <f t="shared" si="193"/>
        <v>2013</v>
      </c>
      <c r="O1768">
        <f>SUMIF(L$2:L1768,L1768,M$2:M1768)</f>
        <v>2067</v>
      </c>
      <c r="P1768">
        <f t="shared" si="194"/>
        <v>5.6000000000000005</v>
      </c>
      <c r="R1768">
        <f t="shared" si="195"/>
        <v>4784</v>
      </c>
      <c r="S1768">
        <f t="shared" si="196"/>
        <v>0</v>
      </c>
    </row>
    <row r="1769" spans="1:19" x14ac:dyDescent="0.25">
      <c r="A1769" s="1">
        <v>41372</v>
      </c>
      <c r="B1769" t="s">
        <v>14</v>
      </c>
      <c r="C1769">
        <v>286</v>
      </c>
      <c r="D1769" t="str">
        <f t="shared" si="190"/>
        <v>2013</v>
      </c>
      <c r="H1769">
        <f t="shared" si="191"/>
        <v>634.92000000000007</v>
      </c>
      <c r="I1769" t="str">
        <f t="shared" si="192"/>
        <v>2013</v>
      </c>
      <c r="K1769" s="1">
        <v>41372</v>
      </c>
      <c r="L1769" t="s">
        <v>14</v>
      </c>
      <c r="M1769">
        <v>286</v>
      </c>
      <c r="N1769" t="str">
        <f t="shared" si="193"/>
        <v>2013</v>
      </c>
      <c r="O1769">
        <f>SUMIF(L$2:L1769,L1769,M$2:M1769)</f>
        <v>19344</v>
      </c>
      <c r="P1769">
        <f t="shared" si="194"/>
        <v>57.2</v>
      </c>
      <c r="R1769">
        <f t="shared" si="195"/>
        <v>4498</v>
      </c>
      <c r="S1769">
        <f t="shared" si="196"/>
        <v>0</v>
      </c>
    </row>
    <row r="1770" spans="1:19" x14ac:dyDescent="0.25">
      <c r="A1770" s="1">
        <v>41373</v>
      </c>
      <c r="B1770" t="s">
        <v>7</v>
      </c>
      <c r="C1770">
        <v>296</v>
      </c>
      <c r="D1770" t="str">
        <f t="shared" si="190"/>
        <v>2013</v>
      </c>
      <c r="H1770">
        <f t="shared" si="191"/>
        <v>657.12</v>
      </c>
      <c r="I1770" t="str">
        <f t="shared" si="192"/>
        <v>2013</v>
      </c>
      <c r="K1770" s="1">
        <v>41373</v>
      </c>
      <c r="L1770" t="s">
        <v>7</v>
      </c>
      <c r="M1770">
        <v>296</v>
      </c>
      <c r="N1770" t="str">
        <f t="shared" si="193"/>
        <v>2013</v>
      </c>
      <c r="O1770">
        <f>SUMIF(L$2:L1770,L1770,M$2:M1770)</f>
        <v>22390</v>
      </c>
      <c r="P1770">
        <f t="shared" si="194"/>
        <v>59.2</v>
      </c>
      <c r="R1770">
        <f t="shared" si="195"/>
        <v>4202</v>
      </c>
      <c r="S1770">
        <f t="shared" si="196"/>
        <v>0</v>
      </c>
    </row>
    <row r="1771" spans="1:19" x14ac:dyDescent="0.25">
      <c r="A1771" s="1">
        <v>41373</v>
      </c>
      <c r="B1771" t="s">
        <v>25</v>
      </c>
      <c r="C1771">
        <v>81</v>
      </c>
      <c r="D1771" t="str">
        <f t="shared" si="190"/>
        <v>2013</v>
      </c>
      <c r="H1771">
        <f t="shared" si="191"/>
        <v>179.82000000000002</v>
      </c>
      <c r="I1771" t="str">
        <f t="shared" si="192"/>
        <v>2013</v>
      </c>
      <c r="K1771" s="1">
        <v>41373</v>
      </c>
      <c r="L1771" t="s">
        <v>25</v>
      </c>
      <c r="M1771">
        <v>81</v>
      </c>
      <c r="N1771" t="str">
        <f t="shared" si="193"/>
        <v>2013</v>
      </c>
      <c r="O1771">
        <f>SUMIF(L$2:L1771,L1771,M$2:M1771)</f>
        <v>2205</v>
      </c>
      <c r="P1771">
        <f t="shared" si="194"/>
        <v>8.1</v>
      </c>
      <c r="R1771">
        <f t="shared" si="195"/>
        <v>4121</v>
      </c>
      <c r="S1771">
        <f t="shared" si="196"/>
        <v>0</v>
      </c>
    </row>
    <row r="1772" spans="1:19" x14ac:dyDescent="0.25">
      <c r="A1772" s="1">
        <v>41374</v>
      </c>
      <c r="B1772" t="s">
        <v>14</v>
      </c>
      <c r="C1772">
        <v>231</v>
      </c>
      <c r="D1772" t="str">
        <f t="shared" si="190"/>
        <v>2013</v>
      </c>
      <c r="H1772">
        <f t="shared" si="191"/>
        <v>512.82000000000005</v>
      </c>
      <c r="I1772" t="str">
        <f t="shared" si="192"/>
        <v>2013</v>
      </c>
      <c r="K1772" s="1">
        <v>41374</v>
      </c>
      <c r="L1772" t="s">
        <v>14</v>
      </c>
      <c r="M1772">
        <v>231</v>
      </c>
      <c r="N1772" t="str">
        <f t="shared" si="193"/>
        <v>2013</v>
      </c>
      <c r="O1772">
        <f>SUMIF(L$2:L1772,L1772,M$2:M1772)</f>
        <v>19575</v>
      </c>
      <c r="P1772">
        <f t="shared" si="194"/>
        <v>46.2</v>
      </c>
      <c r="R1772">
        <f t="shared" si="195"/>
        <v>3890</v>
      </c>
      <c r="S1772">
        <f t="shared" si="196"/>
        <v>0</v>
      </c>
    </row>
    <row r="1773" spans="1:19" x14ac:dyDescent="0.25">
      <c r="A1773" s="1">
        <v>41375</v>
      </c>
      <c r="B1773" t="s">
        <v>17</v>
      </c>
      <c r="C1773">
        <v>149</v>
      </c>
      <c r="D1773" t="str">
        <f t="shared" si="190"/>
        <v>2013</v>
      </c>
      <c r="H1773">
        <f t="shared" si="191"/>
        <v>330.78000000000003</v>
      </c>
      <c r="I1773" t="str">
        <f t="shared" si="192"/>
        <v>2013</v>
      </c>
      <c r="K1773" s="1">
        <v>41375</v>
      </c>
      <c r="L1773" t="s">
        <v>17</v>
      </c>
      <c r="M1773">
        <v>149</v>
      </c>
      <c r="N1773" t="str">
        <f t="shared" si="193"/>
        <v>2013</v>
      </c>
      <c r="O1773">
        <f>SUMIF(L$2:L1773,L1773,M$2:M1773)</f>
        <v>15715</v>
      </c>
      <c r="P1773">
        <f t="shared" si="194"/>
        <v>29.8</v>
      </c>
      <c r="R1773">
        <f t="shared" si="195"/>
        <v>3741</v>
      </c>
      <c r="S1773">
        <f t="shared" si="196"/>
        <v>0</v>
      </c>
    </row>
    <row r="1774" spans="1:19" x14ac:dyDescent="0.25">
      <c r="A1774" s="1">
        <v>41375</v>
      </c>
      <c r="B1774" t="s">
        <v>132</v>
      </c>
      <c r="C1774">
        <v>3</v>
      </c>
      <c r="D1774" t="str">
        <f t="shared" si="190"/>
        <v>2013</v>
      </c>
      <c r="H1774">
        <f t="shared" si="191"/>
        <v>6.66</v>
      </c>
      <c r="I1774" t="str">
        <f t="shared" si="192"/>
        <v>2013</v>
      </c>
      <c r="K1774" s="1">
        <v>41375</v>
      </c>
      <c r="L1774" t="s">
        <v>132</v>
      </c>
      <c r="M1774">
        <v>3</v>
      </c>
      <c r="N1774" t="str">
        <f t="shared" si="193"/>
        <v>2013</v>
      </c>
      <c r="O1774">
        <f>SUMIF(L$2:L1774,L1774,M$2:M1774)</f>
        <v>27</v>
      </c>
      <c r="P1774">
        <f t="shared" si="194"/>
        <v>0</v>
      </c>
      <c r="R1774">
        <f t="shared" si="195"/>
        <v>3738</v>
      </c>
      <c r="S1774">
        <f t="shared" si="196"/>
        <v>0</v>
      </c>
    </row>
    <row r="1775" spans="1:19" x14ac:dyDescent="0.25">
      <c r="A1775" s="1">
        <v>41376</v>
      </c>
      <c r="B1775" t="s">
        <v>14</v>
      </c>
      <c r="C1775">
        <v>311</v>
      </c>
      <c r="D1775" t="str">
        <f t="shared" si="190"/>
        <v>2013</v>
      </c>
      <c r="H1775">
        <f t="shared" si="191"/>
        <v>690.42000000000007</v>
      </c>
      <c r="I1775" t="str">
        <f t="shared" si="192"/>
        <v>2013</v>
      </c>
      <c r="K1775" s="1">
        <v>41376</v>
      </c>
      <c r="L1775" t="s">
        <v>14</v>
      </c>
      <c r="M1775">
        <v>311</v>
      </c>
      <c r="N1775" t="str">
        <f t="shared" si="193"/>
        <v>2013</v>
      </c>
      <c r="O1775">
        <f>SUMIF(L$2:L1775,L1775,M$2:M1775)</f>
        <v>19886</v>
      </c>
      <c r="P1775">
        <f t="shared" si="194"/>
        <v>62.2</v>
      </c>
      <c r="R1775">
        <f t="shared" si="195"/>
        <v>3427</v>
      </c>
      <c r="S1775">
        <f t="shared" si="196"/>
        <v>0</v>
      </c>
    </row>
    <row r="1776" spans="1:19" x14ac:dyDescent="0.25">
      <c r="A1776" s="1">
        <v>41379</v>
      </c>
      <c r="B1776" t="s">
        <v>66</v>
      </c>
      <c r="C1776">
        <v>121</v>
      </c>
      <c r="D1776" t="str">
        <f t="shared" si="190"/>
        <v>2013</v>
      </c>
      <c r="H1776">
        <f t="shared" si="191"/>
        <v>268.62</v>
      </c>
      <c r="I1776" t="str">
        <f t="shared" si="192"/>
        <v>2013</v>
      </c>
      <c r="K1776" s="1">
        <v>41379</v>
      </c>
      <c r="L1776" t="s">
        <v>66</v>
      </c>
      <c r="M1776">
        <v>121</v>
      </c>
      <c r="N1776" t="str">
        <f t="shared" si="193"/>
        <v>2013</v>
      </c>
      <c r="O1776">
        <f>SUMIF(L$2:L1776,L1776,M$2:M1776)</f>
        <v>3379</v>
      </c>
      <c r="P1776">
        <f t="shared" si="194"/>
        <v>12.100000000000001</v>
      </c>
      <c r="R1776">
        <f t="shared" si="195"/>
        <v>3306</v>
      </c>
      <c r="S1776">
        <f t="shared" si="196"/>
        <v>0</v>
      </c>
    </row>
    <row r="1777" spans="1:19" x14ac:dyDescent="0.25">
      <c r="A1777" s="1">
        <v>41380</v>
      </c>
      <c r="B1777" t="s">
        <v>153</v>
      </c>
      <c r="C1777">
        <v>15</v>
      </c>
      <c r="D1777" t="str">
        <f t="shared" si="190"/>
        <v>2013</v>
      </c>
      <c r="H1777">
        <f t="shared" si="191"/>
        <v>33.300000000000004</v>
      </c>
      <c r="I1777" t="str">
        <f t="shared" si="192"/>
        <v>2013</v>
      </c>
      <c r="K1777" s="1">
        <v>41380</v>
      </c>
      <c r="L1777" t="s">
        <v>153</v>
      </c>
      <c r="M1777">
        <v>15</v>
      </c>
      <c r="N1777" t="str">
        <f t="shared" si="193"/>
        <v>2013</v>
      </c>
      <c r="O1777">
        <f>SUMIF(L$2:L1777,L1777,M$2:M1777)</f>
        <v>44</v>
      </c>
      <c r="P1777">
        <f t="shared" si="194"/>
        <v>0</v>
      </c>
      <c r="R1777">
        <f t="shared" si="195"/>
        <v>3291</v>
      </c>
      <c r="S1777">
        <f t="shared" si="196"/>
        <v>0</v>
      </c>
    </row>
    <row r="1778" spans="1:19" x14ac:dyDescent="0.25">
      <c r="A1778" s="1">
        <v>41381</v>
      </c>
      <c r="B1778" t="s">
        <v>136</v>
      </c>
      <c r="C1778">
        <v>14</v>
      </c>
      <c r="D1778" t="str">
        <f t="shared" si="190"/>
        <v>2013</v>
      </c>
      <c r="H1778">
        <f t="shared" si="191"/>
        <v>31.080000000000002</v>
      </c>
      <c r="I1778" t="str">
        <f t="shared" si="192"/>
        <v>2013</v>
      </c>
      <c r="K1778" s="1">
        <v>41381</v>
      </c>
      <c r="L1778" t="s">
        <v>136</v>
      </c>
      <c r="M1778">
        <v>14</v>
      </c>
      <c r="N1778" t="str">
        <f t="shared" si="193"/>
        <v>2013</v>
      </c>
      <c r="O1778">
        <f>SUMIF(L$2:L1778,L1778,M$2:M1778)</f>
        <v>64</v>
      </c>
      <c r="P1778">
        <f t="shared" si="194"/>
        <v>0</v>
      </c>
      <c r="R1778">
        <f t="shared" si="195"/>
        <v>3277</v>
      </c>
      <c r="S1778">
        <f t="shared" si="196"/>
        <v>0</v>
      </c>
    </row>
    <row r="1779" spans="1:19" x14ac:dyDescent="0.25">
      <c r="A1779" s="1">
        <v>41381</v>
      </c>
      <c r="B1779" t="s">
        <v>7</v>
      </c>
      <c r="C1779">
        <v>240</v>
      </c>
      <c r="D1779" t="str">
        <f t="shared" si="190"/>
        <v>2013</v>
      </c>
      <c r="H1779">
        <f t="shared" si="191"/>
        <v>532.80000000000007</v>
      </c>
      <c r="I1779" t="str">
        <f t="shared" si="192"/>
        <v>2013</v>
      </c>
      <c r="K1779" s="1">
        <v>41381</v>
      </c>
      <c r="L1779" t="s">
        <v>7</v>
      </c>
      <c r="M1779">
        <v>240</v>
      </c>
      <c r="N1779" t="str">
        <f t="shared" si="193"/>
        <v>2013</v>
      </c>
      <c r="O1779">
        <f>SUMIF(L$2:L1779,L1779,M$2:M1779)</f>
        <v>22630</v>
      </c>
      <c r="P1779">
        <f t="shared" si="194"/>
        <v>48</v>
      </c>
      <c r="R1779">
        <f t="shared" si="195"/>
        <v>3037</v>
      </c>
      <c r="S1779">
        <f t="shared" si="196"/>
        <v>0</v>
      </c>
    </row>
    <row r="1780" spans="1:19" x14ac:dyDescent="0.25">
      <c r="A1780" s="1">
        <v>41383</v>
      </c>
      <c r="B1780" t="s">
        <v>56</v>
      </c>
      <c r="C1780">
        <v>12</v>
      </c>
      <c r="D1780" t="str">
        <f t="shared" si="190"/>
        <v>2013</v>
      </c>
      <c r="H1780">
        <f t="shared" si="191"/>
        <v>26.64</v>
      </c>
      <c r="I1780" t="str">
        <f t="shared" si="192"/>
        <v>2013</v>
      </c>
      <c r="K1780" s="1">
        <v>41383</v>
      </c>
      <c r="L1780" t="s">
        <v>56</v>
      </c>
      <c r="M1780">
        <v>12</v>
      </c>
      <c r="N1780" t="str">
        <f t="shared" si="193"/>
        <v>2013</v>
      </c>
      <c r="O1780">
        <f>SUMIF(L$2:L1780,L1780,M$2:M1780)</f>
        <v>60</v>
      </c>
      <c r="P1780">
        <f t="shared" si="194"/>
        <v>0</v>
      </c>
      <c r="R1780">
        <f t="shared" si="195"/>
        <v>3025</v>
      </c>
      <c r="S1780">
        <f t="shared" si="196"/>
        <v>0</v>
      </c>
    </row>
    <row r="1781" spans="1:19" x14ac:dyDescent="0.25">
      <c r="A1781" s="1">
        <v>41385</v>
      </c>
      <c r="B1781" t="s">
        <v>199</v>
      </c>
      <c r="C1781">
        <v>1</v>
      </c>
      <c r="D1781" t="str">
        <f t="shared" si="190"/>
        <v>2013</v>
      </c>
      <c r="H1781">
        <f t="shared" si="191"/>
        <v>2.2200000000000002</v>
      </c>
      <c r="I1781" t="str">
        <f t="shared" si="192"/>
        <v>2013</v>
      </c>
      <c r="K1781" s="1">
        <v>41385</v>
      </c>
      <c r="L1781" t="s">
        <v>199</v>
      </c>
      <c r="M1781">
        <v>1</v>
      </c>
      <c r="N1781" t="str">
        <f t="shared" si="193"/>
        <v>2013</v>
      </c>
      <c r="O1781">
        <f>SUMIF(L$2:L1781,L1781,M$2:M1781)</f>
        <v>16</v>
      </c>
      <c r="P1781">
        <f t="shared" si="194"/>
        <v>0</v>
      </c>
      <c r="R1781">
        <f t="shared" si="195"/>
        <v>3024</v>
      </c>
      <c r="S1781">
        <f t="shared" si="196"/>
        <v>0</v>
      </c>
    </row>
    <row r="1782" spans="1:19" x14ac:dyDescent="0.25">
      <c r="A1782" s="1">
        <v>41388</v>
      </c>
      <c r="B1782" t="s">
        <v>232</v>
      </c>
      <c r="C1782">
        <v>12</v>
      </c>
      <c r="D1782" t="str">
        <f t="shared" si="190"/>
        <v>2013</v>
      </c>
      <c r="H1782">
        <f t="shared" si="191"/>
        <v>26.64</v>
      </c>
      <c r="I1782" t="str">
        <f t="shared" si="192"/>
        <v>2013</v>
      </c>
      <c r="K1782" s="1">
        <v>41388</v>
      </c>
      <c r="L1782" t="s">
        <v>232</v>
      </c>
      <c r="M1782">
        <v>12</v>
      </c>
      <c r="N1782" t="str">
        <f t="shared" si="193"/>
        <v>2013</v>
      </c>
      <c r="O1782">
        <f>SUMIF(L$2:L1782,L1782,M$2:M1782)</f>
        <v>12</v>
      </c>
      <c r="P1782">
        <f t="shared" si="194"/>
        <v>0</v>
      </c>
      <c r="R1782">
        <f t="shared" si="195"/>
        <v>3012</v>
      </c>
      <c r="S1782">
        <f t="shared" si="196"/>
        <v>0</v>
      </c>
    </row>
    <row r="1783" spans="1:19" x14ac:dyDescent="0.25">
      <c r="A1783" s="1">
        <v>41391</v>
      </c>
      <c r="B1783" t="s">
        <v>18</v>
      </c>
      <c r="C1783">
        <v>190</v>
      </c>
      <c r="D1783" t="str">
        <f t="shared" si="190"/>
        <v>2013</v>
      </c>
      <c r="H1783">
        <f t="shared" si="191"/>
        <v>421.8</v>
      </c>
      <c r="I1783" t="str">
        <f t="shared" si="192"/>
        <v>2013</v>
      </c>
      <c r="K1783" s="1">
        <v>41391</v>
      </c>
      <c r="L1783" t="s">
        <v>18</v>
      </c>
      <c r="M1783">
        <v>190</v>
      </c>
      <c r="N1783" t="str">
        <f t="shared" si="193"/>
        <v>2013</v>
      </c>
      <c r="O1783">
        <f>SUMIF(L$2:L1783,L1783,M$2:M1783)</f>
        <v>4992</v>
      </c>
      <c r="P1783">
        <f t="shared" si="194"/>
        <v>19</v>
      </c>
      <c r="R1783">
        <f t="shared" si="195"/>
        <v>2822</v>
      </c>
      <c r="S1783">
        <f t="shared" si="196"/>
        <v>0</v>
      </c>
    </row>
    <row r="1784" spans="1:19" x14ac:dyDescent="0.25">
      <c r="A1784" s="1">
        <v>41392</v>
      </c>
      <c r="B1784" t="s">
        <v>63</v>
      </c>
      <c r="C1784">
        <v>179</v>
      </c>
      <c r="D1784" t="str">
        <f t="shared" si="190"/>
        <v>2013</v>
      </c>
      <c r="H1784">
        <f t="shared" si="191"/>
        <v>397.38000000000005</v>
      </c>
      <c r="I1784" t="str">
        <f t="shared" si="192"/>
        <v>2013</v>
      </c>
      <c r="K1784" s="1">
        <v>41392</v>
      </c>
      <c r="L1784" t="s">
        <v>63</v>
      </c>
      <c r="M1784">
        <v>179</v>
      </c>
      <c r="N1784" t="str">
        <f t="shared" si="193"/>
        <v>2013</v>
      </c>
      <c r="O1784">
        <f>SUMIF(L$2:L1784,L1784,M$2:M1784)</f>
        <v>939</v>
      </c>
      <c r="P1784">
        <f t="shared" si="194"/>
        <v>8.9500000000000011</v>
      </c>
      <c r="R1784">
        <f t="shared" si="195"/>
        <v>2643</v>
      </c>
      <c r="S1784">
        <f t="shared" si="196"/>
        <v>0</v>
      </c>
    </row>
    <row r="1785" spans="1:19" x14ac:dyDescent="0.25">
      <c r="A1785" s="1">
        <v>41394</v>
      </c>
      <c r="B1785" t="s">
        <v>22</v>
      </c>
      <c r="C1785">
        <v>106</v>
      </c>
      <c r="D1785" t="str">
        <f t="shared" si="190"/>
        <v>2013</v>
      </c>
      <c r="H1785">
        <f t="shared" si="191"/>
        <v>235.32000000000002</v>
      </c>
      <c r="I1785" t="str">
        <f t="shared" si="192"/>
        <v>2013</v>
      </c>
      <c r="K1785" s="1">
        <v>41394</v>
      </c>
      <c r="L1785" t="s">
        <v>22</v>
      </c>
      <c r="M1785">
        <v>106</v>
      </c>
      <c r="N1785" t="str">
        <f t="shared" si="193"/>
        <v>2013</v>
      </c>
      <c r="O1785">
        <f>SUMIF(L$2:L1785,L1785,M$2:M1785)</f>
        <v>19801</v>
      </c>
      <c r="P1785">
        <f t="shared" si="194"/>
        <v>21.200000000000003</v>
      </c>
      <c r="R1785">
        <f t="shared" si="195"/>
        <v>2537</v>
      </c>
      <c r="S1785">
        <f t="shared" si="196"/>
        <v>0</v>
      </c>
    </row>
    <row r="1786" spans="1:19" x14ac:dyDescent="0.25">
      <c r="A1786" s="1">
        <v>41396</v>
      </c>
      <c r="B1786" t="s">
        <v>7</v>
      </c>
      <c r="C1786">
        <v>267</v>
      </c>
      <c r="D1786" t="str">
        <f t="shared" si="190"/>
        <v>2013</v>
      </c>
      <c r="H1786">
        <f t="shared" si="191"/>
        <v>592.74</v>
      </c>
      <c r="I1786" t="str">
        <f t="shared" si="192"/>
        <v>2013</v>
      </c>
      <c r="K1786" s="1">
        <v>41396</v>
      </c>
      <c r="L1786" t="s">
        <v>7</v>
      </c>
      <c r="M1786">
        <v>267</v>
      </c>
      <c r="N1786" t="str">
        <f t="shared" si="193"/>
        <v>2013</v>
      </c>
      <c r="O1786">
        <f>SUMIF(L$2:L1786,L1786,M$2:M1786)</f>
        <v>22897</v>
      </c>
      <c r="P1786">
        <f t="shared" si="194"/>
        <v>53.400000000000006</v>
      </c>
      <c r="R1786">
        <f t="shared" si="195"/>
        <v>5270</v>
      </c>
      <c r="S1786">
        <f t="shared" si="196"/>
        <v>0</v>
      </c>
    </row>
    <row r="1787" spans="1:19" x14ac:dyDescent="0.25">
      <c r="A1787" s="1">
        <v>41396</v>
      </c>
      <c r="B1787" t="s">
        <v>123</v>
      </c>
      <c r="C1787">
        <v>66</v>
      </c>
      <c r="D1787" t="str">
        <f t="shared" si="190"/>
        <v>2013</v>
      </c>
      <c r="H1787">
        <f t="shared" si="191"/>
        <v>146.52000000000001</v>
      </c>
      <c r="I1787" t="str">
        <f t="shared" si="192"/>
        <v>2013</v>
      </c>
      <c r="K1787" s="1">
        <v>41396</v>
      </c>
      <c r="L1787" t="s">
        <v>123</v>
      </c>
      <c r="M1787">
        <v>66</v>
      </c>
      <c r="N1787" t="str">
        <f t="shared" si="193"/>
        <v>2013</v>
      </c>
      <c r="O1787">
        <f>SUMIF(L$2:L1787,L1787,M$2:M1787)</f>
        <v>807</v>
      </c>
      <c r="P1787">
        <f t="shared" si="194"/>
        <v>3.3000000000000003</v>
      </c>
      <c r="R1787">
        <f t="shared" si="195"/>
        <v>5204</v>
      </c>
      <c r="S1787">
        <f t="shared" si="196"/>
        <v>0</v>
      </c>
    </row>
    <row r="1788" spans="1:19" x14ac:dyDescent="0.25">
      <c r="A1788" s="1">
        <v>41398</v>
      </c>
      <c r="B1788" t="s">
        <v>14</v>
      </c>
      <c r="C1788">
        <v>471</v>
      </c>
      <c r="D1788" t="str">
        <f t="shared" si="190"/>
        <v>2013</v>
      </c>
      <c r="H1788">
        <f t="shared" si="191"/>
        <v>1045.6200000000001</v>
      </c>
      <c r="I1788" t="str">
        <f t="shared" si="192"/>
        <v>2013</v>
      </c>
      <c r="K1788" s="1">
        <v>41398</v>
      </c>
      <c r="L1788" t="s">
        <v>14</v>
      </c>
      <c r="M1788">
        <v>471</v>
      </c>
      <c r="N1788" t="str">
        <f t="shared" si="193"/>
        <v>2013</v>
      </c>
      <c r="O1788">
        <f>SUMIF(L$2:L1788,L1788,M$2:M1788)</f>
        <v>20357</v>
      </c>
      <c r="P1788">
        <f t="shared" si="194"/>
        <v>94.2</v>
      </c>
      <c r="R1788">
        <f t="shared" si="195"/>
        <v>4733</v>
      </c>
      <c r="S1788">
        <f t="shared" si="196"/>
        <v>0</v>
      </c>
    </row>
    <row r="1789" spans="1:19" x14ac:dyDescent="0.25">
      <c r="A1789" s="1">
        <v>41399</v>
      </c>
      <c r="B1789" t="s">
        <v>60</v>
      </c>
      <c r="C1789">
        <v>5</v>
      </c>
      <c r="D1789" t="str">
        <f t="shared" si="190"/>
        <v>2013</v>
      </c>
      <c r="H1789">
        <f t="shared" si="191"/>
        <v>11.100000000000001</v>
      </c>
      <c r="I1789" t="str">
        <f t="shared" si="192"/>
        <v>2013</v>
      </c>
      <c r="K1789" s="1">
        <v>41399</v>
      </c>
      <c r="L1789" t="s">
        <v>60</v>
      </c>
      <c r="M1789">
        <v>5</v>
      </c>
      <c r="N1789" t="str">
        <f t="shared" si="193"/>
        <v>2013</v>
      </c>
      <c r="O1789">
        <f>SUMIF(L$2:L1789,L1789,M$2:M1789)</f>
        <v>27</v>
      </c>
      <c r="P1789">
        <f t="shared" si="194"/>
        <v>0</v>
      </c>
      <c r="R1789">
        <f t="shared" si="195"/>
        <v>4728</v>
      </c>
      <c r="S1789">
        <f t="shared" si="196"/>
        <v>0</v>
      </c>
    </row>
    <row r="1790" spans="1:19" x14ac:dyDescent="0.25">
      <c r="A1790" s="1">
        <v>41401</v>
      </c>
      <c r="B1790" t="s">
        <v>221</v>
      </c>
      <c r="C1790">
        <v>11</v>
      </c>
      <c r="D1790" t="str">
        <f t="shared" si="190"/>
        <v>2013</v>
      </c>
      <c r="H1790">
        <f t="shared" si="191"/>
        <v>24.42</v>
      </c>
      <c r="I1790" t="str">
        <f t="shared" si="192"/>
        <v>2013</v>
      </c>
      <c r="K1790" s="1">
        <v>41401</v>
      </c>
      <c r="L1790" t="s">
        <v>221</v>
      </c>
      <c r="M1790">
        <v>11</v>
      </c>
      <c r="N1790" t="str">
        <f t="shared" si="193"/>
        <v>2013</v>
      </c>
      <c r="O1790">
        <f>SUMIF(L$2:L1790,L1790,M$2:M1790)</f>
        <v>34</v>
      </c>
      <c r="P1790">
        <f t="shared" si="194"/>
        <v>0</v>
      </c>
      <c r="R1790">
        <f t="shared" si="195"/>
        <v>4717</v>
      </c>
      <c r="S1790">
        <f t="shared" si="196"/>
        <v>0</v>
      </c>
    </row>
    <row r="1791" spans="1:19" x14ac:dyDescent="0.25">
      <c r="A1791" s="1">
        <v>41403</v>
      </c>
      <c r="B1791" t="s">
        <v>71</v>
      </c>
      <c r="C1791">
        <v>103</v>
      </c>
      <c r="D1791" t="str">
        <f t="shared" si="190"/>
        <v>2013</v>
      </c>
      <c r="H1791">
        <f t="shared" si="191"/>
        <v>228.66000000000003</v>
      </c>
      <c r="I1791" t="str">
        <f t="shared" si="192"/>
        <v>2013</v>
      </c>
      <c r="K1791" s="1">
        <v>41403</v>
      </c>
      <c r="L1791" t="s">
        <v>71</v>
      </c>
      <c r="M1791">
        <v>103</v>
      </c>
      <c r="N1791" t="str">
        <f t="shared" si="193"/>
        <v>2013</v>
      </c>
      <c r="O1791">
        <f>SUMIF(L$2:L1791,L1791,M$2:M1791)</f>
        <v>2139</v>
      </c>
      <c r="P1791">
        <f t="shared" si="194"/>
        <v>10.3</v>
      </c>
      <c r="R1791">
        <f t="shared" si="195"/>
        <v>4614</v>
      </c>
      <c r="S1791">
        <f t="shared" si="196"/>
        <v>0</v>
      </c>
    </row>
    <row r="1792" spans="1:19" x14ac:dyDescent="0.25">
      <c r="A1792" s="1">
        <v>41403</v>
      </c>
      <c r="B1792" t="s">
        <v>19</v>
      </c>
      <c r="C1792">
        <v>92</v>
      </c>
      <c r="D1792" t="str">
        <f t="shared" si="190"/>
        <v>2013</v>
      </c>
      <c r="H1792">
        <f t="shared" si="191"/>
        <v>204.24</v>
      </c>
      <c r="I1792" t="str">
        <f t="shared" si="192"/>
        <v>2013</v>
      </c>
      <c r="K1792" s="1">
        <v>41403</v>
      </c>
      <c r="L1792" t="s">
        <v>19</v>
      </c>
      <c r="M1792">
        <v>92</v>
      </c>
      <c r="N1792" t="str">
        <f t="shared" si="193"/>
        <v>2013</v>
      </c>
      <c r="O1792">
        <f>SUMIF(L$2:L1792,L1792,M$2:M1792)</f>
        <v>4115</v>
      </c>
      <c r="P1792">
        <f t="shared" si="194"/>
        <v>9.2000000000000011</v>
      </c>
      <c r="R1792">
        <f t="shared" si="195"/>
        <v>4522</v>
      </c>
      <c r="S1792">
        <f t="shared" si="196"/>
        <v>0</v>
      </c>
    </row>
    <row r="1793" spans="1:19" x14ac:dyDescent="0.25">
      <c r="A1793" s="1">
        <v>41405</v>
      </c>
      <c r="B1793" t="s">
        <v>10</v>
      </c>
      <c r="C1793">
        <v>115</v>
      </c>
      <c r="D1793" t="str">
        <f t="shared" si="190"/>
        <v>2013</v>
      </c>
      <c r="H1793">
        <f t="shared" si="191"/>
        <v>255.3</v>
      </c>
      <c r="I1793" t="str">
        <f t="shared" si="192"/>
        <v>2013</v>
      </c>
      <c r="K1793" s="1">
        <v>41405</v>
      </c>
      <c r="L1793" t="s">
        <v>10</v>
      </c>
      <c r="M1793">
        <v>115</v>
      </c>
      <c r="N1793" t="str">
        <f t="shared" si="193"/>
        <v>2013</v>
      </c>
      <c r="O1793">
        <f>SUMIF(L$2:L1793,L1793,M$2:M1793)</f>
        <v>3869</v>
      </c>
      <c r="P1793">
        <f t="shared" si="194"/>
        <v>11.5</v>
      </c>
      <c r="R1793">
        <f t="shared" si="195"/>
        <v>4407</v>
      </c>
      <c r="S1793">
        <f t="shared" si="196"/>
        <v>0</v>
      </c>
    </row>
    <row r="1794" spans="1:19" x14ac:dyDescent="0.25">
      <c r="A1794" s="1">
        <v>41406</v>
      </c>
      <c r="B1794" t="s">
        <v>52</v>
      </c>
      <c r="C1794">
        <v>62</v>
      </c>
      <c r="D1794" t="str">
        <f t="shared" si="190"/>
        <v>2013</v>
      </c>
      <c r="H1794">
        <f t="shared" si="191"/>
        <v>137.64000000000001</v>
      </c>
      <c r="I1794" t="str">
        <f t="shared" si="192"/>
        <v>2013</v>
      </c>
      <c r="K1794" s="1">
        <v>41406</v>
      </c>
      <c r="L1794" t="s">
        <v>52</v>
      </c>
      <c r="M1794">
        <v>62</v>
      </c>
      <c r="N1794" t="str">
        <f t="shared" si="193"/>
        <v>2013</v>
      </c>
      <c r="O1794">
        <f>SUMIF(L$2:L1794,L1794,M$2:M1794)</f>
        <v>5060</v>
      </c>
      <c r="P1794">
        <f t="shared" si="194"/>
        <v>6.2</v>
      </c>
      <c r="R1794">
        <f t="shared" si="195"/>
        <v>4345</v>
      </c>
      <c r="S1794">
        <f t="shared" si="196"/>
        <v>0</v>
      </c>
    </row>
    <row r="1795" spans="1:19" x14ac:dyDescent="0.25">
      <c r="A1795" s="1">
        <v>41406</v>
      </c>
      <c r="B1795" t="s">
        <v>5</v>
      </c>
      <c r="C1795">
        <v>420</v>
      </c>
      <c r="D1795" t="str">
        <f t="shared" ref="D1795:D1858" si="197">TEXT(A1795,"RRRR")</f>
        <v>2013</v>
      </c>
      <c r="H1795">
        <f t="shared" ref="H1795:H1858" si="198">IF(D1795="2005",C1795*$F$2,IF(D1795="2006",C1795*$F$3,IF(D1795="2007",C1795*$F$4,IF(D1795="2008",C1795*$F$5,IF(D1795="2009",C1795*$F$6,IF(D1795="2010",C1795*$F$7,IF(D1795="2011",C1795*$F$8,IF(D1795="2012",C1795*$F$9,IF(D1795="2013",C1795*$F$10,C1795*$F$11)))))))))</f>
        <v>932.40000000000009</v>
      </c>
      <c r="I1795" t="str">
        <f t="shared" ref="I1795:I1858" si="199">TEXT(A1795,"RRRR")</f>
        <v>2013</v>
      </c>
      <c r="K1795" s="1">
        <v>41406</v>
      </c>
      <c r="L1795" t="s">
        <v>5</v>
      </c>
      <c r="M1795">
        <v>420</v>
      </c>
      <c r="N1795" t="str">
        <f t="shared" ref="N1795:N1858" si="200">TEXT(K1795,"RRRR")</f>
        <v>2013</v>
      </c>
      <c r="O1795">
        <f>SUMIF(L$2:L1795,L1795,M$2:M1795)</f>
        <v>10371</v>
      </c>
      <c r="P1795">
        <f t="shared" ref="P1795:P1858" si="201">IF(AND(O1795&gt;=100,O1795&lt;1000),0.05*M1795,IF(AND(O1795&gt;=1000,O1795&lt;10000),0.1*M1795,IF(AND(O1795&gt;=10000),0.2*M1795,0)))</f>
        <v>84</v>
      </c>
      <c r="R1795">
        <f t="shared" si="195"/>
        <v>3925</v>
      </c>
      <c r="S1795">
        <f t="shared" si="196"/>
        <v>0</v>
      </c>
    </row>
    <row r="1796" spans="1:19" x14ac:dyDescent="0.25">
      <c r="A1796" s="1">
        <v>41406</v>
      </c>
      <c r="B1796" t="s">
        <v>30</v>
      </c>
      <c r="C1796">
        <v>81</v>
      </c>
      <c r="D1796" t="str">
        <f t="shared" si="197"/>
        <v>2013</v>
      </c>
      <c r="H1796">
        <f t="shared" si="198"/>
        <v>179.82000000000002</v>
      </c>
      <c r="I1796" t="str">
        <f t="shared" si="199"/>
        <v>2013</v>
      </c>
      <c r="K1796" s="1">
        <v>41406</v>
      </c>
      <c r="L1796" t="s">
        <v>30</v>
      </c>
      <c r="M1796">
        <v>81</v>
      </c>
      <c r="N1796" t="str">
        <f t="shared" si="200"/>
        <v>2013</v>
      </c>
      <c r="O1796">
        <f>SUMIF(L$2:L1796,L1796,M$2:M1796)</f>
        <v>4448</v>
      </c>
      <c r="P1796">
        <f t="shared" si="201"/>
        <v>8.1</v>
      </c>
      <c r="R1796">
        <f t="shared" ref="R1796:R1859" si="202">IF(AND(DAY(A1796)&lt;DAY(A1795),DAY(A1795)&lt;&gt;DAY(A1796)),IF(R1795&lt;1000,R1795+5000-C1796,IF(R1795&lt;2000,R1795+4000-C1796,IF(R1795&lt;3000,R1795+3000-C1796,IF(R1795&lt;4000,R1795+2000-C1796,IF(R1795&lt;5000,R1795+1000-C1796,R1795))))),R1795-C1796)</f>
        <v>3844</v>
      </c>
      <c r="S1796">
        <f t="shared" si="196"/>
        <v>0</v>
      </c>
    </row>
    <row r="1797" spans="1:19" x14ac:dyDescent="0.25">
      <c r="A1797" s="1">
        <v>41407</v>
      </c>
      <c r="B1797" t="s">
        <v>9</v>
      </c>
      <c r="C1797">
        <v>412</v>
      </c>
      <c r="D1797" t="str">
        <f t="shared" si="197"/>
        <v>2013</v>
      </c>
      <c r="H1797">
        <f t="shared" si="198"/>
        <v>914.6400000000001</v>
      </c>
      <c r="I1797" t="str">
        <f t="shared" si="199"/>
        <v>2013</v>
      </c>
      <c r="K1797" s="1">
        <v>41407</v>
      </c>
      <c r="L1797" t="s">
        <v>9</v>
      </c>
      <c r="M1797">
        <v>412</v>
      </c>
      <c r="N1797" t="str">
        <f t="shared" si="200"/>
        <v>2013</v>
      </c>
      <c r="O1797">
        <f>SUMIF(L$2:L1797,L1797,M$2:M1797)</f>
        <v>22386</v>
      </c>
      <c r="P1797">
        <f t="shared" si="201"/>
        <v>82.4</v>
      </c>
      <c r="R1797">
        <f t="shared" si="202"/>
        <v>3432</v>
      </c>
      <c r="S1797">
        <f t="shared" ref="S1797:S1860" si="203">IF(R1797+C1797-R1796&gt;=4000,1,0)</f>
        <v>0</v>
      </c>
    </row>
    <row r="1798" spans="1:19" x14ac:dyDescent="0.25">
      <c r="A1798" s="1">
        <v>41409</v>
      </c>
      <c r="B1798" t="s">
        <v>45</v>
      </c>
      <c r="C1798">
        <v>377</v>
      </c>
      <c r="D1798" t="str">
        <f t="shared" si="197"/>
        <v>2013</v>
      </c>
      <c r="H1798">
        <f t="shared" si="198"/>
        <v>836.94</v>
      </c>
      <c r="I1798" t="str">
        <f t="shared" si="199"/>
        <v>2013</v>
      </c>
      <c r="K1798" s="1">
        <v>41409</v>
      </c>
      <c r="L1798" t="s">
        <v>45</v>
      </c>
      <c r="M1798">
        <v>377</v>
      </c>
      <c r="N1798" t="str">
        <f t="shared" si="200"/>
        <v>2013</v>
      </c>
      <c r="O1798">
        <f>SUMIF(L$2:L1798,L1798,M$2:M1798)</f>
        <v>21319</v>
      </c>
      <c r="P1798">
        <f t="shared" si="201"/>
        <v>75.400000000000006</v>
      </c>
      <c r="R1798">
        <f t="shared" si="202"/>
        <v>3055</v>
      </c>
      <c r="S1798">
        <f t="shared" si="203"/>
        <v>0</v>
      </c>
    </row>
    <row r="1799" spans="1:19" x14ac:dyDescent="0.25">
      <c r="A1799" s="1">
        <v>41414</v>
      </c>
      <c r="B1799" t="s">
        <v>45</v>
      </c>
      <c r="C1799">
        <v>461</v>
      </c>
      <c r="D1799" t="str">
        <f t="shared" si="197"/>
        <v>2013</v>
      </c>
      <c r="H1799">
        <f t="shared" si="198"/>
        <v>1023.4200000000001</v>
      </c>
      <c r="I1799" t="str">
        <f t="shared" si="199"/>
        <v>2013</v>
      </c>
      <c r="K1799" s="1">
        <v>41414</v>
      </c>
      <c r="L1799" t="s">
        <v>45</v>
      </c>
      <c r="M1799">
        <v>461</v>
      </c>
      <c r="N1799" t="str">
        <f t="shared" si="200"/>
        <v>2013</v>
      </c>
      <c r="O1799">
        <f>SUMIF(L$2:L1799,L1799,M$2:M1799)</f>
        <v>21780</v>
      </c>
      <c r="P1799">
        <f t="shared" si="201"/>
        <v>92.2</v>
      </c>
      <c r="R1799">
        <f t="shared" si="202"/>
        <v>2594</v>
      </c>
      <c r="S1799">
        <f t="shared" si="203"/>
        <v>0</v>
      </c>
    </row>
    <row r="1800" spans="1:19" x14ac:dyDescent="0.25">
      <c r="A1800" s="1">
        <v>41414</v>
      </c>
      <c r="B1800" t="s">
        <v>71</v>
      </c>
      <c r="C1800">
        <v>138</v>
      </c>
      <c r="D1800" t="str">
        <f t="shared" si="197"/>
        <v>2013</v>
      </c>
      <c r="H1800">
        <f t="shared" si="198"/>
        <v>306.36</v>
      </c>
      <c r="I1800" t="str">
        <f t="shared" si="199"/>
        <v>2013</v>
      </c>
      <c r="K1800" s="1">
        <v>41414</v>
      </c>
      <c r="L1800" t="s">
        <v>71</v>
      </c>
      <c r="M1800">
        <v>138</v>
      </c>
      <c r="N1800" t="str">
        <f t="shared" si="200"/>
        <v>2013</v>
      </c>
      <c r="O1800">
        <f>SUMIF(L$2:L1800,L1800,M$2:M1800)</f>
        <v>2277</v>
      </c>
      <c r="P1800">
        <f t="shared" si="201"/>
        <v>13.8</v>
      </c>
      <c r="R1800">
        <f t="shared" si="202"/>
        <v>2456</v>
      </c>
      <c r="S1800">
        <f t="shared" si="203"/>
        <v>0</v>
      </c>
    </row>
    <row r="1801" spans="1:19" x14ac:dyDescent="0.25">
      <c r="A1801" s="1">
        <v>41418</v>
      </c>
      <c r="B1801" t="s">
        <v>47</v>
      </c>
      <c r="C1801">
        <v>17</v>
      </c>
      <c r="D1801" t="str">
        <f t="shared" si="197"/>
        <v>2013</v>
      </c>
      <c r="H1801">
        <f t="shared" si="198"/>
        <v>37.74</v>
      </c>
      <c r="I1801" t="str">
        <f t="shared" si="199"/>
        <v>2013</v>
      </c>
      <c r="K1801" s="1">
        <v>41418</v>
      </c>
      <c r="L1801" t="s">
        <v>47</v>
      </c>
      <c r="M1801">
        <v>17</v>
      </c>
      <c r="N1801" t="str">
        <f t="shared" si="200"/>
        <v>2013</v>
      </c>
      <c r="O1801">
        <f>SUMIF(L$2:L1801,L1801,M$2:M1801)</f>
        <v>50</v>
      </c>
      <c r="P1801">
        <f t="shared" si="201"/>
        <v>0</v>
      </c>
      <c r="R1801">
        <f t="shared" si="202"/>
        <v>2439</v>
      </c>
      <c r="S1801">
        <f t="shared" si="203"/>
        <v>0</v>
      </c>
    </row>
    <row r="1802" spans="1:19" x14ac:dyDescent="0.25">
      <c r="A1802" s="1">
        <v>41422</v>
      </c>
      <c r="B1802" t="s">
        <v>197</v>
      </c>
      <c r="C1802">
        <v>8</v>
      </c>
      <c r="D1802" t="str">
        <f t="shared" si="197"/>
        <v>2013</v>
      </c>
      <c r="H1802">
        <f t="shared" si="198"/>
        <v>17.760000000000002</v>
      </c>
      <c r="I1802" t="str">
        <f t="shared" si="199"/>
        <v>2013</v>
      </c>
      <c r="K1802" s="1">
        <v>41422</v>
      </c>
      <c r="L1802" t="s">
        <v>197</v>
      </c>
      <c r="M1802">
        <v>8</v>
      </c>
      <c r="N1802" t="str">
        <f t="shared" si="200"/>
        <v>2013</v>
      </c>
      <c r="O1802">
        <f>SUMIF(L$2:L1802,L1802,M$2:M1802)</f>
        <v>32</v>
      </c>
      <c r="P1802">
        <f t="shared" si="201"/>
        <v>0</v>
      </c>
      <c r="R1802">
        <f t="shared" si="202"/>
        <v>2431</v>
      </c>
      <c r="S1802">
        <f t="shared" si="203"/>
        <v>0</v>
      </c>
    </row>
    <row r="1803" spans="1:19" x14ac:dyDescent="0.25">
      <c r="A1803" s="1">
        <v>41424</v>
      </c>
      <c r="B1803" t="s">
        <v>9</v>
      </c>
      <c r="C1803">
        <v>448</v>
      </c>
      <c r="D1803" t="str">
        <f t="shared" si="197"/>
        <v>2013</v>
      </c>
      <c r="H1803">
        <f t="shared" si="198"/>
        <v>994.56000000000006</v>
      </c>
      <c r="I1803" t="str">
        <f t="shared" si="199"/>
        <v>2013</v>
      </c>
      <c r="K1803" s="1">
        <v>41424</v>
      </c>
      <c r="L1803" t="s">
        <v>9</v>
      </c>
      <c r="M1803">
        <v>448</v>
      </c>
      <c r="N1803" t="str">
        <f t="shared" si="200"/>
        <v>2013</v>
      </c>
      <c r="O1803">
        <f>SUMIF(L$2:L1803,L1803,M$2:M1803)</f>
        <v>22834</v>
      </c>
      <c r="P1803">
        <f t="shared" si="201"/>
        <v>89.600000000000009</v>
      </c>
      <c r="R1803">
        <f t="shared" si="202"/>
        <v>1983</v>
      </c>
      <c r="S1803">
        <f t="shared" si="203"/>
        <v>0</v>
      </c>
    </row>
    <row r="1804" spans="1:19" x14ac:dyDescent="0.25">
      <c r="A1804" s="1">
        <v>41426</v>
      </c>
      <c r="B1804" t="s">
        <v>9</v>
      </c>
      <c r="C1804">
        <v>240</v>
      </c>
      <c r="D1804" t="str">
        <f t="shared" si="197"/>
        <v>2013</v>
      </c>
      <c r="H1804">
        <f t="shared" si="198"/>
        <v>532.80000000000007</v>
      </c>
      <c r="I1804" t="str">
        <f t="shared" si="199"/>
        <v>2013</v>
      </c>
      <c r="K1804" s="1">
        <v>41426</v>
      </c>
      <c r="L1804" t="s">
        <v>9</v>
      </c>
      <c r="M1804">
        <v>240</v>
      </c>
      <c r="N1804" t="str">
        <f t="shared" si="200"/>
        <v>2013</v>
      </c>
      <c r="O1804">
        <f>SUMIF(L$2:L1804,L1804,M$2:M1804)</f>
        <v>23074</v>
      </c>
      <c r="P1804">
        <f t="shared" si="201"/>
        <v>48</v>
      </c>
      <c r="R1804">
        <f t="shared" si="202"/>
        <v>5743</v>
      </c>
      <c r="S1804">
        <f t="shared" si="203"/>
        <v>1</v>
      </c>
    </row>
    <row r="1805" spans="1:19" x14ac:dyDescent="0.25">
      <c r="A1805" s="1">
        <v>41427</v>
      </c>
      <c r="B1805" t="s">
        <v>22</v>
      </c>
      <c r="C1805">
        <v>388</v>
      </c>
      <c r="D1805" t="str">
        <f t="shared" si="197"/>
        <v>2013</v>
      </c>
      <c r="H1805">
        <f t="shared" si="198"/>
        <v>861.36000000000013</v>
      </c>
      <c r="I1805" t="str">
        <f t="shared" si="199"/>
        <v>2013</v>
      </c>
      <c r="K1805" s="1">
        <v>41427</v>
      </c>
      <c r="L1805" t="s">
        <v>22</v>
      </c>
      <c r="M1805">
        <v>388</v>
      </c>
      <c r="N1805" t="str">
        <f t="shared" si="200"/>
        <v>2013</v>
      </c>
      <c r="O1805">
        <f>SUMIF(L$2:L1805,L1805,M$2:M1805)</f>
        <v>20189</v>
      </c>
      <c r="P1805">
        <f t="shared" si="201"/>
        <v>77.600000000000009</v>
      </c>
      <c r="R1805">
        <f t="shared" si="202"/>
        <v>5355</v>
      </c>
      <c r="S1805">
        <f t="shared" si="203"/>
        <v>0</v>
      </c>
    </row>
    <row r="1806" spans="1:19" x14ac:dyDescent="0.25">
      <c r="A1806" s="1">
        <v>41429</v>
      </c>
      <c r="B1806" t="s">
        <v>7</v>
      </c>
      <c r="C1806">
        <v>455</v>
      </c>
      <c r="D1806" t="str">
        <f t="shared" si="197"/>
        <v>2013</v>
      </c>
      <c r="H1806">
        <f t="shared" si="198"/>
        <v>1010.1000000000001</v>
      </c>
      <c r="I1806" t="str">
        <f t="shared" si="199"/>
        <v>2013</v>
      </c>
      <c r="K1806" s="1">
        <v>41429</v>
      </c>
      <c r="L1806" t="s">
        <v>7</v>
      </c>
      <c r="M1806">
        <v>455</v>
      </c>
      <c r="N1806" t="str">
        <f t="shared" si="200"/>
        <v>2013</v>
      </c>
      <c r="O1806">
        <f>SUMIF(L$2:L1806,L1806,M$2:M1806)</f>
        <v>23352</v>
      </c>
      <c r="P1806">
        <f t="shared" si="201"/>
        <v>91</v>
      </c>
      <c r="R1806">
        <f t="shared" si="202"/>
        <v>4900</v>
      </c>
      <c r="S1806">
        <f t="shared" si="203"/>
        <v>0</v>
      </c>
    </row>
    <row r="1807" spans="1:19" x14ac:dyDescent="0.25">
      <c r="A1807" s="1">
        <v>41429</v>
      </c>
      <c r="B1807" t="s">
        <v>17</v>
      </c>
      <c r="C1807">
        <v>269</v>
      </c>
      <c r="D1807" t="str">
        <f t="shared" si="197"/>
        <v>2013</v>
      </c>
      <c r="H1807">
        <f t="shared" si="198"/>
        <v>597.18000000000006</v>
      </c>
      <c r="I1807" t="str">
        <f t="shared" si="199"/>
        <v>2013</v>
      </c>
      <c r="K1807" s="1">
        <v>41429</v>
      </c>
      <c r="L1807" t="s">
        <v>17</v>
      </c>
      <c r="M1807">
        <v>269</v>
      </c>
      <c r="N1807" t="str">
        <f t="shared" si="200"/>
        <v>2013</v>
      </c>
      <c r="O1807">
        <f>SUMIF(L$2:L1807,L1807,M$2:M1807)</f>
        <v>15984</v>
      </c>
      <c r="P1807">
        <f t="shared" si="201"/>
        <v>53.800000000000004</v>
      </c>
      <c r="R1807">
        <f t="shared" si="202"/>
        <v>4631</v>
      </c>
      <c r="S1807">
        <f t="shared" si="203"/>
        <v>0</v>
      </c>
    </row>
    <row r="1808" spans="1:19" x14ac:dyDescent="0.25">
      <c r="A1808" s="1">
        <v>41432</v>
      </c>
      <c r="B1808" t="s">
        <v>6</v>
      </c>
      <c r="C1808">
        <v>81</v>
      </c>
      <c r="D1808" t="str">
        <f t="shared" si="197"/>
        <v>2013</v>
      </c>
      <c r="H1808">
        <f t="shared" si="198"/>
        <v>179.82000000000002</v>
      </c>
      <c r="I1808" t="str">
        <f t="shared" si="199"/>
        <v>2013</v>
      </c>
      <c r="K1808" s="1">
        <v>41432</v>
      </c>
      <c r="L1808" t="s">
        <v>6</v>
      </c>
      <c r="M1808">
        <v>81</v>
      </c>
      <c r="N1808" t="str">
        <f t="shared" si="200"/>
        <v>2013</v>
      </c>
      <c r="O1808">
        <f>SUMIF(L$2:L1808,L1808,M$2:M1808)</f>
        <v>3209</v>
      </c>
      <c r="P1808">
        <f t="shared" si="201"/>
        <v>8.1</v>
      </c>
      <c r="R1808">
        <f t="shared" si="202"/>
        <v>4550</v>
      </c>
      <c r="S1808">
        <f t="shared" si="203"/>
        <v>0</v>
      </c>
    </row>
    <row r="1809" spans="1:19" x14ac:dyDescent="0.25">
      <c r="A1809" s="1">
        <v>41432</v>
      </c>
      <c r="B1809" t="s">
        <v>10</v>
      </c>
      <c r="C1809">
        <v>99</v>
      </c>
      <c r="D1809" t="str">
        <f t="shared" si="197"/>
        <v>2013</v>
      </c>
      <c r="H1809">
        <f t="shared" si="198"/>
        <v>219.78000000000003</v>
      </c>
      <c r="I1809" t="str">
        <f t="shared" si="199"/>
        <v>2013</v>
      </c>
      <c r="K1809" s="1">
        <v>41432</v>
      </c>
      <c r="L1809" t="s">
        <v>10</v>
      </c>
      <c r="M1809">
        <v>99</v>
      </c>
      <c r="N1809" t="str">
        <f t="shared" si="200"/>
        <v>2013</v>
      </c>
      <c r="O1809">
        <f>SUMIF(L$2:L1809,L1809,M$2:M1809)</f>
        <v>3968</v>
      </c>
      <c r="P1809">
        <f t="shared" si="201"/>
        <v>9.9</v>
      </c>
      <c r="R1809">
        <f t="shared" si="202"/>
        <v>4451</v>
      </c>
      <c r="S1809">
        <f t="shared" si="203"/>
        <v>0</v>
      </c>
    </row>
    <row r="1810" spans="1:19" x14ac:dyDescent="0.25">
      <c r="A1810" s="1">
        <v>41437</v>
      </c>
      <c r="B1810" t="s">
        <v>170</v>
      </c>
      <c r="C1810">
        <v>12</v>
      </c>
      <c r="D1810" t="str">
        <f t="shared" si="197"/>
        <v>2013</v>
      </c>
      <c r="H1810">
        <f t="shared" si="198"/>
        <v>26.64</v>
      </c>
      <c r="I1810" t="str">
        <f t="shared" si="199"/>
        <v>2013</v>
      </c>
      <c r="K1810" s="1">
        <v>41437</v>
      </c>
      <c r="L1810" t="s">
        <v>170</v>
      </c>
      <c r="M1810">
        <v>12</v>
      </c>
      <c r="N1810" t="str">
        <f t="shared" si="200"/>
        <v>2013</v>
      </c>
      <c r="O1810">
        <f>SUMIF(L$2:L1810,L1810,M$2:M1810)</f>
        <v>59</v>
      </c>
      <c r="P1810">
        <f t="shared" si="201"/>
        <v>0</v>
      </c>
      <c r="R1810">
        <f t="shared" si="202"/>
        <v>4439</v>
      </c>
      <c r="S1810">
        <f t="shared" si="203"/>
        <v>0</v>
      </c>
    </row>
    <row r="1811" spans="1:19" x14ac:dyDescent="0.25">
      <c r="A1811" s="1">
        <v>41439</v>
      </c>
      <c r="B1811" t="s">
        <v>233</v>
      </c>
      <c r="C1811">
        <v>4</v>
      </c>
      <c r="D1811" t="str">
        <f t="shared" si="197"/>
        <v>2013</v>
      </c>
      <c r="H1811">
        <f t="shared" si="198"/>
        <v>8.8800000000000008</v>
      </c>
      <c r="I1811" t="str">
        <f t="shared" si="199"/>
        <v>2013</v>
      </c>
      <c r="K1811" s="1">
        <v>41439</v>
      </c>
      <c r="L1811" t="s">
        <v>233</v>
      </c>
      <c r="M1811">
        <v>4</v>
      </c>
      <c r="N1811" t="str">
        <f t="shared" si="200"/>
        <v>2013</v>
      </c>
      <c r="O1811">
        <f>SUMIF(L$2:L1811,L1811,M$2:M1811)</f>
        <v>4</v>
      </c>
      <c r="P1811">
        <f t="shared" si="201"/>
        <v>0</v>
      </c>
      <c r="R1811">
        <f t="shared" si="202"/>
        <v>4435</v>
      </c>
      <c r="S1811">
        <f t="shared" si="203"/>
        <v>0</v>
      </c>
    </row>
    <row r="1812" spans="1:19" x14ac:dyDescent="0.25">
      <c r="A1812" s="1">
        <v>41440</v>
      </c>
      <c r="B1812" t="s">
        <v>30</v>
      </c>
      <c r="C1812">
        <v>132</v>
      </c>
      <c r="D1812" t="str">
        <f t="shared" si="197"/>
        <v>2013</v>
      </c>
      <c r="H1812">
        <f t="shared" si="198"/>
        <v>293.04000000000002</v>
      </c>
      <c r="I1812" t="str">
        <f t="shared" si="199"/>
        <v>2013</v>
      </c>
      <c r="K1812" s="1">
        <v>41440</v>
      </c>
      <c r="L1812" t="s">
        <v>30</v>
      </c>
      <c r="M1812">
        <v>132</v>
      </c>
      <c r="N1812" t="str">
        <f t="shared" si="200"/>
        <v>2013</v>
      </c>
      <c r="O1812">
        <f>SUMIF(L$2:L1812,L1812,M$2:M1812)</f>
        <v>4580</v>
      </c>
      <c r="P1812">
        <f t="shared" si="201"/>
        <v>13.200000000000001</v>
      </c>
      <c r="R1812">
        <f t="shared" si="202"/>
        <v>4303</v>
      </c>
      <c r="S1812">
        <f t="shared" si="203"/>
        <v>0</v>
      </c>
    </row>
    <row r="1813" spans="1:19" x14ac:dyDescent="0.25">
      <c r="A1813" s="1">
        <v>41441</v>
      </c>
      <c r="B1813" t="s">
        <v>131</v>
      </c>
      <c r="C1813">
        <v>83</v>
      </c>
      <c r="D1813" t="str">
        <f t="shared" si="197"/>
        <v>2013</v>
      </c>
      <c r="H1813">
        <f t="shared" si="198"/>
        <v>184.26000000000002</v>
      </c>
      <c r="I1813" t="str">
        <f t="shared" si="199"/>
        <v>2013</v>
      </c>
      <c r="K1813" s="1">
        <v>41441</v>
      </c>
      <c r="L1813" t="s">
        <v>131</v>
      </c>
      <c r="M1813">
        <v>83</v>
      </c>
      <c r="N1813" t="str">
        <f t="shared" si="200"/>
        <v>2013</v>
      </c>
      <c r="O1813">
        <f>SUMIF(L$2:L1813,L1813,M$2:M1813)</f>
        <v>934</v>
      </c>
      <c r="P1813">
        <f t="shared" si="201"/>
        <v>4.1500000000000004</v>
      </c>
      <c r="R1813">
        <f t="shared" si="202"/>
        <v>4220</v>
      </c>
      <c r="S1813">
        <f t="shared" si="203"/>
        <v>0</v>
      </c>
    </row>
    <row r="1814" spans="1:19" x14ac:dyDescent="0.25">
      <c r="A1814" s="1">
        <v>41446</v>
      </c>
      <c r="B1814" t="s">
        <v>205</v>
      </c>
      <c r="C1814">
        <v>7</v>
      </c>
      <c r="D1814" t="str">
        <f t="shared" si="197"/>
        <v>2013</v>
      </c>
      <c r="H1814">
        <f t="shared" si="198"/>
        <v>15.540000000000001</v>
      </c>
      <c r="I1814" t="str">
        <f t="shared" si="199"/>
        <v>2013</v>
      </c>
      <c r="K1814" s="1">
        <v>41446</v>
      </c>
      <c r="L1814" t="s">
        <v>205</v>
      </c>
      <c r="M1814">
        <v>7</v>
      </c>
      <c r="N1814" t="str">
        <f t="shared" si="200"/>
        <v>2013</v>
      </c>
      <c r="O1814">
        <f>SUMIF(L$2:L1814,L1814,M$2:M1814)</f>
        <v>12</v>
      </c>
      <c r="P1814">
        <f t="shared" si="201"/>
        <v>0</v>
      </c>
      <c r="R1814">
        <f t="shared" si="202"/>
        <v>4213</v>
      </c>
      <c r="S1814">
        <f t="shared" si="203"/>
        <v>0</v>
      </c>
    </row>
    <row r="1815" spans="1:19" x14ac:dyDescent="0.25">
      <c r="A1815" s="1">
        <v>41447</v>
      </c>
      <c r="B1815" t="s">
        <v>154</v>
      </c>
      <c r="C1815">
        <v>9</v>
      </c>
      <c r="D1815" t="str">
        <f t="shared" si="197"/>
        <v>2013</v>
      </c>
      <c r="H1815">
        <f t="shared" si="198"/>
        <v>19.98</v>
      </c>
      <c r="I1815" t="str">
        <f t="shared" si="199"/>
        <v>2013</v>
      </c>
      <c r="K1815" s="1">
        <v>41447</v>
      </c>
      <c r="L1815" t="s">
        <v>154</v>
      </c>
      <c r="M1815">
        <v>9</v>
      </c>
      <c r="N1815" t="str">
        <f t="shared" si="200"/>
        <v>2013</v>
      </c>
      <c r="O1815">
        <f>SUMIF(L$2:L1815,L1815,M$2:M1815)</f>
        <v>26</v>
      </c>
      <c r="P1815">
        <f t="shared" si="201"/>
        <v>0</v>
      </c>
      <c r="R1815">
        <f t="shared" si="202"/>
        <v>4204</v>
      </c>
      <c r="S1815">
        <f t="shared" si="203"/>
        <v>0</v>
      </c>
    </row>
    <row r="1816" spans="1:19" x14ac:dyDescent="0.25">
      <c r="A1816" s="1">
        <v>41448</v>
      </c>
      <c r="B1816" t="s">
        <v>159</v>
      </c>
      <c r="C1816">
        <v>20</v>
      </c>
      <c r="D1816" t="str">
        <f t="shared" si="197"/>
        <v>2013</v>
      </c>
      <c r="H1816">
        <f t="shared" si="198"/>
        <v>44.400000000000006</v>
      </c>
      <c r="I1816" t="str">
        <f t="shared" si="199"/>
        <v>2013</v>
      </c>
      <c r="K1816" s="1">
        <v>41448</v>
      </c>
      <c r="L1816" t="s">
        <v>159</v>
      </c>
      <c r="M1816">
        <v>20</v>
      </c>
      <c r="N1816" t="str">
        <f t="shared" si="200"/>
        <v>2013</v>
      </c>
      <c r="O1816">
        <f>SUMIF(L$2:L1816,L1816,M$2:M1816)</f>
        <v>38</v>
      </c>
      <c r="P1816">
        <f t="shared" si="201"/>
        <v>0</v>
      </c>
      <c r="R1816">
        <f t="shared" si="202"/>
        <v>4184</v>
      </c>
      <c r="S1816">
        <f t="shared" si="203"/>
        <v>0</v>
      </c>
    </row>
    <row r="1817" spans="1:19" x14ac:dyDescent="0.25">
      <c r="A1817" s="1">
        <v>41449</v>
      </c>
      <c r="B1817" t="s">
        <v>10</v>
      </c>
      <c r="C1817">
        <v>98</v>
      </c>
      <c r="D1817" t="str">
        <f t="shared" si="197"/>
        <v>2013</v>
      </c>
      <c r="H1817">
        <f t="shared" si="198"/>
        <v>217.56000000000003</v>
      </c>
      <c r="I1817" t="str">
        <f t="shared" si="199"/>
        <v>2013</v>
      </c>
      <c r="K1817" s="1">
        <v>41449</v>
      </c>
      <c r="L1817" t="s">
        <v>10</v>
      </c>
      <c r="M1817">
        <v>98</v>
      </c>
      <c r="N1817" t="str">
        <f t="shared" si="200"/>
        <v>2013</v>
      </c>
      <c r="O1817">
        <f>SUMIF(L$2:L1817,L1817,M$2:M1817)</f>
        <v>4066</v>
      </c>
      <c r="P1817">
        <f t="shared" si="201"/>
        <v>9.8000000000000007</v>
      </c>
      <c r="R1817">
        <f t="shared" si="202"/>
        <v>4086</v>
      </c>
      <c r="S1817">
        <f t="shared" si="203"/>
        <v>0</v>
      </c>
    </row>
    <row r="1818" spans="1:19" x14ac:dyDescent="0.25">
      <c r="A1818" s="1">
        <v>41451</v>
      </c>
      <c r="B1818" t="s">
        <v>137</v>
      </c>
      <c r="C1818">
        <v>9</v>
      </c>
      <c r="D1818" t="str">
        <f t="shared" si="197"/>
        <v>2013</v>
      </c>
      <c r="H1818">
        <f t="shared" si="198"/>
        <v>19.98</v>
      </c>
      <c r="I1818" t="str">
        <f t="shared" si="199"/>
        <v>2013</v>
      </c>
      <c r="K1818" s="1">
        <v>41451</v>
      </c>
      <c r="L1818" t="s">
        <v>137</v>
      </c>
      <c r="M1818">
        <v>9</v>
      </c>
      <c r="N1818" t="str">
        <f t="shared" si="200"/>
        <v>2013</v>
      </c>
      <c r="O1818">
        <f>SUMIF(L$2:L1818,L1818,M$2:M1818)</f>
        <v>35</v>
      </c>
      <c r="P1818">
        <f t="shared" si="201"/>
        <v>0</v>
      </c>
      <c r="R1818">
        <f t="shared" si="202"/>
        <v>4077</v>
      </c>
      <c r="S1818">
        <f t="shared" si="203"/>
        <v>0</v>
      </c>
    </row>
    <row r="1819" spans="1:19" x14ac:dyDescent="0.25">
      <c r="A1819" s="1">
        <v>41453</v>
      </c>
      <c r="B1819" t="s">
        <v>64</v>
      </c>
      <c r="C1819">
        <v>13</v>
      </c>
      <c r="D1819" t="str">
        <f t="shared" si="197"/>
        <v>2013</v>
      </c>
      <c r="H1819">
        <f t="shared" si="198"/>
        <v>28.860000000000003</v>
      </c>
      <c r="I1819" t="str">
        <f t="shared" si="199"/>
        <v>2013</v>
      </c>
      <c r="K1819" s="1">
        <v>41453</v>
      </c>
      <c r="L1819" t="s">
        <v>64</v>
      </c>
      <c r="M1819">
        <v>13</v>
      </c>
      <c r="N1819" t="str">
        <f t="shared" si="200"/>
        <v>2013</v>
      </c>
      <c r="O1819">
        <f>SUMIF(L$2:L1819,L1819,M$2:M1819)</f>
        <v>19</v>
      </c>
      <c r="P1819">
        <f t="shared" si="201"/>
        <v>0</v>
      </c>
      <c r="R1819">
        <f t="shared" si="202"/>
        <v>4064</v>
      </c>
      <c r="S1819">
        <f t="shared" si="203"/>
        <v>0</v>
      </c>
    </row>
    <row r="1820" spans="1:19" x14ac:dyDescent="0.25">
      <c r="A1820" s="1">
        <v>41456</v>
      </c>
      <c r="B1820" t="s">
        <v>50</v>
      </c>
      <c r="C1820">
        <v>424</v>
      </c>
      <c r="D1820" t="str">
        <f t="shared" si="197"/>
        <v>2013</v>
      </c>
      <c r="H1820">
        <f t="shared" si="198"/>
        <v>941.28000000000009</v>
      </c>
      <c r="I1820" t="str">
        <f t="shared" si="199"/>
        <v>2013</v>
      </c>
      <c r="K1820" s="1">
        <v>41456</v>
      </c>
      <c r="L1820" t="s">
        <v>50</v>
      </c>
      <c r="M1820">
        <v>424</v>
      </c>
      <c r="N1820" t="str">
        <f t="shared" si="200"/>
        <v>2013</v>
      </c>
      <c r="O1820">
        <f>SUMIF(L$2:L1820,L1820,M$2:M1820)</f>
        <v>20935</v>
      </c>
      <c r="P1820">
        <f t="shared" si="201"/>
        <v>84.800000000000011</v>
      </c>
      <c r="R1820">
        <f t="shared" si="202"/>
        <v>4640</v>
      </c>
      <c r="S1820">
        <f t="shared" si="203"/>
        <v>0</v>
      </c>
    </row>
    <row r="1821" spans="1:19" x14ac:dyDescent="0.25">
      <c r="A1821" s="1">
        <v>41461</v>
      </c>
      <c r="B1821" t="s">
        <v>39</v>
      </c>
      <c r="C1821">
        <v>31</v>
      </c>
      <c r="D1821" t="str">
        <f t="shared" si="197"/>
        <v>2013</v>
      </c>
      <c r="H1821">
        <f t="shared" si="198"/>
        <v>68.820000000000007</v>
      </c>
      <c r="I1821" t="str">
        <f t="shared" si="199"/>
        <v>2013</v>
      </c>
      <c r="K1821" s="1">
        <v>41461</v>
      </c>
      <c r="L1821" t="s">
        <v>39</v>
      </c>
      <c r="M1821">
        <v>31</v>
      </c>
      <c r="N1821" t="str">
        <f t="shared" si="200"/>
        <v>2013</v>
      </c>
      <c r="O1821">
        <f>SUMIF(L$2:L1821,L1821,M$2:M1821)</f>
        <v>1831</v>
      </c>
      <c r="P1821">
        <f t="shared" si="201"/>
        <v>3.1</v>
      </c>
      <c r="R1821">
        <f t="shared" si="202"/>
        <v>4609</v>
      </c>
      <c r="S1821">
        <f t="shared" si="203"/>
        <v>0</v>
      </c>
    </row>
    <row r="1822" spans="1:19" x14ac:dyDescent="0.25">
      <c r="A1822" s="1">
        <v>41462</v>
      </c>
      <c r="B1822" t="s">
        <v>57</v>
      </c>
      <c r="C1822">
        <v>18</v>
      </c>
      <c r="D1822" t="str">
        <f t="shared" si="197"/>
        <v>2013</v>
      </c>
      <c r="H1822">
        <f t="shared" si="198"/>
        <v>39.96</v>
      </c>
      <c r="I1822" t="str">
        <f t="shared" si="199"/>
        <v>2013</v>
      </c>
      <c r="K1822" s="1">
        <v>41462</v>
      </c>
      <c r="L1822" t="s">
        <v>57</v>
      </c>
      <c r="M1822">
        <v>18</v>
      </c>
      <c r="N1822" t="str">
        <f t="shared" si="200"/>
        <v>2013</v>
      </c>
      <c r="O1822">
        <f>SUMIF(L$2:L1822,L1822,M$2:M1822)</f>
        <v>48</v>
      </c>
      <c r="P1822">
        <f t="shared" si="201"/>
        <v>0</v>
      </c>
      <c r="R1822">
        <f t="shared" si="202"/>
        <v>4591</v>
      </c>
      <c r="S1822">
        <f t="shared" si="203"/>
        <v>0</v>
      </c>
    </row>
    <row r="1823" spans="1:19" x14ac:dyDescent="0.25">
      <c r="A1823" s="1">
        <v>41464</v>
      </c>
      <c r="B1823" t="s">
        <v>6</v>
      </c>
      <c r="C1823">
        <v>172</v>
      </c>
      <c r="D1823" t="str">
        <f t="shared" si="197"/>
        <v>2013</v>
      </c>
      <c r="H1823">
        <f t="shared" si="198"/>
        <v>381.84000000000003</v>
      </c>
      <c r="I1823" t="str">
        <f t="shared" si="199"/>
        <v>2013</v>
      </c>
      <c r="K1823" s="1">
        <v>41464</v>
      </c>
      <c r="L1823" t="s">
        <v>6</v>
      </c>
      <c r="M1823">
        <v>172</v>
      </c>
      <c r="N1823" t="str">
        <f t="shared" si="200"/>
        <v>2013</v>
      </c>
      <c r="O1823">
        <f>SUMIF(L$2:L1823,L1823,M$2:M1823)</f>
        <v>3381</v>
      </c>
      <c r="P1823">
        <f t="shared" si="201"/>
        <v>17.2</v>
      </c>
      <c r="R1823">
        <f t="shared" si="202"/>
        <v>4419</v>
      </c>
      <c r="S1823">
        <f t="shared" si="203"/>
        <v>0</v>
      </c>
    </row>
    <row r="1824" spans="1:19" x14ac:dyDescent="0.25">
      <c r="A1824" s="1">
        <v>41464</v>
      </c>
      <c r="B1824" t="s">
        <v>45</v>
      </c>
      <c r="C1824">
        <v>373</v>
      </c>
      <c r="D1824" t="str">
        <f t="shared" si="197"/>
        <v>2013</v>
      </c>
      <c r="H1824">
        <f t="shared" si="198"/>
        <v>828.06000000000006</v>
      </c>
      <c r="I1824" t="str">
        <f t="shared" si="199"/>
        <v>2013</v>
      </c>
      <c r="K1824" s="1">
        <v>41464</v>
      </c>
      <c r="L1824" t="s">
        <v>45</v>
      </c>
      <c r="M1824">
        <v>373</v>
      </c>
      <c r="N1824" t="str">
        <f t="shared" si="200"/>
        <v>2013</v>
      </c>
      <c r="O1824">
        <f>SUMIF(L$2:L1824,L1824,M$2:M1824)</f>
        <v>22153</v>
      </c>
      <c r="P1824">
        <f t="shared" si="201"/>
        <v>74.600000000000009</v>
      </c>
      <c r="R1824">
        <f t="shared" si="202"/>
        <v>4046</v>
      </c>
      <c r="S1824">
        <f t="shared" si="203"/>
        <v>0</v>
      </c>
    </row>
    <row r="1825" spans="1:19" x14ac:dyDescent="0.25">
      <c r="A1825" s="1">
        <v>41465</v>
      </c>
      <c r="B1825" t="s">
        <v>17</v>
      </c>
      <c r="C1825">
        <v>299</v>
      </c>
      <c r="D1825" t="str">
        <f t="shared" si="197"/>
        <v>2013</v>
      </c>
      <c r="H1825">
        <f t="shared" si="198"/>
        <v>663.78000000000009</v>
      </c>
      <c r="I1825" t="str">
        <f t="shared" si="199"/>
        <v>2013</v>
      </c>
      <c r="K1825" s="1">
        <v>41465</v>
      </c>
      <c r="L1825" t="s">
        <v>17</v>
      </c>
      <c r="M1825">
        <v>299</v>
      </c>
      <c r="N1825" t="str">
        <f t="shared" si="200"/>
        <v>2013</v>
      </c>
      <c r="O1825">
        <f>SUMIF(L$2:L1825,L1825,M$2:M1825)</f>
        <v>16283</v>
      </c>
      <c r="P1825">
        <f t="shared" si="201"/>
        <v>59.800000000000004</v>
      </c>
      <c r="R1825">
        <f t="shared" si="202"/>
        <v>3747</v>
      </c>
      <c r="S1825">
        <f t="shared" si="203"/>
        <v>0</v>
      </c>
    </row>
    <row r="1826" spans="1:19" x14ac:dyDescent="0.25">
      <c r="A1826" s="1">
        <v>41471</v>
      </c>
      <c r="B1826" t="s">
        <v>37</v>
      </c>
      <c r="C1826">
        <v>20</v>
      </c>
      <c r="D1826" t="str">
        <f t="shared" si="197"/>
        <v>2013</v>
      </c>
      <c r="H1826">
        <f t="shared" si="198"/>
        <v>44.400000000000006</v>
      </c>
      <c r="I1826" t="str">
        <f t="shared" si="199"/>
        <v>2013</v>
      </c>
      <c r="K1826" s="1">
        <v>41471</v>
      </c>
      <c r="L1826" t="s">
        <v>37</v>
      </c>
      <c r="M1826">
        <v>20</v>
      </c>
      <c r="N1826" t="str">
        <f t="shared" si="200"/>
        <v>2013</v>
      </c>
      <c r="O1826">
        <f>SUMIF(L$2:L1826,L1826,M$2:M1826)</f>
        <v>4308</v>
      </c>
      <c r="P1826">
        <f t="shared" si="201"/>
        <v>2</v>
      </c>
      <c r="R1826">
        <f t="shared" si="202"/>
        <v>3727</v>
      </c>
      <c r="S1826">
        <f t="shared" si="203"/>
        <v>0</v>
      </c>
    </row>
    <row r="1827" spans="1:19" x14ac:dyDescent="0.25">
      <c r="A1827" s="1">
        <v>41472</v>
      </c>
      <c r="B1827" t="s">
        <v>69</v>
      </c>
      <c r="C1827">
        <v>89</v>
      </c>
      <c r="D1827" t="str">
        <f t="shared" si="197"/>
        <v>2013</v>
      </c>
      <c r="H1827">
        <f t="shared" si="198"/>
        <v>197.58</v>
      </c>
      <c r="I1827" t="str">
        <f t="shared" si="199"/>
        <v>2013</v>
      </c>
      <c r="K1827" s="1">
        <v>41472</v>
      </c>
      <c r="L1827" t="s">
        <v>69</v>
      </c>
      <c r="M1827">
        <v>89</v>
      </c>
      <c r="N1827" t="str">
        <f t="shared" si="200"/>
        <v>2013</v>
      </c>
      <c r="O1827">
        <f>SUMIF(L$2:L1827,L1827,M$2:M1827)</f>
        <v>2992</v>
      </c>
      <c r="P1827">
        <f t="shared" si="201"/>
        <v>8.9</v>
      </c>
      <c r="R1827">
        <f t="shared" si="202"/>
        <v>3638</v>
      </c>
      <c r="S1827">
        <f t="shared" si="203"/>
        <v>0</v>
      </c>
    </row>
    <row r="1828" spans="1:19" x14ac:dyDescent="0.25">
      <c r="A1828" s="1">
        <v>41472</v>
      </c>
      <c r="B1828" t="s">
        <v>35</v>
      </c>
      <c r="C1828">
        <v>60</v>
      </c>
      <c r="D1828" t="str">
        <f t="shared" si="197"/>
        <v>2013</v>
      </c>
      <c r="H1828">
        <f t="shared" si="198"/>
        <v>133.20000000000002</v>
      </c>
      <c r="I1828" t="str">
        <f t="shared" si="199"/>
        <v>2013</v>
      </c>
      <c r="K1828" s="1">
        <v>41472</v>
      </c>
      <c r="L1828" t="s">
        <v>35</v>
      </c>
      <c r="M1828">
        <v>60</v>
      </c>
      <c r="N1828" t="str">
        <f t="shared" si="200"/>
        <v>2013</v>
      </c>
      <c r="O1828">
        <f>SUMIF(L$2:L1828,L1828,M$2:M1828)</f>
        <v>3706</v>
      </c>
      <c r="P1828">
        <f t="shared" si="201"/>
        <v>6</v>
      </c>
      <c r="R1828">
        <f t="shared" si="202"/>
        <v>3578</v>
      </c>
      <c r="S1828">
        <f t="shared" si="203"/>
        <v>0</v>
      </c>
    </row>
    <row r="1829" spans="1:19" x14ac:dyDescent="0.25">
      <c r="A1829" s="1">
        <v>41475</v>
      </c>
      <c r="B1829" t="s">
        <v>3</v>
      </c>
      <c r="C1829">
        <v>5</v>
      </c>
      <c r="D1829" t="str">
        <f t="shared" si="197"/>
        <v>2013</v>
      </c>
      <c r="H1829">
        <f t="shared" si="198"/>
        <v>11.100000000000001</v>
      </c>
      <c r="I1829" t="str">
        <f t="shared" si="199"/>
        <v>2013</v>
      </c>
      <c r="K1829" s="1">
        <v>41475</v>
      </c>
      <c r="L1829" t="s">
        <v>3</v>
      </c>
      <c r="M1829">
        <v>5</v>
      </c>
      <c r="N1829" t="str">
        <f t="shared" si="200"/>
        <v>2013</v>
      </c>
      <c r="O1829">
        <f>SUMIF(L$2:L1829,L1829,M$2:M1829)</f>
        <v>32</v>
      </c>
      <c r="P1829">
        <f t="shared" si="201"/>
        <v>0</v>
      </c>
      <c r="R1829">
        <f t="shared" si="202"/>
        <v>3573</v>
      </c>
      <c r="S1829">
        <f t="shared" si="203"/>
        <v>0</v>
      </c>
    </row>
    <row r="1830" spans="1:19" x14ac:dyDescent="0.25">
      <c r="A1830" s="1">
        <v>41476</v>
      </c>
      <c r="B1830" t="s">
        <v>102</v>
      </c>
      <c r="C1830">
        <v>125</v>
      </c>
      <c r="D1830" t="str">
        <f t="shared" si="197"/>
        <v>2013</v>
      </c>
      <c r="H1830">
        <f t="shared" si="198"/>
        <v>277.5</v>
      </c>
      <c r="I1830" t="str">
        <f t="shared" si="199"/>
        <v>2013</v>
      </c>
      <c r="K1830" s="1">
        <v>41476</v>
      </c>
      <c r="L1830" t="s">
        <v>102</v>
      </c>
      <c r="M1830">
        <v>125</v>
      </c>
      <c r="N1830" t="str">
        <f t="shared" si="200"/>
        <v>2013</v>
      </c>
      <c r="O1830">
        <f>SUMIF(L$2:L1830,L1830,M$2:M1830)</f>
        <v>5839</v>
      </c>
      <c r="P1830">
        <f t="shared" si="201"/>
        <v>12.5</v>
      </c>
      <c r="R1830">
        <f t="shared" si="202"/>
        <v>3448</v>
      </c>
      <c r="S1830">
        <f t="shared" si="203"/>
        <v>0</v>
      </c>
    </row>
    <row r="1831" spans="1:19" x14ac:dyDescent="0.25">
      <c r="A1831" s="1">
        <v>41476</v>
      </c>
      <c r="B1831" t="s">
        <v>12</v>
      </c>
      <c r="C1831">
        <v>177</v>
      </c>
      <c r="D1831" t="str">
        <f t="shared" si="197"/>
        <v>2013</v>
      </c>
      <c r="H1831">
        <f t="shared" si="198"/>
        <v>392.94000000000005</v>
      </c>
      <c r="I1831" t="str">
        <f t="shared" si="199"/>
        <v>2013</v>
      </c>
      <c r="K1831" s="1">
        <v>41476</v>
      </c>
      <c r="L1831" t="s">
        <v>12</v>
      </c>
      <c r="M1831">
        <v>177</v>
      </c>
      <c r="N1831" t="str">
        <f t="shared" si="200"/>
        <v>2013</v>
      </c>
      <c r="O1831">
        <f>SUMIF(L$2:L1831,L1831,M$2:M1831)</f>
        <v>4328</v>
      </c>
      <c r="P1831">
        <f t="shared" si="201"/>
        <v>17.7</v>
      </c>
      <c r="R1831">
        <f t="shared" si="202"/>
        <v>3271</v>
      </c>
      <c r="S1831">
        <f t="shared" si="203"/>
        <v>0</v>
      </c>
    </row>
    <row r="1832" spans="1:19" x14ac:dyDescent="0.25">
      <c r="A1832" s="1">
        <v>41477</v>
      </c>
      <c r="B1832" t="s">
        <v>20</v>
      </c>
      <c r="C1832">
        <v>58</v>
      </c>
      <c r="D1832" t="str">
        <f t="shared" si="197"/>
        <v>2013</v>
      </c>
      <c r="H1832">
        <f t="shared" si="198"/>
        <v>128.76000000000002</v>
      </c>
      <c r="I1832" t="str">
        <f t="shared" si="199"/>
        <v>2013</v>
      </c>
      <c r="K1832" s="1">
        <v>41477</v>
      </c>
      <c r="L1832" t="s">
        <v>20</v>
      </c>
      <c r="M1832">
        <v>58</v>
      </c>
      <c r="N1832" t="str">
        <f t="shared" si="200"/>
        <v>2013</v>
      </c>
      <c r="O1832">
        <f>SUMIF(L$2:L1832,L1832,M$2:M1832)</f>
        <v>1196</v>
      </c>
      <c r="P1832">
        <f t="shared" si="201"/>
        <v>5.8000000000000007</v>
      </c>
      <c r="R1832">
        <f t="shared" si="202"/>
        <v>3213</v>
      </c>
      <c r="S1832">
        <f t="shared" si="203"/>
        <v>0</v>
      </c>
    </row>
    <row r="1833" spans="1:19" x14ac:dyDescent="0.25">
      <c r="A1833" s="1">
        <v>41478</v>
      </c>
      <c r="B1833" t="s">
        <v>19</v>
      </c>
      <c r="C1833">
        <v>174</v>
      </c>
      <c r="D1833" t="str">
        <f t="shared" si="197"/>
        <v>2013</v>
      </c>
      <c r="H1833">
        <f t="shared" si="198"/>
        <v>386.28000000000003</v>
      </c>
      <c r="I1833" t="str">
        <f t="shared" si="199"/>
        <v>2013</v>
      </c>
      <c r="K1833" s="1">
        <v>41478</v>
      </c>
      <c r="L1833" t="s">
        <v>19</v>
      </c>
      <c r="M1833">
        <v>174</v>
      </c>
      <c r="N1833" t="str">
        <f t="shared" si="200"/>
        <v>2013</v>
      </c>
      <c r="O1833">
        <f>SUMIF(L$2:L1833,L1833,M$2:M1833)</f>
        <v>4289</v>
      </c>
      <c r="P1833">
        <f t="shared" si="201"/>
        <v>17.400000000000002</v>
      </c>
      <c r="R1833">
        <f t="shared" si="202"/>
        <v>3039</v>
      </c>
      <c r="S1833">
        <f t="shared" si="203"/>
        <v>0</v>
      </c>
    </row>
    <row r="1834" spans="1:19" x14ac:dyDescent="0.25">
      <c r="A1834" s="1">
        <v>41479</v>
      </c>
      <c r="B1834" t="s">
        <v>7</v>
      </c>
      <c r="C1834">
        <v>485</v>
      </c>
      <c r="D1834" t="str">
        <f t="shared" si="197"/>
        <v>2013</v>
      </c>
      <c r="H1834">
        <f t="shared" si="198"/>
        <v>1076.7</v>
      </c>
      <c r="I1834" t="str">
        <f t="shared" si="199"/>
        <v>2013</v>
      </c>
      <c r="K1834" s="1">
        <v>41479</v>
      </c>
      <c r="L1834" t="s">
        <v>7</v>
      </c>
      <c r="M1834">
        <v>485</v>
      </c>
      <c r="N1834" t="str">
        <f t="shared" si="200"/>
        <v>2013</v>
      </c>
      <c r="O1834">
        <f>SUMIF(L$2:L1834,L1834,M$2:M1834)</f>
        <v>23837</v>
      </c>
      <c r="P1834">
        <f t="shared" si="201"/>
        <v>97</v>
      </c>
      <c r="R1834">
        <f t="shared" si="202"/>
        <v>2554</v>
      </c>
      <c r="S1834">
        <f t="shared" si="203"/>
        <v>0</v>
      </c>
    </row>
    <row r="1835" spans="1:19" x14ac:dyDescent="0.25">
      <c r="A1835" s="1">
        <v>41481</v>
      </c>
      <c r="B1835" t="s">
        <v>232</v>
      </c>
      <c r="C1835">
        <v>7</v>
      </c>
      <c r="D1835" t="str">
        <f t="shared" si="197"/>
        <v>2013</v>
      </c>
      <c r="H1835">
        <f t="shared" si="198"/>
        <v>15.540000000000001</v>
      </c>
      <c r="I1835" t="str">
        <f t="shared" si="199"/>
        <v>2013</v>
      </c>
      <c r="K1835" s="1">
        <v>41481</v>
      </c>
      <c r="L1835" t="s">
        <v>232</v>
      </c>
      <c r="M1835">
        <v>7</v>
      </c>
      <c r="N1835" t="str">
        <f t="shared" si="200"/>
        <v>2013</v>
      </c>
      <c r="O1835">
        <f>SUMIF(L$2:L1835,L1835,M$2:M1835)</f>
        <v>19</v>
      </c>
      <c r="P1835">
        <f t="shared" si="201"/>
        <v>0</v>
      </c>
      <c r="R1835">
        <f t="shared" si="202"/>
        <v>2547</v>
      </c>
      <c r="S1835">
        <f t="shared" si="203"/>
        <v>0</v>
      </c>
    </row>
    <row r="1836" spans="1:19" x14ac:dyDescent="0.25">
      <c r="A1836" s="1">
        <v>41482</v>
      </c>
      <c r="B1836" t="s">
        <v>9</v>
      </c>
      <c r="C1836">
        <v>109</v>
      </c>
      <c r="D1836" t="str">
        <f t="shared" si="197"/>
        <v>2013</v>
      </c>
      <c r="H1836">
        <f t="shared" si="198"/>
        <v>241.98000000000002</v>
      </c>
      <c r="I1836" t="str">
        <f t="shared" si="199"/>
        <v>2013</v>
      </c>
      <c r="K1836" s="1">
        <v>41482</v>
      </c>
      <c r="L1836" t="s">
        <v>9</v>
      </c>
      <c r="M1836">
        <v>109</v>
      </c>
      <c r="N1836" t="str">
        <f t="shared" si="200"/>
        <v>2013</v>
      </c>
      <c r="O1836">
        <f>SUMIF(L$2:L1836,L1836,M$2:M1836)</f>
        <v>23183</v>
      </c>
      <c r="P1836">
        <f t="shared" si="201"/>
        <v>21.8</v>
      </c>
      <c r="R1836">
        <f t="shared" si="202"/>
        <v>2438</v>
      </c>
      <c r="S1836">
        <f t="shared" si="203"/>
        <v>0</v>
      </c>
    </row>
    <row r="1837" spans="1:19" x14ac:dyDescent="0.25">
      <c r="A1837" s="1">
        <v>41485</v>
      </c>
      <c r="B1837" t="s">
        <v>6</v>
      </c>
      <c r="C1837">
        <v>116</v>
      </c>
      <c r="D1837" t="str">
        <f t="shared" si="197"/>
        <v>2013</v>
      </c>
      <c r="H1837">
        <f t="shared" si="198"/>
        <v>257.52000000000004</v>
      </c>
      <c r="I1837" t="str">
        <f t="shared" si="199"/>
        <v>2013</v>
      </c>
      <c r="K1837" s="1">
        <v>41485</v>
      </c>
      <c r="L1837" t="s">
        <v>6</v>
      </c>
      <c r="M1837">
        <v>116</v>
      </c>
      <c r="N1837" t="str">
        <f t="shared" si="200"/>
        <v>2013</v>
      </c>
      <c r="O1837">
        <f>SUMIF(L$2:L1837,L1837,M$2:M1837)</f>
        <v>3497</v>
      </c>
      <c r="P1837">
        <f t="shared" si="201"/>
        <v>11.600000000000001</v>
      </c>
      <c r="R1837">
        <f t="shared" si="202"/>
        <v>2322</v>
      </c>
      <c r="S1837">
        <f t="shared" si="203"/>
        <v>0</v>
      </c>
    </row>
    <row r="1838" spans="1:19" x14ac:dyDescent="0.25">
      <c r="A1838" s="1">
        <v>41486</v>
      </c>
      <c r="B1838" t="s">
        <v>39</v>
      </c>
      <c r="C1838">
        <v>125</v>
      </c>
      <c r="D1838" t="str">
        <f t="shared" si="197"/>
        <v>2013</v>
      </c>
      <c r="H1838">
        <f t="shared" si="198"/>
        <v>277.5</v>
      </c>
      <c r="I1838" t="str">
        <f t="shared" si="199"/>
        <v>2013</v>
      </c>
      <c r="K1838" s="1">
        <v>41486</v>
      </c>
      <c r="L1838" t="s">
        <v>39</v>
      </c>
      <c r="M1838">
        <v>125</v>
      </c>
      <c r="N1838" t="str">
        <f t="shared" si="200"/>
        <v>2013</v>
      </c>
      <c r="O1838">
        <f>SUMIF(L$2:L1838,L1838,M$2:M1838)</f>
        <v>1956</v>
      </c>
      <c r="P1838">
        <f t="shared" si="201"/>
        <v>12.5</v>
      </c>
      <c r="R1838">
        <f t="shared" si="202"/>
        <v>2197</v>
      </c>
      <c r="S1838">
        <f t="shared" si="203"/>
        <v>0</v>
      </c>
    </row>
    <row r="1839" spans="1:19" x14ac:dyDescent="0.25">
      <c r="A1839" s="1">
        <v>41486</v>
      </c>
      <c r="B1839" t="s">
        <v>222</v>
      </c>
      <c r="C1839">
        <v>15</v>
      </c>
      <c r="D1839" t="str">
        <f t="shared" si="197"/>
        <v>2013</v>
      </c>
      <c r="H1839">
        <f t="shared" si="198"/>
        <v>33.300000000000004</v>
      </c>
      <c r="I1839" t="str">
        <f t="shared" si="199"/>
        <v>2013</v>
      </c>
      <c r="K1839" s="1">
        <v>41486</v>
      </c>
      <c r="L1839" t="s">
        <v>222</v>
      </c>
      <c r="M1839">
        <v>15</v>
      </c>
      <c r="N1839" t="str">
        <f t="shared" si="200"/>
        <v>2013</v>
      </c>
      <c r="O1839">
        <f>SUMIF(L$2:L1839,L1839,M$2:M1839)</f>
        <v>35</v>
      </c>
      <c r="P1839">
        <f t="shared" si="201"/>
        <v>0</v>
      </c>
      <c r="R1839">
        <f t="shared" si="202"/>
        <v>2182</v>
      </c>
      <c r="S1839">
        <f t="shared" si="203"/>
        <v>0</v>
      </c>
    </row>
    <row r="1840" spans="1:19" x14ac:dyDescent="0.25">
      <c r="A1840" s="1">
        <v>41488</v>
      </c>
      <c r="B1840" t="s">
        <v>177</v>
      </c>
      <c r="C1840">
        <v>4</v>
      </c>
      <c r="D1840" t="str">
        <f t="shared" si="197"/>
        <v>2013</v>
      </c>
      <c r="H1840">
        <f t="shared" si="198"/>
        <v>8.8800000000000008</v>
      </c>
      <c r="I1840" t="str">
        <f t="shared" si="199"/>
        <v>2013</v>
      </c>
      <c r="K1840" s="1">
        <v>41488</v>
      </c>
      <c r="L1840" t="s">
        <v>177</v>
      </c>
      <c r="M1840">
        <v>4</v>
      </c>
      <c r="N1840" t="str">
        <f t="shared" si="200"/>
        <v>2013</v>
      </c>
      <c r="O1840">
        <f>SUMIF(L$2:L1840,L1840,M$2:M1840)</f>
        <v>21</v>
      </c>
      <c r="P1840">
        <f t="shared" si="201"/>
        <v>0</v>
      </c>
      <c r="R1840">
        <f t="shared" si="202"/>
        <v>5178</v>
      </c>
      <c r="S1840">
        <f t="shared" si="203"/>
        <v>0</v>
      </c>
    </row>
    <row r="1841" spans="1:19" x14ac:dyDescent="0.25">
      <c r="A1841" s="1">
        <v>41489</v>
      </c>
      <c r="B1841" t="s">
        <v>144</v>
      </c>
      <c r="C1841">
        <v>13</v>
      </c>
      <c r="D1841" t="str">
        <f t="shared" si="197"/>
        <v>2013</v>
      </c>
      <c r="H1841">
        <f t="shared" si="198"/>
        <v>28.860000000000003</v>
      </c>
      <c r="I1841" t="str">
        <f t="shared" si="199"/>
        <v>2013</v>
      </c>
      <c r="K1841" s="1">
        <v>41489</v>
      </c>
      <c r="L1841" t="s">
        <v>144</v>
      </c>
      <c r="M1841">
        <v>13</v>
      </c>
      <c r="N1841" t="str">
        <f t="shared" si="200"/>
        <v>2013</v>
      </c>
      <c r="O1841">
        <f>SUMIF(L$2:L1841,L1841,M$2:M1841)</f>
        <v>49</v>
      </c>
      <c r="P1841">
        <f t="shared" si="201"/>
        <v>0</v>
      </c>
      <c r="R1841">
        <f t="shared" si="202"/>
        <v>5165</v>
      </c>
      <c r="S1841">
        <f t="shared" si="203"/>
        <v>0</v>
      </c>
    </row>
    <row r="1842" spans="1:19" x14ac:dyDescent="0.25">
      <c r="A1842" s="1">
        <v>41491</v>
      </c>
      <c r="B1842" t="s">
        <v>102</v>
      </c>
      <c r="C1842">
        <v>338</v>
      </c>
      <c r="D1842" t="str">
        <f t="shared" si="197"/>
        <v>2013</v>
      </c>
      <c r="H1842">
        <f t="shared" si="198"/>
        <v>750.36</v>
      </c>
      <c r="I1842" t="str">
        <f t="shared" si="199"/>
        <v>2013</v>
      </c>
      <c r="K1842" s="1">
        <v>41491</v>
      </c>
      <c r="L1842" t="s">
        <v>102</v>
      </c>
      <c r="M1842">
        <v>338</v>
      </c>
      <c r="N1842" t="str">
        <f t="shared" si="200"/>
        <v>2013</v>
      </c>
      <c r="O1842">
        <f>SUMIF(L$2:L1842,L1842,M$2:M1842)</f>
        <v>6177</v>
      </c>
      <c r="P1842">
        <f t="shared" si="201"/>
        <v>33.800000000000004</v>
      </c>
      <c r="R1842">
        <f t="shared" si="202"/>
        <v>4827</v>
      </c>
      <c r="S1842">
        <f t="shared" si="203"/>
        <v>0</v>
      </c>
    </row>
    <row r="1843" spans="1:19" x14ac:dyDescent="0.25">
      <c r="A1843" s="1">
        <v>41492</v>
      </c>
      <c r="B1843" t="s">
        <v>167</v>
      </c>
      <c r="C1843">
        <v>2</v>
      </c>
      <c r="D1843" t="str">
        <f t="shared" si="197"/>
        <v>2013</v>
      </c>
      <c r="H1843">
        <f t="shared" si="198"/>
        <v>4.4400000000000004</v>
      </c>
      <c r="I1843" t="str">
        <f t="shared" si="199"/>
        <v>2013</v>
      </c>
      <c r="K1843" s="1">
        <v>41492</v>
      </c>
      <c r="L1843" t="s">
        <v>167</v>
      </c>
      <c r="M1843">
        <v>2</v>
      </c>
      <c r="N1843" t="str">
        <f t="shared" si="200"/>
        <v>2013</v>
      </c>
      <c r="O1843">
        <f>SUMIF(L$2:L1843,L1843,M$2:M1843)</f>
        <v>21</v>
      </c>
      <c r="P1843">
        <f t="shared" si="201"/>
        <v>0</v>
      </c>
      <c r="R1843">
        <f t="shared" si="202"/>
        <v>4825</v>
      </c>
      <c r="S1843">
        <f t="shared" si="203"/>
        <v>0</v>
      </c>
    </row>
    <row r="1844" spans="1:19" x14ac:dyDescent="0.25">
      <c r="A1844" s="1">
        <v>41493</v>
      </c>
      <c r="B1844" t="s">
        <v>37</v>
      </c>
      <c r="C1844">
        <v>108</v>
      </c>
      <c r="D1844" t="str">
        <f t="shared" si="197"/>
        <v>2013</v>
      </c>
      <c r="H1844">
        <f t="shared" si="198"/>
        <v>239.76000000000002</v>
      </c>
      <c r="I1844" t="str">
        <f t="shared" si="199"/>
        <v>2013</v>
      </c>
      <c r="K1844" s="1">
        <v>41493</v>
      </c>
      <c r="L1844" t="s">
        <v>37</v>
      </c>
      <c r="M1844">
        <v>108</v>
      </c>
      <c r="N1844" t="str">
        <f t="shared" si="200"/>
        <v>2013</v>
      </c>
      <c r="O1844">
        <f>SUMIF(L$2:L1844,L1844,M$2:M1844)</f>
        <v>4416</v>
      </c>
      <c r="P1844">
        <f t="shared" si="201"/>
        <v>10.8</v>
      </c>
      <c r="R1844">
        <f t="shared" si="202"/>
        <v>4717</v>
      </c>
      <c r="S1844">
        <f t="shared" si="203"/>
        <v>0</v>
      </c>
    </row>
    <row r="1845" spans="1:19" x14ac:dyDescent="0.25">
      <c r="A1845" s="1">
        <v>41494</v>
      </c>
      <c r="B1845" t="s">
        <v>61</v>
      </c>
      <c r="C1845">
        <v>119</v>
      </c>
      <c r="D1845" t="str">
        <f t="shared" si="197"/>
        <v>2013</v>
      </c>
      <c r="H1845">
        <f t="shared" si="198"/>
        <v>264.18</v>
      </c>
      <c r="I1845" t="str">
        <f t="shared" si="199"/>
        <v>2013</v>
      </c>
      <c r="K1845" s="1">
        <v>41494</v>
      </c>
      <c r="L1845" t="s">
        <v>61</v>
      </c>
      <c r="M1845">
        <v>119</v>
      </c>
      <c r="N1845" t="str">
        <f t="shared" si="200"/>
        <v>2013</v>
      </c>
      <c r="O1845">
        <f>SUMIF(L$2:L1845,L1845,M$2:M1845)</f>
        <v>2929</v>
      </c>
      <c r="P1845">
        <f t="shared" si="201"/>
        <v>11.9</v>
      </c>
      <c r="R1845">
        <f t="shared" si="202"/>
        <v>4598</v>
      </c>
      <c r="S1845">
        <f t="shared" si="203"/>
        <v>0</v>
      </c>
    </row>
    <row r="1846" spans="1:19" x14ac:dyDescent="0.25">
      <c r="A1846" s="1">
        <v>41495</v>
      </c>
      <c r="B1846" t="s">
        <v>7</v>
      </c>
      <c r="C1846">
        <v>385</v>
      </c>
      <c r="D1846" t="str">
        <f t="shared" si="197"/>
        <v>2013</v>
      </c>
      <c r="H1846">
        <f t="shared" si="198"/>
        <v>854.7</v>
      </c>
      <c r="I1846" t="str">
        <f t="shared" si="199"/>
        <v>2013</v>
      </c>
      <c r="K1846" s="1">
        <v>41495</v>
      </c>
      <c r="L1846" t="s">
        <v>7</v>
      </c>
      <c r="M1846">
        <v>385</v>
      </c>
      <c r="N1846" t="str">
        <f t="shared" si="200"/>
        <v>2013</v>
      </c>
      <c r="O1846">
        <f>SUMIF(L$2:L1846,L1846,M$2:M1846)</f>
        <v>24222</v>
      </c>
      <c r="P1846">
        <f t="shared" si="201"/>
        <v>77</v>
      </c>
      <c r="R1846">
        <f t="shared" si="202"/>
        <v>4213</v>
      </c>
      <c r="S1846">
        <f t="shared" si="203"/>
        <v>0</v>
      </c>
    </row>
    <row r="1847" spans="1:19" x14ac:dyDescent="0.25">
      <c r="A1847" s="1">
        <v>41495</v>
      </c>
      <c r="B1847" t="s">
        <v>45</v>
      </c>
      <c r="C1847">
        <v>239</v>
      </c>
      <c r="D1847" t="str">
        <f t="shared" si="197"/>
        <v>2013</v>
      </c>
      <c r="H1847">
        <f t="shared" si="198"/>
        <v>530.58000000000004</v>
      </c>
      <c r="I1847" t="str">
        <f t="shared" si="199"/>
        <v>2013</v>
      </c>
      <c r="K1847" s="1">
        <v>41495</v>
      </c>
      <c r="L1847" t="s">
        <v>45</v>
      </c>
      <c r="M1847">
        <v>239</v>
      </c>
      <c r="N1847" t="str">
        <f t="shared" si="200"/>
        <v>2013</v>
      </c>
      <c r="O1847">
        <f>SUMIF(L$2:L1847,L1847,M$2:M1847)</f>
        <v>22392</v>
      </c>
      <c r="P1847">
        <f t="shared" si="201"/>
        <v>47.800000000000004</v>
      </c>
      <c r="R1847">
        <f t="shared" si="202"/>
        <v>3974</v>
      </c>
      <c r="S1847">
        <f t="shared" si="203"/>
        <v>0</v>
      </c>
    </row>
    <row r="1848" spans="1:19" x14ac:dyDescent="0.25">
      <c r="A1848" s="1">
        <v>41498</v>
      </c>
      <c r="B1848" t="s">
        <v>229</v>
      </c>
      <c r="C1848">
        <v>8</v>
      </c>
      <c r="D1848" t="str">
        <f t="shared" si="197"/>
        <v>2013</v>
      </c>
      <c r="H1848">
        <f t="shared" si="198"/>
        <v>17.760000000000002</v>
      </c>
      <c r="I1848" t="str">
        <f t="shared" si="199"/>
        <v>2013</v>
      </c>
      <c r="K1848" s="1">
        <v>41498</v>
      </c>
      <c r="L1848" t="s">
        <v>229</v>
      </c>
      <c r="M1848">
        <v>8</v>
      </c>
      <c r="N1848" t="str">
        <f t="shared" si="200"/>
        <v>2013</v>
      </c>
      <c r="O1848">
        <f>SUMIF(L$2:L1848,L1848,M$2:M1848)</f>
        <v>25</v>
      </c>
      <c r="P1848">
        <f t="shared" si="201"/>
        <v>0</v>
      </c>
      <c r="R1848">
        <f t="shared" si="202"/>
        <v>3966</v>
      </c>
      <c r="S1848">
        <f t="shared" si="203"/>
        <v>0</v>
      </c>
    </row>
    <row r="1849" spans="1:19" x14ac:dyDescent="0.25">
      <c r="A1849" s="1">
        <v>41499</v>
      </c>
      <c r="B1849" t="s">
        <v>17</v>
      </c>
      <c r="C1849">
        <v>219</v>
      </c>
      <c r="D1849" t="str">
        <f t="shared" si="197"/>
        <v>2013</v>
      </c>
      <c r="H1849">
        <f t="shared" si="198"/>
        <v>486.18000000000006</v>
      </c>
      <c r="I1849" t="str">
        <f t="shared" si="199"/>
        <v>2013</v>
      </c>
      <c r="K1849" s="1">
        <v>41499</v>
      </c>
      <c r="L1849" t="s">
        <v>17</v>
      </c>
      <c r="M1849">
        <v>219</v>
      </c>
      <c r="N1849" t="str">
        <f t="shared" si="200"/>
        <v>2013</v>
      </c>
      <c r="O1849">
        <f>SUMIF(L$2:L1849,L1849,M$2:M1849)</f>
        <v>16502</v>
      </c>
      <c r="P1849">
        <f t="shared" si="201"/>
        <v>43.800000000000004</v>
      </c>
      <c r="R1849">
        <f t="shared" si="202"/>
        <v>3747</v>
      </c>
      <c r="S1849">
        <f t="shared" si="203"/>
        <v>0</v>
      </c>
    </row>
    <row r="1850" spans="1:19" x14ac:dyDescent="0.25">
      <c r="A1850" s="1">
        <v>41503</v>
      </c>
      <c r="B1850" t="s">
        <v>25</v>
      </c>
      <c r="C1850">
        <v>40</v>
      </c>
      <c r="D1850" t="str">
        <f t="shared" si="197"/>
        <v>2013</v>
      </c>
      <c r="H1850">
        <f t="shared" si="198"/>
        <v>88.800000000000011</v>
      </c>
      <c r="I1850" t="str">
        <f t="shared" si="199"/>
        <v>2013</v>
      </c>
      <c r="K1850" s="1">
        <v>41503</v>
      </c>
      <c r="L1850" t="s">
        <v>25</v>
      </c>
      <c r="M1850">
        <v>40</v>
      </c>
      <c r="N1850" t="str">
        <f t="shared" si="200"/>
        <v>2013</v>
      </c>
      <c r="O1850">
        <f>SUMIF(L$2:L1850,L1850,M$2:M1850)</f>
        <v>2245</v>
      </c>
      <c r="P1850">
        <f t="shared" si="201"/>
        <v>4</v>
      </c>
      <c r="R1850">
        <f t="shared" si="202"/>
        <v>3707</v>
      </c>
      <c r="S1850">
        <f t="shared" si="203"/>
        <v>0</v>
      </c>
    </row>
    <row r="1851" spans="1:19" x14ac:dyDescent="0.25">
      <c r="A1851" s="1">
        <v>41503</v>
      </c>
      <c r="B1851" t="s">
        <v>102</v>
      </c>
      <c r="C1851">
        <v>166</v>
      </c>
      <c r="D1851" t="str">
        <f t="shared" si="197"/>
        <v>2013</v>
      </c>
      <c r="H1851">
        <f t="shared" si="198"/>
        <v>368.52000000000004</v>
      </c>
      <c r="I1851" t="str">
        <f t="shared" si="199"/>
        <v>2013</v>
      </c>
      <c r="K1851" s="1">
        <v>41503</v>
      </c>
      <c r="L1851" t="s">
        <v>102</v>
      </c>
      <c r="M1851">
        <v>166</v>
      </c>
      <c r="N1851" t="str">
        <f t="shared" si="200"/>
        <v>2013</v>
      </c>
      <c r="O1851">
        <f>SUMIF(L$2:L1851,L1851,M$2:M1851)</f>
        <v>6343</v>
      </c>
      <c r="P1851">
        <f t="shared" si="201"/>
        <v>16.600000000000001</v>
      </c>
      <c r="R1851">
        <f t="shared" si="202"/>
        <v>3541</v>
      </c>
      <c r="S1851">
        <f t="shared" si="203"/>
        <v>0</v>
      </c>
    </row>
    <row r="1852" spans="1:19" x14ac:dyDescent="0.25">
      <c r="A1852" s="1">
        <v>41504</v>
      </c>
      <c r="B1852" t="s">
        <v>66</v>
      </c>
      <c r="C1852">
        <v>168</v>
      </c>
      <c r="D1852" t="str">
        <f t="shared" si="197"/>
        <v>2013</v>
      </c>
      <c r="H1852">
        <f t="shared" si="198"/>
        <v>372.96000000000004</v>
      </c>
      <c r="I1852" t="str">
        <f t="shared" si="199"/>
        <v>2013</v>
      </c>
      <c r="K1852" s="1">
        <v>41504</v>
      </c>
      <c r="L1852" t="s">
        <v>66</v>
      </c>
      <c r="M1852">
        <v>168</v>
      </c>
      <c r="N1852" t="str">
        <f t="shared" si="200"/>
        <v>2013</v>
      </c>
      <c r="O1852">
        <f>SUMIF(L$2:L1852,L1852,M$2:M1852)</f>
        <v>3547</v>
      </c>
      <c r="P1852">
        <f t="shared" si="201"/>
        <v>16.8</v>
      </c>
      <c r="R1852">
        <f t="shared" si="202"/>
        <v>3373</v>
      </c>
      <c r="S1852">
        <f t="shared" si="203"/>
        <v>0</v>
      </c>
    </row>
    <row r="1853" spans="1:19" x14ac:dyDescent="0.25">
      <c r="A1853" s="1">
        <v>41505</v>
      </c>
      <c r="B1853" t="s">
        <v>131</v>
      </c>
      <c r="C1853">
        <v>96</v>
      </c>
      <c r="D1853" t="str">
        <f t="shared" si="197"/>
        <v>2013</v>
      </c>
      <c r="H1853">
        <f t="shared" si="198"/>
        <v>213.12</v>
      </c>
      <c r="I1853" t="str">
        <f t="shared" si="199"/>
        <v>2013</v>
      </c>
      <c r="K1853" s="1">
        <v>41505</v>
      </c>
      <c r="L1853" t="s">
        <v>131</v>
      </c>
      <c r="M1853">
        <v>96</v>
      </c>
      <c r="N1853" t="str">
        <f t="shared" si="200"/>
        <v>2013</v>
      </c>
      <c r="O1853">
        <f>SUMIF(L$2:L1853,L1853,M$2:M1853)</f>
        <v>1030</v>
      </c>
      <c r="P1853">
        <f t="shared" si="201"/>
        <v>9.6000000000000014</v>
      </c>
      <c r="R1853">
        <f t="shared" si="202"/>
        <v>3277</v>
      </c>
      <c r="S1853">
        <f t="shared" si="203"/>
        <v>0</v>
      </c>
    </row>
    <row r="1854" spans="1:19" x14ac:dyDescent="0.25">
      <c r="A1854" s="1">
        <v>41506</v>
      </c>
      <c r="B1854" t="s">
        <v>10</v>
      </c>
      <c r="C1854">
        <v>23</v>
      </c>
      <c r="D1854" t="str">
        <f t="shared" si="197"/>
        <v>2013</v>
      </c>
      <c r="H1854">
        <f t="shared" si="198"/>
        <v>51.06</v>
      </c>
      <c r="I1854" t="str">
        <f t="shared" si="199"/>
        <v>2013</v>
      </c>
      <c r="K1854" s="1">
        <v>41506</v>
      </c>
      <c r="L1854" t="s">
        <v>10</v>
      </c>
      <c r="M1854">
        <v>23</v>
      </c>
      <c r="N1854" t="str">
        <f t="shared" si="200"/>
        <v>2013</v>
      </c>
      <c r="O1854">
        <f>SUMIF(L$2:L1854,L1854,M$2:M1854)</f>
        <v>4089</v>
      </c>
      <c r="P1854">
        <f t="shared" si="201"/>
        <v>2.3000000000000003</v>
      </c>
      <c r="R1854">
        <f t="shared" si="202"/>
        <v>3254</v>
      </c>
      <c r="S1854">
        <f t="shared" si="203"/>
        <v>0</v>
      </c>
    </row>
    <row r="1855" spans="1:19" x14ac:dyDescent="0.25">
      <c r="A1855" s="1">
        <v>41509</v>
      </c>
      <c r="B1855" t="s">
        <v>177</v>
      </c>
      <c r="C1855">
        <v>8</v>
      </c>
      <c r="D1855" t="str">
        <f t="shared" si="197"/>
        <v>2013</v>
      </c>
      <c r="H1855">
        <f t="shared" si="198"/>
        <v>17.760000000000002</v>
      </c>
      <c r="I1855" t="str">
        <f t="shared" si="199"/>
        <v>2013</v>
      </c>
      <c r="K1855" s="1">
        <v>41509</v>
      </c>
      <c r="L1855" t="s">
        <v>177</v>
      </c>
      <c r="M1855">
        <v>8</v>
      </c>
      <c r="N1855" t="str">
        <f t="shared" si="200"/>
        <v>2013</v>
      </c>
      <c r="O1855">
        <f>SUMIF(L$2:L1855,L1855,M$2:M1855)</f>
        <v>29</v>
      </c>
      <c r="P1855">
        <f t="shared" si="201"/>
        <v>0</v>
      </c>
      <c r="R1855">
        <f t="shared" si="202"/>
        <v>3246</v>
      </c>
      <c r="S1855">
        <f t="shared" si="203"/>
        <v>0</v>
      </c>
    </row>
    <row r="1856" spans="1:19" x14ac:dyDescent="0.25">
      <c r="A1856" s="1">
        <v>41509</v>
      </c>
      <c r="B1856" t="s">
        <v>106</v>
      </c>
      <c r="C1856">
        <v>1</v>
      </c>
      <c r="D1856" t="str">
        <f t="shared" si="197"/>
        <v>2013</v>
      </c>
      <c r="H1856">
        <f t="shared" si="198"/>
        <v>2.2200000000000002</v>
      </c>
      <c r="I1856" t="str">
        <f t="shared" si="199"/>
        <v>2013</v>
      </c>
      <c r="K1856" s="1">
        <v>41509</v>
      </c>
      <c r="L1856" t="s">
        <v>106</v>
      </c>
      <c r="M1856">
        <v>1</v>
      </c>
      <c r="N1856" t="str">
        <f t="shared" si="200"/>
        <v>2013</v>
      </c>
      <c r="O1856">
        <f>SUMIF(L$2:L1856,L1856,M$2:M1856)</f>
        <v>27</v>
      </c>
      <c r="P1856">
        <f t="shared" si="201"/>
        <v>0</v>
      </c>
      <c r="R1856">
        <f t="shared" si="202"/>
        <v>3245</v>
      </c>
      <c r="S1856">
        <f t="shared" si="203"/>
        <v>0</v>
      </c>
    </row>
    <row r="1857" spans="1:19" x14ac:dyDescent="0.25">
      <c r="A1857" s="1">
        <v>41509</v>
      </c>
      <c r="B1857" t="s">
        <v>15</v>
      </c>
      <c r="C1857">
        <v>4</v>
      </c>
      <c r="D1857" t="str">
        <f t="shared" si="197"/>
        <v>2013</v>
      </c>
      <c r="H1857">
        <f t="shared" si="198"/>
        <v>8.8800000000000008</v>
      </c>
      <c r="I1857" t="str">
        <f t="shared" si="199"/>
        <v>2013</v>
      </c>
      <c r="K1857" s="1">
        <v>41509</v>
      </c>
      <c r="L1857" t="s">
        <v>15</v>
      </c>
      <c r="M1857">
        <v>4</v>
      </c>
      <c r="N1857" t="str">
        <f t="shared" si="200"/>
        <v>2013</v>
      </c>
      <c r="O1857">
        <f>SUMIF(L$2:L1857,L1857,M$2:M1857)</f>
        <v>39</v>
      </c>
      <c r="P1857">
        <f t="shared" si="201"/>
        <v>0</v>
      </c>
      <c r="R1857">
        <f t="shared" si="202"/>
        <v>3241</v>
      </c>
      <c r="S1857">
        <f t="shared" si="203"/>
        <v>0</v>
      </c>
    </row>
    <row r="1858" spans="1:19" x14ac:dyDescent="0.25">
      <c r="A1858" s="1">
        <v>41512</v>
      </c>
      <c r="B1858" t="s">
        <v>120</v>
      </c>
      <c r="C1858">
        <v>170</v>
      </c>
      <c r="D1858" t="str">
        <f t="shared" si="197"/>
        <v>2013</v>
      </c>
      <c r="H1858">
        <f t="shared" si="198"/>
        <v>377.40000000000003</v>
      </c>
      <c r="I1858" t="str">
        <f t="shared" si="199"/>
        <v>2013</v>
      </c>
      <c r="K1858" s="1">
        <v>41512</v>
      </c>
      <c r="L1858" t="s">
        <v>120</v>
      </c>
      <c r="M1858">
        <v>170</v>
      </c>
      <c r="N1858" t="str">
        <f t="shared" si="200"/>
        <v>2013</v>
      </c>
      <c r="O1858">
        <f>SUMIF(L$2:L1858,L1858,M$2:M1858)</f>
        <v>759</v>
      </c>
      <c r="P1858">
        <f t="shared" si="201"/>
        <v>8.5</v>
      </c>
      <c r="R1858">
        <f t="shared" si="202"/>
        <v>3071</v>
      </c>
      <c r="S1858">
        <f t="shared" si="203"/>
        <v>0</v>
      </c>
    </row>
    <row r="1859" spans="1:19" x14ac:dyDescent="0.25">
      <c r="A1859" s="1">
        <v>41514</v>
      </c>
      <c r="B1859" t="s">
        <v>45</v>
      </c>
      <c r="C1859">
        <v>193</v>
      </c>
      <c r="D1859" t="str">
        <f t="shared" ref="D1859:D1922" si="204">TEXT(A1859,"RRRR")</f>
        <v>2013</v>
      </c>
      <c r="H1859">
        <f t="shared" ref="H1859:H1922" si="205">IF(D1859="2005",C1859*$F$2,IF(D1859="2006",C1859*$F$3,IF(D1859="2007",C1859*$F$4,IF(D1859="2008",C1859*$F$5,IF(D1859="2009",C1859*$F$6,IF(D1859="2010",C1859*$F$7,IF(D1859="2011",C1859*$F$8,IF(D1859="2012",C1859*$F$9,IF(D1859="2013",C1859*$F$10,C1859*$F$11)))))))))</f>
        <v>428.46000000000004</v>
      </c>
      <c r="I1859" t="str">
        <f t="shared" ref="I1859:I1922" si="206">TEXT(A1859,"RRRR")</f>
        <v>2013</v>
      </c>
      <c r="K1859" s="1">
        <v>41514</v>
      </c>
      <c r="L1859" t="s">
        <v>45</v>
      </c>
      <c r="M1859">
        <v>193</v>
      </c>
      <c r="N1859" t="str">
        <f t="shared" ref="N1859:N1922" si="207">TEXT(K1859,"RRRR")</f>
        <v>2013</v>
      </c>
      <c r="O1859">
        <f>SUMIF(L$2:L1859,L1859,M$2:M1859)</f>
        <v>22585</v>
      </c>
      <c r="P1859">
        <f t="shared" ref="P1859:P1922" si="208">IF(AND(O1859&gt;=100,O1859&lt;1000),0.05*M1859,IF(AND(O1859&gt;=1000,O1859&lt;10000),0.1*M1859,IF(AND(O1859&gt;=10000),0.2*M1859,0)))</f>
        <v>38.6</v>
      </c>
      <c r="R1859">
        <f t="shared" si="202"/>
        <v>2878</v>
      </c>
      <c r="S1859">
        <f t="shared" si="203"/>
        <v>0</v>
      </c>
    </row>
    <row r="1860" spans="1:19" x14ac:dyDescent="0.25">
      <c r="A1860" s="1">
        <v>41517</v>
      </c>
      <c r="B1860" t="s">
        <v>234</v>
      </c>
      <c r="C1860">
        <v>5</v>
      </c>
      <c r="D1860" t="str">
        <f t="shared" si="204"/>
        <v>2013</v>
      </c>
      <c r="H1860">
        <f t="shared" si="205"/>
        <v>11.100000000000001</v>
      </c>
      <c r="I1860" t="str">
        <f t="shared" si="206"/>
        <v>2013</v>
      </c>
      <c r="K1860" s="1">
        <v>41517</v>
      </c>
      <c r="L1860" t="s">
        <v>234</v>
      </c>
      <c r="M1860">
        <v>5</v>
      </c>
      <c r="N1860" t="str">
        <f t="shared" si="207"/>
        <v>2013</v>
      </c>
      <c r="O1860">
        <f>SUMIF(L$2:L1860,L1860,M$2:M1860)</f>
        <v>5</v>
      </c>
      <c r="P1860">
        <f t="shared" si="208"/>
        <v>0</v>
      </c>
      <c r="R1860">
        <f t="shared" ref="R1860:R1923" si="209">IF(AND(DAY(A1860)&lt;DAY(A1859),DAY(A1859)&lt;&gt;DAY(A1860)),IF(R1859&lt;1000,R1859+5000-C1860,IF(R1859&lt;2000,R1859+4000-C1860,IF(R1859&lt;3000,R1859+3000-C1860,IF(R1859&lt;4000,R1859+2000-C1860,IF(R1859&lt;5000,R1859+1000-C1860,R1859))))),R1859-C1860)</f>
        <v>2873</v>
      </c>
      <c r="S1860">
        <f t="shared" si="203"/>
        <v>0</v>
      </c>
    </row>
    <row r="1861" spans="1:19" x14ac:dyDescent="0.25">
      <c r="A1861" s="1">
        <v>41520</v>
      </c>
      <c r="B1861" t="s">
        <v>62</v>
      </c>
      <c r="C1861">
        <v>5</v>
      </c>
      <c r="D1861" t="str">
        <f t="shared" si="204"/>
        <v>2013</v>
      </c>
      <c r="H1861">
        <f t="shared" si="205"/>
        <v>11.100000000000001</v>
      </c>
      <c r="I1861" t="str">
        <f t="shared" si="206"/>
        <v>2013</v>
      </c>
      <c r="K1861" s="1">
        <v>41520</v>
      </c>
      <c r="L1861" t="s">
        <v>62</v>
      </c>
      <c r="M1861">
        <v>5</v>
      </c>
      <c r="N1861" t="str">
        <f t="shared" si="207"/>
        <v>2013</v>
      </c>
      <c r="O1861">
        <f>SUMIF(L$2:L1861,L1861,M$2:M1861)</f>
        <v>24</v>
      </c>
      <c r="P1861">
        <f t="shared" si="208"/>
        <v>0</v>
      </c>
      <c r="R1861">
        <f t="shared" si="209"/>
        <v>5868</v>
      </c>
      <c r="S1861">
        <f t="shared" ref="S1861:S1924" si="210">IF(R1861+C1861-R1860&gt;=4000,1,0)</f>
        <v>0</v>
      </c>
    </row>
    <row r="1862" spans="1:19" x14ac:dyDescent="0.25">
      <c r="A1862" s="1">
        <v>41520</v>
      </c>
      <c r="B1862" t="s">
        <v>64</v>
      </c>
      <c r="C1862">
        <v>15</v>
      </c>
      <c r="D1862" t="str">
        <f t="shared" si="204"/>
        <v>2013</v>
      </c>
      <c r="H1862">
        <f t="shared" si="205"/>
        <v>33.300000000000004</v>
      </c>
      <c r="I1862" t="str">
        <f t="shared" si="206"/>
        <v>2013</v>
      </c>
      <c r="K1862" s="1">
        <v>41520</v>
      </c>
      <c r="L1862" t="s">
        <v>64</v>
      </c>
      <c r="M1862">
        <v>15</v>
      </c>
      <c r="N1862" t="str">
        <f t="shared" si="207"/>
        <v>2013</v>
      </c>
      <c r="O1862">
        <f>SUMIF(L$2:L1862,L1862,M$2:M1862)</f>
        <v>34</v>
      </c>
      <c r="P1862">
        <f t="shared" si="208"/>
        <v>0</v>
      </c>
      <c r="R1862">
        <f t="shared" si="209"/>
        <v>5853</v>
      </c>
      <c r="S1862">
        <f t="shared" si="210"/>
        <v>0</v>
      </c>
    </row>
    <row r="1863" spans="1:19" x14ac:dyDescent="0.25">
      <c r="A1863" s="1">
        <v>41525</v>
      </c>
      <c r="B1863" t="s">
        <v>109</v>
      </c>
      <c r="C1863">
        <v>14</v>
      </c>
      <c r="D1863" t="str">
        <f t="shared" si="204"/>
        <v>2013</v>
      </c>
      <c r="H1863">
        <f t="shared" si="205"/>
        <v>31.080000000000002</v>
      </c>
      <c r="I1863" t="str">
        <f t="shared" si="206"/>
        <v>2013</v>
      </c>
      <c r="K1863" s="1">
        <v>41525</v>
      </c>
      <c r="L1863" t="s">
        <v>109</v>
      </c>
      <c r="M1863">
        <v>14</v>
      </c>
      <c r="N1863" t="str">
        <f t="shared" si="207"/>
        <v>2013</v>
      </c>
      <c r="O1863">
        <f>SUMIF(L$2:L1863,L1863,M$2:M1863)</f>
        <v>52</v>
      </c>
      <c r="P1863">
        <f t="shared" si="208"/>
        <v>0</v>
      </c>
      <c r="R1863">
        <f t="shared" si="209"/>
        <v>5839</v>
      </c>
      <c r="S1863">
        <f t="shared" si="210"/>
        <v>0</v>
      </c>
    </row>
    <row r="1864" spans="1:19" x14ac:dyDescent="0.25">
      <c r="A1864" s="1">
        <v>41525</v>
      </c>
      <c r="B1864" t="s">
        <v>37</v>
      </c>
      <c r="C1864">
        <v>96</v>
      </c>
      <c r="D1864" t="str">
        <f t="shared" si="204"/>
        <v>2013</v>
      </c>
      <c r="H1864">
        <f t="shared" si="205"/>
        <v>213.12</v>
      </c>
      <c r="I1864" t="str">
        <f t="shared" si="206"/>
        <v>2013</v>
      </c>
      <c r="K1864" s="1">
        <v>41525</v>
      </c>
      <c r="L1864" t="s">
        <v>37</v>
      </c>
      <c r="M1864">
        <v>96</v>
      </c>
      <c r="N1864" t="str">
        <f t="shared" si="207"/>
        <v>2013</v>
      </c>
      <c r="O1864">
        <f>SUMIF(L$2:L1864,L1864,M$2:M1864)</f>
        <v>4512</v>
      </c>
      <c r="P1864">
        <f t="shared" si="208"/>
        <v>9.6000000000000014</v>
      </c>
      <c r="R1864">
        <f t="shared" si="209"/>
        <v>5743</v>
      </c>
      <c r="S1864">
        <f t="shared" si="210"/>
        <v>0</v>
      </c>
    </row>
    <row r="1865" spans="1:19" x14ac:dyDescent="0.25">
      <c r="A1865" s="1">
        <v>41529</v>
      </c>
      <c r="B1865" t="s">
        <v>162</v>
      </c>
      <c r="C1865">
        <v>1</v>
      </c>
      <c r="D1865" t="str">
        <f t="shared" si="204"/>
        <v>2013</v>
      </c>
      <c r="H1865">
        <f t="shared" si="205"/>
        <v>2.2200000000000002</v>
      </c>
      <c r="I1865" t="str">
        <f t="shared" si="206"/>
        <v>2013</v>
      </c>
      <c r="K1865" s="1">
        <v>41529</v>
      </c>
      <c r="L1865" t="s">
        <v>162</v>
      </c>
      <c r="M1865">
        <v>1</v>
      </c>
      <c r="N1865" t="str">
        <f t="shared" si="207"/>
        <v>2013</v>
      </c>
      <c r="O1865">
        <f>SUMIF(L$2:L1865,L1865,M$2:M1865)</f>
        <v>31</v>
      </c>
      <c r="P1865">
        <f t="shared" si="208"/>
        <v>0</v>
      </c>
      <c r="R1865">
        <f t="shared" si="209"/>
        <v>5742</v>
      </c>
      <c r="S1865">
        <f t="shared" si="210"/>
        <v>0</v>
      </c>
    </row>
    <row r="1866" spans="1:19" x14ac:dyDescent="0.25">
      <c r="A1866" s="1">
        <v>41533</v>
      </c>
      <c r="B1866" t="s">
        <v>69</v>
      </c>
      <c r="C1866">
        <v>164</v>
      </c>
      <c r="D1866" t="str">
        <f t="shared" si="204"/>
        <v>2013</v>
      </c>
      <c r="H1866">
        <f t="shared" si="205"/>
        <v>364.08000000000004</v>
      </c>
      <c r="I1866" t="str">
        <f t="shared" si="206"/>
        <v>2013</v>
      </c>
      <c r="K1866" s="1">
        <v>41533</v>
      </c>
      <c r="L1866" t="s">
        <v>69</v>
      </c>
      <c r="M1866">
        <v>164</v>
      </c>
      <c r="N1866" t="str">
        <f t="shared" si="207"/>
        <v>2013</v>
      </c>
      <c r="O1866">
        <f>SUMIF(L$2:L1866,L1866,M$2:M1866)</f>
        <v>3156</v>
      </c>
      <c r="P1866">
        <f t="shared" si="208"/>
        <v>16.400000000000002</v>
      </c>
      <c r="R1866">
        <f t="shared" si="209"/>
        <v>5578</v>
      </c>
      <c r="S1866">
        <f t="shared" si="210"/>
        <v>0</v>
      </c>
    </row>
    <row r="1867" spans="1:19" x14ac:dyDescent="0.25">
      <c r="A1867" s="1">
        <v>41534</v>
      </c>
      <c r="B1867" t="s">
        <v>22</v>
      </c>
      <c r="C1867">
        <v>105</v>
      </c>
      <c r="D1867" t="str">
        <f t="shared" si="204"/>
        <v>2013</v>
      </c>
      <c r="H1867">
        <f t="shared" si="205"/>
        <v>233.10000000000002</v>
      </c>
      <c r="I1867" t="str">
        <f t="shared" si="206"/>
        <v>2013</v>
      </c>
      <c r="K1867" s="1">
        <v>41534</v>
      </c>
      <c r="L1867" t="s">
        <v>22</v>
      </c>
      <c r="M1867">
        <v>105</v>
      </c>
      <c r="N1867" t="str">
        <f t="shared" si="207"/>
        <v>2013</v>
      </c>
      <c r="O1867">
        <f>SUMIF(L$2:L1867,L1867,M$2:M1867)</f>
        <v>20294</v>
      </c>
      <c r="P1867">
        <f t="shared" si="208"/>
        <v>21</v>
      </c>
      <c r="R1867">
        <f t="shared" si="209"/>
        <v>5473</v>
      </c>
      <c r="S1867">
        <f t="shared" si="210"/>
        <v>0</v>
      </c>
    </row>
    <row r="1868" spans="1:19" x14ac:dyDescent="0.25">
      <c r="A1868" s="1">
        <v>41536</v>
      </c>
      <c r="B1868" t="s">
        <v>210</v>
      </c>
      <c r="C1868">
        <v>17</v>
      </c>
      <c r="D1868" t="str">
        <f t="shared" si="204"/>
        <v>2013</v>
      </c>
      <c r="H1868">
        <f t="shared" si="205"/>
        <v>37.74</v>
      </c>
      <c r="I1868" t="str">
        <f t="shared" si="206"/>
        <v>2013</v>
      </c>
      <c r="K1868" s="1">
        <v>41536</v>
      </c>
      <c r="L1868" t="s">
        <v>210</v>
      </c>
      <c r="M1868">
        <v>17</v>
      </c>
      <c r="N1868" t="str">
        <f t="shared" si="207"/>
        <v>2013</v>
      </c>
      <c r="O1868">
        <f>SUMIF(L$2:L1868,L1868,M$2:M1868)</f>
        <v>19</v>
      </c>
      <c r="P1868">
        <f t="shared" si="208"/>
        <v>0</v>
      </c>
      <c r="R1868">
        <f t="shared" si="209"/>
        <v>5456</v>
      </c>
      <c r="S1868">
        <f t="shared" si="210"/>
        <v>0</v>
      </c>
    </row>
    <row r="1869" spans="1:19" x14ac:dyDescent="0.25">
      <c r="A1869" s="1">
        <v>41538</v>
      </c>
      <c r="B1869" t="s">
        <v>200</v>
      </c>
      <c r="C1869">
        <v>5</v>
      </c>
      <c r="D1869" t="str">
        <f t="shared" si="204"/>
        <v>2013</v>
      </c>
      <c r="H1869">
        <f t="shared" si="205"/>
        <v>11.100000000000001</v>
      </c>
      <c r="I1869" t="str">
        <f t="shared" si="206"/>
        <v>2013</v>
      </c>
      <c r="K1869" s="1">
        <v>41538</v>
      </c>
      <c r="L1869" t="s">
        <v>200</v>
      </c>
      <c r="M1869">
        <v>5</v>
      </c>
      <c r="N1869" t="str">
        <f t="shared" si="207"/>
        <v>2013</v>
      </c>
      <c r="O1869">
        <f>SUMIF(L$2:L1869,L1869,M$2:M1869)</f>
        <v>27</v>
      </c>
      <c r="P1869">
        <f t="shared" si="208"/>
        <v>0</v>
      </c>
      <c r="R1869">
        <f t="shared" si="209"/>
        <v>5451</v>
      </c>
      <c r="S1869">
        <f t="shared" si="210"/>
        <v>0</v>
      </c>
    </row>
    <row r="1870" spans="1:19" x14ac:dyDescent="0.25">
      <c r="A1870" s="1">
        <v>41543</v>
      </c>
      <c r="B1870" t="s">
        <v>45</v>
      </c>
      <c r="C1870">
        <v>212</v>
      </c>
      <c r="D1870" t="str">
        <f t="shared" si="204"/>
        <v>2013</v>
      </c>
      <c r="H1870">
        <f t="shared" si="205"/>
        <v>470.64000000000004</v>
      </c>
      <c r="I1870" t="str">
        <f t="shared" si="206"/>
        <v>2013</v>
      </c>
      <c r="K1870" s="1">
        <v>41543</v>
      </c>
      <c r="L1870" t="s">
        <v>45</v>
      </c>
      <c r="M1870">
        <v>212</v>
      </c>
      <c r="N1870" t="str">
        <f t="shared" si="207"/>
        <v>2013</v>
      </c>
      <c r="O1870">
        <f>SUMIF(L$2:L1870,L1870,M$2:M1870)</f>
        <v>22797</v>
      </c>
      <c r="P1870">
        <f t="shared" si="208"/>
        <v>42.400000000000006</v>
      </c>
      <c r="R1870">
        <f t="shared" si="209"/>
        <v>5239</v>
      </c>
      <c r="S1870">
        <f t="shared" si="210"/>
        <v>0</v>
      </c>
    </row>
    <row r="1871" spans="1:19" x14ac:dyDescent="0.25">
      <c r="A1871" s="1">
        <v>41543</v>
      </c>
      <c r="B1871" t="s">
        <v>9</v>
      </c>
      <c r="C1871">
        <v>128</v>
      </c>
      <c r="D1871" t="str">
        <f t="shared" si="204"/>
        <v>2013</v>
      </c>
      <c r="H1871">
        <f t="shared" si="205"/>
        <v>284.16000000000003</v>
      </c>
      <c r="I1871" t="str">
        <f t="shared" si="206"/>
        <v>2013</v>
      </c>
      <c r="K1871" s="1">
        <v>41543</v>
      </c>
      <c r="L1871" t="s">
        <v>9</v>
      </c>
      <c r="M1871">
        <v>128</v>
      </c>
      <c r="N1871" t="str">
        <f t="shared" si="207"/>
        <v>2013</v>
      </c>
      <c r="O1871">
        <f>SUMIF(L$2:L1871,L1871,M$2:M1871)</f>
        <v>23311</v>
      </c>
      <c r="P1871">
        <f t="shared" si="208"/>
        <v>25.6</v>
      </c>
      <c r="R1871">
        <f t="shared" si="209"/>
        <v>5111</v>
      </c>
      <c r="S1871">
        <f t="shared" si="210"/>
        <v>0</v>
      </c>
    </row>
    <row r="1872" spans="1:19" x14ac:dyDescent="0.25">
      <c r="A1872" s="1">
        <v>41543</v>
      </c>
      <c r="B1872" t="s">
        <v>28</v>
      </c>
      <c r="C1872">
        <v>147</v>
      </c>
      <c r="D1872" t="str">
        <f t="shared" si="204"/>
        <v>2013</v>
      </c>
      <c r="H1872">
        <f t="shared" si="205"/>
        <v>326.34000000000003</v>
      </c>
      <c r="I1872" t="str">
        <f t="shared" si="206"/>
        <v>2013</v>
      </c>
      <c r="K1872" s="1">
        <v>41543</v>
      </c>
      <c r="L1872" t="s">
        <v>28</v>
      </c>
      <c r="M1872">
        <v>147</v>
      </c>
      <c r="N1872" t="str">
        <f t="shared" si="207"/>
        <v>2013</v>
      </c>
      <c r="O1872">
        <f>SUMIF(L$2:L1872,L1872,M$2:M1872)</f>
        <v>4062</v>
      </c>
      <c r="P1872">
        <f t="shared" si="208"/>
        <v>14.700000000000001</v>
      </c>
      <c r="R1872">
        <f t="shared" si="209"/>
        <v>4964</v>
      </c>
      <c r="S1872">
        <f t="shared" si="210"/>
        <v>0</v>
      </c>
    </row>
    <row r="1873" spans="1:19" x14ac:dyDescent="0.25">
      <c r="A1873" s="1">
        <v>41544</v>
      </c>
      <c r="B1873" t="s">
        <v>14</v>
      </c>
      <c r="C1873">
        <v>436</v>
      </c>
      <c r="D1873" t="str">
        <f t="shared" si="204"/>
        <v>2013</v>
      </c>
      <c r="H1873">
        <f t="shared" si="205"/>
        <v>967.92000000000007</v>
      </c>
      <c r="I1873" t="str">
        <f t="shared" si="206"/>
        <v>2013</v>
      </c>
      <c r="K1873" s="1">
        <v>41544</v>
      </c>
      <c r="L1873" t="s">
        <v>14</v>
      </c>
      <c r="M1873">
        <v>436</v>
      </c>
      <c r="N1873" t="str">
        <f t="shared" si="207"/>
        <v>2013</v>
      </c>
      <c r="O1873">
        <f>SUMIF(L$2:L1873,L1873,M$2:M1873)</f>
        <v>20793</v>
      </c>
      <c r="P1873">
        <f t="shared" si="208"/>
        <v>87.2</v>
      </c>
      <c r="R1873">
        <f t="shared" si="209"/>
        <v>4528</v>
      </c>
      <c r="S1873">
        <f t="shared" si="210"/>
        <v>0</v>
      </c>
    </row>
    <row r="1874" spans="1:19" x14ac:dyDescent="0.25">
      <c r="A1874" s="1">
        <v>41545</v>
      </c>
      <c r="B1874" t="s">
        <v>235</v>
      </c>
      <c r="C1874">
        <v>4</v>
      </c>
      <c r="D1874" t="str">
        <f t="shared" si="204"/>
        <v>2013</v>
      </c>
      <c r="H1874">
        <f t="shared" si="205"/>
        <v>8.8800000000000008</v>
      </c>
      <c r="I1874" t="str">
        <f t="shared" si="206"/>
        <v>2013</v>
      </c>
      <c r="K1874" s="1">
        <v>41545</v>
      </c>
      <c r="L1874" t="s">
        <v>235</v>
      </c>
      <c r="M1874">
        <v>4</v>
      </c>
      <c r="N1874" t="str">
        <f t="shared" si="207"/>
        <v>2013</v>
      </c>
      <c r="O1874">
        <f>SUMIF(L$2:L1874,L1874,M$2:M1874)</f>
        <v>4</v>
      </c>
      <c r="P1874">
        <f t="shared" si="208"/>
        <v>0</v>
      </c>
      <c r="R1874">
        <f t="shared" si="209"/>
        <v>4524</v>
      </c>
      <c r="S1874">
        <f t="shared" si="210"/>
        <v>0</v>
      </c>
    </row>
    <row r="1875" spans="1:19" x14ac:dyDescent="0.25">
      <c r="A1875" s="1">
        <v>41545</v>
      </c>
      <c r="B1875" t="s">
        <v>154</v>
      </c>
      <c r="C1875">
        <v>4</v>
      </c>
      <c r="D1875" t="str">
        <f t="shared" si="204"/>
        <v>2013</v>
      </c>
      <c r="H1875">
        <f t="shared" si="205"/>
        <v>8.8800000000000008</v>
      </c>
      <c r="I1875" t="str">
        <f t="shared" si="206"/>
        <v>2013</v>
      </c>
      <c r="K1875" s="1">
        <v>41545</v>
      </c>
      <c r="L1875" t="s">
        <v>154</v>
      </c>
      <c r="M1875">
        <v>4</v>
      </c>
      <c r="N1875" t="str">
        <f t="shared" si="207"/>
        <v>2013</v>
      </c>
      <c r="O1875">
        <f>SUMIF(L$2:L1875,L1875,M$2:M1875)</f>
        <v>30</v>
      </c>
      <c r="P1875">
        <f t="shared" si="208"/>
        <v>0</v>
      </c>
      <c r="R1875">
        <f t="shared" si="209"/>
        <v>4520</v>
      </c>
      <c r="S1875">
        <f t="shared" si="210"/>
        <v>0</v>
      </c>
    </row>
    <row r="1876" spans="1:19" x14ac:dyDescent="0.25">
      <c r="A1876" s="1">
        <v>41551</v>
      </c>
      <c r="B1876" t="s">
        <v>131</v>
      </c>
      <c r="C1876">
        <v>78</v>
      </c>
      <c r="D1876" t="str">
        <f t="shared" si="204"/>
        <v>2013</v>
      </c>
      <c r="H1876">
        <f t="shared" si="205"/>
        <v>173.16000000000003</v>
      </c>
      <c r="I1876" t="str">
        <f t="shared" si="206"/>
        <v>2013</v>
      </c>
      <c r="K1876" s="1">
        <v>41551</v>
      </c>
      <c r="L1876" t="s">
        <v>131</v>
      </c>
      <c r="M1876">
        <v>78</v>
      </c>
      <c r="N1876" t="str">
        <f t="shared" si="207"/>
        <v>2013</v>
      </c>
      <c r="O1876">
        <f>SUMIF(L$2:L1876,L1876,M$2:M1876)</f>
        <v>1108</v>
      </c>
      <c r="P1876">
        <f t="shared" si="208"/>
        <v>7.8000000000000007</v>
      </c>
      <c r="R1876">
        <f t="shared" si="209"/>
        <v>5442</v>
      </c>
      <c r="S1876">
        <f t="shared" si="210"/>
        <v>0</v>
      </c>
    </row>
    <row r="1877" spans="1:19" x14ac:dyDescent="0.25">
      <c r="A1877" s="1">
        <v>41558</v>
      </c>
      <c r="B1877" t="s">
        <v>10</v>
      </c>
      <c r="C1877">
        <v>159</v>
      </c>
      <c r="D1877" t="str">
        <f t="shared" si="204"/>
        <v>2013</v>
      </c>
      <c r="H1877">
        <f t="shared" si="205"/>
        <v>352.98</v>
      </c>
      <c r="I1877" t="str">
        <f t="shared" si="206"/>
        <v>2013</v>
      </c>
      <c r="K1877" s="1">
        <v>41558</v>
      </c>
      <c r="L1877" t="s">
        <v>10</v>
      </c>
      <c r="M1877">
        <v>159</v>
      </c>
      <c r="N1877" t="str">
        <f t="shared" si="207"/>
        <v>2013</v>
      </c>
      <c r="O1877">
        <f>SUMIF(L$2:L1877,L1877,M$2:M1877)</f>
        <v>4248</v>
      </c>
      <c r="P1877">
        <f t="shared" si="208"/>
        <v>15.9</v>
      </c>
      <c r="R1877">
        <f t="shared" si="209"/>
        <v>5283</v>
      </c>
      <c r="S1877">
        <f t="shared" si="210"/>
        <v>0</v>
      </c>
    </row>
    <row r="1878" spans="1:19" x14ac:dyDescent="0.25">
      <c r="A1878" s="1">
        <v>41558</v>
      </c>
      <c r="B1878" t="s">
        <v>8</v>
      </c>
      <c r="C1878">
        <v>103</v>
      </c>
      <c r="D1878" t="str">
        <f t="shared" si="204"/>
        <v>2013</v>
      </c>
      <c r="H1878">
        <f t="shared" si="205"/>
        <v>228.66000000000003</v>
      </c>
      <c r="I1878" t="str">
        <f t="shared" si="206"/>
        <v>2013</v>
      </c>
      <c r="K1878" s="1">
        <v>41558</v>
      </c>
      <c r="L1878" t="s">
        <v>8</v>
      </c>
      <c r="M1878">
        <v>103</v>
      </c>
      <c r="N1878" t="str">
        <f t="shared" si="207"/>
        <v>2013</v>
      </c>
      <c r="O1878">
        <f>SUMIF(L$2:L1878,L1878,M$2:M1878)</f>
        <v>2829</v>
      </c>
      <c r="P1878">
        <f t="shared" si="208"/>
        <v>10.3</v>
      </c>
      <c r="R1878">
        <f t="shared" si="209"/>
        <v>5180</v>
      </c>
      <c r="S1878">
        <f t="shared" si="210"/>
        <v>0</v>
      </c>
    </row>
    <row r="1879" spans="1:19" x14ac:dyDescent="0.25">
      <c r="A1879" s="1">
        <v>41559</v>
      </c>
      <c r="B1879" t="s">
        <v>52</v>
      </c>
      <c r="C1879">
        <v>57</v>
      </c>
      <c r="D1879" t="str">
        <f t="shared" si="204"/>
        <v>2013</v>
      </c>
      <c r="H1879">
        <f t="shared" si="205"/>
        <v>126.54</v>
      </c>
      <c r="I1879" t="str">
        <f t="shared" si="206"/>
        <v>2013</v>
      </c>
      <c r="K1879" s="1">
        <v>41559</v>
      </c>
      <c r="L1879" t="s">
        <v>52</v>
      </c>
      <c r="M1879">
        <v>57</v>
      </c>
      <c r="N1879" t="str">
        <f t="shared" si="207"/>
        <v>2013</v>
      </c>
      <c r="O1879">
        <f>SUMIF(L$2:L1879,L1879,M$2:M1879)</f>
        <v>5117</v>
      </c>
      <c r="P1879">
        <f t="shared" si="208"/>
        <v>5.7</v>
      </c>
      <c r="R1879">
        <f t="shared" si="209"/>
        <v>5123</v>
      </c>
      <c r="S1879">
        <f t="shared" si="210"/>
        <v>0</v>
      </c>
    </row>
    <row r="1880" spans="1:19" x14ac:dyDescent="0.25">
      <c r="A1880" s="1">
        <v>41559</v>
      </c>
      <c r="B1880" t="s">
        <v>20</v>
      </c>
      <c r="C1880">
        <v>121</v>
      </c>
      <c r="D1880" t="str">
        <f t="shared" si="204"/>
        <v>2013</v>
      </c>
      <c r="H1880">
        <f t="shared" si="205"/>
        <v>268.62</v>
      </c>
      <c r="I1880" t="str">
        <f t="shared" si="206"/>
        <v>2013</v>
      </c>
      <c r="K1880" s="1">
        <v>41559</v>
      </c>
      <c r="L1880" t="s">
        <v>20</v>
      </c>
      <c r="M1880">
        <v>121</v>
      </c>
      <c r="N1880" t="str">
        <f t="shared" si="207"/>
        <v>2013</v>
      </c>
      <c r="O1880">
        <f>SUMIF(L$2:L1880,L1880,M$2:M1880)</f>
        <v>1317</v>
      </c>
      <c r="P1880">
        <f t="shared" si="208"/>
        <v>12.100000000000001</v>
      </c>
      <c r="R1880">
        <f t="shared" si="209"/>
        <v>5002</v>
      </c>
      <c r="S1880">
        <f t="shared" si="210"/>
        <v>0</v>
      </c>
    </row>
    <row r="1881" spans="1:19" x14ac:dyDescent="0.25">
      <c r="A1881" s="1">
        <v>41559</v>
      </c>
      <c r="B1881" t="s">
        <v>77</v>
      </c>
      <c r="C1881">
        <v>14</v>
      </c>
      <c r="D1881" t="str">
        <f t="shared" si="204"/>
        <v>2013</v>
      </c>
      <c r="H1881">
        <f t="shared" si="205"/>
        <v>31.080000000000002</v>
      </c>
      <c r="I1881" t="str">
        <f t="shared" si="206"/>
        <v>2013</v>
      </c>
      <c r="K1881" s="1">
        <v>41559</v>
      </c>
      <c r="L1881" t="s">
        <v>77</v>
      </c>
      <c r="M1881">
        <v>14</v>
      </c>
      <c r="N1881" t="str">
        <f t="shared" si="207"/>
        <v>2013</v>
      </c>
      <c r="O1881">
        <f>SUMIF(L$2:L1881,L1881,M$2:M1881)</f>
        <v>22</v>
      </c>
      <c r="P1881">
        <f t="shared" si="208"/>
        <v>0</v>
      </c>
      <c r="R1881">
        <f t="shared" si="209"/>
        <v>4988</v>
      </c>
      <c r="S1881">
        <f t="shared" si="210"/>
        <v>0</v>
      </c>
    </row>
    <row r="1882" spans="1:19" x14ac:dyDescent="0.25">
      <c r="A1882" s="1">
        <v>41560</v>
      </c>
      <c r="B1882" t="s">
        <v>44</v>
      </c>
      <c r="C1882">
        <v>2</v>
      </c>
      <c r="D1882" t="str">
        <f t="shared" si="204"/>
        <v>2013</v>
      </c>
      <c r="H1882">
        <f t="shared" si="205"/>
        <v>4.4400000000000004</v>
      </c>
      <c r="I1882" t="str">
        <f t="shared" si="206"/>
        <v>2013</v>
      </c>
      <c r="K1882" s="1">
        <v>41560</v>
      </c>
      <c r="L1882" t="s">
        <v>44</v>
      </c>
      <c r="M1882">
        <v>2</v>
      </c>
      <c r="N1882" t="str">
        <f t="shared" si="207"/>
        <v>2013</v>
      </c>
      <c r="O1882">
        <f>SUMIF(L$2:L1882,L1882,M$2:M1882)</f>
        <v>42</v>
      </c>
      <c r="P1882">
        <f t="shared" si="208"/>
        <v>0</v>
      </c>
      <c r="R1882">
        <f t="shared" si="209"/>
        <v>4986</v>
      </c>
      <c r="S1882">
        <f t="shared" si="210"/>
        <v>0</v>
      </c>
    </row>
    <row r="1883" spans="1:19" x14ac:dyDescent="0.25">
      <c r="A1883" s="1">
        <v>41560</v>
      </c>
      <c r="B1883" t="s">
        <v>53</v>
      </c>
      <c r="C1883">
        <v>19</v>
      </c>
      <c r="D1883" t="str">
        <f t="shared" si="204"/>
        <v>2013</v>
      </c>
      <c r="H1883">
        <f t="shared" si="205"/>
        <v>42.180000000000007</v>
      </c>
      <c r="I1883" t="str">
        <f t="shared" si="206"/>
        <v>2013</v>
      </c>
      <c r="K1883" s="1">
        <v>41560</v>
      </c>
      <c r="L1883" t="s">
        <v>53</v>
      </c>
      <c r="M1883">
        <v>19</v>
      </c>
      <c r="N1883" t="str">
        <f t="shared" si="207"/>
        <v>2013</v>
      </c>
      <c r="O1883">
        <f>SUMIF(L$2:L1883,L1883,M$2:M1883)</f>
        <v>59</v>
      </c>
      <c r="P1883">
        <f t="shared" si="208"/>
        <v>0</v>
      </c>
      <c r="R1883">
        <f t="shared" si="209"/>
        <v>4967</v>
      </c>
      <c r="S1883">
        <f t="shared" si="210"/>
        <v>0</v>
      </c>
    </row>
    <row r="1884" spans="1:19" x14ac:dyDescent="0.25">
      <c r="A1884" s="1">
        <v>41561</v>
      </c>
      <c r="B1884" t="s">
        <v>236</v>
      </c>
      <c r="C1884">
        <v>20</v>
      </c>
      <c r="D1884" t="str">
        <f t="shared" si="204"/>
        <v>2013</v>
      </c>
      <c r="H1884">
        <f t="shared" si="205"/>
        <v>44.400000000000006</v>
      </c>
      <c r="I1884" t="str">
        <f t="shared" si="206"/>
        <v>2013</v>
      </c>
      <c r="K1884" s="1">
        <v>41561</v>
      </c>
      <c r="L1884" t="s">
        <v>236</v>
      </c>
      <c r="M1884">
        <v>20</v>
      </c>
      <c r="N1884" t="str">
        <f t="shared" si="207"/>
        <v>2013</v>
      </c>
      <c r="O1884">
        <f>SUMIF(L$2:L1884,L1884,M$2:M1884)</f>
        <v>20</v>
      </c>
      <c r="P1884">
        <f t="shared" si="208"/>
        <v>0</v>
      </c>
      <c r="R1884">
        <f t="shared" si="209"/>
        <v>4947</v>
      </c>
      <c r="S1884">
        <f t="shared" si="210"/>
        <v>0</v>
      </c>
    </row>
    <row r="1885" spans="1:19" x14ac:dyDescent="0.25">
      <c r="A1885" s="1">
        <v>41562</v>
      </c>
      <c r="B1885" t="s">
        <v>14</v>
      </c>
      <c r="C1885">
        <v>367</v>
      </c>
      <c r="D1885" t="str">
        <f t="shared" si="204"/>
        <v>2013</v>
      </c>
      <c r="H1885">
        <f t="shared" si="205"/>
        <v>814.74000000000012</v>
      </c>
      <c r="I1885" t="str">
        <f t="shared" si="206"/>
        <v>2013</v>
      </c>
      <c r="K1885" s="1">
        <v>41562</v>
      </c>
      <c r="L1885" t="s">
        <v>14</v>
      </c>
      <c r="M1885">
        <v>367</v>
      </c>
      <c r="N1885" t="str">
        <f t="shared" si="207"/>
        <v>2013</v>
      </c>
      <c r="O1885">
        <f>SUMIF(L$2:L1885,L1885,M$2:M1885)</f>
        <v>21160</v>
      </c>
      <c r="P1885">
        <f t="shared" si="208"/>
        <v>73.400000000000006</v>
      </c>
      <c r="R1885">
        <f t="shared" si="209"/>
        <v>4580</v>
      </c>
      <c r="S1885">
        <f t="shared" si="210"/>
        <v>0</v>
      </c>
    </row>
    <row r="1886" spans="1:19" x14ac:dyDescent="0.25">
      <c r="A1886" s="1">
        <v>41562</v>
      </c>
      <c r="B1886" t="s">
        <v>9</v>
      </c>
      <c r="C1886">
        <v>458</v>
      </c>
      <c r="D1886" t="str">
        <f t="shared" si="204"/>
        <v>2013</v>
      </c>
      <c r="H1886">
        <f t="shared" si="205"/>
        <v>1016.7600000000001</v>
      </c>
      <c r="I1886" t="str">
        <f t="shared" si="206"/>
        <v>2013</v>
      </c>
      <c r="K1886" s="1">
        <v>41562</v>
      </c>
      <c r="L1886" t="s">
        <v>9</v>
      </c>
      <c r="M1886">
        <v>458</v>
      </c>
      <c r="N1886" t="str">
        <f t="shared" si="207"/>
        <v>2013</v>
      </c>
      <c r="O1886">
        <f>SUMIF(L$2:L1886,L1886,M$2:M1886)</f>
        <v>23769</v>
      </c>
      <c r="P1886">
        <f t="shared" si="208"/>
        <v>91.600000000000009</v>
      </c>
      <c r="R1886">
        <f t="shared" si="209"/>
        <v>4122</v>
      </c>
      <c r="S1886">
        <f t="shared" si="210"/>
        <v>0</v>
      </c>
    </row>
    <row r="1887" spans="1:19" x14ac:dyDescent="0.25">
      <c r="A1887" s="1">
        <v>41563</v>
      </c>
      <c r="B1887" t="s">
        <v>45</v>
      </c>
      <c r="C1887">
        <v>100</v>
      </c>
      <c r="D1887" t="str">
        <f t="shared" si="204"/>
        <v>2013</v>
      </c>
      <c r="H1887">
        <f t="shared" si="205"/>
        <v>222.00000000000003</v>
      </c>
      <c r="I1887" t="str">
        <f t="shared" si="206"/>
        <v>2013</v>
      </c>
      <c r="K1887" s="1">
        <v>41563</v>
      </c>
      <c r="L1887" t="s">
        <v>45</v>
      </c>
      <c r="M1887">
        <v>100</v>
      </c>
      <c r="N1887" t="str">
        <f t="shared" si="207"/>
        <v>2013</v>
      </c>
      <c r="O1887">
        <f>SUMIF(L$2:L1887,L1887,M$2:M1887)</f>
        <v>22897</v>
      </c>
      <c r="P1887">
        <f t="shared" si="208"/>
        <v>20</v>
      </c>
      <c r="R1887">
        <f t="shared" si="209"/>
        <v>4022</v>
      </c>
      <c r="S1887">
        <f t="shared" si="210"/>
        <v>0</v>
      </c>
    </row>
    <row r="1888" spans="1:19" x14ac:dyDescent="0.25">
      <c r="A1888" s="1">
        <v>41563</v>
      </c>
      <c r="B1888" t="s">
        <v>6</v>
      </c>
      <c r="C1888">
        <v>62</v>
      </c>
      <c r="D1888" t="str">
        <f t="shared" si="204"/>
        <v>2013</v>
      </c>
      <c r="H1888">
        <f t="shared" si="205"/>
        <v>137.64000000000001</v>
      </c>
      <c r="I1888" t="str">
        <f t="shared" si="206"/>
        <v>2013</v>
      </c>
      <c r="K1888" s="1">
        <v>41563</v>
      </c>
      <c r="L1888" t="s">
        <v>6</v>
      </c>
      <c r="M1888">
        <v>62</v>
      </c>
      <c r="N1888" t="str">
        <f t="shared" si="207"/>
        <v>2013</v>
      </c>
      <c r="O1888">
        <f>SUMIF(L$2:L1888,L1888,M$2:M1888)</f>
        <v>3559</v>
      </c>
      <c r="P1888">
        <f t="shared" si="208"/>
        <v>6.2</v>
      </c>
      <c r="R1888">
        <f t="shared" si="209"/>
        <v>3960</v>
      </c>
      <c r="S1888">
        <f t="shared" si="210"/>
        <v>0</v>
      </c>
    </row>
    <row r="1889" spans="1:19" x14ac:dyDescent="0.25">
      <c r="A1889" s="1">
        <v>41567</v>
      </c>
      <c r="B1889" t="s">
        <v>6</v>
      </c>
      <c r="C1889">
        <v>184</v>
      </c>
      <c r="D1889" t="str">
        <f t="shared" si="204"/>
        <v>2013</v>
      </c>
      <c r="H1889">
        <f t="shared" si="205"/>
        <v>408.48</v>
      </c>
      <c r="I1889" t="str">
        <f t="shared" si="206"/>
        <v>2013</v>
      </c>
      <c r="K1889" s="1">
        <v>41567</v>
      </c>
      <c r="L1889" t="s">
        <v>6</v>
      </c>
      <c r="M1889">
        <v>184</v>
      </c>
      <c r="N1889" t="str">
        <f t="shared" si="207"/>
        <v>2013</v>
      </c>
      <c r="O1889">
        <f>SUMIF(L$2:L1889,L1889,M$2:M1889)</f>
        <v>3743</v>
      </c>
      <c r="P1889">
        <f t="shared" si="208"/>
        <v>18.400000000000002</v>
      </c>
      <c r="R1889">
        <f t="shared" si="209"/>
        <v>3776</v>
      </c>
      <c r="S1889">
        <f t="shared" si="210"/>
        <v>0</v>
      </c>
    </row>
    <row r="1890" spans="1:19" x14ac:dyDescent="0.25">
      <c r="A1890" s="1">
        <v>41568</v>
      </c>
      <c r="B1890" t="s">
        <v>19</v>
      </c>
      <c r="C1890">
        <v>156</v>
      </c>
      <c r="D1890" t="str">
        <f t="shared" si="204"/>
        <v>2013</v>
      </c>
      <c r="H1890">
        <f t="shared" si="205"/>
        <v>346.32000000000005</v>
      </c>
      <c r="I1890" t="str">
        <f t="shared" si="206"/>
        <v>2013</v>
      </c>
      <c r="K1890" s="1">
        <v>41568</v>
      </c>
      <c r="L1890" t="s">
        <v>19</v>
      </c>
      <c r="M1890">
        <v>156</v>
      </c>
      <c r="N1890" t="str">
        <f t="shared" si="207"/>
        <v>2013</v>
      </c>
      <c r="O1890">
        <f>SUMIF(L$2:L1890,L1890,M$2:M1890)</f>
        <v>4445</v>
      </c>
      <c r="P1890">
        <f t="shared" si="208"/>
        <v>15.600000000000001</v>
      </c>
      <c r="R1890">
        <f t="shared" si="209"/>
        <v>3620</v>
      </c>
      <c r="S1890">
        <f t="shared" si="210"/>
        <v>0</v>
      </c>
    </row>
    <row r="1891" spans="1:19" x14ac:dyDescent="0.25">
      <c r="A1891" s="1">
        <v>41569</v>
      </c>
      <c r="B1891" t="s">
        <v>7</v>
      </c>
      <c r="C1891">
        <v>142</v>
      </c>
      <c r="D1891" t="str">
        <f t="shared" si="204"/>
        <v>2013</v>
      </c>
      <c r="H1891">
        <f t="shared" si="205"/>
        <v>315.24</v>
      </c>
      <c r="I1891" t="str">
        <f t="shared" si="206"/>
        <v>2013</v>
      </c>
      <c r="K1891" s="1">
        <v>41569</v>
      </c>
      <c r="L1891" t="s">
        <v>7</v>
      </c>
      <c r="M1891">
        <v>142</v>
      </c>
      <c r="N1891" t="str">
        <f t="shared" si="207"/>
        <v>2013</v>
      </c>
      <c r="O1891">
        <f>SUMIF(L$2:L1891,L1891,M$2:M1891)</f>
        <v>24364</v>
      </c>
      <c r="P1891">
        <f t="shared" si="208"/>
        <v>28.400000000000002</v>
      </c>
      <c r="R1891">
        <f t="shared" si="209"/>
        <v>3478</v>
      </c>
      <c r="S1891">
        <f t="shared" si="210"/>
        <v>0</v>
      </c>
    </row>
    <row r="1892" spans="1:19" x14ac:dyDescent="0.25">
      <c r="A1892" s="1">
        <v>41570</v>
      </c>
      <c r="B1892" t="s">
        <v>6</v>
      </c>
      <c r="C1892">
        <v>97</v>
      </c>
      <c r="D1892" t="str">
        <f t="shared" si="204"/>
        <v>2013</v>
      </c>
      <c r="H1892">
        <f t="shared" si="205"/>
        <v>215.34000000000003</v>
      </c>
      <c r="I1892" t="str">
        <f t="shared" si="206"/>
        <v>2013</v>
      </c>
      <c r="K1892" s="1">
        <v>41570</v>
      </c>
      <c r="L1892" t="s">
        <v>6</v>
      </c>
      <c r="M1892">
        <v>97</v>
      </c>
      <c r="N1892" t="str">
        <f t="shared" si="207"/>
        <v>2013</v>
      </c>
      <c r="O1892">
        <f>SUMIF(L$2:L1892,L1892,M$2:M1892)</f>
        <v>3840</v>
      </c>
      <c r="P1892">
        <f t="shared" si="208"/>
        <v>9.7000000000000011</v>
      </c>
      <c r="R1892">
        <f t="shared" si="209"/>
        <v>3381</v>
      </c>
      <c r="S1892">
        <f t="shared" si="210"/>
        <v>0</v>
      </c>
    </row>
    <row r="1893" spans="1:19" x14ac:dyDescent="0.25">
      <c r="A1893" s="1">
        <v>41570</v>
      </c>
      <c r="B1893" t="s">
        <v>7</v>
      </c>
      <c r="C1893">
        <v>136</v>
      </c>
      <c r="D1893" t="str">
        <f t="shared" si="204"/>
        <v>2013</v>
      </c>
      <c r="H1893">
        <f t="shared" si="205"/>
        <v>301.92</v>
      </c>
      <c r="I1893" t="str">
        <f t="shared" si="206"/>
        <v>2013</v>
      </c>
      <c r="K1893" s="1">
        <v>41570</v>
      </c>
      <c r="L1893" t="s">
        <v>7</v>
      </c>
      <c r="M1893">
        <v>136</v>
      </c>
      <c r="N1893" t="str">
        <f t="shared" si="207"/>
        <v>2013</v>
      </c>
      <c r="O1893">
        <f>SUMIF(L$2:L1893,L1893,M$2:M1893)</f>
        <v>24500</v>
      </c>
      <c r="P1893">
        <f t="shared" si="208"/>
        <v>27.200000000000003</v>
      </c>
      <c r="R1893">
        <f t="shared" si="209"/>
        <v>3245</v>
      </c>
      <c r="S1893">
        <f t="shared" si="210"/>
        <v>0</v>
      </c>
    </row>
    <row r="1894" spans="1:19" x14ac:dyDescent="0.25">
      <c r="A1894" s="1">
        <v>41570</v>
      </c>
      <c r="B1894" t="s">
        <v>131</v>
      </c>
      <c r="C1894">
        <v>108</v>
      </c>
      <c r="D1894" t="str">
        <f t="shared" si="204"/>
        <v>2013</v>
      </c>
      <c r="H1894">
        <f t="shared" si="205"/>
        <v>239.76000000000002</v>
      </c>
      <c r="I1894" t="str">
        <f t="shared" si="206"/>
        <v>2013</v>
      </c>
      <c r="K1894" s="1">
        <v>41570</v>
      </c>
      <c r="L1894" t="s">
        <v>131</v>
      </c>
      <c r="M1894">
        <v>108</v>
      </c>
      <c r="N1894" t="str">
        <f t="shared" si="207"/>
        <v>2013</v>
      </c>
      <c r="O1894">
        <f>SUMIF(L$2:L1894,L1894,M$2:M1894)</f>
        <v>1216</v>
      </c>
      <c r="P1894">
        <f t="shared" si="208"/>
        <v>10.8</v>
      </c>
      <c r="R1894">
        <f t="shared" si="209"/>
        <v>3137</v>
      </c>
      <c r="S1894">
        <f t="shared" si="210"/>
        <v>0</v>
      </c>
    </row>
    <row r="1895" spans="1:19" x14ac:dyDescent="0.25">
      <c r="A1895" s="1">
        <v>41572</v>
      </c>
      <c r="B1895" t="s">
        <v>25</v>
      </c>
      <c r="C1895">
        <v>51</v>
      </c>
      <c r="D1895" t="str">
        <f t="shared" si="204"/>
        <v>2013</v>
      </c>
      <c r="H1895">
        <f t="shared" si="205"/>
        <v>113.22000000000001</v>
      </c>
      <c r="I1895" t="str">
        <f t="shared" si="206"/>
        <v>2013</v>
      </c>
      <c r="K1895" s="1">
        <v>41572</v>
      </c>
      <c r="L1895" t="s">
        <v>25</v>
      </c>
      <c r="M1895">
        <v>51</v>
      </c>
      <c r="N1895" t="str">
        <f t="shared" si="207"/>
        <v>2013</v>
      </c>
      <c r="O1895">
        <f>SUMIF(L$2:L1895,L1895,M$2:M1895)</f>
        <v>2296</v>
      </c>
      <c r="P1895">
        <f t="shared" si="208"/>
        <v>5.1000000000000005</v>
      </c>
      <c r="R1895">
        <f t="shared" si="209"/>
        <v>3086</v>
      </c>
      <c r="S1895">
        <f t="shared" si="210"/>
        <v>0</v>
      </c>
    </row>
    <row r="1896" spans="1:19" x14ac:dyDescent="0.25">
      <c r="A1896" s="1">
        <v>41574</v>
      </c>
      <c r="B1896" t="s">
        <v>130</v>
      </c>
      <c r="C1896">
        <v>7</v>
      </c>
      <c r="D1896" t="str">
        <f t="shared" si="204"/>
        <v>2013</v>
      </c>
      <c r="H1896">
        <f t="shared" si="205"/>
        <v>15.540000000000001</v>
      </c>
      <c r="I1896" t="str">
        <f t="shared" si="206"/>
        <v>2013</v>
      </c>
      <c r="K1896" s="1">
        <v>41574</v>
      </c>
      <c r="L1896" t="s">
        <v>130</v>
      </c>
      <c r="M1896">
        <v>7</v>
      </c>
      <c r="N1896" t="str">
        <f t="shared" si="207"/>
        <v>2013</v>
      </c>
      <c r="O1896">
        <f>SUMIF(L$2:L1896,L1896,M$2:M1896)</f>
        <v>32</v>
      </c>
      <c r="P1896">
        <f t="shared" si="208"/>
        <v>0</v>
      </c>
      <c r="R1896">
        <f t="shared" si="209"/>
        <v>3079</v>
      </c>
      <c r="S1896">
        <f t="shared" si="210"/>
        <v>0</v>
      </c>
    </row>
    <row r="1897" spans="1:19" x14ac:dyDescent="0.25">
      <c r="A1897" s="1">
        <v>41576</v>
      </c>
      <c r="B1897" t="s">
        <v>99</v>
      </c>
      <c r="C1897">
        <v>19</v>
      </c>
      <c r="D1897" t="str">
        <f t="shared" si="204"/>
        <v>2013</v>
      </c>
      <c r="H1897">
        <f t="shared" si="205"/>
        <v>42.180000000000007</v>
      </c>
      <c r="I1897" t="str">
        <f t="shared" si="206"/>
        <v>2013</v>
      </c>
      <c r="K1897" s="1">
        <v>41576</v>
      </c>
      <c r="L1897" t="s">
        <v>99</v>
      </c>
      <c r="M1897">
        <v>19</v>
      </c>
      <c r="N1897" t="str">
        <f t="shared" si="207"/>
        <v>2013</v>
      </c>
      <c r="O1897">
        <f>SUMIF(L$2:L1897,L1897,M$2:M1897)</f>
        <v>41</v>
      </c>
      <c r="P1897">
        <f t="shared" si="208"/>
        <v>0</v>
      </c>
      <c r="R1897">
        <f t="shared" si="209"/>
        <v>3060</v>
      </c>
      <c r="S1897">
        <f t="shared" si="210"/>
        <v>0</v>
      </c>
    </row>
    <row r="1898" spans="1:19" x14ac:dyDescent="0.25">
      <c r="A1898" s="1">
        <v>41577</v>
      </c>
      <c r="B1898" t="s">
        <v>75</v>
      </c>
      <c r="C1898">
        <v>4</v>
      </c>
      <c r="D1898" t="str">
        <f t="shared" si="204"/>
        <v>2013</v>
      </c>
      <c r="H1898">
        <f t="shared" si="205"/>
        <v>8.8800000000000008</v>
      </c>
      <c r="I1898" t="str">
        <f t="shared" si="206"/>
        <v>2013</v>
      </c>
      <c r="K1898" s="1">
        <v>41577</v>
      </c>
      <c r="L1898" t="s">
        <v>75</v>
      </c>
      <c r="M1898">
        <v>4</v>
      </c>
      <c r="N1898" t="str">
        <f t="shared" si="207"/>
        <v>2013</v>
      </c>
      <c r="O1898">
        <f>SUMIF(L$2:L1898,L1898,M$2:M1898)</f>
        <v>26</v>
      </c>
      <c r="P1898">
        <f t="shared" si="208"/>
        <v>0</v>
      </c>
      <c r="R1898">
        <f t="shared" si="209"/>
        <v>3056</v>
      </c>
      <c r="S1898">
        <f t="shared" si="210"/>
        <v>0</v>
      </c>
    </row>
    <row r="1899" spans="1:19" x14ac:dyDescent="0.25">
      <c r="A1899" s="1">
        <v>41580</v>
      </c>
      <c r="B1899" t="s">
        <v>45</v>
      </c>
      <c r="C1899">
        <v>163</v>
      </c>
      <c r="D1899" t="str">
        <f t="shared" si="204"/>
        <v>2013</v>
      </c>
      <c r="H1899">
        <f t="shared" si="205"/>
        <v>361.86</v>
      </c>
      <c r="I1899" t="str">
        <f t="shared" si="206"/>
        <v>2013</v>
      </c>
      <c r="K1899" s="1">
        <v>41580</v>
      </c>
      <c r="L1899" t="s">
        <v>45</v>
      </c>
      <c r="M1899">
        <v>163</v>
      </c>
      <c r="N1899" t="str">
        <f t="shared" si="207"/>
        <v>2013</v>
      </c>
      <c r="O1899">
        <f>SUMIF(L$2:L1899,L1899,M$2:M1899)</f>
        <v>23060</v>
      </c>
      <c r="P1899">
        <f t="shared" si="208"/>
        <v>32.6</v>
      </c>
      <c r="R1899">
        <f t="shared" si="209"/>
        <v>4893</v>
      </c>
      <c r="S1899">
        <f t="shared" si="210"/>
        <v>0</v>
      </c>
    </row>
    <row r="1900" spans="1:19" x14ac:dyDescent="0.25">
      <c r="A1900" s="1">
        <v>41580</v>
      </c>
      <c r="B1900" t="s">
        <v>30</v>
      </c>
      <c r="C1900">
        <v>165</v>
      </c>
      <c r="D1900" t="str">
        <f t="shared" si="204"/>
        <v>2013</v>
      </c>
      <c r="H1900">
        <f t="shared" si="205"/>
        <v>366.3</v>
      </c>
      <c r="I1900" t="str">
        <f t="shared" si="206"/>
        <v>2013</v>
      </c>
      <c r="K1900" s="1">
        <v>41580</v>
      </c>
      <c r="L1900" t="s">
        <v>30</v>
      </c>
      <c r="M1900">
        <v>165</v>
      </c>
      <c r="N1900" t="str">
        <f t="shared" si="207"/>
        <v>2013</v>
      </c>
      <c r="O1900">
        <f>SUMIF(L$2:L1900,L1900,M$2:M1900)</f>
        <v>4745</v>
      </c>
      <c r="P1900">
        <f t="shared" si="208"/>
        <v>16.5</v>
      </c>
      <c r="R1900">
        <f t="shared" si="209"/>
        <v>4728</v>
      </c>
      <c r="S1900">
        <f t="shared" si="210"/>
        <v>0</v>
      </c>
    </row>
    <row r="1901" spans="1:19" x14ac:dyDescent="0.25">
      <c r="A1901" s="1">
        <v>41581</v>
      </c>
      <c r="B1901" t="s">
        <v>210</v>
      </c>
      <c r="C1901">
        <v>14</v>
      </c>
      <c r="D1901" t="str">
        <f t="shared" si="204"/>
        <v>2013</v>
      </c>
      <c r="H1901">
        <f t="shared" si="205"/>
        <v>31.080000000000002</v>
      </c>
      <c r="I1901" t="str">
        <f t="shared" si="206"/>
        <v>2013</v>
      </c>
      <c r="K1901" s="1">
        <v>41581</v>
      </c>
      <c r="L1901" t="s">
        <v>210</v>
      </c>
      <c r="M1901">
        <v>14</v>
      </c>
      <c r="N1901" t="str">
        <f t="shared" si="207"/>
        <v>2013</v>
      </c>
      <c r="O1901">
        <f>SUMIF(L$2:L1901,L1901,M$2:M1901)</f>
        <v>33</v>
      </c>
      <c r="P1901">
        <f t="shared" si="208"/>
        <v>0</v>
      </c>
      <c r="R1901">
        <f t="shared" si="209"/>
        <v>4714</v>
      </c>
      <c r="S1901">
        <f t="shared" si="210"/>
        <v>0</v>
      </c>
    </row>
    <row r="1902" spans="1:19" x14ac:dyDescent="0.25">
      <c r="A1902" s="1">
        <v>41583</v>
      </c>
      <c r="B1902" t="s">
        <v>28</v>
      </c>
      <c r="C1902">
        <v>177</v>
      </c>
      <c r="D1902" t="str">
        <f t="shared" si="204"/>
        <v>2013</v>
      </c>
      <c r="H1902">
        <f t="shared" si="205"/>
        <v>392.94000000000005</v>
      </c>
      <c r="I1902" t="str">
        <f t="shared" si="206"/>
        <v>2013</v>
      </c>
      <c r="K1902" s="1">
        <v>41583</v>
      </c>
      <c r="L1902" t="s">
        <v>28</v>
      </c>
      <c r="M1902">
        <v>177</v>
      </c>
      <c r="N1902" t="str">
        <f t="shared" si="207"/>
        <v>2013</v>
      </c>
      <c r="O1902">
        <f>SUMIF(L$2:L1902,L1902,M$2:M1902)</f>
        <v>4239</v>
      </c>
      <c r="P1902">
        <f t="shared" si="208"/>
        <v>17.7</v>
      </c>
      <c r="R1902">
        <f t="shared" si="209"/>
        <v>4537</v>
      </c>
      <c r="S1902">
        <f t="shared" si="210"/>
        <v>0</v>
      </c>
    </row>
    <row r="1903" spans="1:19" x14ac:dyDescent="0.25">
      <c r="A1903" s="1">
        <v>41584</v>
      </c>
      <c r="B1903" t="s">
        <v>147</v>
      </c>
      <c r="C1903">
        <v>1</v>
      </c>
      <c r="D1903" t="str">
        <f t="shared" si="204"/>
        <v>2013</v>
      </c>
      <c r="H1903">
        <f t="shared" si="205"/>
        <v>2.2200000000000002</v>
      </c>
      <c r="I1903" t="str">
        <f t="shared" si="206"/>
        <v>2013</v>
      </c>
      <c r="K1903" s="1">
        <v>41584</v>
      </c>
      <c r="L1903" t="s">
        <v>147</v>
      </c>
      <c r="M1903">
        <v>1</v>
      </c>
      <c r="N1903" t="str">
        <f t="shared" si="207"/>
        <v>2013</v>
      </c>
      <c r="O1903">
        <f>SUMIF(L$2:L1903,L1903,M$2:M1903)</f>
        <v>28</v>
      </c>
      <c r="P1903">
        <f t="shared" si="208"/>
        <v>0</v>
      </c>
      <c r="R1903">
        <f t="shared" si="209"/>
        <v>4536</v>
      </c>
      <c r="S1903">
        <f t="shared" si="210"/>
        <v>0</v>
      </c>
    </row>
    <row r="1904" spans="1:19" x14ac:dyDescent="0.25">
      <c r="A1904" s="1">
        <v>41585</v>
      </c>
      <c r="B1904" t="s">
        <v>131</v>
      </c>
      <c r="C1904">
        <v>193</v>
      </c>
      <c r="D1904" t="str">
        <f t="shared" si="204"/>
        <v>2013</v>
      </c>
      <c r="H1904">
        <f t="shared" si="205"/>
        <v>428.46000000000004</v>
      </c>
      <c r="I1904" t="str">
        <f t="shared" si="206"/>
        <v>2013</v>
      </c>
      <c r="K1904" s="1">
        <v>41585</v>
      </c>
      <c r="L1904" t="s">
        <v>131</v>
      </c>
      <c r="M1904">
        <v>193</v>
      </c>
      <c r="N1904" t="str">
        <f t="shared" si="207"/>
        <v>2013</v>
      </c>
      <c r="O1904">
        <f>SUMIF(L$2:L1904,L1904,M$2:M1904)</f>
        <v>1409</v>
      </c>
      <c r="P1904">
        <f t="shared" si="208"/>
        <v>19.3</v>
      </c>
      <c r="R1904">
        <f t="shared" si="209"/>
        <v>4343</v>
      </c>
      <c r="S1904">
        <f t="shared" si="210"/>
        <v>0</v>
      </c>
    </row>
    <row r="1905" spans="1:19" x14ac:dyDescent="0.25">
      <c r="A1905" s="1">
        <v>41585</v>
      </c>
      <c r="B1905" t="s">
        <v>110</v>
      </c>
      <c r="C1905">
        <v>8</v>
      </c>
      <c r="D1905" t="str">
        <f t="shared" si="204"/>
        <v>2013</v>
      </c>
      <c r="H1905">
        <f t="shared" si="205"/>
        <v>17.760000000000002</v>
      </c>
      <c r="I1905" t="str">
        <f t="shared" si="206"/>
        <v>2013</v>
      </c>
      <c r="K1905" s="1">
        <v>41585</v>
      </c>
      <c r="L1905" t="s">
        <v>110</v>
      </c>
      <c r="M1905">
        <v>8</v>
      </c>
      <c r="N1905" t="str">
        <f t="shared" si="207"/>
        <v>2013</v>
      </c>
      <c r="O1905">
        <f>SUMIF(L$2:L1905,L1905,M$2:M1905)</f>
        <v>17</v>
      </c>
      <c r="P1905">
        <f t="shared" si="208"/>
        <v>0</v>
      </c>
      <c r="R1905">
        <f t="shared" si="209"/>
        <v>4335</v>
      </c>
      <c r="S1905">
        <f t="shared" si="210"/>
        <v>0</v>
      </c>
    </row>
    <row r="1906" spans="1:19" x14ac:dyDescent="0.25">
      <c r="A1906" s="1">
        <v>41588</v>
      </c>
      <c r="B1906" t="s">
        <v>233</v>
      </c>
      <c r="C1906">
        <v>11</v>
      </c>
      <c r="D1906" t="str">
        <f t="shared" si="204"/>
        <v>2013</v>
      </c>
      <c r="H1906">
        <f t="shared" si="205"/>
        <v>24.42</v>
      </c>
      <c r="I1906" t="str">
        <f t="shared" si="206"/>
        <v>2013</v>
      </c>
      <c r="K1906" s="1">
        <v>41588</v>
      </c>
      <c r="L1906" t="s">
        <v>233</v>
      </c>
      <c r="M1906">
        <v>11</v>
      </c>
      <c r="N1906" t="str">
        <f t="shared" si="207"/>
        <v>2013</v>
      </c>
      <c r="O1906">
        <f>SUMIF(L$2:L1906,L1906,M$2:M1906)</f>
        <v>15</v>
      </c>
      <c r="P1906">
        <f t="shared" si="208"/>
        <v>0</v>
      </c>
      <c r="R1906">
        <f t="shared" si="209"/>
        <v>4324</v>
      </c>
      <c r="S1906">
        <f t="shared" si="210"/>
        <v>0</v>
      </c>
    </row>
    <row r="1907" spans="1:19" x14ac:dyDescent="0.25">
      <c r="A1907" s="1">
        <v>41594</v>
      </c>
      <c r="B1907" t="s">
        <v>22</v>
      </c>
      <c r="C1907">
        <v>249</v>
      </c>
      <c r="D1907" t="str">
        <f t="shared" si="204"/>
        <v>2013</v>
      </c>
      <c r="H1907">
        <f t="shared" si="205"/>
        <v>552.78000000000009</v>
      </c>
      <c r="I1907" t="str">
        <f t="shared" si="206"/>
        <v>2013</v>
      </c>
      <c r="K1907" s="1">
        <v>41594</v>
      </c>
      <c r="L1907" t="s">
        <v>22</v>
      </c>
      <c r="M1907">
        <v>249</v>
      </c>
      <c r="N1907" t="str">
        <f t="shared" si="207"/>
        <v>2013</v>
      </c>
      <c r="O1907">
        <f>SUMIF(L$2:L1907,L1907,M$2:M1907)</f>
        <v>20543</v>
      </c>
      <c r="P1907">
        <f t="shared" si="208"/>
        <v>49.800000000000004</v>
      </c>
      <c r="R1907">
        <f t="shared" si="209"/>
        <v>4075</v>
      </c>
      <c r="S1907">
        <f t="shared" si="210"/>
        <v>0</v>
      </c>
    </row>
    <row r="1908" spans="1:19" x14ac:dyDescent="0.25">
      <c r="A1908" s="1">
        <v>41598</v>
      </c>
      <c r="B1908" t="s">
        <v>5</v>
      </c>
      <c r="C1908">
        <v>360</v>
      </c>
      <c r="D1908" t="str">
        <f t="shared" si="204"/>
        <v>2013</v>
      </c>
      <c r="H1908">
        <f t="shared" si="205"/>
        <v>799.2</v>
      </c>
      <c r="I1908" t="str">
        <f t="shared" si="206"/>
        <v>2013</v>
      </c>
      <c r="K1908" s="1">
        <v>41598</v>
      </c>
      <c r="L1908" t="s">
        <v>5</v>
      </c>
      <c r="M1908">
        <v>360</v>
      </c>
      <c r="N1908" t="str">
        <f t="shared" si="207"/>
        <v>2013</v>
      </c>
      <c r="O1908">
        <f>SUMIF(L$2:L1908,L1908,M$2:M1908)</f>
        <v>10731</v>
      </c>
      <c r="P1908">
        <f t="shared" si="208"/>
        <v>72</v>
      </c>
      <c r="R1908">
        <f t="shared" si="209"/>
        <v>3715</v>
      </c>
      <c r="S1908">
        <f t="shared" si="210"/>
        <v>0</v>
      </c>
    </row>
    <row r="1909" spans="1:19" x14ac:dyDescent="0.25">
      <c r="A1909" s="1">
        <v>41602</v>
      </c>
      <c r="B1909" t="s">
        <v>26</v>
      </c>
      <c r="C1909">
        <v>186</v>
      </c>
      <c r="D1909" t="str">
        <f t="shared" si="204"/>
        <v>2013</v>
      </c>
      <c r="H1909">
        <f t="shared" si="205"/>
        <v>412.92</v>
      </c>
      <c r="I1909" t="str">
        <f t="shared" si="206"/>
        <v>2013</v>
      </c>
      <c r="K1909" s="1">
        <v>41602</v>
      </c>
      <c r="L1909" t="s">
        <v>26</v>
      </c>
      <c r="M1909">
        <v>186</v>
      </c>
      <c r="N1909" t="str">
        <f t="shared" si="207"/>
        <v>2013</v>
      </c>
      <c r="O1909">
        <f>SUMIF(L$2:L1909,L1909,M$2:M1909)</f>
        <v>2058</v>
      </c>
      <c r="P1909">
        <f t="shared" si="208"/>
        <v>18.600000000000001</v>
      </c>
      <c r="R1909">
        <f t="shared" si="209"/>
        <v>3529</v>
      </c>
      <c r="S1909">
        <f t="shared" si="210"/>
        <v>0</v>
      </c>
    </row>
    <row r="1910" spans="1:19" x14ac:dyDescent="0.25">
      <c r="A1910" s="1">
        <v>41603</v>
      </c>
      <c r="B1910" t="s">
        <v>52</v>
      </c>
      <c r="C1910">
        <v>29</v>
      </c>
      <c r="D1910" t="str">
        <f t="shared" si="204"/>
        <v>2013</v>
      </c>
      <c r="H1910">
        <f t="shared" si="205"/>
        <v>64.38000000000001</v>
      </c>
      <c r="I1910" t="str">
        <f t="shared" si="206"/>
        <v>2013</v>
      </c>
      <c r="K1910" s="1">
        <v>41603</v>
      </c>
      <c r="L1910" t="s">
        <v>52</v>
      </c>
      <c r="M1910">
        <v>29</v>
      </c>
      <c r="N1910" t="str">
        <f t="shared" si="207"/>
        <v>2013</v>
      </c>
      <c r="O1910">
        <f>SUMIF(L$2:L1910,L1910,M$2:M1910)</f>
        <v>5146</v>
      </c>
      <c r="P1910">
        <f t="shared" si="208"/>
        <v>2.9000000000000004</v>
      </c>
      <c r="R1910">
        <f t="shared" si="209"/>
        <v>3500</v>
      </c>
      <c r="S1910">
        <f t="shared" si="210"/>
        <v>0</v>
      </c>
    </row>
    <row r="1911" spans="1:19" x14ac:dyDescent="0.25">
      <c r="A1911" s="1">
        <v>41606</v>
      </c>
      <c r="B1911" t="s">
        <v>30</v>
      </c>
      <c r="C1911">
        <v>174</v>
      </c>
      <c r="D1911" t="str">
        <f t="shared" si="204"/>
        <v>2013</v>
      </c>
      <c r="H1911">
        <f t="shared" si="205"/>
        <v>386.28000000000003</v>
      </c>
      <c r="I1911" t="str">
        <f t="shared" si="206"/>
        <v>2013</v>
      </c>
      <c r="K1911" s="1">
        <v>41606</v>
      </c>
      <c r="L1911" t="s">
        <v>30</v>
      </c>
      <c r="M1911">
        <v>174</v>
      </c>
      <c r="N1911" t="str">
        <f t="shared" si="207"/>
        <v>2013</v>
      </c>
      <c r="O1911">
        <f>SUMIF(L$2:L1911,L1911,M$2:M1911)</f>
        <v>4919</v>
      </c>
      <c r="P1911">
        <f t="shared" si="208"/>
        <v>17.400000000000002</v>
      </c>
      <c r="R1911">
        <f t="shared" si="209"/>
        <v>3326</v>
      </c>
      <c r="S1911">
        <f t="shared" si="210"/>
        <v>0</v>
      </c>
    </row>
    <row r="1912" spans="1:19" x14ac:dyDescent="0.25">
      <c r="A1912" s="1">
        <v>41607</v>
      </c>
      <c r="B1912" t="s">
        <v>7</v>
      </c>
      <c r="C1912">
        <v>131</v>
      </c>
      <c r="D1912" t="str">
        <f t="shared" si="204"/>
        <v>2013</v>
      </c>
      <c r="H1912">
        <f t="shared" si="205"/>
        <v>290.82000000000005</v>
      </c>
      <c r="I1912" t="str">
        <f t="shared" si="206"/>
        <v>2013</v>
      </c>
      <c r="K1912" s="1">
        <v>41607</v>
      </c>
      <c r="L1912" t="s">
        <v>7</v>
      </c>
      <c r="M1912">
        <v>131</v>
      </c>
      <c r="N1912" t="str">
        <f t="shared" si="207"/>
        <v>2013</v>
      </c>
      <c r="O1912">
        <f>SUMIF(L$2:L1912,L1912,M$2:M1912)</f>
        <v>24631</v>
      </c>
      <c r="P1912">
        <f t="shared" si="208"/>
        <v>26.200000000000003</v>
      </c>
      <c r="R1912">
        <f t="shared" si="209"/>
        <v>3195</v>
      </c>
      <c r="S1912">
        <f t="shared" si="210"/>
        <v>0</v>
      </c>
    </row>
    <row r="1913" spans="1:19" x14ac:dyDescent="0.25">
      <c r="A1913" s="1">
        <v>41609</v>
      </c>
      <c r="B1913" t="s">
        <v>7</v>
      </c>
      <c r="C1913">
        <v>157</v>
      </c>
      <c r="D1913" t="str">
        <f t="shared" si="204"/>
        <v>2013</v>
      </c>
      <c r="H1913">
        <f t="shared" si="205"/>
        <v>348.54</v>
      </c>
      <c r="I1913" t="str">
        <f t="shared" si="206"/>
        <v>2013</v>
      </c>
      <c r="K1913" s="1">
        <v>41609</v>
      </c>
      <c r="L1913" t="s">
        <v>7</v>
      </c>
      <c r="M1913">
        <v>157</v>
      </c>
      <c r="N1913" t="str">
        <f t="shared" si="207"/>
        <v>2013</v>
      </c>
      <c r="O1913">
        <f>SUMIF(L$2:L1913,L1913,M$2:M1913)</f>
        <v>24788</v>
      </c>
      <c r="P1913">
        <f t="shared" si="208"/>
        <v>31.400000000000002</v>
      </c>
      <c r="R1913">
        <f t="shared" si="209"/>
        <v>5038</v>
      </c>
      <c r="S1913">
        <f t="shared" si="210"/>
        <v>0</v>
      </c>
    </row>
    <row r="1914" spans="1:19" x14ac:dyDescent="0.25">
      <c r="A1914" s="1">
        <v>41609</v>
      </c>
      <c r="B1914" t="s">
        <v>14</v>
      </c>
      <c r="C1914">
        <v>284</v>
      </c>
      <c r="D1914" t="str">
        <f t="shared" si="204"/>
        <v>2013</v>
      </c>
      <c r="H1914">
        <f t="shared" si="205"/>
        <v>630.48</v>
      </c>
      <c r="I1914" t="str">
        <f t="shared" si="206"/>
        <v>2013</v>
      </c>
      <c r="K1914" s="1">
        <v>41609</v>
      </c>
      <c r="L1914" t="s">
        <v>14</v>
      </c>
      <c r="M1914">
        <v>284</v>
      </c>
      <c r="N1914" t="str">
        <f t="shared" si="207"/>
        <v>2013</v>
      </c>
      <c r="O1914">
        <f>SUMIF(L$2:L1914,L1914,M$2:M1914)</f>
        <v>21444</v>
      </c>
      <c r="P1914">
        <f t="shared" si="208"/>
        <v>56.800000000000004</v>
      </c>
      <c r="R1914">
        <f t="shared" si="209"/>
        <v>4754</v>
      </c>
      <c r="S1914">
        <f t="shared" si="210"/>
        <v>0</v>
      </c>
    </row>
    <row r="1915" spans="1:19" x14ac:dyDescent="0.25">
      <c r="A1915" s="1">
        <v>41610</v>
      </c>
      <c r="B1915" t="s">
        <v>17</v>
      </c>
      <c r="C1915">
        <v>292</v>
      </c>
      <c r="D1915" t="str">
        <f t="shared" si="204"/>
        <v>2013</v>
      </c>
      <c r="H1915">
        <f t="shared" si="205"/>
        <v>648.24</v>
      </c>
      <c r="I1915" t="str">
        <f t="shared" si="206"/>
        <v>2013</v>
      </c>
      <c r="K1915" s="1">
        <v>41610</v>
      </c>
      <c r="L1915" t="s">
        <v>17</v>
      </c>
      <c r="M1915">
        <v>292</v>
      </c>
      <c r="N1915" t="str">
        <f t="shared" si="207"/>
        <v>2013</v>
      </c>
      <c r="O1915">
        <f>SUMIF(L$2:L1915,L1915,M$2:M1915)</f>
        <v>16794</v>
      </c>
      <c r="P1915">
        <f t="shared" si="208"/>
        <v>58.400000000000006</v>
      </c>
      <c r="R1915">
        <f t="shared" si="209"/>
        <v>4462</v>
      </c>
      <c r="S1915">
        <f t="shared" si="210"/>
        <v>0</v>
      </c>
    </row>
    <row r="1916" spans="1:19" x14ac:dyDescent="0.25">
      <c r="A1916" s="1">
        <v>41612</v>
      </c>
      <c r="B1916" t="s">
        <v>81</v>
      </c>
      <c r="C1916">
        <v>13</v>
      </c>
      <c r="D1916" t="str">
        <f t="shared" si="204"/>
        <v>2013</v>
      </c>
      <c r="H1916">
        <f t="shared" si="205"/>
        <v>28.860000000000003</v>
      </c>
      <c r="I1916" t="str">
        <f t="shared" si="206"/>
        <v>2013</v>
      </c>
      <c r="K1916" s="1">
        <v>41612</v>
      </c>
      <c r="L1916" t="s">
        <v>81</v>
      </c>
      <c r="M1916">
        <v>13</v>
      </c>
      <c r="N1916" t="str">
        <f t="shared" si="207"/>
        <v>2013</v>
      </c>
      <c r="O1916">
        <f>SUMIF(L$2:L1916,L1916,M$2:M1916)</f>
        <v>58</v>
      </c>
      <c r="P1916">
        <f t="shared" si="208"/>
        <v>0</v>
      </c>
      <c r="R1916">
        <f t="shared" si="209"/>
        <v>4449</v>
      </c>
      <c r="S1916">
        <f t="shared" si="210"/>
        <v>0</v>
      </c>
    </row>
    <row r="1917" spans="1:19" x14ac:dyDescent="0.25">
      <c r="A1917" s="1">
        <v>41614</v>
      </c>
      <c r="B1917" t="s">
        <v>85</v>
      </c>
      <c r="C1917">
        <v>16</v>
      </c>
      <c r="D1917" t="str">
        <f t="shared" si="204"/>
        <v>2013</v>
      </c>
      <c r="H1917">
        <f t="shared" si="205"/>
        <v>35.520000000000003</v>
      </c>
      <c r="I1917" t="str">
        <f t="shared" si="206"/>
        <v>2013</v>
      </c>
      <c r="K1917" s="1">
        <v>41614</v>
      </c>
      <c r="L1917" t="s">
        <v>85</v>
      </c>
      <c r="M1917">
        <v>16</v>
      </c>
      <c r="N1917" t="str">
        <f t="shared" si="207"/>
        <v>2013</v>
      </c>
      <c r="O1917">
        <f>SUMIF(L$2:L1917,L1917,M$2:M1917)</f>
        <v>30</v>
      </c>
      <c r="P1917">
        <f t="shared" si="208"/>
        <v>0</v>
      </c>
      <c r="R1917">
        <f t="shared" si="209"/>
        <v>4433</v>
      </c>
      <c r="S1917">
        <f t="shared" si="210"/>
        <v>0</v>
      </c>
    </row>
    <row r="1918" spans="1:19" x14ac:dyDescent="0.25">
      <c r="A1918" s="1">
        <v>41614</v>
      </c>
      <c r="B1918" t="s">
        <v>22</v>
      </c>
      <c r="C1918">
        <v>364</v>
      </c>
      <c r="D1918" t="str">
        <f t="shared" si="204"/>
        <v>2013</v>
      </c>
      <c r="H1918">
        <f t="shared" si="205"/>
        <v>808.08</v>
      </c>
      <c r="I1918" t="str">
        <f t="shared" si="206"/>
        <v>2013</v>
      </c>
      <c r="K1918" s="1">
        <v>41614</v>
      </c>
      <c r="L1918" t="s">
        <v>22</v>
      </c>
      <c r="M1918">
        <v>364</v>
      </c>
      <c r="N1918" t="str">
        <f t="shared" si="207"/>
        <v>2013</v>
      </c>
      <c r="O1918">
        <f>SUMIF(L$2:L1918,L1918,M$2:M1918)</f>
        <v>20907</v>
      </c>
      <c r="P1918">
        <f t="shared" si="208"/>
        <v>72.8</v>
      </c>
      <c r="R1918">
        <f t="shared" si="209"/>
        <v>4069</v>
      </c>
      <c r="S1918">
        <f t="shared" si="210"/>
        <v>0</v>
      </c>
    </row>
    <row r="1919" spans="1:19" x14ac:dyDescent="0.25">
      <c r="A1919" s="1">
        <v>41615</v>
      </c>
      <c r="B1919" t="s">
        <v>44</v>
      </c>
      <c r="C1919">
        <v>16</v>
      </c>
      <c r="D1919" t="str">
        <f t="shared" si="204"/>
        <v>2013</v>
      </c>
      <c r="H1919">
        <f t="shared" si="205"/>
        <v>35.520000000000003</v>
      </c>
      <c r="I1919" t="str">
        <f t="shared" si="206"/>
        <v>2013</v>
      </c>
      <c r="K1919" s="1">
        <v>41615</v>
      </c>
      <c r="L1919" t="s">
        <v>44</v>
      </c>
      <c r="M1919">
        <v>16</v>
      </c>
      <c r="N1919" t="str">
        <f t="shared" si="207"/>
        <v>2013</v>
      </c>
      <c r="O1919">
        <f>SUMIF(L$2:L1919,L1919,M$2:M1919)</f>
        <v>58</v>
      </c>
      <c r="P1919">
        <f t="shared" si="208"/>
        <v>0</v>
      </c>
      <c r="R1919">
        <f t="shared" si="209"/>
        <v>4053</v>
      </c>
      <c r="S1919">
        <f t="shared" si="210"/>
        <v>0</v>
      </c>
    </row>
    <row r="1920" spans="1:19" x14ac:dyDescent="0.25">
      <c r="A1920" s="1">
        <v>41615</v>
      </c>
      <c r="B1920" t="s">
        <v>49</v>
      </c>
      <c r="C1920">
        <v>3</v>
      </c>
      <c r="D1920" t="str">
        <f t="shared" si="204"/>
        <v>2013</v>
      </c>
      <c r="H1920">
        <f t="shared" si="205"/>
        <v>6.66</v>
      </c>
      <c r="I1920" t="str">
        <f t="shared" si="206"/>
        <v>2013</v>
      </c>
      <c r="K1920" s="1">
        <v>41615</v>
      </c>
      <c r="L1920" t="s">
        <v>49</v>
      </c>
      <c r="M1920">
        <v>3</v>
      </c>
      <c r="N1920" t="str">
        <f t="shared" si="207"/>
        <v>2013</v>
      </c>
      <c r="O1920">
        <f>SUMIF(L$2:L1920,L1920,M$2:M1920)</f>
        <v>26</v>
      </c>
      <c r="P1920">
        <f t="shared" si="208"/>
        <v>0</v>
      </c>
      <c r="R1920">
        <f t="shared" si="209"/>
        <v>4050</v>
      </c>
      <c r="S1920">
        <f t="shared" si="210"/>
        <v>0</v>
      </c>
    </row>
    <row r="1921" spans="1:19" x14ac:dyDescent="0.25">
      <c r="A1921" s="1">
        <v>41616</v>
      </c>
      <c r="B1921" t="s">
        <v>207</v>
      </c>
      <c r="C1921">
        <v>9</v>
      </c>
      <c r="D1921" t="str">
        <f t="shared" si="204"/>
        <v>2013</v>
      </c>
      <c r="H1921">
        <f t="shared" si="205"/>
        <v>19.98</v>
      </c>
      <c r="I1921" t="str">
        <f t="shared" si="206"/>
        <v>2013</v>
      </c>
      <c r="K1921" s="1">
        <v>41616</v>
      </c>
      <c r="L1921" t="s">
        <v>207</v>
      </c>
      <c r="M1921">
        <v>9</v>
      </c>
      <c r="N1921" t="str">
        <f t="shared" si="207"/>
        <v>2013</v>
      </c>
      <c r="O1921">
        <f>SUMIF(L$2:L1921,L1921,M$2:M1921)</f>
        <v>29</v>
      </c>
      <c r="P1921">
        <f t="shared" si="208"/>
        <v>0</v>
      </c>
      <c r="R1921">
        <f t="shared" si="209"/>
        <v>4041</v>
      </c>
      <c r="S1921">
        <f t="shared" si="210"/>
        <v>0</v>
      </c>
    </row>
    <row r="1922" spans="1:19" x14ac:dyDescent="0.25">
      <c r="A1922" s="1">
        <v>41617</v>
      </c>
      <c r="B1922" t="s">
        <v>206</v>
      </c>
      <c r="C1922">
        <v>6</v>
      </c>
      <c r="D1922" t="str">
        <f t="shared" si="204"/>
        <v>2013</v>
      </c>
      <c r="H1922">
        <f t="shared" si="205"/>
        <v>13.32</v>
      </c>
      <c r="I1922" t="str">
        <f t="shared" si="206"/>
        <v>2013</v>
      </c>
      <c r="K1922" s="1">
        <v>41617</v>
      </c>
      <c r="L1922" t="s">
        <v>206</v>
      </c>
      <c r="M1922">
        <v>6</v>
      </c>
      <c r="N1922" t="str">
        <f t="shared" si="207"/>
        <v>2013</v>
      </c>
      <c r="O1922">
        <f>SUMIF(L$2:L1922,L1922,M$2:M1922)</f>
        <v>21</v>
      </c>
      <c r="P1922">
        <f t="shared" si="208"/>
        <v>0</v>
      </c>
      <c r="R1922">
        <f t="shared" si="209"/>
        <v>4035</v>
      </c>
      <c r="S1922">
        <f t="shared" si="210"/>
        <v>0</v>
      </c>
    </row>
    <row r="1923" spans="1:19" x14ac:dyDescent="0.25">
      <c r="A1923" s="1">
        <v>41621</v>
      </c>
      <c r="B1923" t="s">
        <v>71</v>
      </c>
      <c r="C1923">
        <v>117</v>
      </c>
      <c r="D1923" t="str">
        <f t="shared" ref="D1923:D1986" si="211">TEXT(A1923,"RRRR")</f>
        <v>2013</v>
      </c>
      <c r="H1923">
        <f t="shared" ref="H1923:H1986" si="212">IF(D1923="2005",C1923*$F$2,IF(D1923="2006",C1923*$F$3,IF(D1923="2007",C1923*$F$4,IF(D1923="2008",C1923*$F$5,IF(D1923="2009",C1923*$F$6,IF(D1923="2010",C1923*$F$7,IF(D1923="2011",C1923*$F$8,IF(D1923="2012",C1923*$F$9,IF(D1923="2013",C1923*$F$10,C1923*$F$11)))))))))</f>
        <v>259.74</v>
      </c>
      <c r="I1923" t="str">
        <f t="shared" ref="I1923:I1986" si="213">TEXT(A1923,"RRRR")</f>
        <v>2013</v>
      </c>
      <c r="K1923" s="1">
        <v>41621</v>
      </c>
      <c r="L1923" t="s">
        <v>71</v>
      </c>
      <c r="M1923">
        <v>117</v>
      </c>
      <c r="N1923" t="str">
        <f t="shared" ref="N1923:N1986" si="214">TEXT(K1923,"RRRR")</f>
        <v>2013</v>
      </c>
      <c r="O1923">
        <f>SUMIF(L$2:L1923,L1923,M$2:M1923)</f>
        <v>2394</v>
      </c>
      <c r="P1923">
        <f t="shared" ref="P1923:P1986" si="215">IF(AND(O1923&gt;=100,O1923&lt;1000),0.05*M1923,IF(AND(O1923&gt;=1000,O1923&lt;10000),0.1*M1923,IF(AND(O1923&gt;=10000),0.2*M1923,0)))</f>
        <v>11.700000000000001</v>
      </c>
      <c r="R1923">
        <f t="shared" si="209"/>
        <v>3918</v>
      </c>
      <c r="S1923">
        <f t="shared" si="210"/>
        <v>0</v>
      </c>
    </row>
    <row r="1924" spans="1:19" x14ac:dyDescent="0.25">
      <c r="A1924" s="1">
        <v>41622</v>
      </c>
      <c r="B1924" t="s">
        <v>42</v>
      </c>
      <c r="C1924">
        <v>6</v>
      </c>
      <c r="D1924" t="str">
        <f t="shared" si="211"/>
        <v>2013</v>
      </c>
      <c r="H1924">
        <f t="shared" si="212"/>
        <v>13.32</v>
      </c>
      <c r="I1924" t="str">
        <f t="shared" si="213"/>
        <v>2013</v>
      </c>
      <c r="K1924" s="1">
        <v>41622</v>
      </c>
      <c r="L1924" t="s">
        <v>42</v>
      </c>
      <c r="M1924">
        <v>6</v>
      </c>
      <c r="N1924" t="str">
        <f t="shared" si="214"/>
        <v>2013</v>
      </c>
      <c r="O1924">
        <f>SUMIF(L$2:L1924,L1924,M$2:M1924)</f>
        <v>47</v>
      </c>
      <c r="P1924">
        <f t="shared" si="215"/>
        <v>0</v>
      </c>
      <c r="R1924">
        <f t="shared" ref="R1924:R1987" si="216">IF(AND(DAY(A1924)&lt;DAY(A1923),DAY(A1923)&lt;&gt;DAY(A1924)),IF(R1923&lt;1000,R1923+5000-C1924,IF(R1923&lt;2000,R1923+4000-C1924,IF(R1923&lt;3000,R1923+3000-C1924,IF(R1923&lt;4000,R1923+2000-C1924,IF(R1923&lt;5000,R1923+1000-C1924,R1923))))),R1923-C1924)</f>
        <v>3912</v>
      </c>
      <c r="S1924">
        <f t="shared" si="210"/>
        <v>0</v>
      </c>
    </row>
    <row r="1925" spans="1:19" x14ac:dyDescent="0.25">
      <c r="A1925" s="1">
        <v>41623</v>
      </c>
      <c r="B1925" t="s">
        <v>9</v>
      </c>
      <c r="C1925">
        <v>186</v>
      </c>
      <c r="D1925" t="str">
        <f t="shared" si="211"/>
        <v>2013</v>
      </c>
      <c r="H1925">
        <f t="shared" si="212"/>
        <v>412.92</v>
      </c>
      <c r="I1925" t="str">
        <f t="shared" si="213"/>
        <v>2013</v>
      </c>
      <c r="K1925" s="1">
        <v>41623</v>
      </c>
      <c r="L1925" t="s">
        <v>9</v>
      </c>
      <c r="M1925">
        <v>186</v>
      </c>
      <c r="N1925" t="str">
        <f t="shared" si="214"/>
        <v>2013</v>
      </c>
      <c r="O1925">
        <f>SUMIF(L$2:L1925,L1925,M$2:M1925)</f>
        <v>23955</v>
      </c>
      <c r="P1925">
        <f t="shared" si="215"/>
        <v>37.200000000000003</v>
      </c>
      <c r="R1925">
        <f t="shared" si="216"/>
        <v>3726</v>
      </c>
      <c r="S1925">
        <f t="shared" ref="S1925:S1988" si="217">IF(R1925+C1925-R1924&gt;=4000,1,0)</f>
        <v>0</v>
      </c>
    </row>
    <row r="1926" spans="1:19" x14ac:dyDescent="0.25">
      <c r="A1926" s="1">
        <v>41623</v>
      </c>
      <c r="B1926" t="s">
        <v>42</v>
      </c>
      <c r="C1926">
        <v>16</v>
      </c>
      <c r="D1926" t="str">
        <f t="shared" si="211"/>
        <v>2013</v>
      </c>
      <c r="H1926">
        <f t="shared" si="212"/>
        <v>35.520000000000003</v>
      </c>
      <c r="I1926" t="str">
        <f t="shared" si="213"/>
        <v>2013</v>
      </c>
      <c r="K1926" s="1">
        <v>41623</v>
      </c>
      <c r="L1926" t="s">
        <v>42</v>
      </c>
      <c r="M1926">
        <v>16</v>
      </c>
      <c r="N1926" t="str">
        <f t="shared" si="214"/>
        <v>2013</v>
      </c>
      <c r="O1926">
        <f>SUMIF(L$2:L1926,L1926,M$2:M1926)</f>
        <v>63</v>
      </c>
      <c r="P1926">
        <f t="shared" si="215"/>
        <v>0</v>
      </c>
      <c r="R1926">
        <f t="shared" si="216"/>
        <v>3710</v>
      </c>
      <c r="S1926">
        <f t="shared" si="217"/>
        <v>0</v>
      </c>
    </row>
    <row r="1927" spans="1:19" x14ac:dyDescent="0.25">
      <c r="A1927" s="1">
        <v>41624</v>
      </c>
      <c r="B1927" t="s">
        <v>6</v>
      </c>
      <c r="C1927">
        <v>100</v>
      </c>
      <c r="D1927" t="str">
        <f t="shared" si="211"/>
        <v>2013</v>
      </c>
      <c r="H1927">
        <f t="shared" si="212"/>
        <v>222.00000000000003</v>
      </c>
      <c r="I1927" t="str">
        <f t="shared" si="213"/>
        <v>2013</v>
      </c>
      <c r="K1927" s="1">
        <v>41624</v>
      </c>
      <c r="L1927" t="s">
        <v>6</v>
      </c>
      <c r="M1927">
        <v>100</v>
      </c>
      <c r="N1927" t="str">
        <f t="shared" si="214"/>
        <v>2013</v>
      </c>
      <c r="O1927">
        <f>SUMIF(L$2:L1927,L1927,M$2:M1927)</f>
        <v>3940</v>
      </c>
      <c r="P1927">
        <f t="shared" si="215"/>
        <v>10</v>
      </c>
      <c r="R1927">
        <f t="shared" si="216"/>
        <v>3610</v>
      </c>
      <c r="S1927">
        <f t="shared" si="217"/>
        <v>0</v>
      </c>
    </row>
    <row r="1928" spans="1:19" x14ac:dyDescent="0.25">
      <c r="A1928" s="1">
        <v>41629</v>
      </c>
      <c r="B1928" t="s">
        <v>1</v>
      </c>
      <c r="C1928">
        <v>20</v>
      </c>
      <c r="D1928" t="str">
        <f t="shared" si="211"/>
        <v>2013</v>
      </c>
      <c r="H1928">
        <f t="shared" si="212"/>
        <v>44.400000000000006</v>
      </c>
      <c r="I1928" t="str">
        <f t="shared" si="213"/>
        <v>2013</v>
      </c>
      <c r="K1928" s="1">
        <v>41629</v>
      </c>
      <c r="L1928" t="s">
        <v>1</v>
      </c>
      <c r="M1928">
        <v>20</v>
      </c>
      <c r="N1928" t="str">
        <f t="shared" si="214"/>
        <v>2013</v>
      </c>
      <c r="O1928">
        <f>SUMIF(L$2:L1928,L1928,M$2:M1928)</f>
        <v>69</v>
      </c>
      <c r="P1928">
        <f t="shared" si="215"/>
        <v>0</v>
      </c>
      <c r="R1928">
        <f t="shared" si="216"/>
        <v>3590</v>
      </c>
      <c r="S1928">
        <f t="shared" si="217"/>
        <v>0</v>
      </c>
    </row>
    <row r="1929" spans="1:19" x14ac:dyDescent="0.25">
      <c r="A1929" s="1">
        <v>41629</v>
      </c>
      <c r="B1929" t="s">
        <v>35</v>
      </c>
      <c r="C1929">
        <v>192</v>
      </c>
      <c r="D1929" t="str">
        <f t="shared" si="211"/>
        <v>2013</v>
      </c>
      <c r="H1929">
        <f t="shared" si="212"/>
        <v>426.24</v>
      </c>
      <c r="I1929" t="str">
        <f t="shared" si="213"/>
        <v>2013</v>
      </c>
      <c r="K1929" s="1">
        <v>41629</v>
      </c>
      <c r="L1929" t="s">
        <v>35</v>
      </c>
      <c r="M1929">
        <v>192</v>
      </c>
      <c r="N1929" t="str">
        <f t="shared" si="214"/>
        <v>2013</v>
      </c>
      <c r="O1929">
        <f>SUMIF(L$2:L1929,L1929,M$2:M1929)</f>
        <v>3898</v>
      </c>
      <c r="P1929">
        <f t="shared" si="215"/>
        <v>19.200000000000003</v>
      </c>
      <c r="R1929">
        <f t="shared" si="216"/>
        <v>3398</v>
      </c>
      <c r="S1929">
        <f t="shared" si="217"/>
        <v>0</v>
      </c>
    </row>
    <row r="1930" spans="1:19" x14ac:dyDescent="0.25">
      <c r="A1930" s="1">
        <v>41630</v>
      </c>
      <c r="B1930" t="s">
        <v>35</v>
      </c>
      <c r="C1930">
        <v>92</v>
      </c>
      <c r="D1930" t="str">
        <f t="shared" si="211"/>
        <v>2013</v>
      </c>
      <c r="H1930">
        <f t="shared" si="212"/>
        <v>204.24</v>
      </c>
      <c r="I1930" t="str">
        <f t="shared" si="213"/>
        <v>2013</v>
      </c>
      <c r="K1930" s="1">
        <v>41630</v>
      </c>
      <c r="L1930" t="s">
        <v>35</v>
      </c>
      <c r="M1930">
        <v>92</v>
      </c>
      <c r="N1930" t="str">
        <f t="shared" si="214"/>
        <v>2013</v>
      </c>
      <c r="O1930">
        <f>SUMIF(L$2:L1930,L1930,M$2:M1930)</f>
        <v>3990</v>
      </c>
      <c r="P1930">
        <f t="shared" si="215"/>
        <v>9.2000000000000011</v>
      </c>
      <c r="R1930">
        <f t="shared" si="216"/>
        <v>3306</v>
      </c>
      <c r="S1930">
        <f t="shared" si="217"/>
        <v>0</v>
      </c>
    </row>
    <row r="1931" spans="1:19" x14ac:dyDescent="0.25">
      <c r="A1931" s="1">
        <v>41631</v>
      </c>
      <c r="B1931" t="s">
        <v>118</v>
      </c>
      <c r="C1931">
        <v>11</v>
      </c>
      <c r="D1931" t="str">
        <f t="shared" si="211"/>
        <v>2013</v>
      </c>
      <c r="H1931">
        <f t="shared" si="212"/>
        <v>24.42</v>
      </c>
      <c r="I1931" t="str">
        <f t="shared" si="213"/>
        <v>2013</v>
      </c>
      <c r="K1931" s="1">
        <v>41631</v>
      </c>
      <c r="L1931" t="s">
        <v>118</v>
      </c>
      <c r="M1931">
        <v>11</v>
      </c>
      <c r="N1931" t="str">
        <f t="shared" si="214"/>
        <v>2013</v>
      </c>
      <c r="O1931">
        <f>SUMIF(L$2:L1931,L1931,M$2:M1931)</f>
        <v>69</v>
      </c>
      <c r="P1931">
        <f t="shared" si="215"/>
        <v>0</v>
      </c>
      <c r="R1931">
        <f t="shared" si="216"/>
        <v>3295</v>
      </c>
      <c r="S1931">
        <f t="shared" si="217"/>
        <v>0</v>
      </c>
    </row>
    <row r="1932" spans="1:19" x14ac:dyDescent="0.25">
      <c r="A1932" s="1">
        <v>41633</v>
      </c>
      <c r="B1932" t="s">
        <v>237</v>
      </c>
      <c r="C1932">
        <v>10</v>
      </c>
      <c r="D1932" t="str">
        <f t="shared" si="211"/>
        <v>2013</v>
      </c>
      <c r="H1932">
        <f t="shared" si="212"/>
        <v>22.200000000000003</v>
      </c>
      <c r="I1932" t="str">
        <f t="shared" si="213"/>
        <v>2013</v>
      </c>
      <c r="K1932" s="1">
        <v>41633</v>
      </c>
      <c r="L1932" t="s">
        <v>237</v>
      </c>
      <c r="M1932">
        <v>10</v>
      </c>
      <c r="N1932" t="str">
        <f t="shared" si="214"/>
        <v>2013</v>
      </c>
      <c r="O1932">
        <f>SUMIF(L$2:L1932,L1932,M$2:M1932)</f>
        <v>10</v>
      </c>
      <c r="P1932">
        <f t="shared" si="215"/>
        <v>0</v>
      </c>
      <c r="R1932">
        <f t="shared" si="216"/>
        <v>3285</v>
      </c>
      <c r="S1932">
        <f t="shared" si="217"/>
        <v>0</v>
      </c>
    </row>
    <row r="1933" spans="1:19" x14ac:dyDescent="0.25">
      <c r="A1933" s="1">
        <v>41634</v>
      </c>
      <c r="B1933" t="s">
        <v>71</v>
      </c>
      <c r="C1933">
        <v>180</v>
      </c>
      <c r="D1933" t="str">
        <f t="shared" si="211"/>
        <v>2013</v>
      </c>
      <c r="H1933">
        <f t="shared" si="212"/>
        <v>399.6</v>
      </c>
      <c r="I1933" t="str">
        <f t="shared" si="213"/>
        <v>2013</v>
      </c>
      <c r="K1933" s="1">
        <v>41634</v>
      </c>
      <c r="L1933" t="s">
        <v>71</v>
      </c>
      <c r="M1933">
        <v>180</v>
      </c>
      <c r="N1933" t="str">
        <f t="shared" si="214"/>
        <v>2013</v>
      </c>
      <c r="O1933">
        <f>SUMIF(L$2:L1933,L1933,M$2:M1933)</f>
        <v>2574</v>
      </c>
      <c r="P1933">
        <f t="shared" si="215"/>
        <v>18</v>
      </c>
      <c r="R1933">
        <f t="shared" si="216"/>
        <v>3105</v>
      </c>
      <c r="S1933">
        <f t="shared" si="217"/>
        <v>0</v>
      </c>
    </row>
    <row r="1934" spans="1:19" x14ac:dyDescent="0.25">
      <c r="A1934" s="1">
        <v>41637</v>
      </c>
      <c r="B1934" t="s">
        <v>38</v>
      </c>
      <c r="C1934">
        <v>12</v>
      </c>
      <c r="D1934" t="str">
        <f t="shared" si="211"/>
        <v>2013</v>
      </c>
      <c r="H1934">
        <f t="shared" si="212"/>
        <v>26.64</v>
      </c>
      <c r="I1934" t="str">
        <f t="shared" si="213"/>
        <v>2013</v>
      </c>
      <c r="K1934" s="1">
        <v>41637</v>
      </c>
      <c r="L1934" t="s">
        <v>38</v>
      </c>
      <c r="M1934">
        <v>12</v>
      </c>
      <c r="N1934" t="str">
        <f t="shared" si="214"/>
        <v>2013</v>
      </c>
      <c r="O1934">
        <f>SUMIF(L$2:L1934,L1934,M$2:M1934)</f>
        <v>48</v>
      </c>
      <c r="P1934">
        <f t="shared" si="215"/>
        <v>0</v>
      </c>
      <c r="R1934">
        <f t="shared" si="216"/>
        <v>3093</v>
      </c>
      <c r="S1934">
        <f t="shared" si="217"/>
        <v>0</v>
      </c>
    </row>
    <row r="1935" spans="1:19" x14ac:dyDescent="0.25">
      <c r="A1935" s="1">
        <v>41638</v>
      </c>
      <c r="B1935" t="s">
        <v>222</v>
      </c>
      <c r="C1935">
        <v>12</v>
      </c>
      <c r="D1935" t="str">
        <f t="shared" si="211"/>
        <v>2013</v>
      </c>
      <c r="H1935">
        <f t="shared" si="212"/>
        <v>26.64</v>
      </c>
      <c r="I1935" t="str">
        <f t="shared" si="213"/>
        <v>2013</v>
      </c>
      <c r="K1935" s="1">
        <v>41638</v>
      </c>
      <c r="L1935" t="s">
        <v>222</v>
      </c>
      <c r="M1935">
        <v>12</v>
      </c>
      <c r="N1935" t="str">
        <f t="shared" si="214"/>
        <v>2013</v>
      </c>
      <c r="O1935">
        <f>SUMIF(L$2:L1935,L1935,M$2:M1935)</f>
        <v>47</v>
      </c>
      <c r="P1935">
        <f t="shared" si="215"/>
        <v>0</v>
      </c>
      <c r="R1935">
        <f t="shared" si="216"/>
        <v>3081</v>
      </c>
      <c r="S1935">
        <f t="shared" si="217"/>
        <v>0</v>
      </c>
    </row>
    <row r="1936" spans="1:19" x14ac:dyDescent="0.25">
      <c r="A1936" s="1">
        <v>41639</v>
      </c>
      <c r="B1936" t="s">
        <v>97</v>
      </c>
      <c r="C1936">
        <v>8</v>
      </c>
      <c r="D1936" t="str">
        <f t="shared" si="211"/>
        <v>2013</v>
      </c>
      <c r="H1936">
        <f t="shared" si="212"/>
        <v>17.760000000000002</v>
      </c>
      <c r="I1936" t="str">
        <f t="shared" si="213"/>
        <v>2013</v>
      </c>
      <c r="K1936" s="1">
        <v>41639</v>
      </c>
      <c r="L1936" t="s">
        <v>97</v>
      </c>
      <c r="M1936">
        <v>8</v>
      </c>
      <c r="N1936" t="str">
        <f t="shared" si="214"/>
        <v>2013</v>
      </c>
      <c r="O1936">
        <f>SUMIF(L$2:L1936,L1936,M$2:M1936)</f>
        <v>42</v>
      </c>
      <c r="P1936">
        <f t="shared" si="215"/>
        <v>0</v>
      </c>
      <c r="R1936">
        <f t="shared" si="216"/>
        <v>3073</v>
      </c>
      <c r="S1936">
        <f t="shared" si="217"/>
        <v>0</v>
      </c>
    </row>
    <row r="1937" spans="1:19" x14ac:dyDescent="0.25">
      <c r="A1937" s="1">
        <v>41641</v>
      </c>
      <c r="B1937" t="s">
        <v>12</v>
      </c>
      <c r="C1937">
        <v>56</v>
      </c>
      <c r="D1937" t="str">
        <f t="shared" si="211"/>
        <v>2014</v>
      </c>
      <c r="H1937">
        <f t="shared" si="212"/>
        <v>124.88</v>
      </c>
      <c r="I1937" t="str">
        <f t="shared" si="213"/>
        <v>2014</v>
      </c>
      <c r="K1937" s="1">
        <v>41641</v>
      </c>
      <c r="L1937" t="s">
        <v>12</v>
      </c>
      <c r="M1937">
        <v>56</v>
      </c>
      <c r="N1937" t="str">
        <f t="shared" si="214"/>
        <v>2014</v>
      </c>
      <c r="O1937">
        <f>SUMIF(L$2:L1937,L1937,M$2:M1937)</f>
        <v>4384</v>
      </c>
      <c r="P1937">
        <f t="shared" si="215"/>
        <v>5.6000000000000005</v>
      </c>
      <c r="R1937">
        <f t="shared" si="216"/>
        <v>5017</v>
      </c>
      <c r="S1937">
        <f t="shared" si="217"/>
        <v>0</v>
      </c>
    </row>
    <row r="1938" spans="1:19" x14ac:dyDescent="0.25">
      <c r="A1938" s="1">
        <v>41642</v>
      </c>
      <c r="B1938" t="s">
        <v>82</v>
      </c>
      <c r="C1938">
        <v>18</v>
      </c>
      <c r="D1938" t="str">
        <f t="shared" si="211"/>
        <v>2014</v>
      </c>
      <c r="H1938">
        <f t="shared" si="212"/>
        <v>40.14</v>
      </c>
      <c r="I1938" t="str">
        <f t="shared" si="213"/>
        <v>2014</v>
      </c>
      <c r="K1938" s="1">
        <v>41642</v>
      </c>
      <c r="L1938" t="s">
        <v>82</v>
      </c>
      <c r="M1938">
        <v>18</v>
      </c>
      <c r="N1938" t="str">
        <f t="shared" si="214"/>
        <v>2014</v>
      </c>
      <c r="O1938">
        <f>SUMIF(L$2:L1938,L1938,M$2:M1938)</f>
        <v>52</v>
      </c>
      <c r="P1938">
        <f t="shared" si="215"/>
        <v>0</v>
      </c>
      <c r="R1938">
        <f t="shared" si="216"/>
        <v>4999</v>
      </c>
      <c r="S1938">
        <f t="shared" si="217"/>
        <v>0</v>
      </c>
    </row>
    <row r="1939" spans="1:19" x14ac:dyDescent="0.25">
      <c r="A1939" s="1">
        <v>41642</v>
      </c>
      <c r="B1939" t="s">
        <v>14</v>
      </c>
      <c r="C1939">
        <v>164</v>
      </c>
      <c r="D1939" t="str">
        <f t="shared" si="211"/>
        <v>2014</v>
      </c>
      <c r="H1939">
        <f t="shared" si="212"/>
        <v>365.71999999999997</v>
      </c>
      <c r="I1939" t="str">
        <f t="shared" si="213"/>
        <v>2014</v>
      </c>
      <c r="K1939" s="1">
        <v>41642</v>
      </c>
      <c r="L1939" t="s">
        <v>14</v>
      </c>
      <c r="M1939">
        <v>164</v>
      </c>
      <c r="N1939" t="str">
        <f t="shared" si="214"/>
        <v>2014</v>
      </c>
      <c r="O1939">
        <f>SUMIF(L$2:L1939,L1939,M$2:M1939)</f>
        <v>21608</v>
      </c>
      <c r="P1939">
        <f t="shared" si="215"/>
        <v>32.800000000000004</v>
      </c>
      <c r="R1939">
        <f t="shared" si="216"/>
        <v>4835</v>
      </c>
      <c r="S1939">
        <f t="shared" si="217"/>
        <v>0</v>
      </c>
    </row>
    <row r="1940" spans="1:19" x14ac:dyDescent="0.25">
      <c r="A1940" s="1">
        <v>41645</v>
      </c>
      <c r="B1940" t="s">
        <v>30</v>
      </c>
      <c r="C1940">
        <v>111</v>
      </c>
      <c r="D1940" t="str">
        <f t="shared" si="211"/>
        <v>2014</v>
      </c>
      <c r="H1940">
        <f t="shared" si="212"/>
        <v>247.53</v>
      </c>
      <c r="I1940" t="str">
        <f t="shared" si="213"/>
        <v>2014</v>
      </c>
      <c r="K1940" s="1">
        <v>41645</v>
      </c>
      <c r="L1940" t="s">
        <v>30</v>
      </c>
      <c r="M1940">
        <v>111</v>
      </c>
      <c r="N1940" t="str">
        <f t="shared" si="214"/>
        <v>2014</v>
      </c>
      <c r="O1940">
        <f>SUMIF(L$2:L1940,L1940,M$2:M1940)</f>
        <v>5030</v>
      </c>
      <c r="P1940">
        <f t="shared" si="215"/>
        <v>11.100000000000001</v>
      </c>
      <c r="R1940">
        <f t="shared" si="216"/>
        <v>4724</v>
      </c>
      <c r="S1940">
        <f t="shared" si="217"/>
        <v>0</v>
      </c>
    </row>
    <row r="1941" spans="1:19" x14ac:dyDescent="0.25">
      <c r="A1941" s="1">
        <v>41646</v>
      </c>
      <c r="B1941" t="s">
        <v>190</v>
      </c>
      <c r="C1941">
        <v>14</v>
      </c>
      <c r="D1941" t="str">
        <f t="shared" si="211"/>
        <v>2014</v>
      </c>
      <c r="H1941">
        <f t="shared" si="212"/>
        <v>31.22</v>
      </c>
      <c r="I1941" t="str">
        <f t="shared" si="213"/>
        <v>2014</v>
      </c>
      <c r="K1941" s="1">
        <v>41646</v>
      </c>
      <c r="L1941" t="s">
        <v>190</v>
      </c>
      <c r="M1941">
        <v>14</v>
      </c>
      <c r="N1941" t="str">
        <f t="shared" si="214"/>
        <v>2014</v>
      </c>
      <c r="O1941">
        <f>SUMIF(L$2:L1941,L1941,M$2:M1941)</f>
        <v>17</v>
      </c>
      <c r="P1941">
        <f t="shared" si="215"/>
        <v>0</v>
      </c>
      <c r="R1941">
        <f t="shared" si="216"/>
        <v>4710</v>
      </c>
      <c r="S1941">
        <f t="shared" si="217"/>
        <v>0</v>
      </c>
    </row>
    <row r="1942" spans="1:19" x14ac:dyDescent="0.25">
      <c r="A1942" s="1">
        <v>41647</v>
      </c>
      <c r="B1942" t="s">
        <v>102</v>
      </c>
      <c r="C1942">
        <v>143</v>
      </c>
      <c r="D1942" t="str">
        <f t="shared" si="211"/>
        <v>2014</v>
      </c>
      <c r="H1942">
        <f t="shared" si="212"/>
        <v>318.89</v>
      </c>
      <c r="I1942" t="str">
        <f t="shared" si="213"/>
        <v>2014</v>
      </c>
      <c r="K1942" s="1">
        <v>41647</v>
      </c>
      <c r="L1942" t="s">
        <v>102</v>
      </c>
      <c r="M1942">
        <v>143</v>
      </c>
      <c r="N1942" t="str">
        <f t="shared" si="214"/>
        <v>2014</v>
      </c>
      <c r="O1942">
        <f>SUMIF(L$2:L1942,L1942,M$2:M1942)</f>
        <v>6486</v>
      </c>
      <c r="P1942">
        <f t="shared" si="215"/>
        <v>14.3</v>
      </c>
      <c r="R1942">
        <f t="shared" si="216"/>
        <v>4567</v>
      </c>
      <c r="S1942">
        <f t="shared" si="217"/>
        <v>0</v>
      </c>
    </row>
    <row r="1943" spans="1:19" x14ac:dyDescent="0.25">
      <c r="A1943" s="1">
        <v>41648</v>
      </c>
      <c r="B1943" t="s">
        <v>10</v>
      </c>
      <c r="C1943">
        <v>64</v>
      </c>
      <c r="D1943" t="str">
        <f t="shared" si="211"/>
        <v>2014</v>
      </c>
      <c r="H1943">
        <f t="shared" si="212"/>
        <v>142.72</v>
      </c>
      <c r="I1943" t="str">
        <f t="shared" si="213"/>
        <v>2014</v>
      </c>
      <c r="K1943" s="1">
        <v>41648</v>
      </c>
      <c r="L1943" t="s">
        <v>10</v>
      </c>
      <c r="M1943">
        <v>64</v>
      </c>
      <c r="N1943" t="str">
        <f t="shared" si="214"/>
        <v>2014</v>
      </c>
      <c r="O1943">
        <f>SUMIF(L$2:L1943,L1943,M$2:M1943)</f>
        <v>4312</v>
      </c>
      <c r="P1943">
        <f t="shared" si="215"/>
        <v>6.4</v>
      </c>
      <c r="R1943">
        <f t="shared" si="216"/>
        <v>4503</v>
      </c>
      <c r="S1943">
        <f t="shared" si="217"/>
        <v>0</v>
      </c>
    </row>
    <row r="1944" spans="1:19" x14ac:dyDescent="0.25">
      <c r="A1944" s="1">
        <v>41651</v>
      </c>
      <c r="B1944" t="s">
        <v>234</v>
      </c>
      <c r="C1944">
        <v>3</v>
      </c>
      <c r="D1944" t="str">
        <f t="shared" si="211"/>
        <v>2014</v>
      </c>
      <c r="H1944">
        <f t="shared" si="212"/>
        <v>6.6899999999999995</v>
      </c>
      <c r="I1944" t="str">
        <f t="shared" si="213"/>
        <v>2014</v>
      </c>
      <c r="K1944" s="1">
        <v>41651</v>
      </c>
      <c r="L1944" t="s">
        <v>234</v>
      </c>
      <c r="M1944">
        <v>3</v>
      </c>
      <c r="N1944" t="str">
        <f t="shared" si="214"/>
        <v>2014</v>
      </c>
      <c r="O1944">
        <f>SUMIF(L$2:L1944,L1944,M$2:M1944)</f>
        <v>8</v>
      </c>
      <c r="P1944">
        <f t="shared" si="215"/>
        <v>0</v>
      </c>
      <c r="R1944">
        <f t="shared" si="216"/>
        <v>4500</v>
      </c>
      <c r="S1944">
        <f t="shared" si="217"/>
        <v>0</v>
      </c>
    </row>
    <row r="1945" spans="1:19" x14ac:dyDescent="0.25">
      <c r="A1945" s="1">
        <v>41652</v>
      </c>
      <c r="B1945" t="s">
        <v>45</v>
      </c>
      <c r="C1945">
        <v>152</v>
      </c>
      <c r="D1945" t="str">
        <f t="shared" si="211"/>
        <v>2014</v>
      </c>
      <c r="H1945">
        <f t="shared" si="212"/>
        <v>338.96</v>
      </c>
      <c r="I1945" t="str">
        <f t="shared" si="213"/>
        <v>2014</v>
      </c>
      <c r="K1945" s="1">
        <v>41652</v>
      </c>
      <c r="L1945" t="s">
        <v>45</v>
      </c>
      <c r="M1945">
        <v>152</v>
      </c>
      <c r="N1945" t="str">
        <f t="shared" si="214"/>
        <v>2014</v>
      </c>
      <c r="O1945">
        <f>SUMIF(L$2:L1945,L1945,M$2:M1945)</f>
        <v>23212</v>
      </c>
      <c r="P1945">
        <f t="shared" si="215"/>
        <v>30.400000000000002</v>
      </c>
      <c r="R1945">
        <f t="shared" si="216"/>
        <v>4348</v>
      </c>
      <c r="S1945">
        <f t="shared" si="217"/>
        <v>0</v>
      </c>
    </row>
    <row r="1946" spans="1:19" x14ac:dyDescent="0.25">
      <c r="A1946" s="1">
        <v>41653</v>
      </c>
      <c r="B1946" t="s">
        <v>10</v>
      </c>
      <c r="C1946">
        <v>152</v>
      </c>
      <c r="D1946" t="str">
        <f t="shared" si="211"/>
        <v>2014</v>
      </c>
      <c r="H1946">
        <f t="shared" si="212"/>
        <v>338.96</v>
      </c>
      <c r="I1946" t="str">
        <f t="shared" si="213"/>
        <v>2014</v>
      </c>
      <c r="K1946" s="1">
        <v>41653</v>
      </c>
      <c r="L1946" t="s">
        <v>10</v>
      </c>
      <c r="M1946">
        <v>152</v>
      </c>
      <c r="N1946" t="str">
        <f t="shared" si="214"/>
        <v>2014</v>
      </c>
      <c r="O1946">
        <f>SUMIF(L$2:L1946,L1946,M$2:M1946)</f>
        <v>4464</v>
      </c>
      <c r="P1946">
        <f t="shared" si="215"/>
        <v>15.200000000000001</v>
      </c>
      <c r="R1946">
        <f t="shared" si="216"/>
        <v>4196</v>
      </c>
      <c r="S1946">
        <f t="shared" si="217"/>
        <v>0</v>
      </c>
    </row>
    <row r="1947" spans="1:19" x14ac:dyDescent="0.25">
      <c r="A1947" s="1">
        <v>41655</v>
      </c>
      <c r="B1947" t="s">
        <v>221</v>
      </c>
      <c r="C1947">
        <v>15</v>
      </c>
      <c r="D1947" t="str">
        <f t="shared" si="211"/>
        <v>2014</v>
      </c>
      <c r="H1947">
        <f t="shared" si="212"/>
        <v>33.450000000000003</v>
      </c>
      <c r="I1947" t="str">
        <f t="shared" si="213"/>
        <v>2014</v>
      </c>
      <c r="K1947" s="1">
        <v>41655</v>
      </c>
      <c r="L1947" t="s">
        <v>221</v>
      </c>
      <c r="M1947">
        <v>15</v>
      </c>
      <c r="N1947" t="str">
        <f t="shared" si="214"/>
        <v>2014</v>
      </c>
      <c r="O1947">
        <f>SUMIF(L$2:L1947,L1947,M$2:M1947)</f>
        <v>49</v>
      </c>
      <c r="P1947">
        <f t="shared" si="215"/>
        <v>0</v>
      </c>
      <c r="R1947">
        <f t="shared" si="216"/>
        <v>4181</v>
      </c>
      <c r="S1947">
        <f t="shared" si="217"/>
        <v>0</v>
      </c>
    </row>
    <row r="1948" spans="1:19" x14ac:dyDescent="0.25">
      <c r="A1948" s="1">
        <v>41656</v>
      </c>
      <c r="B1948" t="s">
        <v>71</v>
      </c>
      <c r="C1948">
        <v>117</v>
      </c>
      <c r="D1948" t="str">
        <f t="shared" si="211"/>
        <v>2014</v>
      </c>
      <c r="H1948">
        <f t="shared" si="212"/>
        <v>260.91000000000003</v>
      </c>
      <c r="I1948" t="str">
        <f t="shared" si="213"/>
        <v>2014</v>
      </c>
      <c r="K1948" s="1">
        <v>41656</v>
      </c>
      <c r="L1948" t="s">
        <v>71</v>
      </c>
      <c r="M1948">
        <v>117</v>
      </c>
      <c r="N1948" t="str">
        <f t="shared" si="214"/>
        <v>2014</v>
      </c>
      <c r="O1948">
        <f>SUMIF(L$2:L1948,L1948,M$2:M1948)</f>
        <v>2691</v>
      </c>
      <c r="P1948">
        <f t="shared" si="215"/>
        <v>11.700000000000001</v>
      </c>
      <c r="R1948">
        <f t="shared" si="216"/>
        <v>4064</v>
      </c>
      <c r="S1948">
        <f t="shared" si="217"/>
        <v>0</v>
      </c>
    </row>
    <row r="1949" spans="1:19" x14ac:dyDescent="0.25">
      <c r="A1949" s="1">
        <v>41656</v>
      </c>
      <c r="B1949" t="s">
        <v>215</v>
      </c>
      <c r="C1949">
        <v>14</v>
      </c>
      <c r="D1949" t="str">
        <f t="shared" si="211"/>
        <v>2014</v>
      </c>
      <c r="H1949">
        <f t="shared" si="212"/>
        <v>31.22</v>
      </c>
      <c r="I1949" t="str">
        <f t="shared" si="213"/>
        <v>2014</v>
      </c>
      <c r="K1949" s="1">
        <v>41656</v>
      </c>
      <c r="L1949" t="s">
        <v>215</v>
      </c>
      <c r="M1949">
        <v>14</v>
      </c>
      <c r="N1949" t="str">
        <f t="shared" si="214"/>
        <v>2014</v>
      </c>
      <c r="O1949">
        <f>SUMIF(L$2:L1949,L1949,M$2:M1949)</f>
        <v>23</v>
      </c>
      <c r="P1949">
        <f t="shared" si="215"/>
        <v>0</v>
      </c>
      <c r="R1949">
        <f t="shared" si="216"/>
        <v>4050</v>
      </c>
      <c r="S1949">
        <f t="shared" si="217"/>
        <v>0</v>
      </c>
    </row>
    <row r="1950" spans="1:19" x14ac:dyDescent="0.25">
      <c r="A1950" s="1">
        <v>41656</v>
      </c>
      <c r="B1950" t="s">
        <v>45</v>
      </c>
      <c r="C1950">
        <v>431</v>
      </c>
      <c r="D1950" t="str">
        <f t="shared" si="211"/>
        <v>2014</v>
      </c>
      <c r="H1950">
        <f t="shared" si="212"/>
        <v>961.13</v>
      </c>
      <c r="I1950" t="str">
        <f t="shared" si="213"/>
        <v>2014</v>
      </c>
      <c r="K1950" s="1">
        <v>41656</v>
      </c>
      <c r="L1950" t="s">
        <v>45</v>
      </c>
      <c r="M1950">
        <v>431</v>
      </c>
      <c r="N1950" t="str">
        <f t="shared" si="214"/>
        <v>2014</v>
      </c>
      <c r="O1950">
        <f>SUMIF(L$2:L1950,L1950,M$2:M1950)</f>
        <v>23643</v>
      </c>
      <c r="P1950">
        <f t="shared" si="215"/>
        <v>86.2</v>
      </c>
      <c r="R1950">
        <f t="shared" si="216"/>
        <v>3619</v>
      </c>
      <c r="S1950">
        <f t="shared" si="217"/>
        <v>0</v>
      </c>
    </row>
    <row r="1951" spans="1:19" x14ac:dyDescent="0.25">
      <c r="A1951" s="1">
        <v>41658</v>
      </c>
      <c r="B1951" t="s">
        <v>22</v>
      </c>
      <c r="C1951">
        <v>390</v>
      </c>
      <c r="D1951" t="str">
        <f t="shared" si="211"/>
        <v>2014</v>
      </c>
      <c r="H1951">
        <f t="shared" si="212"/>
        <v>869.7</v>
      </c>
      <c r="I1951" t="str">
        <f t="shared" si="213"/>
        <v>2014</v>
      </c>
      <c r="K1951" s="1">
        <v>41658</v>
      </c>
      <c r="L1951" t="s">
        <v>22</v>
      </c>
      <c r="M1951">
        <v>390</v>
      </c>
      <c r="N1951" t="str">
        <f t="shared" si="214"/>
        <v>2014</v>
      </c>
      <c r="O1951">
        <f>SUMIF(L$2:L1951,L1951,M$2:M1951)</f>
        <v>21297</v>
      </c>
      <c r="P1951">
        <f t="shared" si="215"/>
        <v>78</v>
      </c>
      <c r="R1951">
        <f t="shared" si="216"/>
        <v>3229</v>
      </c>
      <c r="S1951">
        <f t="shared" si="217"/>
        <v>0</v>
      </c>
    </row>
    <row r="1952" spans="1:19" x14ac:dyDescent="0.25">
      <c r="A1952" s="1">
        <v>41663</v>
      </c>
      <c r="B1952" t="s">
        <v>222</v>
      </c>
      <c r="C1952">
        <v>1</v>
      </c>
      <c r="D1952" t="str">
        <f t="shared" si="211"/>
        <v>2014</v>
      </c>
      <c r="H1952">
        <f t="shared" si="212"/>
        <v>2.23</v>
      </c>
      <c r="I1952" t="str">
        <f t="shared" si="213"/>
        <v>2014</v>
      </c>
      <c r="K1952" s="1">
        <v>41663</v>
      </c>
      <c r="L1952" t="s">
        <v>222</v>
      </c>
      <c r="M1952">
        <v>1</v>
      </c>
      <c r="N1952" t="str">
        <f t="shared" si="214"/>
        <v>2014</v>
      </c>
      <c r="O1952">
        <f>SUMIF(L$2:L1952,L1952,M$2:M1952)</f>
        <v>48</v>
      </c>
      <c r="P1952">
        <f t="shared" si="215"/>
        <v>0</v>
      </c>
      <c r="R1952">
        <f t="shared" si="216"/>
        <v>3228</v>
      </c>
      <c r="S1952">
        <f t="shared" si="217"/>
        <v>0</v>
      </c>
    </row>
    <row r="1953" spans="1:19" x14ac:dyDescent="0.25">
      <c r="A1953" s="1">
        <v>41666</v>
      </c>
      <c r="B1953" t="s">
        <v>17</v>
      </c>
      <c r="C1953">
        <v>392</v>
      </c>
      <c r="D1953" t="str">
        <f t="shared" si="211"/>
        <v>2014</v>
      </c>
      <c r="H1953">
        <f t="shared" si="212"/>
        <v>874.16</v>
      </c>
      <c r="I1953" t="str">
        <f t="shared" si="213"/>
        <v>2014</v>
      </c>
      <c r="K1953" s="1">
        <v>41666</v>
      </c>
      <c r="L1953" t="s">
        <v>17</v>
      </c>
      <c r="M1953">
        <v>392</v>
      </c>
      <c r="N1953" t="str">
        <f t="shared" si="214"/>
        <v>2014</v>
      </c>
      <c r="O1953">
        <f>SUMIF(L$2:L1953,L1953,M$2:M1953)</f>
        <v>17186</v>
      </c>
      <c r="P1953">
        <f t="shared" si="215"/>
        <v>78.400000000000006</v>
      </c>
      <c r="R1953">
        <f t="shared" si="216"/>
        <v>2836</v>
      </c>
      <c r="S1953">
        <f t="shared" si="217"/>
        <v>0</v>
      </c>
    </row>
    <row r="1954" spans="1:19" x14ac:dyDescent="0.25">
      <c r="A1954" s="1">
        <v>41668</v>
      </c>
      <c r="B1954" t="s">
        <v>37</v>
      </c>
      <c r="C1954">
        <v>175</v>
      </c>
      <c r="D1954" t="str">
        <f t="shared" si="211"/>
        <v>2014</v>
      </c>
      <c r="H1954">
        <f t="shared" si="212"/>
        <v>390.25</v>
      </c>
      <c r="I1954" t="str">
        <f t="shared" si="213"/>
        <v>2014</v>
      </c>
      <c r="K1954" s="1">
        <v>41668</v>
      </c>
      <c r="L1954" t="s">
        <v>37</v>
      </c>
      <c r="M1954">
        <v>175</v>
      </c>
      <c r="N1954" t="str">
        <f t="shared" si="214"/>
        <v>2014</v>
      </c>
      <c r="O1954">
        <f>SUMIF(L$2:L1954,L1954,M$2:M1954)</f>
        <v>4687</v>
      </c>
      <c r="P1954">
        <f t="shared" si="215"/>
        <v>17.5</v>
      </c>
      <c r="R1954">
        <f t="shared" si="216"/>
        <v>2661</v>
      </c>
      <c r="S1954">
        <f t="shared" si="217"/>
        <v>0</v>
      </c>
    </row>
    <row r="1955" spans="1:19" x14ac:dyDescent="0.25">
      <c r="A1955" s="1">
        <v>41668</v>
      </c>
      <c r="B1955" t="s">
        <v>55</v>
      </c>
      <c r="C1955">
        <v>118</v>
      </c>
      <c r="D1955" t="str">
        <f t="shared" si="211"/>
        <v>2014</v>
      </c>
      <c r="H1955">
        <f t="shared" si="212"/>
        <v>263.14</v>
      </c>
      <c r="I1955" t="str">
        <f t="shared" si="213"/>
        <v>2014</v>
      </c>
      <c r="K1955" s="1">
        <v>41668</v>
      </c>
      <c r="L1955" t="s">
        <v>55</v>
      </c>
      <c r="M1955">
        <v>118</v>
      </c>
      <c r="N1955" t="str">
        <f t="shared" si="214"/>
        <v>2014</v>
      </c>
      <c r="O1955">
        <f>SUMIF(L$2:L1955,L1955,M$2:M1955)</f>
        <v>4156</v>
      </c>
      <c r="P1955">
        <f t="shared" si="215"/>
        <v>11.8</v>
      </c>
      <c r="R1955">
        <f t="shared" si="216"/>
        <v>2543</v>
      </c>
      <c r="S1955">
        <f t="shared" si="217"/>
        <v>0</v>
      </c>
    </row>
    <row r="1956" spans="1:19" x14ac:dyDescent="0.25">
      <c r="A1956" s="1">
        <v>41672</v>
      </c>
      <c r="B1956" t="s">
        <v>9</v>
      </c>
      <c r="C1956">
        <v>297</v>
      </c>
      <c r="D1956" t="str">
        <f t="shared" si="211"/>
        <v>2014</v>
      </c>
      <c r="H1956">
        <f t="shared" si="212"/>
        <v>662.31</v>
      </c>
      <c r="I1956" t="str">
        <f t="shared" si="213"/>
        <v>2014</v>
      </c>
      <c r="K1956" s="1">
        <v>41672</v>
      </c>
      <c r="L1956" t="s">
        <v>9</v>
      </c>
      <c r="M1956">
        <v>297</v>
      </c>
      <c r="N1956" t="str">
        <f t="shared" si="214"/>
        <v>2014</v>
      </c>
      <c r="O1956">
        <f>SUMIF(L$2:L1956,L1956,M$2:M1956)</f>
        <v>24252</v>
      </c>
      <c r="P1956">
        <f t="shared" si="215"/>
        <v>59.400000000000006</v>
      </c>
      <c r="R1956">
        <f t="shared" si="216"/>
        <v>5246</v>
      </c>
      <c r="S1956">
        <f t="shared" si="217"/>
        <v>0</v>
      </c>
    </row>
    <row r="1957" spans="1:19" x14ac:dyDescent="0.25">
      <c r="A1957" s="1">
        <v>41676</v>
      </c>
      <c r="B1957" t="s">
        <v>23</v>
      </c>
      <c r="C1957">
        <v>89</v>
      </c>
      <c r="D1957" t="str">
        <f t="shared" si="211"/>
        <v>2014</v>
      </c>
      <c r="H1957">
        <f t="shared" si="212"/>
        <v>198.47</v>
      </c>
      <c r="I1957" t="str">
        <f t="shared" si="213"/>
        <v>2014</v>
      </c>
      <c r="K1957" s="1">
        <v>41676</v>
      </c>
      <c r="L1957" t="s">
        <v>23</v>
      </c>
      <c r="M1957">
        <v>89</v>
      </c>
      <c r="N1957" t="str">
        <f t="shared" si="214"/>
        <v>2014</v>
      </c>
      <c r="O1957">
        <f>SUMIF(L$2:L1957,L1957,M$2:M1957)</f>
        <v>3660</v>
      </c>
      <c r="P1957">
        <f t="shared" si="215"/>
        <v>8.9</v>
      </c>
      <c r="R1957">
        <f t="shared" si="216"/>
        <v>5157</v>
      </c>
      <c r="S1957">
        <f t="shared" si="217"/>
        <v>0</v>
      </c>
    </row>
    <row r="1958" spans="1:19" x14ac:dyDescent="0.25">
      <c r="A1958" s="1">
        <v>41676</v>
      </c>
      <c r="B1958" t="s">
        <v>22</v>
      </c>
      <c r="C1958">
        <v>182</v>
      </c>
      <c r="D1958" t="str">
        <f t="shared" si="211"/>
        <v>2014</v>
      </c>
      <c r="H1958">
        <f t="shared" si="212"/>
        <v>405.86</v>
      </c>
      <c r="I1958" t="str">
        <f t="shared" si="213"/>
        <v>2014</v>
      </c>
      <c r="K1958" s="1">
        <v>41676</v>
      </c>
      <c r="L1958" t="s">
        <v>22</v>
      </c>
      <c r="M1958">
        <v>182</v>
      </c>
      <c r="N1958" t="str">
        <f t="shared" si="214"/>
        <v>2014</v>
      </c>
      <c r="O1958">
        <f>SUMIF(L$2:L1958,L1958,M$2:M1958)</f>
        <v>21479</v>
      </c>
      <c r="P1958">
        <f t="shared" si="215"/>
        <v>36.4</v>
      </c>
      <c r="R1958">
        <f t="shared" si="216"/>
        <v>4975</v>
      </c>
      <c r="S1958">
        <f t="shared" si="217"/>
        <v>0</v>
      </c>
    </row>
    <row r="1959" spans="1:19" x14ac:dyDescent="0.25">
      <c r="A1959" s="1">
        <v>41677</v>
      </c>
      <c r="B1959" t="s">
        <v>10</v>
      </c>
      <c r="C1959">
        <v>130</v>
      </c>
      <c r="D1959" t="str">
        <f t="shared" si="211"/>
        <v>2014</v>
      </c>
      <c r="H1959">
        <f t="shared" si="212"/>
        <v>289.89999999999998</v>
      </c>
      <c r="I1959" t="str">
        <f t="shared" si="213"/>
        <v>2014</v>
      </c>
      <c r="K1959" s="1">
        <v>41677</v>
      </c>
      <c r="L1959" t="s">
        <v>10</v>
      </c>
      <c r="M1959">
        <v>130</v>
      </c>
      <c r="N1959" t="str">
        <f t="shared" si="214"/>
        <v>2014</v>
      </c>
      <c r="O1959">
        <f>SUMIF(L$2:L1959,L1959,M$2:M1959)</f>
        <v>4594</v>
      </c>
      <c r="P1959">
        <f t="shared" si="215"/>
        <v>13</v>
      </c>
      <c r="R1959">
        <f t="shared" si="216"/>
        <v>4845</v>
      </c>
      <c r="S1959">
        <f t="shared" si="217"/>
        <v>0</v>
      </c>
    </row>
    <row r="1960" spans="1:19" x14ac:dyDescent="0.25">
      <c r="A1960" s="1">
        <v>41680</v>
      </c>
      <c r="B1960" t="s">
        <v>26</v>
      </c>
      <c r="C1960">
        <v>187</v>
      </c>
      <c r="D1960" t="str">
        <f t="shared" si="211"/>
        <v>2014</v>
      </c>
      <c r="H1960">
        <f t="shared" si="212"/>
        <v>417.01</v>
      </c>
      <c r="I1960" t="str">
        <f t="shared" si="213"/>
        <v>2014</v>
      </c>
      <c r="K1960" s="1">
        <v>41680</v>
      </c>
      <c r="L1960" t="s">
        <v>26</v>
      </c>
      <c r="M1960">
        <v>187</v>
      </c>
      <c r="N1960" t="str">
        <f t="shared" si="214"/>
        <v>2014</v>
      </c>
      <c r="O1960">
        <f>SUMIF(L$2:L1960,L1960,M$2:M1960)</f>
        <v>2245</v>
      </c>
      <c r="P1960">
        <f t="shared" si="215"/>
        <v>18.7</v>
      </c>
      <c r="R1960">
        <f t="shared" si="216"/>
        <v>4658</v>
      </c>
      <c r="S1960">
        <f t="shared" si="217"/>
        <v>0</v>
      </c>
    </row>
    <row r="1961" spans="1:19" x14ac:dyDescent="0.25">
      <c r="A1961" s="1">
        <v>41681</v>
      </c>
      <c r="B1961" t="s">
        <v>50</v>
      </c>
      <c r="C1961">
        <v>166</v>
      </c>
      <c r="D1961" t="str">
        <f t="shared" si="211"/>
        <v>2014</v>
      </c>
      <c r="H1961">
        <f t="shared" si="212"/>
        <v>370.18</v>
      </c>
      <c r="I1961" t="str">
        <f t="shared" si="213"/>
        <v>2014</v>
      </c>
      <c r="K1961" s="1">
        <v>41681</v>
      </c>
      <c r="L1961" t="s">
        <v>50</v>
      </c>
      <c r="M1961">
        <v>166</v>
      </c>
      <c r="N1961" t="str">
        <f t="shared" si="214"/>
        <v>2014</v>
      </c>
      <c r="O1961">
        <f>SUMIF(L$2:L1961,L1961,M$2:M1961)</f>
        <v>21101</v>
      </c>
      <c r="P1961">
        <f t="shared" si="215"/>
        <v>33.200000000000003</v>
      </c>
      <c r="R1961">
        <f t="shared" si="216"/>
        <v>4492</v>
      </c>
      <c r="S1961">
        <f t="shared" si="217"/>
        <v>0</v>
      </c>
    </row>
    <row r="1962" spans="1:19" x14ac:dyDescent="0.25">
      <c r="A1962" s="1">
        <v>41682</v>
      </c>
      <c r="B1962" t="s">
        <v>23</v>
      </c>
      <c r="C1962">
        <v>58</v>
      </c>
      <c r="D1962" t="str">
        <f t="shared" si="211"/>
        <v>2014</v>
      </c>
      <c r="H1962">
        <f t="shared" si="212"/>
        <v>129.34</v>
      </c>
      <c r="I1962" t="str">
        <f t="shared" si="213"/>
        <v>2014</v>
      </c>
      <c r="K1962" s="1">
        <v>41682</v>
      </c>
      <c r="L1962" t="s">
        <v>23</v>
      </c>
      <c r="M1962">
        <v>58</v>
      </c>
      <c r="N1962" t="str">
        <f t="shared" si="214"/>
        <v>2014</v>
      </c>
      <c r="O1962">
        <f>SUMIF(L$2:L1962,L1962,M$2:M1962)</f>
        <v>3718</v>
      </c>
      <c r="P1962">
        <f t="shared" si="215"/>
        <v>5.8000000000000007</v>
      </c>
      <c r="R1962">
        <f t="shared" si="216"/>
        <v>4434</v>
      </c>
      <c r="S1962">
        <f t="shared" si="217"/>
        <v>0</v>
      </c>
    </row>
    <row r="1963" spans="1:19" x14ac:dyDescent="0.25">
      <c r="A1963" s="1">
        <v>41686</v>
      </c>
      <c r="B1963" t="s">
        <v>25</v>
      </c>
      <c r="C1963">
        <v>187</v>
      </c>
      <c r="D1963" t="str">
        <f t="shared" si="211"/>
        <v>2014</v>
      </c>
      <c r="H1963">
        <f t="shared" si="212"/>
        <v>417.01</v>
      </c>
      <c r="I1963" t="str">
        <f t="shared" si="213"/>
        <v>2014</v>
      </c>
      <c r="K1963" s="1">
        <v>41686</v>
      </c>
      <c r="L1963" t="s">
        <v>25</v>
      </c>
      <c r="M1963">
        <v>187</v>
      </c>
      <c r="N1963" t="str">
        <f t="shared" si="214"/>
        <v>2014</v>
      </c>
      <c r="O1963">
        <f>SUMIF(L$2:L1963,L1963,M$2:M1963)</f>
        <v>2483</v>
      </c>
      <c r="P1963">
        <f t="shared" si="215"/>
        <v>18.7</v>
      </c>
      <c r="R1963">
        <f t="shared" si="216"/>
        <v>4247</v>
      </c>
      <c r="S1963">
        <f t="shared" si="217"/>
        <v>0</v>
      </c>
    </row>
    <row r="1964" spans="1:19" x14ac:dyDescent="0.25">
      <c r="A1964" s="1">
        <v>41687</v>
      </c>
      <c r="B1964" t="s">
        <v>23</v>
      </c>
      <c r="C1964">
        <v>58</v>
      </c>
      <c r="D1964" t="str">
        <f t="shared" si="211"/>
        <v>2014</v>
      </c>
      <c r="H1964">
        <f t="shared" si="212"/>
        <v>129.34</v>
      </c>
      <c r="I1964" t="str">
        <f t="shared" si="213"/>
        <v>2014</v>
      </c>
      <c r="K1964" s="1">
        <v>41687</v>
      </c>
      <c r="L1964" t="s">
        <v>23</v>
      </c>
      <c r="M1964">
        <v>58</v>
      </c>
      <c r="N1964" t="str">
        <f t="shared" si="214"/>
        <v>2014</v>
      </c>
      <c r="O1964">
        <f>SUMIF(L$2:L1964,L1964,M$2:M1964)</f>
        <v>3776</v>
      </c>
      <c r="P1964">
        <f t="shared" si="215"/>
        <v>5.8000000000000007</v>
      </c>
      <c r="R1964">
        <f t="shared" si="216"/>
        <v>4189</v>
      </c>
      <c r="S1964">
        <f t="shared" si="217"/>
        <v>0</v>
      </c>
    </row>
    <row r="1965" spans="1:19" x14ac:dyDescent="0.25">
      <c r="A1965" s="1">
        <v>41689</v>
      </c>
      <c r="B1965" t="s">
        <v>60</v>
      </c>
      <c r="C1965">
        <v>19</v>
      </c>
      <c r="D1965" t="str">
        <f t="shared" si="211"/>
        <v>2014</v>
      </c>
      <c r="H1965">
        <f t="shared" si="212"/>
        <v>42.37</v>
      </c>
      <c r="I1965" t="str">
        <f t="shared" si="213"/>
        <v>2014</v>
      </c>
      <c r="K1965" s="1">
        <v>41689</v>
      </c>
      <c r="L1965" t="s">
        <v>60</v>
      </c>
      <c r="M1965">
        <v>19</v>
      </c>
      <c r="N1965" t="str">
        <f t="shared" si="214"/>
        <v>2014</v>
      </c>
      <c r="O1965">
        <f>SUMIF(L$2:L1965,L1965,M$2:M1965)</f>
        <v>46</v>
      </c>
      <c r="P1965">
        <f t="shared" si="215"/>
        <v>0</v>
      </c>
      <c r="R1965">
        <f t="shared" si="216"/>
        <v>4170</v>
      </c>
      <c r="S1965">
        <f t="shared" si="217"/>
        <v>0</v>
      </c>
    </row>
    <row r="1966" spans="1:19" x14ac:dyDescent="0.25">
      <c r="A1966" s="1">
        <v>41689</v>
      </c>
      <c r="B1966" t="s">
        <v>9</v>
      </c>
      <c r="C1966">
        <v>388</v>
      </c>
      <c r="D1966" t="str">
        <f t="shared" si="211"/>
        <v>2014</v>
      </c>
      <c r="H1966">
        <f t="shared" si="212"/>
        <v>865.24</v>
      </c>
      <c r="I1966" t="str">
        <f t="shared" si="213"/>
        <v>2014</v>
      </c>
      <c r="K1966" s="1">
        <v>41689</v>
      </c>
      <c r="L1966" t="s">
        <v>9</v>
      </c>
      <c r="M1966">
        <v>388</v>
      </c>
      <c r="N1966" t="str">
        <f t="shared" si="214"/>
        <v>2014</v>
      </c>
      <c r="O1966">
        <f>SUMIF(L$2:L1966,L1966,M$2:M1966)</f>
        <v>24640</v>
      </c>
      <c r="P1966">
        <f t="shared" si="215"/>
        <v>77.600000000000009</v>
      </c>
      <c r="R1966">
        <f t="shared" si="216"/>
        <v>3782</v>
      </c>
      <c r="S1966">
        <f t="shared" si="217"/>
        <v>0</v>
      </c>
    </row>
    <row r="1967" spans="1:19" x14ac:dyDescent="0.25">
      <c r="A1967" s="1">
        <v>41690</v>
      </c>
      <c r="B1967" t="s">
        <v>105</v>
      </c>
      <c r="C1967">
        <v>20</v>
      </c>
      <c r="D1967" t="str">
        <f t="shared" si="211"/>
        <v>2014</v>
      </c>
      <c r="H1967">
        <f t="shared" si="212"/>
        <v>44.6</v>
      </c>
      <c r="I1967" t="str">
        <f t="shared" si="213"/>
        <v>2014</v>
      </c>
      <c r="K1967" s="1">
        <v>41690</v>
      </c>
      <c r="L1967" t="s">
        <v>105</v>
      </c>
      <c r="M1967">
        <v>20</v>
      </c>
      <c r="N1967" t="str">
        <f t="shared" si="214"/>
        <v>2014</v>
      </c>
      <c r="O1967">
        <f>SUMIF(L$2:L1967,L1967,M$2:M1967)</f>
        <v>79</v>
      </c>
      <c r="P1967">
        <f t="shared" si="215"/>
        <v>0</v>
      </c>
      <c r="R1967">
        <f t="shared" si="216"/>
        <v>3762</v>
      </c>
      <c r="S1967">
        <f t="shared" si="217"/>
        <v>0</v>
      </c>
    </row>
    <row r="1968" spans="1:19" x14ac:dyDescent="0.25">
      <c r="A1968" s="1">
        <v>41690</v>
      </c>
      <c r="B1968" t="s">
        <v>6</v>
      </c>
      <c r="C1968">
        <v>185</v>
      </c>
      <c r="D1968" t="str">
        <f t="shared" si="211"/>
        <v>2014</v>
      </c>
      <c r="H1968">
        <f t="shared" si="212"/>
        <v>412.55</v>
      </c>
      <c r="I1968" t="str">
        <f t="shared" si="213"/>
        <v>2014</v>
      </c>
      <c r="K1968" s="1">
        <v>41690</v>
      </c>
      <c r="L1968" t="s">
        <v>6</v>
      </c>
      <c r="M1968">
        <v>185</v>
      </c>
      <c r="N1968" t="str">
        <f t="shared" si="214"/>
        <v>2014</v>
      </c>
      <c r="O1968">
        <f>SUMIF(L$2:L1968,L1968,M$2:M1968)</f>
        <v>4125</v>
      </c>
      <c r="P1968">
        <f t="shared" si="215"/>
        <v>18.5</v>
      </c>
      <c r="R1968">
        <f t="shared" si="216"/>
        <v>3577</v>
      </c>
      <c r="S1968">
        <f t="shared" si="217"/>
        <v>0</v>
      </c>
    </row>
    <row r="1969" spans="1:19" x14ac:dyDescent="0.25">
      <c r="A1969" s="1">
        <v>41690</v>
      </c>
      <c r="B1969" t="s">
        <v>66</v>
      </c>
      <c r="C1969">
        <v>191</v>
      </c>
      <c r="D1969" t="str">
        <f t="shared" si="211"/>
        <v>2014</v>
      </c>
      <c r="H1969">
        <f t="shared" si="212"/>
        <v>425.93</v>
      </c>
      <c r="I1969" t="str">
        <f t="shared" si="213"/>
        <v>2014</v>
      </c>
      <c r="K1969" s="1">
        <v>41690</v>
      </c>
      <c r="L1969" t="s">
        <v>66</v>
      </c>
      <c r="M1969">
        <v>191</v>
      </c>
      <c r="N1969" t="str">
        <f t="shared" si="214"/>
        <v>2014</v>
      </c>
      <c r="O1969">
        <f>SUMIF(L$2:L1969,L1969,M$2:M1969)</f>
        <v>3738</v>
      </c>
      <c r="P1969">
        <f t="shared" si="215"/>
        <v>19.100000000000001</v>
      </c>
      <c r="R1969">
        <f t="shared" si="216"/>
        <v>3386</v>
      </c>
      <c r="S1969">
        <f t="shared" si="217"/>
        <v>0</v>
      </c>
    </row>
    <row r="1970" spans="1:19" x14ac:dyDescent="0.25">
      <c r="A1970" s="1">
        <v>41691</v>
      </c>
      <c r="B1970" t="s">
        <v>87</v>
      </c>
      <c r="C1970">
        <v>1</v>
      </c>
      <c r="D1970" t="str">
        <f t="shared" si="211"/>
        <v>2014</v>
      </c>
      <c r="H1970">
        <f t="shared" si="212"/>
        <v>2.23</v>
      </c>
      <c r="I1970" t="str">
        <f t="shared" si="213"/>
        <v>2014</v>
      </c>
      <c r="K1970" s="1">
        <v>41691</v>
      </c>
      <c r="L1970" t="s">
        <v>87</v>
      </c>
      <c r="M1970">
        <v>1</v>
      </c>
      <c r="N1970" t="str">
        <f t="shared" si="214"/>
        <v>2014</v>
      </c>
      <c r="O1970">
        <f>SUMIF(L$2:L1970,L1970,M$2:M1970)</f>
        <v>55</v>
      </c>
      <c r="P1970">
        <f t="shared" si="215"/>
        <v>0</v>
      </c>
      <c r="R1970">
        <f t="shared" si="216"/>
        <v>3385</v>
      </c>
      <c r="S1970">
        <f t="shared" si="217"/>
        <v>0</v>
      </c>
    </row>
    <row r="1971" spans="1:19" x14ac:dyDescent="0.25">
      <c r="A1971" s="1">
        <v>41692</v>
      </c>
      <c r="B1971" t="s">
        <v>71</v>
      </c>
      <c r="C1971">
        <v>90</v>
      </c>
      <c r="D1971" t="str">
        <f t="shared" si="211"/>
        <v>2014</v>
      </c>
      <c r="H1971">
        <f t="shared" si="212"/>
        <v>200.7</v>
      </c>
      <c r="I1971" t="str">
        <f t="shared" si="213"/>
        <v>2014</v>
      </c>
      <c r="K1971" s="1">
        <v>41692</v>
      </c>
      <c r="L1971" t="s">
        <v>71</v>
      </c>
      <c r="M1971">
        <v>90</v>
      </c>
      <c r="N1971" t="str">
        <f t="shared" si="214"/>
        <v>2014</v>
      </c>
      <c r="O1971">
        <f>SUMIF(L$2:L1971,L1971,M$2:M1971)</f>
        <v>2781</v>
      </c>
      <c r="P1971">
        <f t="shared" si="215"/>
        <v>9</v>
      </c>
      <c r="R1971">
        <f t="shared" si="216"/>
        <v>3295</v>
      </c>
      <c r="S1971">
        <f t="shared" si="217"/>
        <v>0</v>
      </c>
    </row>
    <row r="1972" spans="1:19" x14ac:dyDescent="0.25">
      <c r="A1972" s="1">
        <v>41696</v>
      </c>
      <c r="B1972" t="s">
        <v>9</v>
      </c>
      <c r="C1972">
        <v>234</v>
      </c>
      <c r="D1972" t="str">
        <f t="shared" si="211"/>
        <v>2014</v>
      </c>
      <c r="H1972">
        <f t="shared" si="212"/>
        <v>521.82000000000005</v>
      </c>
      <c r="I1972" t="str">
        <f t="shared" si="213"/>
        <v>2014</v>
      </c>
      <c r="K1972" s="1">
        <v>41696</v>
      </c>
      <c r="L1972" t="s">
        <v>9</v>
      </c>
      <c r="M1972">
        <v>234</v>
      </c>
      <c r="N1972" t="str">
        <f t="shared" si="214"/>
        <v>2014</v>
      </c>
      <c r="O1972">
        <f>SUMIF(L$2:L1972,L1972,M$2:M1972)</f>
        <v>24874</v>
      </c>
      <c r="P1972">
        <f t="shared" si="215"/>
        <v>46.800000000000004</v>
      </c>
      <c r="R1972">
        <f t="shared" si="216"/>
        <v>3061</v>
      </c>
      <c r="S1972">
        <f t="shared" si="217"/>
        <v>0</v>
      </c>
    </row>
    <row r="1973" spans="1:19" x14ac:dyDescent="0.25">
      <c r="A1973" s="1">
        <v>41699</v>
      </c>
      <c r="B1973" t="s">
        <v>45</v>
      </c>
      <c r="C1973">
        <v>212</v>
      </c>
      <c r="D1973" t="str">
        <f t="shared" si="211"/>
        <v>2014</v>
      </c>
      <c r="H1973">
        <f t="shared" si="212"/>
        <v>472.76</v>
      </c>
      <c r="I1973" t="str">
        <f t="shared" si="213"/>
        <v>2014</v>
      </c>
      <c r="K1973" s="1">
        <v>41699</v>
      </c>
      <c r="L1973" t="s">
        <v>45</v>
      </c>
      <c r="M1973">
        <v>212</v>
      </c>
      <c r="N1973" t="str">
        <f t="shared" si="214"/>
        <v>2014</v>
      </c>
      <c r="O1973">
        <f>SUMIF(L$2:L1973,L1973,M$2:M1973)</f>
        <v>23855</v>
      </c>
      <c r="P1973">
        <f t="shared" si="215"/>
        <v>42.400000000000006</v>
      </c>
      <c r="R1973">
        <f t="shared" si="216"/>
        <v>4849</v>
      </c>
      <c r="S1973">
        <f t="shared" si="217"/>
        <v>0</v>
      </c>
    </row>
    <row r="1974" spans="1:19" x14ac:dyDescent="0.25">
      <c r="A1974" s="1">
        <v>41701</v>
      </c>
      <c r="B1974" t="s">
        <v>45</v>
      </c>
      <c r="C1974">
        <v>372</v>
      </c>
      <c r="D1974" t="str">
        <f t="shared" si="211"/>
        <v>2014</v>
      </c>
      <c r="H1974">
        <f t="shared" si="212"/>
        <v>829.56</v>
      </c>
      <c r="I1974" t="str">
        <f t="shared" si="213"/>
        <v>2014</v>
      </c>
      <c r="K1974" s="1">
        <v>41701</v>
      </c>
      <c r="L1974" t="s">
        <v>45</v>
      </c>
      <c r="M1974">
        <v>372</v>
      </c>
      <c r="N1974" t="str">
        <f t="shared" si="214"/>
        <v>2014</v>
      </c>
      <c r="O1974">
        <f>SUMIF(L$2:L1974,L1974,M$2:M1974)</f>
        <v>24227</v>
      </c>
      <c r="P1974">
        <f t="shared" si="215"/>
        <v>74.400000000000006</v>
      </c>
      <c r="R1974">
        <f t="shared" si="216"/>
        <v>4477</v>
      </c>
      <c r="S1974">
        <f t="shared" si="217"/>
        <v>0</v>
      </c>
    </row>
    <row r="1975" spans="1:19" x14ac:dyDescent="0.25">
      <c r="A1975" s="1">
        <v>41701</v>
      </c>
      <c r="B1975" t="s">
        <v>35</v>
      </c>
      <c r="C1975">
        <v>102</v>
      </c>
      <c r="D1975" t="str">
        <f t="shared" si="211"/>
        <v>2014</v>
      </c>
      <c r="H1975">
        <f t="shared" si="212"/>
        <v>227.46</v>
      </c>
      <c r="I1975" t="str">
        <f t="shared" si="213"/>
        <v>2014</v>
      </c>
      <c r="K1975" s="1">
        <v>41701</v>
      </c>
      <c r="L1975" t="s">
        <v>35</v>
      </c>
      <c r="M1975">
        <v>102</v>
      </c>
      <c r="N1975" t="str">
        <f t="shared" si="214"/>
        <v>2014</v>
      </c>
      <c r="O1975">
        <f>SUMIF(L$2:L1975,L1975,M$2:M1975)</f>
        <v>4092</v>
      </c>
      <c r="P1975">
        <f t="shared" si="215"/>
        <v>10.200000000000001</v>
      </c>
      <c r="R1975">
        <f t="shared" si="216"/>
        <v>4375</v>
      </c>
      <c r="S1975">
        <f t="shared" si="217"/>
        <v>0</v>
      </c>
    </row>
    <row r="1976" spans="1:19" x14ac:dyDescent="0.25">
      <c r="A1976" s="1">
        <v>41701</v>
      </c>
      <c r="B1976" t="s">
        <v>10</v>
      </c>
      <c r="C1976">
        <v>69</v>
      </c>
      <c r="D1976" t="str">
        <f t="shared" si="211"/>
        <v>2014</v>
      </c>
      <c r="H1976">
        <f t="shared" si="212"/>
        <v>153.87</v>
      </c>
      <c r="I1976" t="str">
        <f t="shared" si="213"/>
        <v>2014</v>
      </c>
      <c r="K1976" s="1">
        <v>41701</v>
      </c>
      <c r="L1976" t="s">
        <v>10</v>
      </c>
      <c r="M1976">
        <v>69</v>
      </c>
      <c r="N1976" t="str">
        <f t="shared" si="214"/>
        <v>2014</v>
      </c>
      <c r="O1976">
        <f>SUMIF(L$2:L1976,L1976,M$2:M1976)</f>
        <v>4663</v>
      </c>
      <c r="P1976">
        <f t="shared" si="215"/>
        <v>6.9</v>
      </c>
      <c r="R1976">
        <f t="shared" si="216"/>
        <v>4306</v>
      </c>
      <c r="S1976">
        <f t="shared" si="217"/>
        <v>0</v>
      </c>
    </row>
    <row r="1977" spans="1:19" x14ac:dyDescent="0.25">
      <c r="A1977" s="1">
        <v>41708</v>
      </c>
      <c r="B1977" t="s">
        <v>175</v>
      </c>
      <c r="C1977">
        <v>5</v>
      </c>
      <c r="D1977" t="str">
        <f t="shared" si="211"/>
        <v>2014</v>
      </c>
      <c r="H1977">
        <f t="shared" si="212"/>
        <v>11.15</v>
      </c>
      <c r="I1977" t="str">
        <f t="shared" si="213"/>
        <v>2014</v>
      </c>
      <c r="K1977" s="1">
        <v>41708</v>
      </c>
      <c r="L1977" t="s">
        <v>175</v>
      </c>
      <c r="M1977">
        <v>5</v>
      </c>
      <c r="N1977" t="str">
        <f t="shared" si="214"/>
        <v>2014</v>
      </c>
      <c r="O1977">
        <f>SUMIF(L$2:L1977,L1977,M$2:M1977)</f>
        <v>59</v>
      </c>
      <c r="P1977">
        <f t="shared" si="215"/>
        <v>0</v>
      </c>
      <c r="R1977">
        <f t="shared" si="216"/>
        <v>4301</v>
      </c>
      <c r="S1977">
        <f t="shared" si="217"/>
        <v>0</v>
      </c>
    </row>
    <row r="1978" spans="1:19" x14ac:dyDescent="0.25">
      <c r="A1978" s="1">
        <v>41713</v>
      </c>
      <c r="B1978" t="s">
        <v>69</v>
      </c>
      <c r="C1978">
        <v>146</v>
      </c>
      <c r="D1978" t="str">
        <f t="shared" si="211"/>
        <v>2014</v>
      </c>
      <c r="H1978">
        <f t="shared" si="212"/>
        <v>325.58</v>
      </c>
      <c r="I1978" t="str">
        <f t="shared" si="213"/>
        <v>2014</v>
      </c>
      <c r="K1978" s="1">
        <v>41713</v>
      </c>
      <c r="L1978" t="s">
        <v>69</v>
      </c>
      <c r="M1978">
        <v>146</v>
      </c>
      <c r="N1978" t="str">
        <f t="shared" si="214"/>
        <v>2014</v>
      </c>
      <c r="O1978">
        <f>SUMIF(L$2:L1978,L1978,M$2:M1978)</f>
        <v>3302</v>
      </c>
      <c r="P1978">
        <f t="shared" si="215"/>
        <v>14.600000000000001</v>
      </c>
      <c r="R1978">
        <f t="shared" si="216"/>
        <v>4155</v>
      </c>
      <c r="S1978">
        <f t="shared" si="217"/>
        <v>0</v>
      </c>
    </row>
    <row r="1979" spans="1:19" x14ac:dyDescent="0.25">
      <c r="A1979" s="1">
        <v>41714</v>
      </c>
      <c r="B1979" t="s">
        <v>20</v>
      </c>
      <c r="C1979">
        <v>114</v>
      </c>
      <c r="D1979" t="str">
        <f t="shared" si="211"/>
        <v>2014</v>
      </c>
      <c r="H1979">
        <f t="shared" si="212"/>
        <v>254.22</v>
      </c>
      <c r="I1979" t="str">
        <f t="shared" si="213"/>
        <v>2014</v>
      </c>
      <c r="K1979" s="1">
        <v>41714</v>
      </c>
      <c r="L1979" t="s">
        <v>20</v>
      </c>
      <c r="M1979">
        <v>114</v>
      </c>
      <c r="N1979" t="str">
        <f t="shared" si="214"/>
        <v>2014</v>
      </c>
      <c r="O1979">
        <f>SUMIF(L$2:L1979,L1979,M$2:M1979)</f>
        <v>1431</v>
      </c>
      <c r="P1979">
        <f t="shared" si="215"/>
        <v>11.4</v>
      </c>
      <c r="R1979">
        <f t="shared" si="216"/>
        <v>4041</v>
      </c>
      <c r="S1979">
        <f t="shared" si="217"/>
        <v>0</v>
      </c>
    </row>
    <row r="1980" spans="1:19" x14ac:dyDescent="0.25">
      <c r="A1980" s="1">
        <v>41716</v>
      </c>
      <c r="B1980" t="s">
        <v>14</v>
      </c>
      <c r="C1980">
        <v>265</v>
      </c>
      <c r="D1980" t="str">
        <f t="shared" si="211"/>
        <v>2014</v>
      </c>
      <c r="H1980">
        <f t="shared" si="212"/>
        <v>590.95000000000005</v>
      </c>
      <c r="I1980" t="str">
        <f t="shared" si="213"/>
        <v>2014</v>
      </c>
      <c r="K1980" s="1">
        <v>41716</v>
      </c>
      <c r="L1980" t="s">
        <v>14</v>
      </c>
      <c r="M1980">
        <v>265</v>
      </c>
      <c r="N1980" t="str">
        <f t="shared" si="214"/>
        <v>2014</v>
      </c>
      <c r="O1980">
        <f>SUMIF(L$2:L1980,L1980,M$2:M1980)</f>
        <v>21873</v>
      </c>
      <c r="P1980">
        <f t="shared" si="215"/>
        <v>53</v>
      </c>
      <c r="R1980">
        <f t="shared" si="216"/>
        <v>3776</v>
      </c>
      <c r="S1980">
        <f t="shared" si="217"/>
        <v>0</v>
      </c>
    </row>
    <row r="1981" spans="1:19" x14ac:dyDescent="0.25">
      <c r="A1981" s="1">
        <v>41716</v>
      </c>
      <c r="B1981" t="s">
        <v>128</v>
      </c>
      <c r="C1981">
        <v>1</v>
      </c>
      <c r="D1981" t="str">
        <f t="shared" si="211"/>
        <v>2014</v>
      </c>
      <c r="H1981">
        <f t="shared" si="212"/>
        <v>2.23</v>
      </c>
      <c r="I1981" t="str">
        <f t="shared" si="213"/>
        <v>2014</v>
      </c>
      <c r="K1981" s="1">
        <v>41716</v>
      </c>
      <c r="L1981" t="s">
        <v>128</v>
      </c>
      <c r="M1981">
        <v>1</v>
      </c>
      <c r="N1981" t="str">
        <f t="shared" si="214"/>
        <v>2014</v>
      </c>
      <c r="O1981">
        <f>SUMIF(L$2:L1981,L1981,M$2:M1981)</f>
        <v>7</v>
      </c>
      <c r="P1981">
        <f t="shared" si="215"/>
        <v>0</v>
      </c>
      <c r="R1981">
        <f t="shared" si="216"/>
        <v>3775</v>
      </c>
      <c r="S1981">
        <f t="shared" si="217"/>
        <v>0</v>
      </c>
    </row>
    <row r="1982" spans="1:19" x14ac:dyDescent="0.25">
      <c r="A1982" s="1">
        <v>41719</v>
      </c>
      <c r="B1982" t="s">
        <v>156</v>
      </c>
      <c r="C1982">
        <v>16</v>
      </c>
      <c r="D1982" t="str">
        <f t="shared" si="211"/>
        <v>2014</v>
      </c>
      <c r="H1982">
        <f t="shared" si="212"/>
        <v>35.68</v>
      </c>
      <c r="I1982" t="str">
        <f t="shared" si="213"/>
        <v>2014</v>
      </c>
      <c r="K1982" s="1">
        <v>41719</v>
      </c>
      <c r="L1982" t="s">
        <v>156</v>
      </c>
      <c r="M1982">
        <v>16</v>
      </c>
      <c r="N1982" t="str">
        <f t="shared" si="214"/>
        <v>2014</v>
      </c>
      <c r="O1982">
        <f>SUMIF(L$2:L1982,L1982,M$2:M1982)</f>
        <v>31</v>
      </c>
      <c r="P1982">
        <f t="shared" si="215"/>
        <v>0</v>
      </c>
      <c r="R1982">
        <f t="shared" si="216"/>
        <v>3759</v>
      </c>
      <c r="S1982">
        <f t="shared" si="217"/>
        <v>0</v>
      </c>
    </row>
    <row r="1983" spans="1:19" x14ac:dyDescent="0.25">
      <c r="A1983" s="1">
        <v>41721</v>
      </c>
      <c r="B1983" t="s">
        <v>191</v>
      </c>
      <c r="C1983">
        <v>11</v>
      </c>
      <c r="D1983" t="str">
        <f t="shared" si="211"/>
        <v>2014</v>
      </c>
      <c r="H1983">
        <f t="shared" si="212"/>
        <v>24.53</v>
      </c>
      <c r="I1983" t="str">
        <f t="shared" si="213"/>
        <v>2014</v>
      </c>
      <c r="K1983" s="1">
        <v>41721</v>
      </c>
      <c r="L1983" t="s">
        <v>191</v>
      </c>
      <c r="M1983">
        <v>11</v>
      </c>
      <c r="N1983" t="str">
        <f t="shared" si="214"/>
        <v>2014</v>
      </c>
      <c r="O1983">
        <f>SUMIF(L$2:L1983,L1983,M$2:M1983)</f>
        <v>18</v>
      </c>
      <c r="P1983">
        <f t="shared" si="215"/>
        <v>0</v>
      </c>
      <c r="R1983">
        <f t="shared" si="216"/>
        <v>3748</v>
      </c>
      <c r="S1983">
        <f t="shared" si="217"/>
        <v>0</v>
      </c>
    </row>
    <row r="1984" spans="1:19" x14ac:dyDescent="0.25">
      <c r="A1984" s="1">
        <v>41721</v>
      </c>
      <c r="B1984" t="s">
        <v>22</v>
      </c>
      <c r="C1984">
        <v>118</v>
      </c>
      <c r="D1984" t="str">
        <f t="shared" si="211"/>
        <v>2014</v>
      </c>
      <c r="H1984">
        <f t="shared" si="212"/>
        <v>263.14</v>
      </c>
      <c r="I1984" t="str">
        <f t="shared" si="213"/>
        <v>2014</v>
      </c>
      <c r="K1984" s="1">
        <v>41721</v>
      </c>
      <c r="L1984" t="s">
        <v>22</v>
      </c>
      <c r="M1984">
        <v>118</v>
      </c>
      <c r="N1984" t="str">
        <f t="shared" si="214"/>
        <v>2014</v>
      </c>
      <c r="O1984">
        <f>SUMIF(L$2:L1984,L1984,M$2:M1984)</f>
        <v>21597</v>
      </c>
      <c r="P1984">
        <f t="shared" si="215"/>
        <v>23.6</v>
      </c>
      <c r="R1984">
        <f t="shared" si="216"/>
        <v>3630</v>
      </c>
      <c r="S1984">
        <f t="shared" si="217"/>
        <v>0</v>
      </c>
    </row>
    <row r="1985" spans="1:19" x14ac:dyDescent="0.25">
      <c r="A1985" s="1">
        <v>41728</v>
      </c>
      <c r="B1985" t="s">
        <v>45</v>
      </c>
      <c r="C1985">
        <v>213</v>
      </c>
      <c r="D1985" t="str">
        <f t="shared" si="211"/>
        <v>2014</v>
      </c>
      <c r="H1985">
        <f t="shared" si="212"/>
        <v>474.99</v>
      </c>
      <c r="I1985" t="str">
        <f t="shared" si="213"/>
        <v>2014</v>
      </c>
      <c r="K1985" s="1">
        <v>41728</v>
      </c>
      <c r="L1985" t="s">
        <v>45</v>
      </c>
      <c r="M1985">
        <v>213</v>
      </c>
      <c r="N1985" t="str">
        <f t="shared" si="214"/>
        <v>2014</v>
      </c>
      <c r="O1985">
        <f>SUMIF(L$2:L1985,L1985,M$2:M1985)</f>
        <v>24440</v>
      </c>
      <c r="P1985">
        <f t="shared" si="215"/>
        <v>42.6</v>
      </c>
      <c r="R1985">
        <f t="shared" si="216"/>
        <v>3417</v>
      </c>
      <c r="S1985">
        <f t="shared" si="217"/>
        <v>0</v>
      </c>
    </row>
    <row r="1986" spans="1:19" x14ac:dyDescent="0.25">
      <c r="A1986" s="1">
        <v>41732</v>
      </c>
      <c r="B1986" t="s">
        <v>9</v>
      </c>
      <c r="C1986">
        <v>146</v>
      </c>
      <c r="D1986" t="str">
        <f t="shared" si="211"/>
        <v>2014</v>
      </c>
      <c r="H1986">
        <f t="shared" si="212"/>
        <v>325.58</v>
      </c>
      <c r="I1986" t="str">
        <f t="shared" si="213"/>
        <v>2014</v>
      </c>
      <c r="K1986" s="1">
        <v>41732</v>
      </c>
      <c r="L1986" t="s">
        <v>9</v>
      </c>
      <c r="M1986">
        <v>146</v>
      </c>
      <c r="N1986" t="str">
        <f t="shared" si="214"/>
        <v>2014</v>
      </c>
      <c r="O1986">
        <f>SUMIF(L$2:L1986,L1986,M$2:M1986)</f>
        <v>25020</v>
      </c>
      <c r="P1986">
        <f t="shared" si="215"/>
        <v>29.200000000000003</v>
      </c>
      <c r="R1986">
        <f t="shared" si="216"/>
        <v>5271</v>
      </c>
      <c r="S1986">
        <f t="shared" si="217"/>
        <v>0</v>
      </c>
    </row>
    <row r="1987" spans="1:19" x14ac:dyDescent="0.25">
      <c r="A1987" s="1">
        <v>41734</v>
      </c>
      <c r="B1987" t="s">
        <v>124</v>
      </c>
      <c r="C1987">
        <v>6</v>
      </c>
      <c r="D1987" t="str">
        <f t="shared" ref="D1987:D2050" si="218">TEXT(A1987,"RRRR")</f>
        <v>2014</v>
      </c>
      <c r="H1987">
        <f t="shared" ref="H1987:H2050" si="219">IF(D1987="2005",C1987*$F$2,IF(D1987="2006",C1987*$F$3,IF(D1987="2007",C1987*$F$4,IF(D1987="2008",C1987*$F$5,IF(D1987="2009",C1987*$F$6,IF(D1987="2010",C1987*$F$7,IF(D1987="2011",C1987*$F$8,IF(D1987="2012",C1987*$F$9,IF(D1987="2013",C1987*$F$10,C1987*$F$11)))))))))</f>
        <v>13.379999999999999</v>
      </c>
      <c r="I1987" t="str">
        <f t="shared" ref="I1987:I2050" si="220">TEXT(A1987,"RRRR")</f>
        <v>2014</v>
      </c>
      <c r="K1987" s="1">
        <v>41734</v>
      </c>
      <c r="L1987" t="s">
        <v>124</v>
      </c>
      <c r="M1987">
        <v>6</v>
      </c>
      <c r="N1987" t="str">
        <f t="shared" ref="N1987:N2050" si="221">TEXT(K1987,"RRRR")</f>
        <v>2014</v>
      </c>
      <c r="O1987">
        <f>SUMIF(L$2:L1987,L1987,M$2:M1987)</f>
        <v>17</v>
      </c>
      <c r="P1987">
        <f t="shared" ref="P1987:P2050" si="222">IF(AND(O1987&gt;=100,O1987&lt;1000),0.05*M1987,IF(AND(O1987&gt;=1000,O1987&lt;10000),0.1*M1987,IF(AND(O1987&gt;=10000),0.2*M1987,0)))</f>
        <v>0</v>
      </c>
      <c r="R1987">
        <f t="shared" si="216"/>
        <v>5265</v>
      </c>
      <c r="S1987">
        <f t="shared" si="217"/>
        <v>0</v>
      </c>
    </row>
    <row r="1988" spans="1:19" x14ac:dyDescent="0.25">
      <c r="A1988" s="1">
        <v>41736</v>
      </c>
      <c r="B1988" t="s">
        <v>45</v>
      </c>
      <c r="C1988">
        <v>392</v>
      </c>
      <c r="D1988" t="str">
        <f t="shared" si="218"/>
        <v>2014</v>
      </c>
      <c r="H1988">
        <f t="shared" si="219"/>
        <v>874.16</v>
      </c>
      <c r="I1988" t="str">
        <f t="shared" si="220"/>
        <v>2014</v>
      </c>
      <c r="K1988" s="1">
        <v>41736</v>
      </c>
      <c r="L1988" t="s">
        <v>45</v>
      </c>
      <c r="M1988">
        <v>392</v>
      </c>
      <c r="N1988" t="str">
        <f t="shared" si="221"/>
        <v>2014</v>
      </c>
      <c r="O1988">
        <f>SUMIF(L$2:L1988,L1988,M$2:M1988)</f>
        <v>24832</v>
      </c>
      <c r="P1988">
        <f t="shared" si="222"/>
        <v>78.400000000000006</v>
      </c>
      <c r="R1988">
        <f t="shared" ref="R1988:R2051" si="223">IF(AND(DAY(A1988)&lt;DAY(A1987),DAY(A1987)&lt;&gt;DAY(A1988)),IF(R1987&lt;1000,R1987+5000-C1988,IF(R1987&lt;2000,R1987+4000-C1988,IF(R1987&lt;3000,R1987+3000-C1988,IF(R1987&lt;4000,R1987+2000-C1988,IF(R1987&lt;5000,R1987+1000-C1988,R1987))))),R1987-C1988)</f>
        <v>4873</v>
      </c>
      <c r="S1988">
        <f t="shared" si="217"/>
        <v>0</v>
      </c>
    </row>
    <row r="1989" spans="1:19" x14ac:dyDescent="0.25">
      <c r="A1989" s="1">
        <v>41736</v>
      </c>
      <c r="B1989" t="s">
        <v>102</v>
      </c>
      <c r="C1989">
        <v>422</v>
      </c>
      <c r="D1989" t="str">
        <f t="shared" si="218"/>
        <v>2014</v>
      </c>
      <c r="H1989">
        <f t="shared" si="219"/>
        <v>941.06</v>
      </c>
      <c r="I1989" t="str">
        <f t="shared" si="220"/>
        <v>2014</v>
      </c>
      <c r="K1989" s="1">
        <v>41736</v>
      </c>
      <c r="L1989" t="s">
        <v>102</v>
      </c>
      <c r="M1989">
        <v>422</v>
      </c>
      <c r="N1989" t="str">
        <f t="shared" si="221"/>
        <v>2014</v>
      </c>
      <c r="O1989">
        <f>SUMIF(L$2:L1989,L1989,M$2:M1989)</f>
        <v>6908</v>
      </c>
      <c r="P1989">
        <f t="shared" si="222"/>
        <v>42.2</v>
      </c>
      <c r="R1989">
        <f t="shared" si="223"/>
        <v>4451</v>
      </c>
      <c r="S1989">
        <f t="shared" ref="S1989:S2052" si="224">IF(R1989+C1989-R1988&gt;=4000,1,0)</f>
        <v>0</v>
      </c>
    </row>
    <row r="1990" spans="1:19" x14ac:dyDescent="0.25">
      <c r="A1990" s="1">
        <v>41740</v>
      </c>
      <c r="B1990" t="s">
        <v>22</v>
      </c>
      <c r="C1990">
        <v>474</v>
      </c>
      <c r="D1990" t="str">
        <f t="shared" si="218"/>
        <v>2014</v>
      </c>
      <c r="H1990">
        <f t="shared" si="219"/>
        <v>1057.02</v>
      </c>
      <c r="I1990" t="str">
        <f t="shared" si="220"/>
        <v>2014</v>
      </c>
      <c r="K1990" s="1">
        <v>41740</v>
      </c>
      <c r="L1990" t="s">
        <v>22</v>
      </c>
      <c r="M1990">
        <v>474</v>
      </c>
      <c r="N1990" t="str">
        <f t="shared" si="221"/>
        <v>2014</v>
      </c>
      <c r="O1990">
        <f>SUMIF(L$2:L1990,L1990,M$2:M1990)</f>
        <v>22071</v>
      </c>
      <c r="P1990">
        <f t="shared" si="222"/>
        <v>94.800000000000011</v>
      </c>
      <c r="R1990">
        <f t="shared" si="223"/>
        <v>3977</v>
      </c>
      <c r="S1990">
        <f t="shared" si="224"/>
        <v>0</v>
      </c>
    </row>
    <row r="1991" spans="1:19" x14ac:dyDescent="0.25">
      <c r="A1991" s="1">
        <v>41741</v>
      </c>
      <c r="B1991" t="s">
        <v>55</v>
      </c>
      <c r="C1991">
        <v>166</v>
      </c>
      <c r="D1991" t="str">
        <f t="shared" si="218"/>
        <v>2014</v>
      </c>
      <c r="H1991">
        <f t="shared" si="219"/>
        <v>370.18</v>
      </c>
      <c r="I1991" t="str">
        <f t="shared" si="220"/>
        <v>2014</v>
      </c>
      <c r="K1991" s="1">
        <v>41741</v>
      </c>
      <c r="L1991" t="s">
        <v>55</v>
      </c>
      <c r="M1991">
        <v>166</v>
      </c>
      <c r="N1991" t="str">
        <f t="shared" si="221"/>
        <v>2014</v>
      </c>
      <c r="O1991">
        <f>SUMIF(L$2:L1991,L1991,M$2:M1991)</f>
        <v>4322</v>
      </c>
      <c r="P1991">
        <f t="shared" si="222"/>
        <v>16.600000000000001</v>
      </c>
      <c r="R1991">
        <f t="shared" si="223"/>
        <v>3811</v>
      </c>
      <c r="S1991">
        <f t="shared" si="224"/>
        <v>0</v>
      </c>
    </row>
    <row r="1992" spans="1:19" x14ac:dyDescent="0.25">
      <c r="A1992" s="1">
        <v>41743</v>
      </c>
      <c r="B1992" t="s">
        <v>55</v>
      </c>
      <c r="C1992">
        <v>121</v>
      </c>
      <c r="D1992" t="str">
        <f t="shared" si="218"/>
        <v>2014</v>
      </c>
      <c r="H1992">
        <f t="shared" si="219"/>
        <v>269.83</v>
      </c>
      <c r="I1992" t="str">
        <f t="shared" si="220"/>
        <v>2014</v>
      </c>
      <c r="K1992" s="1">
        <v>41743</v>
      </c>
      <c r="L1992" t="s">
        <v>55</v>
      </c>
      <c r="M1992">
        <v>121</v>
      </c>
      <c r="N1992" t="str">
        <f t="shared" si="221"/>
        <v>2014</v>
      </c>
      <c r="O1992">
        <f>SUMIF(L$2:L1992,L1992,M$2:M1992)</f>
        <v>4443</v>
      </c>
      <c r="P1992">
        <f t="shared" si="222"/>
        <v>12.100000000000001</v>
      </c>
      <c r="R1992">
        <f t="shared" si="223"/>
        <v>3690</v>
      </c>
      <c r="S1992">
        <f t="shared" si="224"/>
        <v>0</v>
      </c>
    </row>
    <row r="1993" spans="1:19" x14ac:dyDescent="0.25">
      <c r="A1993" s="1">
        <v>41744</v>
      </c>
      <c r="B1993" t="s">
        <v>17</v>
      </c>
      <c r="C1993">
        <v>406</v>
      </c>
      <c r="D1993" t="str">
        <f t="shared" si="218"/>
        <v>2014</v>
      </c>
      <c r="H1993">
        <f t="shared" si="219"/>
        <v>905.38</v>
      </c>
      <c r="I1993" t="str">
        <f t="shared" si="220"/>
        <v>2014</v>
      </c>
      <c r="K1993" s="1">
        <v>41744</v>
      </c>
      <c r="L1993" t="s">
        <v>17</v>
      </c>
      <c r="M1993">
        <v>406</v>
      </c>
      <c r="N1993" t="str">
        <f t="shared" si="221"/>
        <v>2014</v>
      </c>
      <c r="O1993">
        <f>SUMIF(L$2:L1993,L1993,M$2:M1993)</f>
        <v>17592</v>
      </c>
      <c r="P1993">
        <f t="shared" si="222"/>
        <v>81.2</v>
      </c>
      <c r="R1993">
        <f t="shared" si="223"/>
        <v>3284</v>
      </c>
      <c r="S1993">
        <f t="shared" si="224"/>
        <v>0</v>
      </c>
    </row>
    <row r="1994" spans="1:19" x14ac:dyDescent="0.25">
      <c r="A1994" s="1">
        <v>41746</v>
      </c>
      <c r="B1994" t="s">
        <v>26</v>
      </c>
      <c r="C1994">
        <v>41</v>
      </c>
      <c r="D1994" t="str">
        <f t="shared" si="218"/>
        <v>2014</v>
      </c>
      <c r="H1994">
        <f t="shared" si="219"/>
        <v>91.429999999999993</v>
      </c>
      <c r="I1994" t="str">
        <f t="shared" si="220"/>
        <v>2014</v>
      </c>
      <c r="K1994" s="1">
        <v>41746</v>
      </c>
      <c r="L1994" t="s">
        <v>26</v>
      </c>
      <c r="M1994">
        <v>41</v>
      </c>
      <c r="N1994" t="str">
        <f t="shared" si="221"/>
        <v>2014</v>
      </c>
      <c r="O1994">
        <f>SUMIF(L$2:L1994,L1994,M$2:M1994)</f>
        <v>2286</v>
      </c>
      <c r="P1994">
        <f t="shared" si="222"/>
        <v>4.1000000000000005</v>
      </c>
      <c r="R1994">
        <f t="shared" si="223"/>
        <v>3243</v>
      </c>
      <c r="S1994">
        <f t="shared" si="224"/>
        <v>0</v>
      </c>
    </row>
    <row r="1995" spans="1:19" x14ac:dyDescent="0.25">
      <c r="A1995" s="1">
        <v>41750</v>
      </c>
      <c r="B1995" t="s">
        <v>50</v>
      </c>
      <c r="C1995">
        <v>254</v>
      </c>
      <c r="D1995" t="str">
        <f t="shared" si="218"/>
        <v>2014</v>
      </c>
      <c r="H1995">
        <f t="shared" si="219"/>
        <v>566.41999999999996</v>
      </c>
      <c r="I1995" t="str">
        <f t="shared" si="220"/>
        <v>2014</v>
      </c>
      <c r="K1995" s="1">
        <v>41750</v>
      </c>
      <c r="L1995" t="s">
        <v>50</v>
      </c>
      <c r="M1995">
        <v>254</v>
      </c>
      <c r="N1995" t="str">
        <f t="shared" si="221"/>
        <v>2014</v>
      </c>
      <c r="O1995">
        <f>SUMIF(L$2:L1995,L1995,M$2:M1995)</f>
        <v>21355</v>
      </c>
      <c r="P1995">
        <f t="shared" si="222"/>
        <v>50.800000000000004</v>
      </c>
      <c r="R1995">
        <f t="shared" si="223"/>
        <v>2989</v>
      </c>
      <c r="S1995">
        <f t="shared" si="224"/>
        <v>0</v>
      </c>
    </row>
    <row r="1996" spans="1:19" x14ac:dyDescent="0.25">
      <c r="A1996" s="1">
        <v>41750</v>
      </c>
      <c r="B1996" t="s">
        <v>9</v>
      </c>
      <c r="C1996">
        <v>246</v>
      </c>
      <c r="D1996" t="str">
        <f t="shared" si="218"/>
        <v>2014</v>
      </c>
      <c r="H1996">
        <f t="shared" si="219"/>
        <v>548.58000000000004</v>
      </c>
      <c r="I1996" t="str">
        <f t="shared" si="220"/>
        <v>2014</v>
      </c>
      <c r="K1996" s="1">
        <v>41750</v>
      </c>
      <c r="L1996" t="s">
        <v>9</v>
      </c>
      <c r="M1996">
        <v>246</v>
      </c>
      <c r="N1996" t="str">
        <f t="shared" si="221"/>
        <v>2014</v>
      </c>
      <c r="O1996">
        <f>SUMIF(L$2:L1996,L1996,M$2:M1996)</f>
        <v>25266</v>
      </c>
      <c r="P1996">
        <f t="shared" si="222"/>
        <v>49.2</v>
      </c>
      <c r="R1996">
        <f t="shared" si="223"/>
        <v>2743</v>
      </c>
      <c r="S1996">
        <f t="shared" si="224"/>
        <v>0</v>
      </c>
    </row>
    <row r="1997" spans="1:19" x14ac:dyDescent="0.25">
      <c r="A1997" s="1">
        <v>41755</v>
      </c>
      <c r="B1997" t="s">
        <v>19</v>
      </c>
      <c r="C1997">
        <v>148</v>
      </c>
      <c r="D1997" t="str">
        <f t="shared" si="218"/>
        <v>2014</v>
      </c>
      <c r="H1997">
        <f t="shared" si="219"/>
        <v>330.04</v>
      </c>
      <c r="I1997" t="str">
        <f t="shared" si="220"/>
        <v>2014</v>
      </c>
      <c r="K1997" s="1">
        <v>41755</v>
      </c>
      <c r="L1997" t="s">
        <v>19</v>
      </c>
      <c r="M1997">
        <v>148</v>
      </c>
      <c r="N1997" t="str">
        <f t="shared" si="221"/>
        <v>2014</v>
      </c>
      <c r="O1997">
        <f>SUMIF(L$2:L1997,L1997,M$2:M1997)</f>
        <v>4593</v>
      </c>
      <c r="P1997">
        <f t="shared" si="222"/>
        <v>14.8</v>
      </c>
      <c r="R1997">
        <f t="shared" si="223"/>
        <v>2595</v>
      </c>
      <c r="S1997">
        <f t="shared" si="224"/>
        <v>0</v>
      </c>
    </row>
    <row r="1998" spans="1:19" x14ac:dyDescent="0.25">
      <c r="A1998" s="1">
        <v>41755</v>
      </c>
      <c r="B1998" t="s">
        <v>5</v>
      </c>
      <c r="C1998">
        <v>365</v>
      </c>
      <c r="D1998" t="str">
        <f t="shared" si="218"/>
        <v>2014</v>
      </c>
      <c r="H1998">
        <f t="shared" si="219"/>
        <v>813.95</v>
      </c>
      <c r="I1998" t="str">
        <f t="shared" si="220"/>
        <v>2014</v>
      </c>
      <c r="K1998" s="1">
        <v>41755</v>
      </c>
      <c r="L1998" t="s">
        <v>5</v>
      </c>
      <c r="M1998">
        <v>365</v>
      </c>
      <c r="N1998" t="str">
        <f t="shared" si="221"/>
        <v>2014</v>
      </c>
      <c r="O1998">
        <f>SUMIF(L$2:L1998,L1998,M$2:M1998)</f>
        <v>11096</v>
      </c>
      <c r="P1998">
        <f t="shared" si="222"/>
        <v>73</v>
      </c>
      <c r="R1998">
        <f t="shared" si="223"/>
        <v>2230</v>
      </c>
      <c r="S1998">
        <f t="shared" si="224"/>
        <v>0</v>
      </c>
    </row>
    <row r="1999" spans="1:19" x14ac:dyDescent="0.25">
      <c r="A1999" s="1">
        <v>41756</v>
      </c>
      <c r="B1999" t="s">
        <v>20</v>
      </c>
      <c r="C1999">
        <v>20</v>
      </c>
      <c r="D1999" t="str">
        <f t="shared" si="218"/>
        <v>2014</v>
      </c>
      <c r="H1999">
        <f t="shared" si="219"/>
        <v>44.6</v>
      </c>
      <c r="I1999" t="str">
        <f t="shared" si="220"/>
        <v>2014</v>
      </c>
      <c r="K1999" s="1">
        <v>41756</v>
      </c>
      <c r="L1999" t="s">
        <v>20</v>
      </c>
      <c r="M1999">
        <v>20</v>
      </c>
      <c r="N1999" t="str">
        <f t="shared" si="221"/>
        <v>2014</v>
      </c>
      <c r="O1999">
        <f>SUMIF(L$2:L1999,L1999,M$2:M1999)</f>
        <v>1451</v>
      </c>
      <c r="P1999">
        <f t="shared" si="222"/>
        <v>2</v>
      </c>
      <c r="R1999">
        <f t="shared" si="223"/>
        <v>2210</v>
      </c>
      <c r="S1999">
        <f t="shared" si="224"/>
        <v>0</v>
      </c>
    </row>
    <row r="2000" spans="1:19" x14ac:dyDescent="0.25">
      <c r="A2000" s="1">
        <v>41761</v>
      </c>
      <c r="B2000" t="s">
        <v>137</v>
      </c>
      <c r="C2000">
        <v>4</v>
      </c>
      <c r="D2000" t="str">
        <f t="shared" si="218"/>
        <v>2014</v>
      </c>
      <c r="H2000">
        <f t="shared" si="219"/>
        <v>8.92</v>
      </c>
      <c r="I2000" t="str">
        <f t="shared" si="220"/>
        <v>2014</v>
      </c>
      <c r="K2000" s="1">
        <v>41761</v>
      </c>
      <c r="L2000" t="s">
        <v>137</v>
      </c>
      <c r="M2000">
        <v>4</v>
      </c>
      <c r="N2000" t="str">
        <f t="shared" si="221"/>
        <v>2014</v>
      </c>
      <c r="O2000">
        <f>SUMIF(L$2:L2000,L2000,M$2:M2000)</f>
        <v>39</v>
      </c>
      <c r="P2000">
        <f t="shared" si="222"/>
        <v>0</v>
      </c>
      <c r="R2000">
        <f t="shared" si="223"/>
        <v>5206</v>
      </c>
      <c r="S2000">
        <f t="shared" si="224"/>
        <v>0</v>
      </c>
    </row>
    <row r="2001" spans="1:19" x14ac:dyDescent="0.25">
      <c r="A2001" s="1">
        <v>41764</v>
      </c>
      <c r="B2001" t="s">
        <v>45</v>
      </c>
      <c r="C2001">
        <v>215</v>
      </c>
      <c r="D2001" t="str">
        <f t="shared" si="218"/>
        <v>2014</v>
      </c>
      <c r="H2001">
        <f t="shared" si="219"/>
        <v>479.45</v>
      </c>
      <c r="I2001" t="str">
        <f t="shared" si="220"/>
        <v>2014</v>
      </c>
      <c r="K2001" s="1">
        <v>41764</v>
      </c>
      <c r="L2001" t="s">
        <v>45</v>
      </c>
      <c r="M2001">
        <v>215</v>
      </c>
      <c r="N2001" t="str">
        <f t="shared" si="221"/>
        <v>2014</v>
      </c>
      <c r="O2001">
        <f>SUMIF(L$2:L2001,L2001,M$2:M2001)</f>
        <v>25047</v>
      </c>
      <c r="P2001">
        <f t="shared" si="222"/>
        <v>43</v>
      </c>
      <c r="R2001">
        <f t="shared" si="223"/>
        <v>4991</v>
      </c>
      <c r="S2001">
        <f t="shared" si="224"/>
        <v>0</v>
      </c>
    </row>
    <row r="2002" spans="1:19" x14ac:dyDescent="0.25">
      <c r="A2002" s="1">
        <v>41766</v>
      </c>
      <c r="B2002" t="s">
        <v>12</v>
      </c>
      <c r="C2002">
        <v>138</v>
      </c>
      <c r="D2002" t="str">
        <f t="shared" si="218"/>
        <v>2014</v>
      </c>
      <c r="H2002">
        <f t="shared" si="219"/>
        <v>307.74</v>
      </c>
      <c r="I2002" t="str">
        <f t="shared" si="220"/>
        <v>2014</v>
      </c>
      <c r="K2002" s="1">
        <v>41766</v>
      </c>
      <c r="L2002" t="s">
        <v>12</v>
      </c>
      <c r="M2002">
        <v>138</v>
      </c>
      <c r="N2002" t="str">
        <f t="shared" si="221"/>
        <v>2014</v>
      </c>
      <c r="O2002">
        <f>SUMIF(L$2:L2002,L2002,M$2:M2002)</f>
        <v>4522</v>
      </c>
      <c r="P2002">
        <f t="shared" si="222"/>
        <v>13.8</v>
      </c>
      <c r="R2002">
        <f t="shared" si="223"/>
        <v>4853</v>
      </c>
      <c r="S2002">
        <f t="shared" si="224"/>
        <v>0</v>
      </c>
    </row>
    <row r="2003" spans="1:19" x14ac:dyDescent="0.25">
      <c r="A2003" s="1">
        <v>41766</v>
      </c>
      <c r="B2003" t="s">
        <v>7</v>
      </c>
      <c r="C2003">
        <v>496</v>
      </c>
      <c r="D2003" t="str">
        <f t="shared" si="218"/>
        <v>2014</v>
      </c>
      <c r="H2003">
        <f t="shared" si="219"/>
        <v>1106.08</v>
      </c>
      <c r="I2003" t="str">
        <f t="shared" si="220"/>
        <v>2014</v>
      </c>
      <c r="K2003" s="1">
        <v>41766</v>
      </c>
      <c r="L2003" t="s">
        <v>7</v>
      </c>
      <c r="M2003">
        <v>496</v>
      </c>
      <c r="N2003" t="str">
        <f t="shared" si="221"/>
        <v>2014</v>
      </c>
      <c r="O2003">
        <f>SUMIF(L$2:L2003,L2003,M$2:M2003)</f>
        <v>25284</v>
      </c>
      <c r="P2003">
        <f t="shared" si="222"/>
        <v>99.2</v>
      </c>
      <c r="R2003">
        <f t="shared" si="223"/>
        <v>4357</v>
      </c>
      <c r="S2003">
        <f t="shared" si="224"/>
        <v>0</v>
      </c>
    </row>
    <row r="2004" spans="1:19" x14ac:dyDescent="0.25">
      <c r="A2004" s="1">
        <v>41767</v>
      </c>
      <c r="B2004" t="s">
        <v>37</v>
      </c>
      <c r="C2004">
        <v>155</v>
      </c>
      <c r="D2004" t="str">
        <f t="shared" si="218"/>
        <v>2014</v>
      </c>
      <c r="H2004">
        <f t="shared" si="219"/>
        <v>345.65</v>
      </c>
      <c r="I2004" t="str">
        <f t="shared" si="220"/>
        <v>2014</v>
      </c>
      <c r="K2004" s="1">
        <v>41767</v>
      </c>
      <c r="L2004" t="s">
        <v>37</v>
      </c>
      <c r="M2004">
        <v>155</v>
      </c>
      <c r="N2004" t="str">
        <f t="shared" si="221"/>
        <v>2014</v>
      </c>
      <c r="O2004">
        <f>SUMIF(L$2:L2004,L2004,M$2:M2004)</f>
        <v>4842</v>
      </c>
      <c r="P2004">
        <f t="shared" si="222"/>
        <v>15.5</v>
      </c>
      <c r="R2004">
        <f t="shared" si="223"/>
        <v>4202</v>
      </c>
      <c r="S2004">
        <f t="shared" si="224"/>
        <v>0</v>
      </c>
    </row>
    <row r="2005" spans="1:19" x14ac:dyDescent="0.25">
      <c r="A2005" s="1">
        <v>41770</v>
      </c>
      <c r="B2005" t="s">
        <v>24</v>
      </c>
      <c r="C2005">
        <v>386</v>
      </c>
      <c r="D2005" t="str">
        <f t="shared" si="218"/>
        <v>2014</v>
      </c>
      <c r="H2005">
        <f t="shared" si="219"/>
        <v>860.78</v>
      </c>
      <c r="I2005" t="str">
        <f t="shared" si="220"/>
        <v>2014</v>
      </c>
      <c r="K2005" s="1">
        <v>41770</v>
      </c>
      <c r="L2005" t="s">
        <v>24</v>
      </c>
      <c r="M2005">
        <v>386</v>
      </c>
      <c r="N2005" t="str">
        <f t="shared" si="221"/>
        <v>2014</v>
      </c>
      <c r="O2005">
        <f>SUMIF(L$2:L2005,L2005,M$2:M2005)</f>
        <v>5465</v>
      </c>
      <c r="P2005">
        <f t="shared" si="222"/>
        <v>38.6</v>
      </c>
      <c r="R2005">
        <f t="shared" si="223"/>
        <v>3816</v>
      </c>
      <c r="S2005">
        <f t="shared" si="224"/>
        <v>0</v>
      </c>
    </row>
    <row r="2006" spans="1:19" x14ac:dyDescent="0.25">
      <c r="A2006" s="1">
        <v>41773</v>
      </c>
      <c r="B2006" t="s">
        <v>71</v>
      </c>
      <c r="C2006">
        <v>124</v>
      </c>
      <c r="D2006" t="str">
        <f t="shared" si="218"/>
        <v>2014</v>
      </c>
      <c r="H2006">
        <f t="shared" si="219"/>
        <v>276.52</v>
      </c>
      <c r="I2006" t="str">
        <f t="shared" si="220"/>
        <v>2014</v>
      </c>
      <c r="K2006" s="1">
        <v>41773</v>
      </c>
      <c r="L2006" t="s">
        <v>71</v>
      </c>
      <c r="M2006">
        <v>124</v>
      </c>
      <c r="N2006" t="str">
        <f t="shared" si="221"/>
        <v>2014</v>
      </c>
      <c r="O2006">
        <f>SUMIF(L$2:L2006,L2006,M$2:M2006)</f>
        <v>2905</v>
      </c>
      <c r="P2006">
        <f t="shared" si="222"/>
        <v>12.4</v>
      </c>
      <c r="R2006">
        <f t="shared" si="223"/>
        <v>3692</v>
      </c>
      <c r="S2006">
        <f t="shared" si="224"/>
        <v>0</v>
      </c>
    </row>
    <row r="2007" spans="1:19" x14ac:dyDescent="0.25">
      <c r="A2007" s="1">
        <v>41774</v>
      </c>
      <c r="B2007" t="s">
        <v>14</v>
      </c>
      <c r="C2007">
        <v>173</v>
      </c>
      <c r="D2007" t="str">
        <f t="shared" si="218"/>
        <v>2014</v>
      </c>
      <c r="H2007">
        <f t="shared" si="219"/>
        <v>385.79</v>
      </c>
      <c r="I2007" t="str">
        <f t="shared" si="220"/>
        <v>2014</v>
      </c>
      <c r="K2007" s="1">
        <v>41774</v>
      </c>
      <c r="L2007" t="s">
        <v>14</v>
      </c>
      <c r="M2007">
        <v>173</v>
      </c>
      <c r="N2007" t="str">
        <f t="shared" si="221"/>
        <v>2014</v>
      </c>
      <c r="O2007">
        <f>SUMIF(L$2:L2007,L2007,M$2:M2007)</f>
        <v>22046</v>
      </c>
      <c r="P2007">
        <f t="shared" si="222"/>
        <v>34.6</v>
      </c>
      <c r="R2007">
        <f t="shared" si="223"/>
        <v>3519</v>
      </c>
      <c r="S2007">
        <f t="shared" si="224"/>
        <v>0</v>
      </c>
    </row>
    <row r="2008" spans="1:19" x14ac:dyDescent="0.25">
      <c r="A2008" s="1">
        <v>41776</v>
      </c>
      <c r="B2008" t="s">
        <v>35</v>
      </c>
      <c r="C2008">
        <v>161</v>
      </c>
      <c r="D2008" t="str">
        <f t="shared" si="218"/>
        <v>2014</v>
      </c>
      <c r="H2008">
        <f t="shared" si="219"/>
        <v>359.03</v>
      </c>
      <c r="I2008" t="str">
        <f t="shared" si="220"/>
        <v>2014</v>
      </c>
      <c r="K2008" s="1">
        <v>41776</v>
      </c>
      <c r="L2008" t="s">
        <v>35</v>
      </c>
      <c r="M2008">
        <v>161</v>
      </c>
      <c r="N2008" t="str">
        <f t="shared" si="221"/>
        <v>2014</v>
      </c>
      <c r="O2008">
        <f>SUMIF(L$2:L2008,L2008,M$2:M2008)</f>
        <v>4253</v>
      </c>
      <c r="P2008">
        <f t="shared" si="222"/>
        <v>16.100000000000001</v>
      </c>
      <c r="R2008">
        <f t="shared" si="223"/>
        <v>3358</v>
      </c>
      <c r="S2008">
        <f t="shared" si="224"/>
        <v>0</v>
      </c>
    </row>
    <row r="2009" spans="1:19" x14ac:dyDescent="0.25">
      <c r="A2009" s="1">
        <v>41778</v>
      </c>
      <c r="B2009" t="s">
        <v>69</v>
      </c>
      <c r="C2009">
        <v>147</v>
      </c>
      <c r="D2009" t="str">
        <f t="shared" si="218"/>
        <v>2014</v>
      </c>
      <c r="H2009">
        <f t="shared" si="219"/>
        <v>327.81</v>
      </c>
      <c r="I2009" t="str">
        <f t="shared" si="220"/>
        <v>2014</v>
      </c>
      <c r="K2009" s="1">
        <v>41778</v>
      </c>
      <c r="L2009" t="s">
        <v>69</v>
      </c>
      <c r="M2009">
        <v>147</v>
      </c>
      <c r="N2009" t="str">
        <f t="shared" si="221"/>
        <v>2014</v>
      </c>
      <c r="O2009">
        <f>SUMIF(L$2:L2009,L2009,M$2:M2009)</f>
        <v>3449</v>
      </c>
      <c r="P2009">
        <f t="shared" si="222"/>
        <v>14.700000000000001</v>
      </c>
      <c r="R2009">
        <f t="shared" si="223"/>
        <v>3211</v>
      </c>
      <c r="S2009">
        <f t="shared" si="224"/>
        <v>0</v>
      </c>
    </row>
    <row r="2010" spans="1:19" x14ac:dyDescent="0.25">
      <c r="A2010" s="1">
        <v>41784</v>
      </c>
      <c r="B2010" t="s">
        <v>22</v>
      </c>
      <c r="C2010">
        <v>401</v>
      </c>
      <c r="D2010" t="str">
        <f t="shared" si="218"/>
        <v>2014</v>
      </c>
      <c r="H2010">
        <f t="shared" si="219"/>
        <v>894.23</v>
      </c>
      <c r="I2010" t="str">
        <f t="shared" si="220"/>
        <v>2014</v>
      </c>
      <c r="K2010" s="1">
        <v>41784</v>
      </c>
      <c r="L2010" t="s">
        <v>22</v>
      </c>
      <c r="M2010">
        <v>401</v>
      </c>
      <c r="N2010" t="str">
        <f t="shared" si="221"/>
        <v>2014</v>
      </c>
      <c r="O2010">
        <f>SUMIF(L$2:L2010,L2010,M$2:M2010)</f>
        <v>22472</v>
      </c>
      <c r="P2010">
        <f t="shared" si="222"/>
        <v>80.2</v>
      </c>
      <c r="R2010">
        <f t="shared" si="223"/>
        <v>2810</v>
      </c>
      <c r="S2010">
        <f t="shared" si="224"/>
        <v>0</v>
      </c>
    </row>
    <row r="2011" spans="1:19" x14ac:dyDescent="0.25">
      <c r="A2011" s="1">
        <v>41784</v>
      </c>
      <c r="B2011" t="s">
        <v>50</v>
      </c>
      <c r="C2011">
        <v>101</v>
      </c>
      <c r="D2011" t="str">
        <f t="shared" si="218"/>
        <v>2014</v>
      </c>
      <c r="H2011">
        <f t="shared" si="219"/>
        <v>225.23</v>
      </c>
      <c r="I2011" t="str">
        <f t="shared" si="220"/>
        <v>2014</v>
      </c>
      <c r="K2011" s="1">
        <v>41784</v>
      </c>
      <c r="L2011" t="s">
        <v>50</v>
      </c>
      <c r="M2011">
        <v>101</v>
      </c>
      <c r="N2011" t="str">
        <f t="shared" si="221"/>
        <v>2014</v>
      </c>
      <c r="O2011">
        <f>SUMIF(L$2:L2011,L2011,M$2:M2011)</f>
        <v>21456</v>
      </c>
      <c r="P2011">
        <f t="shared" si="222"/>
        <v>20.200000000000003</v>
      </c>
      <c r="R2011">
        <f t="shared" si="223"/>
        <v>2709</v>
      </c>
      <c r="S2011">
        <f t="shared" si="224"/>
        <v>0</v>
      </c>
    </row>
    <row r="2012" spans="1:19" x14ac:dyDescent="0.25">
      <c r="A2012" s="1">
        <v>41785</v>
      </c>
      <c r="B2012" t="s">
        <v>22</v>
      </c>
      <c r="C2012">
        <v>169</v>
      </c>
      <c r="D2012" t="str">
        <f t="shared" si="218"/>
        <v>2014</v>
      </c>
      <c r="H2012">
        <f t="shared" si="219"/>
        <v>376.87</v>
      </c>
      <c r="I2012" t="str">
        <f t="shared" si="220"/>
        <v>2014</v>
      </c>
      <c r="K2012" s="1">
        <v>41785</v>
      </c>
      <c r="L2012" t="s">
        <v>22</v>
      </c>
      <c r="M2012">
        <v>169</v>
      </c>
      <c r="N2012" t="str">
        <f t="shared" si="221"/>
        <v>2014</v>
      </c>
      <c r="O2012">
        <f>SUMIF(L$2:L2012,L2012,M$2:M2012)</f>
        <v>22641</v>
      </c>
      <c r="P2012">
        <f t="shared" si="222"/>
        <v>33.800000000000004</v>
      </c>
      <c r="R2012">
        <f t="shared" si="223"/>
        <v>2540</v>
      </c>
      <c r="S2012">
        <f t="shared" si="224"/>
        <v>0</v>
      </c>
    </row>
    <row r="2013" spans="1:19" x14ac:dyDescent="0.25">
      <c r="A2013" s="1">
        <v>41786</v>
      </c>
      <c r="B2013" t="s">
        <v>14</v>
      </c>
      <c r="C2013">
        <v>324</v>
      </c>
      <c r="D2013" t="str">
        <f t="shared" si="218"/>
        <v>2014</v>
      </c>
      <c r="H2013">
        <f t="shared" si="219"/>
        <v>722.52</v>
      </c>
      <c r="I2013" t="str">
        <f t="shared" si="220"/>
        <v>2014</v>
      </c>
      <c r="K2013" s="1">
        <v>41786</v>
      </c>
      <c r="L2013" t="s">
        <v>14</v>
      </c>
      <c r="M2013">
        <v>324</v>
      </c>
      <c r="N2013" t="str">
        <f t="shared" si="221"/>
        <v>2014</v>
      </c>
      <c r="O2013">
        <f>SUMIF(L$2:L2013,L2013,M$2:M2013)</f>
        <v>22370</v>
      </c>
      <c r="P2013">
        <f t="shared" si="222"/>
        <v>64.8</v>
      </c>
      <c r="R2013">
        <f t="shared" si="223"/>
        <v>2216</v>
      </c>
      <c r="S2013">
        <f t="shared" si="224"/>
        <v>0</v>
      </c>
    </row>
    <row r="2014" spans="1:19" x14ac:dyDescent="0.25">
      <c r="A2014" s="1">
        <v>41787</v>
      </c>
      <c r="B2014" t="s">
        <v>219</v>
      </c>
      <c r="C2014">
        <v>16</v>
      </c>
      <c r="D2014" t="str">
        <f t="shared" si="218"/>
        <v>2014</v>
      </c>
      <c r="H2014">
        <f t="shared" si="219"/>
        <v>35.68</v>
      </c>
      <c r="I2014" t="str">
        <f t="shared" si="220"/>
        <v>2014</v>
      </c>
      <c r="K2014" s="1">
        <v>41787</v>
      </c>
      <c r="L2014" t="s">
        <v>219</v>
      </c>
      <c r="M2014">
        <v>16</v>
      </c>
      <c r="N2014" t="str">
        <f t="shared" si="221"/>
        <v>2014</v>
      </c>
      <c r="O2014">
        <f>SUMIF(L$2:L2014,L2014,M$2:M2014)</f>
        <v>29</v>
      </c>
      <c r="P2014">
        <f t="shared" si="222"/>
        <v>0</v>
      </c>
      <c r="R2014">
        <f t="shared" si="223"/>
        <v>2200</v>
      </c>
      <c r="S2014">
        <f t="shared" si="224"/>
        <v>0</v>
      </c>
    </row>
    <row r="2015" spans="1:19" x14ac:dyDescent="0.25">
      <c r="A2015" s="1">
        <v>41788</v>
      </c>
      <c r="B2015" t="s">
        <v>71</v>
      </c>
      <c r="C2015">
        <v>194</v>
      </c>
      <c r="D2015" t="str">
        <f t="shared" si="218"/>
        <v>2014</v>
      </c>
      <c r="H2015">
        <f t="shared" si="219"/>
        <v>432.62</v>
      </c>
      <c r="I2015" t="str">
        <f t="shared" si="220"/>
        <v>2014</v>
      </c>
      <c r="K2015" s="1">
        <v>41788</v>
      </c>
      <c r="L2015" t="s">
        <v>71</v>
      </c>
      <c r="M2015">
        <v>194</v>
      </c>
      <c r="N2015" t="str">
        <f t="shared" si="221"/>
        <v>2014</v>
      </c>
      <c r="O2015">
        <f>SUMIF(L$2:L2015,L2015,M$2:M2015)</f>
        <v>3099</v>
      </c>
      <c r="P2015">
        <f t="shared" si="222"/>
        <v>19.400000000000002</v>
      </c>
      <c r="R2015">
        <f t="shared" si="223"/>
        <v>2006</v>
      </c>
      <c r="S2015">
        <f t="shared" si="224"/>
        <v>0</v>
      </c>
    </row>
    <row r="2016" spans="1:19" x14ac:dyDescent="0.25">
      <c r="A2016" s="1">
        <v>41789</v>
      </c>
      <c r="B2016" t="s">
        <v>102</v>
      </c>
      <c r="C2016">
        <v>197</v>
      </c>
      <c r="D2016" t="str">
        <f t="shared" si="218"/>
        <v>2014</v>
      </c>
      <c r="H2016">
        <f t="shared" si="219"/>
        <v>439.31</v>
      </c>
      <c r="I2016" t="str">
        <f t="shared" si="220"/>
        <v>2014</v>
      </c>
      <c r="K2016" s="1">
        <v>41789</v>
      </c>
      <c r="L2016" t="s">
        <v>102</v>
      </c>
      <c r="M2016">
        <v>197</v>
      </c>
      <c r="N2016" t="str">
        <f t="shared" si="221"/>
        <v>2014</v>
      </c>
      <c r="O2016">
        <f>SUMIF(L$2:L2016,L2016,M$2:M2016)</f>
        <v>7105</v>
      </c>
      <c r="P2016">
        <f t="shared" si="222"/>
        <v>19.700000000000003</v>
      </c>
      <c r="R2016">
        <f t="shared" si="223"/>
        <v>1809</v>
      </c>
      <c r="S2016">
        <f t="shared" si="224"/>
        <v>0</v>
      </c>
    </row>
    <row r="2017" spans="1:19" x14ac:dyDescent="0.25">
      <c r="A2017" s="1">
        <v>41789</v>
      </c>
      <c r="B2017" t="s">
        <v>23</v>
      </c>
      <c r="C2017">
        <v>23</v>
      </c>
      <c r="D2017" t="str">
        <f t="shared" si="218"/>
        <v>2014</v>
      </c>
      <c r="H2017">
        <f t="shared" si="219"/>
        <v>51.29</v>
      </c>
      <c r="I2017" t="str">
        <f t="shared" si="220"/>
        <v>2014</v>
      </c>
      <c r="K2017" s="1">
        <v>41789</v>
      </c>
      <c r="L2017" t="s">
        <v>23</v>
      </c>
      <c r="M2017">
        <v>23</v>
      </c>
      <c r="N2017" t="str">
        <f t="shared" si="221"/>
        <v>2014</v>
      </c>
      <c r="O2017">
        <f>SUMIF(L$2:L2017,L2017,M$2:M2017)</f>
        <v>3799</v>
      </c>
      <c r="P2017">
        <f t="shared" si="222"/>
        <v>2.3000000000000003</v>
      </c>
      <c r="R2017">
        <f t="shared" si="223"/>
        <v>1786</v>
      </c>
      <c r="S2017">
        <f t="shared" si="224"/>
        <v>0</v>
      </c>
    </row>
    <row r="2018" spans="1:19" x14ac:dyDescent="0.25">
      <c r="A2018" s="1">
        <v>41790</v>
      </c>
      <c r="B2018" t="s">
        <v>12</v>
      </c>
      <c r="C2018">
        <v>138</v>
      </c>
      <c r="D2018" t="str">
        <f t="shared" si="218"/>
        <v>2014</v>
      </c>
      <c r="H2018">
        <f t="shared" si="219"/>
        <v>307.74</v>
      </c>
      <c r="I2018" t="str">
        <f t="shared" si="220"/>
        <v>2014</v>
      </c>
      <c r="K2018" s="1">
        <v>41790</v>
      </c>
      <c r="L2018" t="s">
        <v>12</v>
      </c>
      <c r="M2018">
        <v>138</v>
      </c>
      <c r="N2018" t="str">
        <f t="shared" si="221"/>
        <v>2014</v>
      </c>
      <c r="O2018">
        <f>SUMIF(L$2:L2018,L2018,M$2:M2018)</f>
        <v>4660</v>
      </c>
      <c r="P2018">
        <f t="shared" si="222"/>
        <v>13.8</v>
      </c>
      <c r="R2018">
        <f t="shared" si="223"/>
        <v>1648</v>
      </c>
      <c r="S2018">
        <f t="shared" si="224"/>
        <v>0</v>
      </c>
    </row>
    <row r="2019" spans="1:19" x14ac:dyDescent="0.25">
      <c r="A2019" s="1">
        <v>41791</v>
      </c>
      <c r="B2019" t="s">
        <v>61</v>
      </c>
      <c r="C2019">
        <v>121</v>
      </c>
      <c r="D2019" t="str">
        <f t="shared" si="218"/>
        <v>2014</v>
      </c>
      <c r="H2019">
        <f t="shared" si="219"/>
        <v>269.83</v>
      </c>
      <c r="I2019" t="str">
        <f t="shared" si="220"/>
        <v>2014</v>
      </c>
      <c r="K2019" s="1">
        <v>41791</v>
      </c>
      <c r="L2019" t="s">
        <v>61</v>
      </c>
      <c r="M2019">
        <v>121</v>
      </c>
      <c r="N2019" t="str">
        <f t="shared" si="221"/>
        <v>2014</v>
      </c>
      <c r="O2019">
        <f>SUMIF(L$2:L2019,L2019,M$2:M2019)</f>
        <v>3050</v>
      </c>
      <c r="P2019">
        <f t="shared" si="222"/>
        <v>12.100000000000001</v>
      </c>
      <c r="R2019">
        <f t="shared" si="223"/>
        <v>5527</v>
      </c>
      <c r="S2019">
        <f t="shared" si="224"/>
        <v>1</v>
      </c>
    </row>
    <row r="2020" spans="1:19" x14ac:dyDescent="0.25">
      <c r="A2020" s="1">
        <v>41793</v>
      </c>
      <c r="B2020" t="s">
        <v>204</v>
      </c>
      <c r="C2020">
        <v>10</v>
      </c>
      <c r="D2020" t="str">
        <f t="shared" si="218"/>
        <v>2014</v>
      </c>
      <c r="H2020">
        <f t="shared" si="219"/>
        <v>22.3</v>
      </c>
      <c r="I2020" t="str">
        <f t="shared" si="220"/>
        <v>2014</v>
      </c>
      <c r="K2020" s="1">
        <v>41793</v>
      </c>
      <c r="L2020" t="s">
        <v>204</v>
      </c>
      <c r="M2020">
        <v>10</v>
      </c>
      <c r="N2020" t="str">
        <f t="shared" si="221"/>
        <v>2014</v>
      </c>
      <c r="O2020">
        <f>SUMIF(L$2:L2020,L2020,M$2:M2020)</f>
        <v>16</v>
      </c>
      <c r="P2020">
        <f t="shared" si="222"/>
        <v>0</v>
      </c>
      <c r="R2020">
        <f t="shared" si="223"/>
        <v>5517</v>
      </c>
      <c r="S2020">
        <f t="shared" si="224"/>
        <v>0</v>
      </c>
    </row>
    <row r="2021" spans="1:19" x14ac:dyDescent="0.25">
      <c r="A2021" s="1">
        <v>41795</v>
      </c>
      <c r="B2021" t="s">
        <v>130</v>
      </c>
      <c r="C2021">
        <v>9</v>
      </c>
      <c r="D2021" t="str">
        <f t="shared" si="218"/>
        <v>2014</v>
      </c>
      <c r="H2021">
        <f t="shared" si="219"/>
        <v>20.07</v>
      </c>
      <c r="I2021" t="str">
        <f t="shared" si="220"/>
        <v>2014</v>
      </c>
      <c r="K2021" s="1">
        <v>41795</v>
      </c>
      <c r="L2021" t="s">
        <v>130</v>
      </c>
      <c r="M2021">
        <v>9</v>
      </c>
      <c r="N2021" t="str">
        <f t="shared" si="221"/>
        <v>2014</v>
      </c>
      <c r="O2021">
        <f>SUMIF(L$2:L2021,L2021,M$2:M2021)</f>
        <v>41</v>
      </c>
      <c r="P2021">
        <f t="shared" si="222"/>
        <v>0</v>
      </c>
      <c r="R2021">
        <f t="shared" si="223"/>
        <v>5508</v>
      </c>
      <c r="S2021">
        <f t="shared" si="224"/>
        <v>0</v>
      </c>
    </row>
    <row r="2022" spans="1:19" x14ac:dyDescent="0.25">
      <c r="A2022" s="1">
        <v>41798</v>
      </c>
      <c r="B2022" t="s">
        <v>52</v>
      </c>
      <c r="C2022">
        <v>35</v>
      </c>
      <c r="D2022" t="str">
        <f t="shared" si="218"/>
        <v>2014</v>
      </c>
      <c r="H2022">
        <f t="shared" si="219"/>
        <v>78.05</v>
      </c>
      <c r="I2022" t="str">
        <f t="shared" si="220"/>
        <v>2014</v>
      </c>
      <c r="K2022" s="1">
        <v>41798</v>
      </c>
      <c r="L2022" t="s">
        <v>52</v>
      </c>
      <c r="M2022">
        <v>35</v>
      </c>
      <c r="N2022" t="str">
        <f t="shared" si="221"/>
        <v>2014</v>
      </c>
      <c r="O2022">
        <f>SUMIF(L$2:L2022,L2022,M$2:M2022)</f>
        <v>5181</v>
      </c>
      <c r="P2022">
        <f t="shared" si="222"/>
        <v>3.5</v>
      </c>
      <c r="R2022">
        <f t="shared" si="223"/>
        <v>5473</v>
      </c>
      <c r="S2022">
        <f t="shared" si="224"/>
        <v>0</v>
      </c>
    </row>
    <row r="2023" spans="1:19" x14ac:dyDescent="0.25">
      <c r="A2023" s="1">
        <v>41802</v>
      </c>
      <c r="B2023" t="s">
        <v>35</v>
      </c>
      <c r="C2023">
        <v>154</v>
      </c>
      <c r="D2023" t="str">
        <f t="shared" si="218"/>
        <v>2014</v>
      </c>
      <c r="H2023">
        <f t="shared" si="219"/>
        <v>343.42</v>
      </c>
      <c r="I2023" t="str">
        <f t="shared" si="220"/>
        <v>2014</v>
      </c>
      <c r="K2023" s="1">
        <v>41802</v>
      </c>
      <c r="L2023" t="s">
        <v>35</v>
      </c>
      <c r="M2023">
        <v>154</v>
      </c>
      <c r="N2023" t="str">
        <f t="shared" si="221"/>
        <v>2014</v>
      </c>
      <c r="O2023">
        <f>SUMIF(L$2:L2023,L2023,M$2:M2023)</f>
        <v>4407</v>
      </c>
      <c r="P2023">
        <f t="shared" si="222"/>
        <v>15.4</v>
      </c>
      <c r="R2023">
        <f t="shared" si="223"/>
        <v>5319</v>
      </c>
      <c r="S2023">
        <f t="shared" si="224"/>
        <v>0</v>
      </c>
    </row>
    <row r="2024" spans="1:19" x14ac:dyDescent="0.25">
      <c r="A2024" s="1">
        <v>41806</v>
      </c>
      <c r="B2024" t="s">
        <v>113</v>
      </c>
      <c r="C2024">
        <v>1</v>
      </c>
      <c r="D2024" t="str">
        <f t="shared" si="218"/>
        <v>2014</v>
      </c>
      <c r="H2024">
        <f t="shared" si="219"/>
        <v>2.23</v>
      </c>
      <c r="I2024" t="str">
        <f t="shared" si="220"/>
        <v>2014</v>
      </c>
      <c r="K2024" s="1">
        <v>41806</v>
      </c>
      <c r="L2024" t="s">
        <v>113</v>
      </c>
      <c r="M2024">
        <v>1</v>
      </c>
      <c r="N2024" t="str">
        <f t="shared" si="221"/>
        <v>2014</v>
      </c>
      <c r="O2024">
        <f>SUMIF(L$2:L2024,L2024,M$2:M2024)</f>
        <v>47</v>
      </c>
      <c r="P2024">
        <f t="shared" si="222"/>
        <v>0</v>
      </c>
      <c r="R2024">
        <f t="shared" si="223"/>
        <v>5318</v>
      </c>
      <c r="S2024">
        <f t="shared" si="224"/>
        <v>0</v>
      </c>
    </row>
    <row r="2025" spans="1:19" x14ac:dyDescent="0.25">
      <c r="A2025" s="1">
        <v>41807</v>
      </c>
      <c r="B2025" t="s">
        <v>14</v>
      </c>
      <c r="C2025">
        <v>249</v>
      </c>
      <c r="D2025" t="str">
        <f t="shared" si="218"/>
        <v>2014</v>
      </c>
      <c r="H2025">
        <f t="shared" si="219"/>
        <v>555.27</v>
      </c>
      <c r="I2025" t="str">
        <f t="shared" si="220"/>
        <v>2014</v>
      </c>
      <c r="K2025" s="1">
        <v>41807</v>
      </c>
      <c r="L2025" t="s">
        <v>14</v>
      </c>
      <c r="M2025">
        <v>249</v>
      </c>
      <c r="N2025" t="str">
        <f t="shared" si="221"/>
        <v>2014</v>
      </c>
      <c r="O2025">
        <f>SUMIF(L$2:L2025,L2025,M$2:M2025)</f>
        <v>22619</v>
      </c>
      <c r="P2025">
        <f t="shared" si="222"/>
        <v>49.800000000000004</v>
      </c>
      <c r="R2025">
        <f t="shared" si="223"/>
        <v>5069</v>
      </c>
      <c r="S2025">
        <f t="shared" si="224"/>
        <v>0</v>
      </c>
    </row>
    <row r="2026" spans="1:19" x14ac:dyDescent="0.25">
      <c r="A2026" s="1">
        <v>41807</v>
      </c>
      <c r="B2026" t="s">
        <v>37</v>
      </c>
      <c r="C2026">
        <v>27</v>
      </c>
      <c r="D2026" t="str">
        <f t="shared" si="218"/>
        <v>2014</v>
      </c>
      <c r="H2026">
        <f t="shared" si="219"/>
        <v>60.21</v>
      </c>
      <c r="I2026" t="str">
        <f t="shared" si="220"/>
        <v>2014</v>
      </c>
      <c r="K2026" s="1">
        <v>41807</v>
      </c>
      <c r="L2026" t="s">
        <v>37</v>
      </c>
      <c r="M2026">
        <v>27</v>
      </c>
      <c r="N2026" t="str">
        <f t="shared" si="221"/>
        <v>2014</v>
      </c>
      <c r="O2026">
        <f>SUMIF(L$2:L2026,L2026,M$2:M2026)</f>
        <v>4869</v>
      </c>
      <c r="P2026">
        <f t="shared" si="222"/>
        <v>2.7</v>
      </c>
      <c r="R2026">
        <f t="shared" si="223"/>
        <v>5042</v>
      </c>
      <c r="S2026">
        <f t="shared" si="224"/>
        <v>0</v>
      </c>
    </row>
    <row r="2027" spans="1:19" x14ac:dyDescent="0.25">
      <c r="A2027" s="1">
        <v>41809</v>
      </c>
      <c r="B2027" t="s">
        <v>12</v>
      </c>
      <c r="C2027">
        <v>167</v>
      </c>
      <c r="D2027" t="str">
        <f t="shared" si="218"/>
        <v>2014</v>
      </c>
      <c r="H2027">
        <f t="shared" si="219"/>
        <v>372.41</v>
      </c>
      <c r="I2027" t="str">
        <f t="shared" si="220"/>
        <v>2014</v>
      </c>
      <c r="K2027" s="1">
        <v>41809</v>
      </c>
      <c r="L2027" t="s">
        <v>12</v>
      </c>
      <c r="M2027">
        <v>167</v>
      </c>
      <c r="N2027" t="str">
        <f t="shared" si="221"/>
        <v>2014</v>
      </c>
      <c r="O2027">
        <f>SUMIF(L$2:L2027,L2027,M$2:M2027)</f>
        <v>4827</v>
      </c>
      <c r="P2027">
        <f t="shared" si="222"/>
        <v>16.7</v>
      </c>
      <c r="R2027">
        <f t="shared" si="223"/>
        <v>4875</v>
      </c>
      <c r="S2027">
        <f t="shared" si="224"/>
        <v>0</v>
      </c>
    </row>
    <row r="2028" spans="1:19" x14ac:dyDescent="0.25">
      <c r="A2028" s="1">
        <v>41810</v>
      </c>
      <c r="B2028" t="s">
        <v>12</v>
      </c>
      <c r="C2028">
        <v>71</v>
      </c>
      <c r="D2028" t="str">
        <f t="shared" si="218"/>
        <v>2014</v>
      </c>
      <c r="H2028">
        <f t="shared" si="219"/>
        <v>158.33000000000001</v>
      </c>
      <c r="I2028" t="str">
        <f t="shared" si="220"/>
        <v>2014</v>
      </c>
      <c r="K2028" s="1">
        <v>41810</v>
      </c>
      <c r="L2028" t="s">
        <v>12</v>
      </c>
      <c r="M2028">
        <v>71</v>
      </c>
      <c r="N2028" t="str">
        <f t="shared" si="221"/>
        <v>2014</v>
      </c>
      <c r="O2028">
        <f>SUMIF(L$2:L2028,L2028,M$2:M2028)</f>
        <v>4898</v>
      </c>
      <c r="P2028">
        <f t="shared" si="222"/>
        <v>7.1000000000000005</v>
      </c>
      <c r="R2028">
        <f t="shared" si="223"/>
        <v>4804</v>
      </c>
      <c r="S2028">
        <f t="shared" si="224"/>
        <v>0</v>
      </c>
    </row>
    <row r="2029" spans="1:19" x14ac:dyDescent="0.25">
      <c r="A2029" s="1">
        <v>41810</v>
      </c>
      <c r="B2029" t="s">
        <v>83</v>
      </c>
      <c r="C2029">
        <v>13</v>
      </c>
      <c r="D2029" t="str">
        <f t="shared" si="218"/>
        <v>2014</v>
      </c>
      <c r="H2029">
        <f t="shared" si="219"/>
        <v>28.99</v>
      </c>
      <c r="I2029" t="str">
        <f t="shared" si="220"/>
        <v>2014</v>
      </c>
      <c r="K2029" s="1">
        <v>41810</v>
      </c>
      <c r="L2029" t="s">
        <v>83</v>
      </c>
      <c r="M2029">
        <v>13</v>
      </c>
      <c r="N2029" t="str">
        <f t="shared" si="221"/>
        <v>2014</v>
      </c>
      <c r="O2029">
        <f>SUMIF(L$2:L2029,L2029,M$2:M2029)</f>
        <v>16</v>
      </c>
      <c r="P2029">
        <f t="shared" si="222"/>
        <v>0</v>
      </c>
      <c r="R2029">
        <f t="shared" si="223"/>
        <v>4791</v>
      </c>
      <c r="S2029">
        <f t="shared" si="224"/>
        <v>0</v>
      </c>
    </row>
    <row r="2030" spans="1:19" x14ac:dyDescent="0.25">
      <c r="A2030" s="1">
        <v>41811</v>
      </c>
      <c r="B2030" t="s">
        <v>30</v>
      </c>
      <c r="C2030">
        <v>90</v>
      </c>
      <c r="D2030" t="str">
        <f t="shared" si="218"/>
        <v>2014</v>
      </c>
      <c r="H2030">
        <f t="shared" si="219"/>
        <v>200.7</v>
      </c>
      <c r="I2030" t="str">
        <f t="shared" si="220"/>
        <v>2014</v>
      </c>
      <c r="K2030" s="1">
        <v>41811</v>
      </c>
      <c r="L2030" t="s">
        <v>30</v>
      </c>
      <c r="M2030">
        <v>90</v>
      </c>
      <c r="N2030" t="str">
        <f t="shared" si="221"/>
        <v>2014</v>
      </c>
      <c r="O2030">
        <f>SUMIF(L$2:L2030,L2030,M$2:M2030)</f>
        <v>5120</v>
      </c>
      <c r="P2030">
        <f t="shared" si="222"/>
        <v>9</v>
      </c>
      <c r="R2030">
        <f t="shared" si="223"/>
        <v>4701</v>
      </c>
      <c r="S2030">
        <f t="shared" si="224"/>
        <v>0</v>
      </c>
    </row>
    <row r="2031" spans="1:19" x14ac:dyDescent="0.25">
      <c r="A2031" s="1">
        <v>41814</v>
      </c>
      <c r="B2031" t="s">
        <v>9</v>
      </c>
      <c r="C2031">
        <v>106</v>
      </c>
      <c r="D2031" t="str">
        <f t="shared" si="218"/>
        <v>2014</v>
      </c>
      <c r="H2031">
        <f t="shared" si="219"/>
        <v>236.38</v>
      </c>
      <c r="I2031" t="str">
        <f t="shared" si="220"/>
        <v>2014</v>
      </c>
      <c r="K2031" s="1">
        <v>41814</v>
      </c>
      <c r="L2031" t="s">
        <v>9</v>
      </c>
      <c r="M2031">
        <v>106</v>
      </c>
      <c r="N2031" t="str">
        <f t="shared" si="221"/>
        <v>2014</v>
      </c>
      <c r="O2031">
        <f>SUMIF(L$2:L2031,L2031,M$2:M2031)</f>
        <v>25372</v>
      </c>
      <c r="P2031">
        <f t="shared" si="222"/>
        <v>21.200000000000003</v>
      </c>
      <c r="R2031">
        <f t="shared" si="223"/>
        <v>4595</v>
      </c>
      <c r="S2031">
        <f t="shared" si="224"/>
        <v>0</v>
      </c>
    </row>
    <row r="2032" spans="1:19" x14ac:dyDescent="0.25">
      <c r="A2032" s="1">
        <v>41815</v>
      </c>
      <c r="B2032" t="s">
        <v>66</v>
      </c>
      <c r="C2032">
        <v>57</v>
      </c>
      <c r="D2032" t="str">
        <f t="shared" si="218"/>
        <v>2014</v>
      </c>
      <c r="H2032">
        <f t="shared" si="219"/>
        <v>127.11</v>
      </c>
      <c r="I2032" t="str">
        <f t="shared" si="220"/>
        <v>2014</v>
      </c>
      <c r="K2032" s="1">
        <v>41815</v>
      </c>
      <c r="L2032" t="s">
        <v>66</v>
      </c>
      <c r="M2032">
        <v>57</v>
      </c>
      <c r="N2032" t="str">
        <f t="shared" si="221"/>
        <v>2014</v>
      </c>
      <c r="O2032">
        <f>SUMIF(L$2:L2032,L2032,M$2:M2032)</f>
        <v>3795</v>
      </c>
      <c r="P2032">
        <f t="shared" si="222"/>
        <v>5.7</v>
      </c>
      <c r="R2032">
        <f t="shared" si="223"/>
        <v>4538</v>
      </c>
      <c r="S2032">
        <f t="shared" si="224"/>
        <v>0</v>
      </c>
    </row>
    <row r="2033" spans="1:19" x14ac:dyDescent="0.25">
      <c r="A2033" s="1">
        <v>41815</v>
      </c>
      <c r="B2033" t="s">
        <v>18</v>
      </c>
      <c r="C2033">
        <v>59</v>
      </c>
      <c r="D2033" t="str">
        <f t="shared" si="218"/>
        <v>2014</v>
      </c>
      <c r="H2033">
        <f t="shared" si="219"/>
        <v>131.57</v>
      </c>
      <c r="I2033" t="str">
        <f t="shared" si="220"/>
        <v>2014</v>
      </c>
      <c r="K2033" s="1">
        <v>41815</v>
      </c>
      <c r="L2033" t="s">
        <v>18</v>
      </c>
      <c r="M2033">
        <v>59</v>
      </c>
      <c r="N2033" t="str">
        <f t="shared" si="221"/>
        <v>2014</v>
      </c>
      <c r="O2033">
        <f>SUMIF(L$2:L2033,L2033,M$2:M2033)</f>
        <v>5051</v>
      </c>
      <c r="P2033">
        <f t="shared" si="222"/>
        <v>5.9</v>
      </c>
      <c r="R2033">
        <f t="shared" si="223"/>
        <v>4479</v>
      </c>
      <c r="S2033">
        <f t="shared" si="224"/>
        <v>0</v>
      </c>
    </row>
    <row r="2034" spans="1:19" x14ac:dyDescent="0.25">
      <c r="A2034" s="1">
        <v>41817</v>
      </c>
      <c r="B2034" t="s">
        <v>79</v>
      </c>
      <c r="C2034">
        <v>11</v>
      </c>
      <c r="D2034" t="str">
        <f t="shared" si="218"/>
        <v>2014</v>
      </c>
      <c r="H2034">
        <f t="shared" si="219"/>
        <v>24.53</v>
      </c>
      <c r="I2034" t="str">
        <f t="shared" si="220"/>
        <v>2014</v>
      </c>
      <c r="K2034" s="1">
        <v>41817</v>
      </c>
      <c r="L2034" t="s">
        <v>79</v>
      </c>
      <c r="M2034">
        <v>11</v>
      </c>
      <c r="N2034" t="str">
        <f t="shared" si="221"/>
        <v>2014</v>
      </c>
      <c r="O2034">
        <f>SUMIF(L$2:L2034,L2034,M$2:M2034)</f>
        <v>56</v>
      </c>
      <c r="P2034">
        <f t="shared" si="222"/>
        <v>0</v>
      </c>
      <c r="R2034">
        <f t="shared" si="223"/>
        <v>4468</v>
      </c>
      <c r="S2034">
        <f t="shared" si="224"/>
        <v>0</v>
      </c>
    </row>
    <row r="2035" spans="1:19" x14ac:dyDescent="0.25">
      <c r="A2035" s="1">
        <v>41818</v>
      </c>
      <c r="B2035" t="s">
        <v>102</v>
      </c>
      <c r="C2035">
        <v>361</v>
      </c>
      <c r="D2035" t="str">
        <f t="shared" si="218"/>
        <v>2014</v>
      </c>
      <c r="H2035">
        <f t="shared" si="219"/>
        <v>805.03</v>
      </c>
      <c r="I2035" t="str">
        <f t="shared" si="220"/>
        <v>2014</v>
      </c>
      <c r="K2035" s="1">
        <v>41818</v>
      </c>
      <c r="L2035" t="s">
        <v>102</v>
      </c>
      <c r="M2035">
        <v>361</v>
      </c>
      <c r="N2035" t="str">
        <f t="shared" si="221"/>
        <v>2014</v>
      </c>
      <c r="O2035">
        <f>SUMIF(L$2:L2035,L2035,M$2:M2035)</f>
        <v>7466</v>
      </c>
      <c r="P2035">
        <f t="shared" si="222"/>
        <v>36.1</v>
      </c>
      <c r="R2035">
        <f t="shared" si="223"/>
        <v>4107</v>
      </c>
      <c r="S2035">
        <f t="shared" si="224"/>
        <v>0</v>
      </c>
    </row>
    <row r="2036" spans="1:19" x14ac:dyDescent="0.25">
      <c r="A2036" s="1">
        <v>41819</v>
      </c>
      <c r="B2036" t="s">
        <v>8</v>
      </c>
      <c r="C2036">
        <v>153</v>
      </c>
      <c r="D2036" t="str">
        <f t="shared" si="218"/>
        <v>2014</v>
      </c>
      <c r="H2036">
        <f t="shared" si="219"/>
        <v>341.19</v>
      </c>
      <c r="I2036" t="str">
        <f t="shared" si="220"/>
        <v>2014</v>
      </c>
      <c r="K2036" s="1">
        <v>41819</v>
      </c>
      <c r="L2036" t="s">
        <v>8</v>
      </c>
      <c r="M2036">
        <v>153</v>
      </c>
      <c r="N2036" t="str">
        <f t="shared" si="221"/>
        <v>2014</v>
      </c>
      <c r="O2036">
        <f>SUMIF(L$2:L2036,L2036,M$2:M2036)</f>
        <v>2982</v>
      </c>
      <c r="P2036">
        <f t="shared" si="222"/>
        <v>15.3</v>
      </c>
      <c r="R2036">
        <f t="shared" si="223"/>
        <v>3954</v>
      </c>
      <c r="S2036">
        <f t="shared" si="224"/>
        <v>0</v>
      </c>
    </row>
    <row r="2037" spans="1:19" x14ac:dyDescent="0.25">
      <c r="A2037" s="1">
        <v>41820</v>
      </c>
      <c r="B2037" t="s">
        <v>147</v>
      </c>
      <c r="C2037">
        <v>7</v>
      </c>
      <c r="D2037" t="str">
        <f t="shared" si="218"/>
        <v>2014</v>
      </c>
      <c r="H2037">
        <f t="shared" si="219"/>
        <v>15.61</v>
      </c>
      <c r="I2037" t="str">
        <f t="shared" si="220"/>
        <v>2014</v>
      </c>
      <c r="K2037" s="1">
        <v>41820</v>
      </c>
      <c r="L2037" t="s">
        <v>147</v>
      </c>
      <c r="M2037">
        <v>7</v>
      </c>
      <c r="N2037" t="str">
        <f t="shared" si="221"/>
        <v>2014</v>
      </c>
      <c r="O2037">
        <f>SUMIF(L$2:L2037,L2037,M$2:M2037)</f>
        <v>35</v>
      </c>
      <c r="P2037">
        <f t="shared" si="222"/>
        <v>0</v>
      </c>
      <c r="R2037">
        <f t="shared" si="223"/>
        <v>3947</v>
      </c>
      <c r="S2037">
        <f t="shared" si="224"/>
        <v>0</v>
      </c>
    </row>
    <row r="2038" spans="1:19" x14ac:dyDescent="0.25">
      <c r="A2038" s="1">
        <v>41821</v>
      </c>
      <c r="B2038" t="s">
        <v>71</v>
      </c>
      <c r="C2038">
        <v>65</v>
      </c>
      <c r="D2038" t="str">
        <f t="shared" si="218"/>
        <v>2014</v>
      </c>
      <c r="H2038">
        <f t="shared" si="219"/>
        <v>144.94999999999999</v>
      </c>
      <c r="I2038" t="str">
        <f t="shared" si="220"/>
        <v>2014</v>
      </c>
      <c r="K2038" s="1">
        <v>41821</v>
      </c>
      <c r="L2038" t="s">
        <v>71</v>
      </c>
      <c r="M2038">
        <v>65</v>
      </c>
      <c r="N2038" t="str">
        <f t="shared" si="221"/>
        <v>2014</v>
      </c>
      <c r="O2038">
        <f>SUMIF(L$2:L2038,L2038,M$2:M2038)</f>
        <v>3164</v>
      </c>
      <c r="P2038">
        <f t="shared" si="222"/>
        <v>6.5</v>
      </c>
      <c r="R2038">
        <f t="shared" si="223"/>
        <v>5882</v>
      </c>
      <c r="S2038">
        <f t="shared" si="224"/>
        <v>0</v>
      </c>
    </row>
    <row r="2039" spans="1:19" x14ac:dyDescent="0.25">
      <c r="A2039" s="1">
        <v>41823</v>
      </c>
      <c r="B2039" t="s">
        <v>9</v>
      </c>
      <c r="C2039">
        <v>409</v>
      </c>
      <c r="D2039" t="str">
        <f t="shared" si="218"/>
        <v>2014</v>
      </c>
      <c r="H2039">
        <f t="shared" si="219"/>
        <v>912.06999999999994</v>
      </c>
      <c r="I2039" t="str">
        <f t="shared" si="220"/>
        <v>2014</v>
      </c>
      <c r="K2039" s="1">
        <v>41823</v>
      </c>
      <c r="L2039" t="s">
        <v>9</v>
      </c>
      <c r="M2039">
        <v>409</v>
      </c>
      <c r="N2039" t="str">
        <f t="shared" si="221"/>
        <v>2014</v>
      </c>
      <c r="O2039">
        <f>SUMIF(L$2:L2039,L2039,M$2:M2039)</f>
        <v>25781</v>
      </c>
      <c r="P2039">
        <f t="shared" si="222"/>
        <v>81.800000000000011</v>
      </c>
      <c r="R2039">
        <f t="shared" si="223"/>
        <v>5473</v>
      </c>
      <c r="S2039">
        <f t="shared" si="224"/>
        <v>0</v>
      </c>
    </row>
    <row r="2040" spans="1:19" x14ac:dyDescent="0.25">
      <c r="A2040" s="1">
        <v>41825</v>
      </c>
      <c r="B2040" t="s">
        <v>63</v>
      </c>
      <c r="C2040">
        <v>63</v>
      </c>
      <c r="D2040" t="str">
        <f t="shared" si="218"/>
        <v>2014</v>
      </c>
      <c r="H2040">
        <f t="shared" si="219"/>
        <v>140.49</v>
      </c>
      <c r="I2040" t="str">
        <f t="shared" si="220"/>
        <v>2014</v>
      </c>
      <c r="K2040" s="1">
        <v>41825</v>
      </c>
      <c r="L2040" t="s">
        <v>63</v>
      </c>
      <c r="M2040">
        <v>63</v>
      </c>
      <c r="N2040" t="str">
        <f t="shared" si="221"/>
        <v>2014</v>
      </c>
      <c r="O2040">
        <f>SUMIF(L$2:L2040,L2040,M$2:M2040)</f>
        <v>1002</v>
      </c>
      <c r="P2040">
        <f t="shared" si="222"/>
        <v>6.3000000000000007</v>
      </c>
      <c r="R2040">
        <f t="shared" si="223"/>
        <v>5410</v>
      </c>
      <c r="S2040">
        <f t="shared" si="224"/>
        <v>0</v>
      </c>
    </row>
    <row r="2041" spans="1:19" x14ac:dyDescent="0.25">
      <c r="A2041" s="1">
        <v>41826</v>
      </c>
      <c r="B2041" t="s">
        <v>7</v>
      </c>
      <c r="C2041">
        <v>441</v>
      </c>
      <c r="D2041" t="str">
        <f t="shared" si="218"/>
        <v>2014</v>
      </c>
      <c r="H2041">
        <f t="shared" si="219"/>
        <v>983.43</v>
      </c>
      <c r="I2041" t="str">
        <f t="shared" si="220"/>
        <v>2014</v>
      </c>
      <c r="K2041" s="1">
        <v>41826</v>
      </c>
      <c r="L2041" t="s">
        <v>7</v>
      </c>
      <c r="M2041">
        <v>441</v>
      </c>
      <c r="N2041" t="str">
        <f t="shared" si="221"/>
        <v>2014</v>
      </c>
      <c r="O2041">
        <f>SUMIF(L$2:L2041,L2041,M$2:M2041)</f>
        <v>25725</v>
      </c>
      <c r="P2041">
        <f t="shared" si="222"/>
        <v>88.2</v>
      </c>
      <c r="R2041">
        <f t="shared" si="223"/>
        <v>4969</v>
      </c>
      <c r="S2041">
        <f t="shared" si="224"/>
        <v>0</v>
      </c>
    </row>
    <row r="2042" spans="1:19" x14ac:dyDescent="0.25">
      <c r="A2042" s="1">
        <v>41830</v>
      </c>
      <c r="B2042" t="s">
        <v>52</v>
      </c>
      <c r="C2042">
        <v>91</v>
      </c>
      <c r="D2042" t="str">
        <f t="shared" si="218"/>
        <v>2014</v>
      </c>
      <c r="H2042">
        <f t="shared" si="219"/>
        <v>202.93</v>
      </c>
      <c r="I2042" t="str">
        <f t="shared" si="220"/>
        <v>2014</v>
      </c>
      <c r="K2042" s="1">
        <v>41830</v>
      </c>
      <c r="L2042" t="s">
        <v>52</v>
      </c>
      <c r="M2042">
        <v>91</v>
      </c>
      <c r="N2042" t="str">
        <f t="shared" si="221"/>
        <v>2014</v>
      </c>
      <c r="O2042">
        <f>SUMIF(L$2:L2042,L2042,M$2:M2042)</f>
        <v>5272</v>
      </c>
      <c r="P2042">
        <f t="shared" si="222"/>
        <v>9.1</v>
      </c>
      <c r="R2042">
        <f t="shared" si="223"/>
        <v>4878</v>
      </c>
      <c r="S2042">
        <f t="shared" si="224"/>
        <v>0</v>
      </c>
    </row>
    <row r="2043" spans="1:19" x14ac:dyDescent="0.25">
      <c r="A2043" s="1">
        <v>41831</v>
      </c>
      <c r="B2043" t="s">
        <v>12</v>
      </c>
      <c r="C2043">
        <v>73</v>
      </c>
      <c r="D2043" t="str">
        <f t="shared" si="218"/>
        <v>2014</v>
      </c>
      <c r="H2043">
        <f t="shared" si="219"/>
        <v>162.79</v>
      </c>
      <c r="I2043" t="str">
        <f t="shared" si="220"/>
        <v>2014</v>
      </c>
      <c r="K2043" s="1">
        <v>41831</v>
      </c>
      <c r="L2043" t="s">
        <v>12</v>
      </c>
      <c r="M2043">
        <v>73</v>
      </c>
      <c r="N2043" t="str">
        <f t="shared" si="221"/>
        <v>2014</v>
      </c>
      <c r="O2043">
        <f>SUMIF(L$2:L2043,L2043,M$2:M2043)</f>
        <v>4971</v>
      </c>
      <c r="P2043">
        <f t="shared" si="222"/>
        <v>7.3000000000000007</v>
      </c>
      <c r="R2043">
        <f t="shared" si="223"/>
        <v>4805</v>
      </c>
      <c r="S2043">
        <f t="shared" si="224"/>
        <v>0</v>
      </c>
    </row>
    <row r="2044" spans="1:19" x14ac:dyDescent="0.25">
      <c r="A2044" s="1">
        <v>41832</v>
      </c>
      <c r="B2044" t="s">
        <v>6</v>
      </c>
      <c r="C2044">
        <v>184</v>
      </c>
      <c r="D2044" t="str">
        <f t="shared" si="218"/>
        <v>2014</v>
      </c>
      <c r="H2044">
        <f t="shared" si="219"/>
        <v>410.32</v>
      </c>
      <c r="I2044" t="str">
        <f t="shared" si="220"/>
        <v>2014</v>
      </c>
      <c r="K2044" s="1">
        <v>41832</v>
      </c>
      <c r="L2044" t="s">
        <v>6</v>
      </c>
      <c r="M2044">
        <v>184</v>
      </c>
      <c r="N2044" t="str">
        <f t="shared" si="221"/>
        <v>2014</v>
      </c>
      <c r="O2044">
        <f>SUMIF(L$2:L2044,L2044,M$2:M2044)</f>
        <v>4309</v>
      </c>
      <c r="P2044">
        <f t="shared" si="222"/>
        <v>18.400000000000002</v>
      </c>
      <c r="R2044">
        <f t="shared" si="223"/>
        <v>4621</v>
      </c>
      <c r="S2044">
        <f t="shared" si="224"/>
        <v>0</v>
      </c>
    </row>
    <row r="2045" spans="1:19" x14ac:dyDescent="0.25">
      <c r="A2045" s="1">
        <v>41836</v>
      </c>
      <c r="B2045" t="s">
        <v>61</v>
      </c>
      <c r="C2045">
        <v>191</v>
      </c>
      <c r="D2045" t="str">
        <f t="shared" si="218"/>
        <v>2014</v>
      </c>
      <c r="H2045">
        <f t="shared" si="219"/>
        <v>425.93</v>
      </c>
      <c r="I2045" t="str">
        <f t="shared" si="220"/>
        <v>2014</v>
      </c>
      <c r="K2045" s="1">
        <v>41836</v>
      </c>
      <c r="L2045" t="s">
        <v>61</v>
      </c>
      <c r="M2045">
        <v>191</v>
      </c>
      <c r="N2045" t="str">
        <f t="shared" si="221"/>
        <v>2014</v>
      </c>
      <c r="O2045">
        <f>SUMIF(L$2:L2045,L2045,M$2:M2045)</f>
        <v>3241</v>
      </c>
      <c r="P2045">
        <f t="shared" si="222"/>
        <v>19.100000000000001</v>
      </c>
      <c r="R2045">
        <f t="shared" si="223"/>
        <v>4430</v>
      </c>
      <c r="S2045">
        <f t="shared" si="224"/>
        <v>0</v>
      </c>
    </row>
    <row r="2046" spans="1:19" x14ac:dyDescent="0.25">
      <c r="A2046" s="1">
        <v>41837</v>
      </c>
      <c r="B2046" t="s">
        <v>17</v>
      </c>
      <c r="C2046">
        <v>371</v>
      </c>
      <c r="D2046" t="str">
        <f t="shared" si="218"/>
        <v>2014</v>
      </c>
      <c r="H2046">
        <f t="shared" si="219"/>
        <v>827.33</v>
      </c>
      <c r="I2046" t="str">
        <f t="shared" si="220"/>
        <v>2014</v>
      </c>
      <c r="K2046" s="1">
        <v>41837</v>
      </c>
      <c r="L2046" t="s">
        <v>17</v>
      </c>
      <c r="M2046">
        <v>371</v>
      </c>
      <c r="N2046" t="str">
        <f t="shared" si="221"/>
        <v>2014</v>
      </c>
      <c r="O2046">
        <f>SUMIF(L$2:L2046,L2046,M$2:M2046)</f>
        <v>17963</v>
      </c>
      <c r="P2046">
        <f t="shared" si="222"/>
        <v>74.2</v>
      </c>
      <c r="R2046">
        <f t="shared" si="223"/>
        <v>4059</v>
      </c>
      <c r="S2046">
        <f t="shared" si="224"/>
        <v>0</v>
      </c>
    </row>
    <row r="2047" spans="1:19" x14ac:dyDescent="0.25">
      <c r="A2047" s="1">
        <v>41838</v>
      </c>
      <c r="B2047" t="s">
        <v>22</v>
      </c>
      <c r="C2047">
        <v>485</v>
      </c>
      <c r="D2047" t="str">
        <f t="shared" si="218"/>
        <v>2014</v>
      </c>
      <c r="H2047">
        <f t="shared" si="219"/>
        <v>1081.55</v>
      </c>
      <c r="I2047" t="str">
        <f t="shared" si="220"/>
        <v>2014</v>
      </c>
      <c r="K2047" s="1">
        <v>41838</v>
      </c>
      <c r="L2047" t="s">
        <v>22</v>
      </c>
      <c r="M2047">
        <v>485</v>
      </c>
      <c r="N2047" t="str">
        <f t="shared" si="221"/>
        <v>2014</v>
      </c>
      <c r="O2047">
        <f>SUMIF(L$2:L2047,L2047,M$2:M2047)</f>
        <v>23126</v>
      </c>
      <c r="P2047">
        <f t="shared" si="222"/>
        <v>97</v>
      </c>
      <c r="R2047">
        <f t="shared" si="223"/>
        <v>3574</v>
      </c>
      <c r="S2047">
        <f t="shared" si="224"/>
        <v>0</v>
      </c>
    </row>
    <row r="2048" spans="1:19" x14ac:dyDescent="0.25">
      <c r="A2048" s="1">
        <v>41838</v>
      </c>
      <c r="B2048" t="s">
        <v>37</v>
      </c>
      <c r="C2048">
        <v>92</v>
      </c>
      <c r="D2048" t="str">
        <f t="shared" si="218"/>
        <v>2014</v>
      </c>
      <c r="H2048">
        <f t="shared" si="219"/>
        <v>205.16</v>
      </c>
      <c r="I2048" t="str">
        <f t="shared" si="220"/>
        <v>2014</v>
      </c>
      <c r="K2048" s="1">
        <v>41838</v>
      </c>
      <c r="L2048" t="s">
        <v>37</v>
      </c>
      <c r="M2048">
        <v>92</v>
      </c>
      <c r="N2048" t="str">
        <f t="shared" si="221"/>
        <v>2014</v>
      </c>
      <c r="O2048">
        <f>SUMIF(L$2:L2048,L2048,M$2:M2048)</f>
        <v>4961</v>
      </c>
      <c r="P2048">
        <f t="shared" si="222"/>
        <v>9.2000000000000011</v>
      </c>
      <c r="R2048">
        <f t="shared" si="223"/>
        <v>3482</v>
      </c>
      <c r="S2048">
        <f t="shared" si="224"/>
        <v>0</v>
      </c>
    </row>
    <row r="2049" spans="1:19" x14ac:dyDescent="0.25">
      <c r="A2049" s="1">
        <v>41840</v>
      </c>
      <c r="B2049" t="s">
        <v>17</v>
      </c>
      <c r="C2049">
        <v>442</v>
      </c>
      <c r="D2049" t="str">
        <f t="shared" si="218"/>
        <v>2014</v>
      </c>
      <c r="H2049">
        <f t="shared" si="219"/>
        <v>985.66</v>
      </c>
      <c r="I2049" t="str">
        <f t="shared" si="220"/>
        <v>2014</v>
      </c>
      <c r="K2049" s="1">
        <v>41840</v>
      </c>
      <c r="L2049" t="s">
        <v>17</v>
      </c>
      <c r="M2049">
        <v>442</v>
      </c>
      <c r="N2049" t="str">
        <f t="shared" si="221"/>
        <v>2014</v>
      </c>
      <c r="O2049">
        <f>SUMIF(L$2:L2049,L2049,M$2:M2049)</f>
        <v>18405</v>
      </c>
      <c r="P2049">
        <f t="shared" si="222"/>
        <v>88.4</v>
      </c>
      <c r="R2049">
        <f t="shared" si="223"/>
        <v>3040</v>
      </c>
      <c r="S2049">
        <f t="shared" si="224"/>
        <v>0</v>
      </c>
    </row>
    <row r="2050" spans="1:19" x14ac:dyDescent="0.25">
      <c r="A2050" s="1">
        <v>41841</v>
      </c>
      <c r="B2050" t="s">
        <v>8</v>
      </c>
      <c r="C2050">
        <v>44</v>
      </c>
      <c r="D2050" t="str">
        <f t="shared" si="218"/>
        <v>2014</v>
      </c>
      <c r="H2050">
        <f t="shared" si="219"/>
        <v>98.12</v>
      </c>
      <c r="I2050" t="str">
        <f t="shared" si="220"/>
        <v>2014</v>
      </c>
      <c r="K2050" s="1">
        <v>41841</v>
      </c>
      <c r="L2050" t="s">
        <v>8</v>
      </c>
      <c r="M2050">
        <v>44</v>
      </c>
      <c r="N2050" t="str">
        <f t="shared" si="221"/>
        <v>2014</v>
      </c>
      <c r="O2050">
        <f>SUMIF(L$2:L2050,L2050,M$2:M2050)</f>
        <v>3026</v>
      </c>
      <c r="P2050">
        <f t="shared" si="222"/>
        <v>4.4000000000000004</v>
      </c>
      <c r="R2050">
        <f t="shared" si="223"/>
        <v>2996</v>
      </c>
      <c r="S2050">
        <f t="shared" si="224"/>
        <v>0</v>
      </c>
    </row>
    <row r="2051" spans="1:19" x14ac:dyDescent="0.25">
      <c r="A2051" s="1">
        <v>41843</v>
      </c>
      <c r="B2051" t="s">
        <v>39</v>
      </c>
      <c r="C2051">
        <v>39</v>
      </c>
      <c r="D2051" t="str">
        <f t="shared" ref="D2051:D2114" si="225">TEXT(A2051,"RRRR")</f>
        <v>2014</v>
      </c>
      <c r="H2051">
        <f t="shared" ref="H2051:H2114" si="226">IF(D2051="2005",C2051*$F$2,IF(D2051="2006",C2051*$F$3,IF(D2051="2007",C2051*$F$4,IF(D2051="2008",C2051*$F$5,IF(D2051="2009",C2051*$F$6,IF(D2051="2010",C2051*$F$7,IF(D2051="2011",C2051*$F$8,IF(D2051="2012",C2051*$F$9,IF(D2051="2013",C2051*$F$10,C2051*$F$11)))))))))</f>
        <v>86.97</v>
      </c>
      <c r="I2051" t="str">
        <f t="shared" ref="I2051:I2114" si="227">TEXT(A2051,"RRRR")</f>
        <v>2014</v>
      </c>
      <c r="K2051" s="1">
        <v>41843</v>
      </c>
      <c r="L2051" t="s">
        <v>39</v>
      </c>
      <c r="M2051">
        <v>39</v>
      </c>
      <c r="N2051" t="str">
        <f t="shared" ref="N2051:N2114" si="228">TEXT(K2051,"RRRR")</f>
        <v>2014</v>
      </c>
      <c r="O2051">
        <f>SUMIF(L$2:L2051,L2051,M$2:M2051)</f>
        <v>1995</v>
      </c>
      <c r="P2051">
        <f t="shared" ref="P2051:P2114" si="229">IF(AND(O2051&gt;=100,O2051&lt;1000),0.05*M2051,IF(AND(O2051&gt;=1000,O2051&lt;10000),0.1*M2051,IF(AND(O2051&gt;=10000),0.2*M2051,0)))</f>
        <v>3.9000000000000004</v>
      </c>
      <c r="R2051">
        <f t="shared" si="223"/>
        <v>2957</v>
      </c>
      <c r="S2051">
        <f t="shared" si="224"/>
        <v>0</v>
      </c>
    </row>
    <row r="2052" spans="1:19" x14ac:dyDescent="0.25">
      <c r="A2052" s="1">
        <v>41848</v>
      </c>
      <c r="B2052" t="s">
        <v>17</v>
      </c>
      <c r="C2052">
        <v>288</v>
      </c>
      <c r="D2052" t="str">
        <f t="shared" si="225"/>
        <v>2014</v>
      </c>
      <c r="H2052">
        <f t="shared" si="226"/>
        <v>642.24</v>
      </c>
      <c r="I2052" t="str">
        <f t="shared" si="227"/>
        <v>2014</v>
      </c>
      <c r="K2052" s="1">
        <v>41848</v>
      </c>
      <c r="L2052" t="s">
        <v>17</v>
      </c>
      <c r="M2052">
        <v>288</v>
      </c>
      <c r="N2052" t="str">
        <f t="shared" si="228"/>
        <v>2014</v>
      </c>
      <c r="O2052">
        <f>SUMIF(L$2:L2052,L2052,M$2:M2052)</f>
        <v>18693</v>
      </c>
      <c r="P2052">
        <f t="shared" si="229"/>
        <v>57.6</v>
      </c>
      <c r="R2052">
        <f t="shared" ref="R2052:R2115" si="230">IF(AND(DAY(A2052)&lt;DAY(A2051),DAY(A2051)&lt;&gt;DAY(A2052)),IF(R2051&lt;1000,R2051+5000-C2052,IF(R2051&lt;2000,R2051+4000-C2052,IF(R2051&lt;3000,R2051+3000-C2052,IF(R2051&lt;4000,R2051+2000-C2052,IF(R2051&lt;5000,R2051+1000-C2052,R2051))))),R2051-C2052)</f>
        <v>2669</v>
      </c>
      <c r="S2052">
        <f t="shared" si="224"/>
        <v>0</v>
      </c>
    </row>
    <row r="2053" spans="1:19" x14ac:dyDescent="0.25">
      <c r="A2053" s="1">
        <v>41848</v>
      </c>
      <c r="B2053" t="s">
        <v>190</v>
      </c>
      <c r="C2053">
        <v>4</v>
      </c>
      <c r="D2053" t="str">
        <f t="shared" si="225"/>
        <v>2014</v>
      </c>
      <c r="H2053">
        <f t="shared" si="226"/>
        <v>8.92</v>
      </c>
      <c r="I2053" t="str">
        <f t="shared" si="227"/>
        <v>2014</v>
      </c>
      <c r="K2053" s="1">
        <v>41848</v>
      </c>
      <c r="L2053" t="s">
        <v>190</v>
      </c>
      <c r="M2053">
        <v>4</v>
      </c>
      <c r="N2053" t="str">
        <f t="shared" si="228"/>
        <v>2014</v>
      </c>
      <c r="O2053">
        <f>SUMIF(L$2:L2053,L2053,M$2:M2053)</f>
        <v>21</v>
      </c>
      <c r="P2053">
        <f t="shared" si="229"/>
        <v>0</v>
      </c>
      <c r="R2053">
        <f t="shared" si="230"/>
        <v>2665</v>
      </c>
      <c r="S2053">
        <f t="shared" ref="S2053:S2116" si="231">IF(R2053+C2053-R2052&gt;=4000,1,0)</f>
        <v>0</v>
      </c>
    </row>
    <row r="2054" spans="1:19" x14ac:dyDescent="0.25">
      <c r="A2054" s="1">
        <v>41851</v>
      </c>
      <c r="B2054" t="s">
        <v>238</v>
      </c>
      <c r="C2054">
        <v>6</v>
      </c>
      <c r="D2054" t="str">
        <f t="shared" si="225"/>
        <v>2014</v>
      </c>
      <c r="H2054">
        <f t="shared" si="226"/>
        <v>13.379999999999999</v>
      </c>
      <c r="I2054" t="str">
        <f t="shared" si="227"/>
        <v>2014</v>
      </c>
      <c r="K2054" s="1">
        <v>41851</v>
      </c>
      <c r="L2054" t="s">
        <v>238</v>
      </c>
      <c r="M2054">
        <v>6</v>
      </c>
      <c r="N2054" t="str">
        <f t="shared" si="228"/>
        <v>2014</v>
      </c>
      <c r="O2054">
        <f>SUMIF(L$2:L2054,L2054,M$2:M2054)</f>
        <v>6</v>
      </c>
      <c r="P2054">
        <f t="shared" si="229"/>
        <v>0</v>
      </c>
      <c r="R2054">
        <f t="shared" si="230"/>
        <v>2659</v>
      </c>
      <c r="S2054">
        <f t="shared" si="231"/>
        <v>0</v>
      </c>
    </row>
    <row r="2055" spans="1:19" x14ac:dyDescent="0.25">
      <c r="A2055" s="1">
        <v>41851</v>
      </c>
      <c r="B2055" t="s">
        <v>116</v>
      </c>
      <c r="C2055">
        <v>9</v>
      </c>
      <c r="D2055" t="str">
        <f t="shared" si="225"/>
        <v>2014</v>
      </c>
      <c r="H2055">
        <f t="shared" si="226"/>
        <v>20.07</v>
      </c>
      <c r="I2055" t="str">
        <f t="shared" si="227"/>
        <v>2014</v>
      </c>
      <c r="K2055" s="1">
        <v>41851</v>
      </c>
      <c r="L2055" t="s">
        <v>116</v>
      </c>
      <c r="M2055">
        <v>9</v>
      </c>
      <c r="N2055" t="str">
        <f t="shared" si="228"/>
        <v>2014</v>
      </c>
      <c r="O2055">
        <f>SUMIF(L$2:L2055,L2055,M$2:M2055)</f>
        <v>36</v>
      </c>
      <c r="P2055">
        <f t="shared" si="229"/>
        <v>0</v>
      </c>
      <c r="R2055">
        <f t="shared" si="230"/>
        <v>2650</v>
      </c>
      <c r="S2055">
        <f t="shared" si="231"/>
        <v>0</v>
      </c>
    </row>
    <row r="2056" spans="1:19" x14ac:dyDescent="0.25">
      <c r="A2056" s="1">
        <v>41852</v>
      </c>
      <c r="B2056" t="s">
        <v>37</v>
      </c>
      <c r="C2056">
        <v>178</v>
      </c>
      <c r="D2056" t="str">
        <f t="shared" si="225"/>
        <v>2014</v>
      </c>
      <c r="H2056">
        <f t="shared" si="226"/>
        <v>396.94</v>
      </c>
      <c r="I2056" t="str">
        <f t="shared" si="227"/>
        <v>2014</v>
      </c>
      <c r="K2056" s="1">
        <v>41852</v>
      </c>
      <c r="L2056" t="s">
        <v>37</v>
      </c>
      <c r="M2056">
        <v>178</v>
      </c>
      <c r="N2056" t="str">
        <f t="shared" si="228"/>
        <v>2014</v>
      </c>
      <c r="O2056">
        <f>SUMIF(L$2:L2056,L2056,M$2:M2056)</f>
        <v>5139</v>
      </c>
      <c r="P2056">
        <f t="shared" si="229"/>
        <v>17.8</v>
      </c>
      <c r="R2056">
        <f t="shared" si="230"/>
        <v>5472</v>
      </c>
      <c r="S2056">
        <f t="shared" si="231"/>
        <v>0</v>
      </c>
    </row>
    <row r="2057" spans="1:19" x14ac:dyDescent="0.25">
      <c r="A2057" s="1">
        <v>41853</v>
      </c>
      <c r="B2057" t="s">
        <v>50</v>
      </c>
      <c r="C2057">
        <v>455</v>
      </c>
      <c r="D2057" t="str">
        <f t="shared" si="225"/>
        <v>2014</v>
      </c>
      <c r="H2057">
        <f t="shared" si="226"/>
        <v>1014.65</v>
      </c>
      <c r="I2057" t="str">
        <f t="shared" si="227"/>
        <v>2014</v>
      </c>
      <c r="K2057" s="1">
        <v>41853</v>
      </c>
      <c r="L2057" t="s">
        <v>50</v>
      </c>
      <c r="M2057">
        <v>455</v>
      </c>
      <c r="N2057" t="str">
        <f t="shared" si="228"/>
        <v>2014</v>
      </c>
      <c r="O2057">
        <f>SUMIF(L$2:L2057,L2057,M$2:M2057)</f>
        <v>21911</v>
      </c>
      <c r="P2057">
        <f t="shared" si="229"/>
        <v>91</v>
      </c>
      <c r="R2057">
        <f t="shared" si="230"/>
        <v>5017</v>
      </c>
      <c r="S2057">
        <f t="shared" si="231"/>
        <v>0</v>
      </c>
    </row>
    <row r="2058" spans="1:19" x14ac:dyDescent="0.25">
      <c r="A2058" s="1">
        <v>41854</v>
      </c>
      <c r="B2058" t="s">
        <v>78</v>
      </c>
      <c r="C2058">
        <v>56</v>
      </c>
      <c r="D2058" t="str">
        <f t="shared" si="225"/>
        <v>2014</v>
      </c>
      <c r="H2058">
        <f t="shared" si="226"/>
        <v>124.88</v>
      </c>
      <c r="I2058" t="str">
        <f t="shared" si="227"/>
        <v>2014</v>
      </c>
      <c r="K2058" s="1">
        <v>41854</v>
      </c>
      <c r="L2058" t="s">
        <v>78</v>
      </c>
      <c r="M2058">
        <v>56</v>
      </c>
      <c r="N2058" t="str">
        <f t="shared" si="228"/>
        <v>2014</v>
      </c>
      <c r="O2058">
        <f>SUMIF(L$2:L2058,L2058,M$2:M2058)</f>
        <v>2123</v>
      </c>
      <c r="P2058">
        <f t="shared" si="229"/>
        <v>5.6000000000000005</v>
      </c>
      <c r="R2058">
        <f t="shared" si="230"/>
        <v>4961</v>
      </c>
      <c r="S2058">
        <f t="shared" si="231"/>
        <v>0</v>
      </c>
    </row>
    <row r="2059" spans="1:19" x14ac:dyDescent="0.25">
      <c r="A2059" s="1">
        <v>41858</v>
      </c>
      <c r="B2059" t="s">
        <v>61</v>
      </c>
      <c r="C2059">
        <v>46</v>
      </c>
      <c r="D2059" t="str">
        <f t="shared" si="225"/>
        <v>2014</v>
      </c>
      <c r="H2059">
        <f t="shared" si="226"/>
        <v>102.58</v>
      </c>
      <c r="I2059" t="str">
        <f t="shared" si="227"/>
        <v>2014</v>
      </c>
      <c r="K2059" s="1">
        <v>41858</v>
      </c>
      <c r="L2059" t="s">
        <v>61</v>
      </c>
      <c r="M2059">
        <v>46</v>
      </c>
      <c r="N2059" t="str">
        <f t="shared" si="228"/>
        <v>2014</v>
      </c>
      <c r="O2059">
        <f>SUMIF(L$2:L2059,L2059,M$2:M2059)</f>
        <v>3287</v>
      </c>
      <c r="P2059">
        <f t="shared" si="229"/>
        <v>4.6000000000000005</v>
      </c>
      <c r="R2059">
        <f t="shared" si="230"/>
        <v>4915</v>
      </c>
      <c r="S2059">
        <f t="shared" si="231"/>
        <v>0</v>
      </c>
    </row>
    <row r="2060" spans="1:19" x14ac:dyDescent="0.25">
      <c r="A2060" s="1">
        <v>41859</v>
      </c>
      <c r="B2060" t="s">
        <v>124</v>
      </c>
      <c r="C2060">
        <v>15</v>
      </c>
      <c r="D2060" t="str">
        <f t="shared" si="225"/>
        <v>2014</v>
      </c>
      <c r="H2060">
        <f t="shared" si="226"/>
        <v>33.450000000000003</v>
      </c>
      <c r="I2060" t="str">
        <f t="shared" si="227"/>
        <v>2014</v>
      </c>
      <c r="K2060" s="1">
        <v>41859</v>
      </c>
      <c r="L2060" t="s">
        <v>124</v>
      </c>
      <c r="M2060">
        <v>15</v>
      </c>
      <c r="N2060" t="str">
        <f t="shared" si="228"/>
        <v>2014</v>
      </c>
      <c r="O2060">
        <f>SUMIF(L$2:L2060,L2060,M$2:M2060)</f>
        <v>32</v>
      </c>
      <c r="P2060">
        <f t="shared" si="229"/>
        <v>0</v>
      </c>
      <c r="R2060">
        <f t="shared" si="230"/>
        <v>4900</v>
      </c>
      <c r="S2060">
        <f t="shared" si="231"/>
        <v>0</v>
      </c>
    </row>
    <row r="2061" spans="1:19" x14ac:dyDescent="0.25">
      <c r="A2061" s="1">
        <v>41860</v>
      </c>
      <c r="B2061" t="s">
        <v>8</v>
      </c>
      <c r="C2061">
        <v>130</v>
      </c>
      <c r="D2061" t="str">
        <f t="shared" si="225"/>
        <v>2014</v>
      </c>
      <c r="H2061">
        <f t="shared" si="226"/>
        <v>289.89999999999998</v>
      </c>
      <c r="I2061" t="str">
        <f t="shared" si="227"/>
        <v>2014</v>
      </c>
      <c r="K2061" s="1">
        <v>41860</v>
      </c>
      <c r="L2061" t="s">
        <v>8</v>
      </c>
      <c r="M2061">
        <v>130</v>
      </c>
      <c r="N2061" t="str">
        <f t="shared" si="228"/>
        <v>2014</v>
      </c>
      <c r="O2061">
        <f>SUMIF(L$2:L2061,L2061,M$2:M2061)</f>
        <v>3156</v>
      </c>
      <c r="P2061">
        <f t="shared" si="229"/>
        <v>13</v>
      </c>
      <c r="R2061">
        <f t="shared" si="230"/>
        <v>4770</v>
      </c>
      <c r="S2061">
        <f t="shared" si="231"/>
        <v>0</v>
      </c>
    </row>
    <row r="2062" spans="1:19" x14ac:dyDescent="0.25">
      <c r="A2062" s="1">
        <v>41861</v>
      </c>
      <c r="B2062" t="s">
        <v>20</v>
      </c>
      <c r="C2062">
        <v>154</v>
      </c>
      <c r="D2062" t="str">
        <f t="shared" si="225"/>
        <v>2014</v>
      </c>
      <c r="H2062">
        <f t="shared" si="226"/>
        <v>343.42</v>
      </c>
      <c r="I2062" t="str">
        <f t="shared" si="227"/>
        <v>2014</v>
      </c>
      <c r="K2062" s="1">
        <v>41861</v>
      </c>
      <c r="L2062" t="s">
        <v>20</v>
      </c>
      <c r="M2062">
        <v>154</v>
      </c>
      <c r="N2062" t="str">
        <f t="shared" si="228"/>
        <v>2014</v>
      </c>
      <c r="O2062">
        <f>SUMIF(L$2:L2062,L2062,M$2:M2062)</f>
        <v>1605</v>
      </c>
      <c r="P2062">
        <f t="shared" si="229"/>
        <v>15.4</v>
      </c>
      <c r="R2062">
        <f t="shared" si="230"/>
        <v>4616</v>
      </c>
      <c r="S2062">
        <f t="shared" si="231"/>
        <v>0</v>
      </c>
    </row>
    <row r="2063" spans="1:19" x14ac:dyDescent="0.25">
      <c r="A2063" s="1">
        <v>41861</v>
      </c>
      <c r="B2063" t="s">
        <v>8</v>
      </c>
      <c r="C2063">
        <v>137</v>
      </c>
      <c r="D2063" t="str">
        <f t="shared" si="225"/>
        <v>2014</v>
      </c>
      <c r="H2063">
        <f t="shared" si="226"/>
        <v>305.51</v>
      </c>
      <c r="I2063" t="str">
        <f t="shared" si="227"/>
        <v>2014</v>
      </c>
      <c r="K2063" s="1">
        <v>41861</v>
      </c>
      <c r="L2063" t="s">
        <v>8</v>
      </c>
      <c r="M2063">
        <v>137</v>
      </c>
      <c r="N2063" t="str">
        <f t="shared" si="228"/>
        <v>2014</v>
      </c>
      <c r="O2063">
        <f>SUMIF(L$2:L2063,L2063,M$2:M2063)</f>
        <v>3293</v>
      </c>
      <c r="P2063">
        <f t="shared" si="229"/>
        <v>13.700000000000001</v>
      </c>
      <c r="R2063">
        <f t="shared" si="230"/>
        <v>4479</v>
      </c>
      <c r="S2063">
        <f t="shared" si="231"/>
        <v>0</v>
      </c>
    </row>
    <row r="2064" spans="1:19" x14ac:dyDescent="0.25">
      <c r="A2064" s="1">
        <v>41863</v>
      </c>
      <c r="B2064" t="s">
        <v>58</v>
      </c>
      <c r="C2064">
        <v>119</v>
      </c>
      <c r="D2064" t="str">
        <f t="shared" si="225"/>
        <v>2014</v>
      </c>
      <c r="H2064">
        <f t="shared" si="226"/>
        <v>265.37</v>
      </c>
      <c r="I2064" t="str">
        <f t="shared" si="227"/>
        <v>2014</v>
      </c>
      <c r="K2064" s="1">
        <v>41863</v>
      </c>
      <c r="L2064" t="s">
        <v>58</v>
      </c>
      <c r="M2064">
        <v>119</v>
      </c>
      <c r="N2064" t="str">
        <f t="shared" si="228"/>
        <v>2014</v>
      </c>
      <c r="O2064">
        <f>SUMIF(L$2:L2064,L2064,M$2:M2064)</f>
        <v>1097</v>
      </c>
      <c r="P2064">
        <f t="shared" si="229"/>
        <v>11.9</v>
      </c>
      <c r="R2064">
        <f t="shared" si="230"/>
        <v>4360</v>
      </c>
      <c r="S2064">
        <f t="shared" si="231"/>
        <v>0</v>
      </c>
    </row>
    <row r="2065" spans="1:19" x14ac:dyDescent="0.25">
      <c r="A2065" s="1">
        <v>41863</v>
      </c>
      <c r="B2065" t="s">
        <v>50</v>
      </c>
      <c r="C2065">
        <v>138</v>
      </c>
      <c r="D2065" t="str">
        <f t="shared" si="225"/>
        <v>2014</v>
      </c>
      <c r="H2065">
        <f t="shared" si="226"/>
        <v>307.74</v>
      </c>
      <c r="I2065" t="str">
        <f t="shared" si="227"/>
        <v>2014</v>
      </c>
      <c r="K2065" s="1">
        <v>41863</v>
      </c>
      <c r="L2065" t="s">
        <v>50</v>
      </c>
      <c r="M2065">
        <v>138</v>
      </c>
      <c r="N2065" t="str">
        <f t="shared" si="228"/>
        <v>2014</v>
      </c>
      <c r="O2065">
        <f>SUMIF(L$2:L2065,L2065,M$2:M2065)</f>
        <v>22049</v>
      </c>
      <c r="P2065">
        <f t="shared" si="229"/>
        <v>27.6</v>
      </c>
      <c r="R2065">
        <f t="shared" si="230"/>
        <v>4222</v>
      </c>
      <c r="S2065">
        <f t="shared" si="231"/>
        <v>0</v>
      </c>
    </row>
    <row r="2066" spans="1:19" x14ac:dyDescent="0.25">
      <c r="A2066" s="1">
        <v>41864</v>
      </c>
      <c r="B2066" t="s">
        <v>50</v>
      </c>
      <c r="C2066">
        <v>303</v>
      </c>
      <c r="D2066" t="str">
        <f t="shared" si="225"/>
        <v>2014</v>
      </c>
      <c r="H2066">
        <f t="shared" si="226"/>
        <v>675.68999999999994</v>
      </c>
      <c r="I2066" t="str">
        <f t="shared" si="227"/>
        <v>2014</v>
      </c>
      <c r="K2066" s="1">
        <v>41864</v>
      </c>
      <c r="L2066" t="s">
        <v>50</v>
      </c>
      <c r="M2066">
        <v>303</v>
      </c>
      <c r="N2066" t="str">
        <f t="shared" si="228"/>
        <v>2014</v>
      </c>
      <c r="O2066">
        <f>SUMIF(L$2:L2066,L2066,M$2:M2066)</f>
        <v>22352</v>
      </c>
      <c r="P2066">
        <f t="shared" si="229"/>
        <v>60.6</v>
      </c>
      <c r="R2066">
        <f t="shared" si="230"/>
        <v>3919</v>
      </c>
      <c r="S2066">
        <f t="shared" si="231"/>
        <v>0</v>
      </c>
    </row>
    <row r="2067" spans="1:19" x14ac:dyDescent="0.25">
      <c r="A2067" s="1">
        <v>41866</v>
      </c>
      <c r="B2067" t="s">
        <v>18</v>
      </c>
      <c r="C2067">
        <v>73</v>
      </c>
      <c r="D2067" t="str">
        <f t="shared" si="225"/>
        <v>2014</v>
      </c>
      <c r="H2067">
        <f t="shared" si="226"/>
        <v>162.79</v>
      </c>
      <c r="I2067" t="str">
        <f t="shared" si="227"/>
        <v>2014</v>
      </c>
      <c r="K2067" s="1">
        <v>41866</v>
      </c>
      <c r="L2067" t="s">
        <v>18</v>
      </c>
      <c r="M2067">
        <v>73</v>
      </c>
      <c r="N2067" t="str">
        <f t="shared" si="228"/>
        <v>2014</v>
      </c>
      <c r="O2067">
        <f>SUMIF(L$2:L2067,L2067,M$2:M2067)</f>
        <v>5124</v>
      </c>
      <c r="P2067">
        <f t="shared" si="229"/>
        <v>7.3000000000000007</v>
      </c>
      <c r="R2067">
        <f t="shared" si="230"/>
        <v>3846</v>
      </c>
      <c r="S2067">
        <f t="shared" si="231"/>
        <v>0</v>
      </c>
    </row>
    <row r="2068" spans="1:19" x14ac:dyDescent="0.25">
      <c r="A2068" s="1">
        <v>41868</v>
      </c>
      <c r="B2068" t="s">
        <v>55</v>
      </c>
      <c r="C2068">
        <v>35</v>
      </c>
      <c r="D2068" t="str">
        <f t="shared" si="225"/>
        <v>2014</v>
      </c>
      <c r="H2068">
        <f t="shared" si="226"/>
        <v>78.05</v>
      </c>
      <c r="I2068" t="str">
        <f t="shared" si="227"/>
        <v>2014</v>
      </c>
      <c r="K2068" s="1">
        <v>41868</v>
      </c>
      <c r="L2068" t="s">
        <v>55</v>
      </c>
      <c r="M2068">
        <v>35</v>
      </c>
      <c r="N2068" t="str">
        <f t="shared" si="228"/>
        <v>2014</v>
      </c>
      <c r="O2068">
        <f>SUMIF(L$2:L2068,L2068,M$2:M2068)</f>
        <v>4478</v>
      </c>
      <c r="P2068">
        <f t="shared" si="229"/>
        <v>3.5</v>
      </c>
      <c r="R2068">
        <f t="shared" si="230"/>
        <v>3811</v>
      </c>
      <c r="S2068">
        <f t="shared" si="231"/>
        <v>0</v>
      </c>
    </row>
    <row r="2069" spans="1:19" x14ac:dyDescent="0.25">
      <c r="A2069" s="1">
        <v>41868</v>
      </c>
      <c r="B2069" t="s">
        <v>14</v>
      </c>
      <c r="C2069">
        <v>435</v>
      </c>
      <c r="D2069" t="str">
        <f t="shared" si="225"/>
        <v>2014</v>
      </c>
      <c r="H2069">
        <f t="shared" si="226"/>
        <v>970.05</v>
      </c>
      <c r="I2069" t="str">
        <f t="shared" si="227"/>
        <v>2014</v>
      </c>
      <c r="K2069" s="1">
        <v>41868</v>
      </c>
      <c r="L2069" t="s">
        <v>14</v>
      </c>
      <c r="M2069">
        <v>435</v>
      </c>
      <c r="N2069" t="str">
        <f t="shared" si="228"/>
        <v>2014</v>
      </c>
      <c r="O2069">
        <f>SUMIF(L$2:L2069,L2069,M$2:M2069)</f>
        <v>23054</v>
      </c>
      <c r="P2069">
        <f t="shared" si="229"/>
        <v>87</v>
      </c>
      <c r="R2069">
        <f t="shared" si="230"/>
        <v>3376</v>
      </c>
      <c r="S2069">
        <f t="shared" si="231"/>
        <v>0</v>
      </c>
    </row>
    <row r="2070" spans="1:19" x14ac:dyDescent="0.25">
      <c r="A2070" s="1">
        <v>41871</v>
      </c>
      <c r="B2070" t="s">
        <v>9</v>
      </c>
      <c r="C2070">
        <v>476</v>
      </c>
      <c r="D2070" t="str">
        <f t="shared" si="225"/>
        <v>2014</v>
      </c>
      <c r="H2070">
        <f t="shared" si="226"/>
        <v>1061.48</v>
      </c>
      <c r="I2070" t="str">
        <f t="shared" si="227"/>
        <v>2014</v>
      </c>
      <c r="K2070" s="1">
        <v>41871</v>
      </c>
      <c r="L2070" t="s">
        <v>9</v>
      </c>
      <c r="M2070">
        <v>476</v>
      </c>
      <c r="N2070" t="str">
        <f t="shared" si="228"/>
        <v>2014</v>
      </c>
      <c r="O2070">
        <f>SUMIF(L$2:L2070,L2070,M$2:M2070)</f>
        <v>26257</v>
      </c>
      <c r="P2070">
        <f t="shared" si="229"/>
        <v>95.2</v>
      </c>
      <c r="R2070">
        <f t="shared" si="230"/>
        <v>2900</v>
      </c>
      <c r="S2070">
        <f t="shared" si="231"/>
        <v>0</v>
      </c>
    </row>
    <row r="2071" spans="1:19" x14ac:dyDescent="0.25">
      <c r="A2071" s="1">
        <v>41874</v>
      </c>
      <c r="B2071" t="s">
        <v>7</v>
      </c>
      <c r="C2071">
        <v>386</v>
      </c>
      <c r="D2071" t="str">
        <f t="shared" si="225"/>
        <v>2014</v>
      </c>
      <c r="H2071">
        <f t="shared" si="226"/>
        <v>860.78</v>
      </c>
      <c r="I2071" t="str">
        <f t="shared" si="227"/>
        <v>2014</v>
      </c>
      <c r="K2071" s="1">
        <v>41874</v>
      </c>
      <c r="L2071" t="s">
        <v>7</v>
      </c>
      <c r="M2071">
        <v>386</v>
      </c>
      <c r="N2071" t="str">
        <f t="shared" si="228"/>
        <v>2014</v>
      </c>
      <c r="O2071">
        <f>SUMIF(L$2:L2071,L2071,M$2:M2071)</f>
        <v>26111</v>
      </c>
      <c r="P2071">
        <f t="shared" si="229"/>
        <v>77.2</v>
      </c>
      <c r="R2071">
        <f t="shared" si="230"/>
        <v>2514</v>
      </c>
      <c r="S2071">
        <f t="shared" si="231"/>
        <v>0</v>
      </c>
    </row>
    <row r="2072" spans="1:19" x14ac:dyDescent="0.25">
      <c r="A2072" s="1">
        <v>41877</v>
      </c>
      <c r="B2072" t="s">
        <v>10</v>
      </c>
      <c r="C2072">
        <v>147</v>
      </c>
      <c r="D2072" t="str">
        <f t="shared" si="225"/>
        <v>2014</v>
      </c>
      <c r="H2072">
        <f t="shared" si="226"/>
        <v>327.81</v>
      </c>
      <c r="I2072" t="str">
        <f t="shared" si="227"/>
        <v>2014</v>
      </c>
      <c r="K2072" s="1">
        <v>41877</v>
      </c>
      <c r="L2072" t="s">
        <v>10</v>
      </c>
      <c r="M2072">
        <v>147</v>
      </c>
      <c r="N2072" t="str">
        <f t="shared" si="228"/>
        <v>2014</v>
      </c>
      <c r="O2072">
        <f>SUMIF(L$2:L2072,L2072,M$2:M2072)</f>
        <v>4810</v>
      </c>
      <c r="P2072">
        <f t="shared" si="229"/>
        <v>14.700000000000001</v>
      </c>
      <c r="R2072">
        <f t="shared" si="230"/>
        <v>2367</v>
      </c>
      <c r="S2072">
        <f t="shared" si="231"/>
        <v>0</v>
      </c>
    </row>
    <row r="2073" spans="1:19" x14ac:dyDescent="0.25">
      <c r="A2073" s="1">
        <v>41880</v>
      </c>
      <c r="B2073" t="s">
        <v>14</v>
      </c>
      <c r="C2073">
        <v>112</v>
      </c>
      <c r="D2073" t="str">
        <f t="shared" si="225"/>
        <v>2014</v>
      </c>
      <c r="H2073">
        <f t="shared" si="226"/>
        <v>249.76</v>
      </c>
      <c r="I2073" t="str">
        <f t="shared" si="227"/>
        <v>2014</v>
      </c>
      <c r="K2073" s="1">
        <v>41880</v>
      </c>
      <c r="L2073" t="s">
        <v>14</v>
      </c>
      <c r="M2073">
        <v>112</v>
      </c>
      <c r="N2073" t="str">
        <f t="shared" si="228"/>
        <v>2014</v>
      </c>
      <c r="O2073">
        <f>SUMIF(L$2:L2073,L2073,M$2:M2073)</f>
        <v>23166</v>
      </c>
      <c r="P2073">
        <f t="shared" si="229"/>
        <v>22.400000000000002</v>
      </c>
      <c r="R2073">
        <f t="shared" si="230"/>
        <v>2255</v>
      </c>
      <c r="S2073">
        <f t="shared" si="231"/>
        <v>0</v>
      </c>
    </row>
    <row r="2074" spans="1:19" x14ac:dyDescent="0.25">
      <c r="A2074" s="1">
        <v>41885</v>
      </c>
      <c r="B2074" t="s">
        <v>61</v>
      </c>
      <c r="C2074">
        <v>156</v>
      </c>
      <c r="D2074" t="str">
        <f t="shared" si="225"/>
        <v>2014</v>
      </c>
      <c r="H2074">
        <f t="shared" si="226"/>
        <v>347.88</v>
      </c>
      <c r="I2074" t="str">
        <f t="shared" si="227"/>
        <v>2014</v>
      </c>
      <c r="K2074" s="1">
        <v>41885</v>
      </c>
      <c r="L2074" t="s">
        <v>61</v>
      </c>
      <c r="M2074">
        <v>156</v>
      </c>
      <c r="N2074" t="str">
        <f t="shared" si="228"/>
        <v>2014</v>
      </c>
      <c r="O2074">
        <f>SUMIF(L$2:L2074,L2074,M$2:M2074)</f>
        <v>3443</v>
      </c>
      <c r="P2074">
        <f t="shared" si="229"/>
        <v>15.600000000000001</v>
      </c>
      <c r="R2074">
        <f t="shared" si="230"/>
        <v>5099</v>
      </c>
      <c r="S2074">
        <f t="shared" si="231"/>
        <v>0</v>
      </c>
    </row>
    <row r="2075" spans="1:19" x14ac:dyDescent="0.25">
      <c r="A2075" s="1">
        <v>41886</v>
      </c>
      <c r="B2075" t="s">
        <v>102</v>
      </c>
      <c r="C2075">
        <v>106</v>
      </c>
      <c r="D2075" t="str">
        <f t="shared" si="225"/>
        <v>2014</v>
      </c>
      <c r="H2075">
        <f t="shared" si="226"/>
        <v>236.38</v>
      </c>
      <c r="I2075" t="str">
        <f t="shared" si="227"/>
        <v>2014</v>
      </c>
      <c r="K2075" s="1">
        <v>41886</v>
      </c>
      <c r="L2075" t="s">
        <v>102</v>
      </c>
      <c r="M2075">
        <v>106</v>
      </c>
      <c r="N2075" t="str">
        <f t="shared" si="228"/>
        <v>2014</v>
      </c>
      <c r="O2075">
        <f>SUMIF(L$2:L2075,L2075,M$2:M2075)</f>
        <v>7572</v>
      </c>
      <c r="P2075">
        <f t="shared" si="229"/>
        <v>10.600000000000001</v>
      </c>
      <c r="R2075">
        <f t="shared" si="230"/>
        <v>4993</v>
      </c>
      <c r="S2075">
        <f t="shared" si="231"/>
        <v>0</v>
      </c>
    </row>
    <row r="2076" spans="1:19" x14ac:dyDescent="0.25">
      <c r="A2076" s="1">
        <v>41888</v>
      </c>
      <c r="B2076" t="s">
        <v>139</v>
      </c>
      <c r="C2076">
        <v>2</v>
      </c>
      <c r="D2076" t="str">
        <f t="shared" si="225"/>
        <v>2014</v>
      </c>
      <c r="H2076">
        <f t="shared" si="226"/>
        <v>4.46</v>
      </c>
      <c r="I2076" t="str">
        <f t="shared" si="227"/>
        <v>2014</v>
      </c>
      <c r="K2076" s="1">
        <v>41888</v>
      </c>
      <c r="L2076" t="s">
        <v>139</v>
      </c>
      <c r="M2076">
        <v>2</v>
      </c>
      <c r="N2076" t="str">
        <f t="shared" si="228"/>
        <v>2014</v>
      </c>
      <c r="O2076">
        <f>SUMIF(L$2:L2076,L2076,M$2:M2076)</f>
        <v>20</v>
      </c>
      <c r="P2076">
        <f t="shared" si="229"/>
        <v>0</v>
      </c>
      <c r="R2076">
        <f t="shared" si="230"/>
        <v>4991</v>
      </c>
      <c r="S2076">
        <f t="shared" si="231"/>
        <v>0</v>
      </c>
    </row>
    <row r="2077" spans="1:19" x14ac:dyDescent="0.25">
      <c r="A2077" s="1">
        <v>41888</v>
      </c>
      <c r="B2077" t="s">
        <v>86</v>
      </c>
      <c r="C2077">
        <v>19</v>
      </c>
      <c r="D2077" t="str">
        <f t="shared" si="225"/>
        <v>2014</v>
      </c>
      <c r="H2077">
        <f t="shared" si="226"/>
        <v>42.37</v>
      </c>
      <c r="I2077" t="str">
        <f t="shared" si="227"/>
        <v>2014</v>
      </c>
      <c r="K2077" s="1">
        <v>41888</v>
      </c>
      <c r="L2077" t="s">
        <v>86</v>
      </c>
      <c r="M2077">
        <v>19</v>
      </c>
      <c r="N2077" t="str">
        <f t="shared" si="228"/>
        <v>2014</v>
      </c>
      <c r="O2077">
        <f>SUMIF(L$2:L2077,L2077,M$2:M2077)</f>
        <v>56</v>
      </c>
      <c r="P2077">
        <f t="shared" si="229"/>
        <v>0</v>
      </c>
      <c r="R2077">
        <f t="shared" si="230"/>
        <v>4972</v>
      </c>
      <c r="S2077">
        <f t="shared" si="231"/>
        <v>0</v>
      </c>
    </row>
    <row r="2078" spans="1:19" x14ac:dyDescent="0.25">
      <c r="A2078" s="1">
        <v>41889</v>
      </c>
      <c r="B2078" t="s">
        <v>59</v>
      </c>
      <c r="C2078">
        <v>18</v>
      </c>
      <c r="D2078" t="str">
        <f t="shared" si="225"/>
        <v>2014</v>
      </c>
      <c r="H2078">
        <f t="shared" si="226"/>
        <v>40.14</v>
      </c>
      <c r="I2078" t="str">
        <f t="shared" si="227"/>
        <v>2014</v>
      </c>
      <c r="K2078" s="1">
        <v>41889</v>
      </c>
      <c r="L2078" t="s">
        <v>59</v>
      </c>
      <c r="M2078">
        <v>18</v>
      </c>
      <c r="N2078" t="str">
        <f t="shared" si="228"/>
        <v>2014</v>
      </c>
      <c r="O2078">
        <f>SUMIF(L$2:L2078,L2078,M$2:M2078)</f>
        <v>36</v>
      </c>
      <c r="P2078">
        <f t="shared" si="229"/>
        <v>0</v>
      </c>
      <c r="R2078">
        <f t="shared" si="230"/>
        <v>4954</v>
      </c>
      <c r="S2078">
        <f t="shared" si="231"/>
        <v>0</v>
      </c>
    </row>
    <row r="2079" spans="1:19" x14ac:dyDescent="0.25">
      <c r="A2079" s="1">
        <v>41892</v>
      </c>
      <c r="B2079" t="s">
        <v>102</v>
      </c>
      <c r="C2079">
        <v>332</v>
      </c>
      <c r="D2079" t="str">
        <f t="shared" si="225"/>
        <v>2014</v>
      </c>
      <c r="H2079">
        <f t="shared" si="226"/>
        <v>740.36</v>
      </c>
      <c r="I2079" t="str">
        <f t="shared" si="227"/>
        <v>2014</v>
      </c>
      <c r="K2079" s="1">
        <v>41892</v>
      </c>
      <c r="L2079" t="s">
        <v>102</v>
      </c>
      <c r="M2079">
        <v>332</v>
      </c>
      <c r="N2079" t="str">
        <f t="shared" si="228"/>
        <v>2014</v>
      </c>
      <c r="O2079">
        <f>SUMIF(L$2:L2079,L2079,M$2:M2079)</f>
        <v>7904</v>
      </c>
      <c r="P2079">
        <f t="shared" si="229"/>
        <v>33.200000000000003</v>
      </c>
      <c r="R2079">
        <f t="shared" si="230"/>
        <v>4622</v>
      </c>
      <c r="S2079">
        <f t="shared" si="231"/>
        <v>0</v>
      </c>
    </row>
    <row r="2080" spans="1:19" x14ac:dyDescent="0.25">
      <c r="A2080" s="1">
        <v>41893</v>
      </c>
      <c r="B2080" t="s">
        <v>110</v>
      </c>
      <c r="C2080">
        <v>1</v>
      </c>
      <c r="D2080" t="str">
        <f t="shared" si="225"/>
        <v>2014</v>
      </c>
      <c r="H2080">
        <f t="shared" si="226"/>
        <v>2.23</v>
      </c>
      <c r="I2080" t="str">
        <f t="shared" si="227"/>
        <v>2014</v>
      </c>
      <c r="K2080" s="1">
        <v>41893</v>
      </c>
      <c r="L2080" t="s">
        <v>110</v>
      </c>
      <c r="M2080">
        <v>1</v>
      </c>
      <c r="N2080" t="str">
        <f t="shared" si="228"/>
        <v>2014</v>
      </c>
      <c r="O2080">
        <f>SUMIF(L$2:L2080,L2080,M$2:M2080)</f>
        <v>18</v>
      </c>
      <c r="P2080">
        <f t="shared" si="229"/>
        <v>0</v>
      </c>
      <c r="R2080">
        <f t="shared" si="230"/>
        <v>4621</v>
      </c>
      <c r="S2080">
        <f t="shared" si="231"/>
        <v>0</v>
      </c>
    </row>
    <row r="2081" spans="1:19" x14ac:dyDescent="0.25">
      <c r="A2081" s="1">
        <v>41894</v>
      </c>
      <c r="B2081" t="s">
        <v>17</v>
      </c>
      <c r="C2081">
        <v>438</v>
      </c>
      <c r="D2081" t="str">
        <f t="shared" si="225"/>
        <v>2014</v>
      </c>
      <c r="H2081">
        <f t="shared" si="226"/>
        <v>976.74</v>
      </c>
      <c r="I2081" t="str">
        <f t="shared" si="227"/>
        <v>2014</v>
      </c>
      <c r="K2081" s="1">
        <v>41894</v>
      </c>
      <c r="L2081" t="s">
        <v>17</v>
      </c>
      <c r="M2081">
        <v>438</v>
      </c>
      <c r="N2081" t="str">
        <f t="shared" si="228"/>
        <v>2014</v>
      </c>
      <c r="O2081">
        <f>SUMIF(L$2:L2081,L2081,M$2:M2081)</f>
        <v>19131</v>
      </c>
      <c r="P2081">
        <f t="shared" si="229"/>
        <v>87.600000000000009</v>
      </c>
      <c r="R2081">
        <f t="shared" si="230"/>
        <v>4183</v>
      </c>
      <c r="S2081">
        <f t="shared" si="231"/>
        <v>0</v>
      </c>
    </row>
    <row r="2082" spans="1:19" x14ac:dyDescent="0.25">
      <c r="A2082" s="1">
        <v>41895</v>
      </c>
      <c r="B2082" t="s">
        <v>19</v>
      </c>
      <c r="C2082">
        <v>25</v>
      </c>
      <c r="D2082" t="str">
        <f t="shared" si="225"/>
        <v>2014</v>
      </c>
      <c r="H2082">
        <f t="shared" si="226"/>
        <v>55.75</v>
      </c>
      <c r="I2082" t="str">
        <f t="shared" si="227"/>
        <v>2014</v>
      </c>
      <c r="K2082" s="1">
        <v>41895</v>
      </c>
      <c r="L2082" t="s">
        <v>19</v>
      </c>
      <c r="M2082">
        <v>25</v>
      </c>
      <c r="N2082" t="str">
        <f t="shared" si="228"/>
        <v>2014</v>
      </c>
      <c r="O2082">
        <f>SUMIF(L$2:L2082,L2082,M$2:M2082)</f>
        <v>4618</v>
      </c>
      <c r="P2082">
        <f t="shared" si="229"/>
        <v>2.5</v>
      </c>
      <c r="R2082">
        <f t="shared" si="230"/>
        <v>4158</v>
      </c>
      <c r="S2082">
        <f t="shared" si="231"/>
        <v>0</v>
      </c>
    </row>
    <row r="2083" spans="1:19" x14ac:dyDescent="0.25">
      <c r="A2083" s="1">
        <v>41897</v>
      </c>
      <c r="B2083" t="s">
        <v>14</v>
      </c>
      <c r="C2083">
        <v>220</v>
      </c>
      <c r="D2083" t="str">
        <f t="shared" si="225"/>
        <v>2014</v>
      </c>
      <c r="H2083">
        <f t="shared" si="226"/>
        <v>490.6</v>
      </c>
      <c r="I2083" t="str">
        <f t="shared" si="227"/>
        <v>2014</v>
      </c>
      <c r="K2083" s="1">
        <v>41897</v>
      </c>
      <c r="L2083" t="s">
        <v>14</v>
      </c>
      <c r="M2083">
        <v>220</v>
      </c>
      <c r="N2083" t="str">
        <f t="shared" si="228"/>
        <v>2014</v>
      </c>
      <c r="O2083">
        <f>SUMIF(L$2:L2083,L2083,M$2:M2083)</f>
        <v>23386</v>
      </c>
      <c r="P2083">
        <f t="shared" si="229"/>
        <v>44</v>
      </c>
      <c r="R2083">
        <f t="shared" si="230"/>
        <v>3938</v>
      </c>
      <c r="S2083">
        <f t="shared" si="231"/>
        <v>0</v>
      </c>
    </row>
    <row r="2084" spans="1:19" x14ac:dyDescent="0.25">
      <c r="A2084" s="1">
        <v>41897</v>
      </c>
      <c r="B2084" t="s">
        <v>39</v>
      </c>
      <c r="C2084">
        <v>47</v>
      </c>
      <c r="D2084" t="str">
        <f t="shared" si="225"/>
        <v>2014</v>
      </c>
      <c r="H2084">
        <f t="shared" si="226"/>
        <v>104.81</v>
      </c>
      <c r="I2084" t="str">
        <f t="shared" si="227"/>
        <v>2014</v>
      </c>
      <c r="K2084" s="1">
        <v>41897</v>
      </c>
      <c r="L2084" t="s">
        <v>39</v>
      </c>
      <c r="M2084">
        <v>47</v>
      </c>
      <c r="N2084" t="str">
        <f t="shared" si="228"/>
        <v>2014</v>
      </c>
      <c r="O2084">
        <f>SUMIF(L$2:L2084,L2084,M$2:M2084)</f>
        <v>2042</v>
      </c>
      <c r="P2084">
        <f t="shared" si="229"/>
        <v>4.7</v>
      </c>
      <c r="R2084">
        <f t="shared" si="230"/>
        <v>3891</v>
      </c>
      <c r="S2084">
        <f t="shared" si="231"/>
        <v>0</v>
      </c>
    </row>
    <row r="2085" spans="1:19" x14ac:dyDescent="0.25">
      <c r="A2085" s="1">
        <v>41897</v>
      </c>
      <c r="B2085" t="s">
        <v>239</v>
      </c>
      <c r="C2085">
        <v>1</v>
      </c>
      <c r="D2085" t="str">
        <f t="shared" si="225"/>
        <v>2014</v>
      </c>
      <c r="H2085">
        <f t="shared" si="226"/>
        <v>2.23</v>
      </c>
      <c r="I2085" t="str">
        <f t="shared" si="227"/>
        <v>2014</v>
      </c>
      <c r="K2085" s="1">
        <v>41897</v>
      </c>
      <c r="L2085" t="s">
        <v>239</v>
      </c>
      <c r="M2085">
        <v>1</v>
      </c>
      <c r="N2085" t="str">
        <f t="shared" si="228"/>
        <v>2014</v>
      </c>
      <c r="O2085">
        <f>SUMIF(L$2:L2085,L2085,M$2:M2085)</f>
        <v>1</v>
      </c>
      <c r="P2085">
        <f t="shared" si="229"/>
        <v>0</v>
      </c>
      <c r="R2085">
        <f t="shared" si="230"/>
        <v>3890</v>
      </c>
      <c r="S2085">
        <f t="shared" si="231"/>
        <v>0</v>
      </c>
    </row>
    <row r="2086" spans="1:19" x14ac:dyDescent="0.25">
      <c r="A2086" s="1">
        <v>41898</v>
      </c>
      <c r="B2086" t="s">
        <v>186</v>
      </c>
      <c r="C2086">
        <v>14</v>
      </c>
      <c r="D2086" t="str">
        <f t="shared" si="225"/>
        <v>2014</v>
      </c>
      <c r="H2086">
        <f t="shared" si="226"/>
        <v>31.22</v>
      </c>
      <c r="I2086" t="str">
        <f t="shared" si="227"/>
        <v>2014</v>
      </c>
      <c r="K2086" s="1">
        <v>41898</v>
      </c>
      <c r="L2086" t="s">
        <v>186</v>
      </c>
      <c r="M2086">
        <v>14</v>
      </c>
      <c r="N2086" t="str">
        <f t="shared" si="228"/>
        <v>2014</v>
      </c>
      <c r="O2086">
        <f>SUMIF(L$2:L2086,L2086,M$2:M2086)</f>
        <v>29</v>
      </c>
      <c r="P2086">
        <f t="shared" si="229"/>
        <v>0</v>
      </c>
      <c r="R2086">
        <f t="shared" si="230"/>
        <v>3876</v>
      </c>
      <c r="S2086">
        <f t="shared" si="231"/>
        <v>0</v>
      </c>
    </row>
    <row r="2087" spans="1:19" x14ac:dyDescent="0.25">
      <c r="A2087" s="1">
        <v>41899</v>
      </c>
      <c r="B2087" t="s">
        <v>9</v>
      </c>
      <c r="C2087">
        <v>132</v>
      </c>
      <c r="D2087" t="str">
        <f t="shared" si="225"/>
        <v>2014</v>
      </c>
      <c r="H2087">
        <f t="shared" si="226"/>
        <v>294.36</v>
      </c>
      <c r="I2087" t="str">
        <f t="shared" si="227"/>
        <v>2014</v>
      </c>
      <c r="K2087" s="1">
        <v>41899</v>
      </c>
      <c r="L2087" t="s">
        <v>9</v>
      </c>
      <c r="M2087">
        <v>132</v>
      </c>
      <c r="N2087" t="str">
        <f t="shared" si="228"/>
        <v>2014</v>
      </c>
      <c r="O2087">
        <f>SUMIF(L$2:L2087,L2087,M$2:M2087)</f>
        <v>26389</v>
      </c>
      <c r="P2087">
        <f t="shared" si="229"/>
        <v>26.400000000000002</v>
      </c>
      <c r="R2087">
        <f t="shared" si="230"/>
        <v>3744</v>
      </c>
      <c r="S2087">
        <f t="shared" si="231"/>
        <v>0</v>
      </c>
    </row>
    <row r="2088" spans="1:19" x14ac:dyDescent="0.25">
      <c r="A2088" s="1">
        <v>41904</v>
      </c>
      <c r="B2088" t="s">
        <v>146</v>
      </c>
      <c r="C2088">
        <v>18</v>
      </c>
      <c r="D2088" t="str">
        <f t="shared" si="225"/>
        <v>2014</v>
      </c>
      <c r="H2088">
        <f t="shared" si="226"/>
        <v>40.14</v>
      </c>
      <c r="I2088" t="str">
        <f t="shared" si="227"/>
        <v>2014</v>
      </c>
      <c r="K2088" s="1">
        <v>41904</v>
      </c>
      <c r="L2088" t="s">
        <v>146</v>
      </c>
      <c r="M2088">
        <v>18</v>
      </c>
      <c r="N2088" t="str">
        <f t="shared" si="228"/>
        <v>2014</v>
      </c>
      <c r="O2088">
        <f>SUMIF(L$2:L2088,L2088,M$2:M2088)</f>
        <v>50</v>
      </c>
      <c r="P2088">
        <f t="shared" si="229"/>
        <v>0</v>
      </c>
      <c r="R2088">
        <f t="shared" si="230"/>
        <v>3726</v>
      </c>
      <c r="S2088">
        <f t="shared" si="231"/>
        <v>0</v>
      </c>
    </row>
    <row r="2089" spans="1:19" x14ac:dyDescent="0.25">
      <c r="A2089" s="1">
        <v>41906</v>
      </c>
      <c r="B2089" t="s">
        <v>9</v>
      </c>
      <c r="C2089">
        <v>266</v>
      </c>
      <c r="D2089" t="str">
        <f t="shared" si="225"/>
        <v>2014</v>
      </c>
      <c r="H2089">
        <f t="shared" si="226"/>
        <v>593.17999999999995</v>
      </c>
      <c r="I2089" t="str">
        <f t="shared" si="227"/>
        <v>2014</v>
      </c>
      <c r="K2089" s="1">
        <v>41906</v>
      </c>
      <c r="L2089" t="s">
        <v>9</v>
      </c>
      <c r="M2089">
        <v>266</v>
      </c>
      <c r="N2089" t="str">
        <f t="shared" si="228"/>
        <v>2014</v>
      </c>
      <c r="O2089">
        <f>SUMIF(L$2:L2089,L2089,M$2:M2089)</f>
        <v>26655</v>
      </c>
      <c r="P2089">
        <f t="shared" si="229"/>
        <v>53.2</v>
      </c>
      <c r="R2089">
        <f t="shared" si="230"/>
        <v>3460</v>
      </c>
      <c r="S2089">
        <f t="shared" si="231"/>
        <v>0</v>
      </c>
    </row>
    <row r="2090" spans="1:19" x14ac:dyDescent="0.25">
      <c r="A2090" s="1">
        <v>41907</v>
      </c>
      <c r="B2090" t="s">
        <v>8</v>
      </c>
      <c r="C2090">
        <v>30</v>
      </c>
      <c r="D2090" t="str">
        <f t="shared" si="225"/>
        <v>2014</v>
      </c>
      <c r="H2090">
        <f t="shared" si="226"/>
        <v>66.900000000000006</v>
      </c>
      <c r="I2090" t="str">
        <f t="shared" si="227"/>
        <v>2014</v>
      </c>
      <c r="K2090" s="1">
        <v>41907</v>
      </c>
      <c r="L2090" t="s">
        <v>8</v>
      </c>
      <c r="M2090">
        <v>30</v>
      </c>
      <c r="N2090" t="str">
        <f t="shared" si="228"/>
        <v>2014</v>
      </c>
      <c r="O2090">
        <f>SUMIF(L$2:L2090,L2090,M$2:M2090)</f>
        <v>3323</v>
      </c>
      <c r="P2090">
        <f t="shared" si="229"/>
        <v>3</v>
      </c>
      <c r="R2090">
        <f t="shared" si="230"/>
        <v>3430</v>
      </c>
      <c r="S2090">
        <f t="shared" si="231"/>
        <v>0</v>
      </c>
    </row>
    <row r="2091" spans="1:19" x14ac:dyDescent="0.25">
      <c r="A2091" s="1">
        <v>41909</v>
      </c>
      <c r="B2091" t="s">
        <v>45</v>
      </c>
      <c r="C2091">
        <v>452</v>
      </c>
      <c r="D2091" t="str">
        <f t="shared" si="225"/>
        <v>2014</v>
      </c>
      <c r="H2091">
        <f t="shared" si="226"/>
        <v>1007.96</v>
      </c>
      <c r="I2091" t="str">
        <f t="shared" si="227"/>
        <v>2014</v>
      </c>
      <c r="K2091" s="1">
        <v>41909</v>
      </c>
      <c r="L2091" t="s">
        <v>45</v>
      </c>
      <c r="M2091">
        <v>452</v>
      </c>
      <c r="N2091" t="str">
        <f t="shared" si="228"/>
        <v>2014</v>
      </c>
      <c r="O2091">
        <f>SUMIF(L$2:L2091,L2091,M$2:M2091)</f>
        <v>25499</v>
      </c>
      <c r="P2091">
        <f t="shared" si="229"/>
        <v>90.4</v>
      </c>
      <c r="R2091">
        <f t="shared" si="230"/>
        <v>2978</v>
      </c>
      <c r="S2091">
        <f t="shared" si="231"/>
        <v>0</v>
      </c>
    </row>
    <row r="2092" spans="1:19" x14ac:dyDescent="0.25">
      <c r="A2092" s="1">
        <v>41911</v>
      </c>
      <c r="B2092" t="s">
        <v>5</v>
      </c>
      <c r="C2092">
        <v>306</v>
      </c>
      <c r="D2092" t="str">
        <f t="shared" si="225"/>
        <v>2014</v>
      </c>
      <c r="H2092">
        <f t="shared" si="226"/>
        <v>682.38</v>
      </c>
      <c r="I2092" t="str">
        <f t="shared" si="227"/>
        <v>2014</v>
      </c>
      <c r="K2092" s="1">
        <v>41911</v>
      </c>
      <c r="L2092" t="s">
        <v>5</v>
      </c>
      <c r="M2092">
        <v>306</v>
      </c>
      <c r="N2092" t="str">
        <f t="shared" si="228"/>
        <v>2014</v>
      </c>
      <c r="O2092">
        <f>SUMIF(L$2:L2092,L2092,M$2:M2092)</f>
        <v>11402</v>
      </c>
      <c r="P2092">
        <f t="shared" si="229"/>
        <v>61.2</v>
      </c>
      <c r="R2092">
        <f t="shared" si="230"/>
        <v>2672</v>
      </c>
      <c r="S2092">
        <f t="shared" si="231"/>
        <v>0</v>
      </c>
    </row>
    <row r="2093" spans="1:19" x14ac:dyDescent="0.25">
      <c r="A2093" s="1">
        <v>41912</v>
      </c>
      <c r="B2093" t="s">
        <v>61</v>
      </c>
      <c r="C2093">
        <v>98</v>
      </c>
      <c r="D2093" t="str">
        <f t="shared" si="225"/>
        <v>2014</v>
      </c>
      <c r="H2093">
        <f t="shared" si="226"/>
        <v>218.54</v>
      </c>
      <c r="I2093" t="str">
        <f t="shared" si="227"/>
        <v>2014</v>
      </c>
      <c r="K2093" s="1">
        <v>41912</v>
      </c>
      <c r="L2093" t="s">
        <v>61</v>
      </c>
      <c r="M2093">
        <v>98</v>
      </c>
      <c r="N2093" t="str">
        <f t="shared" si="228"/>
        <v>2014</v>
      </c>
      <c r="O2093">
        <f>SUMIF(L$2:L2093,L2093,M$2:M2093)</f>
        <v>3541</v>
      </c>
      <c r="P2093">
        <f t="shared" si="229"/>
        <v>9.8000000000000007</v>
      </c>
      <c r="R2093">
        <f t="shared" si="230"/>
        <v>2574</v>
      </c>
      <c r="S2093">
        <f t="shared" si="231"/>
        <v>0</v>
      </c>
    </row>
    <row r="2094" spans="1:19" x14ac:dyDescent="0.25">
      <c r="A2094" s="1">
        <v>41913</v>
      </c>
      <c r="B2094" t="s">
        <v>58</v>
      </c>
      <c r="C2094">
        <v>110</v>
      </c>
      <c r="D2094" t="str">
        <f t="shared" si="225"/>
        <v>2014</v>
      </c>
      <c r="H2094">
        <f t="shared" si="226"/>
        <v>245.3</v>
      </c>
      <c r="I2094" t="str">
        <f t="shared" si="227"/>
        <v>2014</v>
      </c>
      <c r="K2094" s="1">
        <v>41913</v>
      </c>
      <c r="L2094" t="s">
        <v>58</v>
      </c>
      <c r="M2094">
        <v>110</v>
      </c>
      <c r="N2094" t="str">
        <f t="shared" si="228"/>
        <v>2014</v>
      </c>
      <c r="O2094">
        <f>SUMIF(L$2:L2094,L2094,M$2:M2094)</f>
        <v>1207</v>
      </c>
      <c r="P2094">
        <f t="shared" si="229"/>
        <v>11</v>
      </c>
      <c r="R2094">
        <f t="shared" si="230"/>
        <v>5464</v>
      </c>
      <c r="S2094">
        <f t="shared" si="231"/>
        <v>0</v>
      </c>
    </row>
    <row r="2095" spans="1:19" x14ac:dyDescent="0.25">
      <c r="A2095" s="1">
        <v>41913</v>
      </c>
      <c r="B2095" t="s">
        <v>8</v>
      </c>
      <c r="C2095">
        <v>57</v>
      </c>
      <c r="D2095" t="str">
        <f t="shared" si="225"/>
        <v>2014</v>
      </c>
      <c r="H2095">
        <f t="shared" si="226"/>
        <v>127.11</v>
      </c>
      <c r="I2095" t="str">
        <f t="shared" si="227"/>
        <v>2014</v>
      </c>
      <c r="K2095" s="1">
        <v>41913</v>
      </c>
      <c r="L2095" t="s">
        <v>8</v>
      </c>
      <c r="M2095">
        <v>57</v>
      </c>
      <c r="N2095" t="str">
        <f t="shared" si="228"/>
        <v>2014</v>
      </c>
      <c r="O2095">
        <f>SUMIF(L$2:L2095,L2095,M$2:M2095)</f>
        <v>3380</v>
      </c>
      <c r="P2095">
        <f t="shared" si="229"/>
        <v>5.7</v>
      </c>
      <c r="R2095">
        <f t="shared" si="230"/>
        <v>5407</v>
      </c>
      <c r="S2095">
        <f t="shared" si="231"/>
        <v>0</v>
      </c>
    </row>
    <row r="2096" spans="1:19" x14ac:dyDescent="0.25">
      <c r="A2096" s="1">
        <v>41913</v>
      </c>
      <c r="B2096" t="s">
        <v>157</v>
      </c>
      <c r="C2096">
        <v>16</v>
      </c>
      <c r="D2096" t="str">
        <f t="shared" si="225"/>
        <v>2014</v>
      </c>
      <c r="H2096">
        <f t="shared" si="226"/>
        <v>35.68</v>
      </c>
      <c r="I2096" t="str">
        <f t="shared" si="227"/>
        <v>2014</v>
      </c>
      <c r="K2096" s="1">
        <v>41913</v>
      </c>
      <c r="L2096" t="s">
        <v>157</v>
      </c>
      <c r="M2096">
        <v>16</v>
      </c>
      <c r="N2096" t="str">
        <f t="shared" si="228"/>
        <v>2014</v>
      </c>
      <c r="O2096">
        <f>SUMIF(L$2:L2096,L2096,M$2:M2096)</f>
        <v>20</v>
      </c>
      <c r="P2096">
        <f t="shared" si="229"/>
        <v>0</v>
      </c>
      <c r="R2096">
        <f t="shared" si="230"/>
        <v>5391</v>
      </c>
      <c r="S2096">
        <f t="shared" si="231"/>
        <v>0</v>
      </c>
    </row>
    <row r="2097" spans="1:19" x14ac:dyDescent="0.25">
      <c r="A2097" s="1">
        <v>41916</v>
      </c>
      <c r="B2097" t="s">
        <v>104</v>
      </c>
      <c r="C2097">
        <v>5</v>
      </c>
      <c r="D2097" t="str">
        <f t="shared" si="225"/>
        <v>2014</v>
      </c>
      <c r="H2097">
        <f t="shared" si="226"/>
        <v>11.15</v>
      </c>
      <c r="I2097" t="str">
        <f t="shared" si="227"/>
        <v>2014</v>
      </c>
      <c r="K2097" s="1">
        <v>41916</v>
      </c>
      <c r="L2097" t="s">
        <v>104</v>
      </c>
      <c r="M2097">
        <v>5</v>
      </c>
      <c r="N2097" t="str">
        <f t="shared" si="228"/>
        <v>2014</v>
      </c>
      <c r="O2097">
        <f>SUMIF(L$2:L2097,L2097,M$2:M2097)</f>
        <v>28</v>
      </c>
      <c r="P2097">
        <f t="shared" si="229"/>
        <v>0</v>
      </c>
      <c r="R2097">
        <f t="shared" si="230"/>
        <v>5386</v>
      </c>
      <c r="S2097">
        <f t="shared" si="231"/>
        <v>0</v>
      </c>
    </row>
    <row r="2098" spans="1:19" x14ac:dyDescent="0.25">
      <c r="A2098" s="1">
        <v>41919</v>
      </c>
      <c r="B2098" t="s">
        <v>22</v>
      </c>
      <c r="C2098">
        <v>433</v>
      </c>
      <c r="D2098" t="str">
        <f t="shared" si="225"/>
        <v>2014</v>
      </c>
      <c r="H2098">
        <f t="shared" si="226"/>
        <v>965.59</v>
      </c>
      <c r="I2098" t="str">
        <f t="shared" si="227"/>
        <v>2014</v>
      </c>
      <c r="K2098" s="1">
        <v>41919</v>
      </c>
      <c r="L2098" t="s">
        <v>22</v>
      </c>
      <c r="M2098">
        <v>433</v>
      </c>
      <c r="N2098" t="str">
        <f t="shared" si="228"/>
        <v>2014</v>
      </c>
      <c r="O2098">
        <f>SUMIF(L$2:L2098,L2098,M$2:M2098)</f>
        <v>23559</v>
      </c>
      <c r="P2098">
        <f t="shared" si="229"/>
        <v>86.600000000000009</v>
      </c>
      <c r="R2098">
        <f t="shared" si="230"/>
        <v>4953</v>
      </c>
      <c r="S2098">
        <f t="shared" si="231"/>
        <v>0</v>
      </c>
    </row>
    <row r="2099" spans="1:19" x14ac:dyDescent="0.25">
      <c r="A2099" s="1">
        <v>41920</v>
      </c>
      <c r="B2099" t="s">
        <v>69</v>
      </c>
      <c r="C2099">
        <v>180</v>
      </c>
      <c r="D2099" t="str">
        <f t="shared" si="225"/>
        <v>2014</v>
      </c>
      <c r="H2099">
        <f t="shared" si="226"/>
        <v>401.4</v>
      </c>
      <c r="I2099" t="str">
        <f t="shared" si="227"/>
        <v>2014</v>
      </c>
      <c r="K2099" s="1">
        <v>41920</v>
      </c>
      <c r="L2099" t="s">
        <v>69</v>
      </c>
      <c r="M2099">
        <v>180</v>
      </c>
      <c r="N2099" t="str">
        <f t="shared" si="228"/>
        <v>2014</v>
      </c>
      <c r="O2099">
        <f>SUMIF(L$2:L2099,L2099,M$2:M2099)</f>
        <v>3629</v>
      </c>
      <c r="P2099">
        <f t="shared" si="229"/>
        <v>18</v>
      </c>
      <c r="R2099">
        <f t="shared" si="230"/>
        <v>4773</v>
      </c>
      <c r="S2099">
        <f t="shared" si="231"/>
        <v>0</v>
      </c>
    </row>
    <row r="2100" spans="1:19" x14ac:dyDescent="0.25">
      <c r="A2100" s="1">
        <v>41920</v>
      </c>
      <c r="B2100" t="s">
        <v>22</v>
      </c>
      <c r="C2100">
        <v>381</v>
      </c>
      <c r="D2100" t="str">
        <f t="shared" si="225"/>
        <v>2014</v>
      </c>
      <c r="H2100">
        <f t="shared" si="226"/>
        <v>849.63</v>
      </c>
      <c r="I2100" t="str">
        <f t="shared" si="227"/>
        <v>2014</v>
      </c>
      <c r="K2100" s="1">
        <v>41920</v>
      </c>
      <c r="L2100" t="s">
        <v>22</v>
      </c>
      <c r="M2100">
        <v>381</v>
      </c>
      <c r="N2100" t="str">
        <f t="shared" si="228"/>
        <v>2014</v>
      </c>
      <c r="O2100">
        <f>SUMIF(L$2:L2100,L2100,M$2:M2100)</f>
        <v>23940</v>
      </c>
      <c r="P2100">
        <f t="shared" si="229"/>
        <v>76.2</v>
      </c>
      <c r="R2100">
        <f t="shared" si="230"/>
        <v>4392</v>
      </c>
      <c r="S2100">
        <f t="shared" si="231"/>
        <v>0</v>
      </c>
    </row>
    <row r="2101" spans="1:19" x14ac:dyDescent="0.25">
      <c r="A2101" s="1">
        <v>41921</v>
      </c>
      <c r="B2101" t="s">
        <v>70</v>
      </c>
      <c r="C2101">
        <v>16</v>
      </c>
      <c r="D2101" t="str">
        <f t="shared" si="225"/>
        <v>2014</v>
      </c>
      <c r="H2101">
        <f t="shared" si="226"/>
        <v>35.68</v>
      </c>
      <c r="I2101" t="str">
        <f t="shared" si="227"/>
        <v>2014</v>
      </c>
      <c r="K2101" s="1">
        <v>41921</v>
      </c>
      <c r="L2101" t="s">
        <v>70</v>
      </c>
      <c r="M2101">
        <v>16</v>
      </c>
      <c r="N2101" t="str">
        <f t="shared" si="228"/>
        <v>2014</v>
      </c>
      <c r="O2101">
        <f>SUMIF(L$2:L2101,L2101,M$2:M2101)</f>
        <v>55</v>
      </c>
      <c r="P2101">
        <f t="shared" si="229"/>
        <v>0</v>
      </c>
      <c r="R2101">
        <f t="shared" si="230"/>
        <v>4376</v>
      </c>
      <c r="S2101">
        <f t="shared" si="231"/>
        <v>0</v>
      </c>
    </row>
    <row r="2102" spans="1:19" x14ac:dyDescent="0.25">
      <c r="A2102" s="1">
        <v>41921</v>
      </c>
      <c r="B2102" t="s">
        <v>28</v>
      </c>
      <c r="C2102">
        <v>85</v>
      </c>
      <c r="D2102" t="str">
        <f t="shared" si="225"/>
        <v>2014</v>
      </c>
      <c r="H2102">
        <f t="shared" si="226"/>
        <v>189.55</v>
      </c>
      <c r="I2102" t="str">
        <f t="shared" si="227"/>
        <v>2014</v>
      </c>
      <c r="K2102" s="1">
        <v>41921</v>
      </c>
      <c r="L2102" t="s">
        <v>28</v>
      </c>
      <c r="M2102">
        <v>85</v>
      </c>
      <c r="N2102" t="str">
        <f t="shared" si="228"/>
        <v>2014</v>
      </c>
      <c r="O2102">
        <f>SUMIF(L$2:L2102,L2102,M$2:M2102)</f>
        <v>4324</v>
      </c>
      <c r="P2102">
        <f t="shared" si="229"/>
        <v>8.5</v>
      </c>
      <c r="R2102">
        <f t="shared" si="230"/>
        <v>4291</v>
      </c>
      <c r="S2102">
        <f t="shared" si="231"/>
        <v>0</v>
      </c>
    </row>
    <row r="2103" spans="1:19" x14ac:dyDescent="0.25">
      <c r="A2103" s="1">
        <v>41921</v>
      </c>
      <c r="B2103" t="s">
        <v>25</v>
      </c>
      <c r="C2103">
        <v>37</v>
      </c>
      <c r="D2103" t="str">
        <f t="shared" si="225"/>
        <v>2014</v>
      </c>
      <c r="H2103">
        <f t="shared" si="226"/>
        <v>82.51</v>
      </c>
      <c r="I2103" t="str">
        <f t="shared" si="227"/>
        <v>2014</v>
      </c>
      <c r="K2103" s="1">
        <v>41921</v>
      </c>
      <c r="L2103" t="s">
        <v>25</v>
      </c>
      <c r="M2103">
        <v>37</v>
      </c>
      <c r="N2103" t="str">
        <f t="shared" si="228"/>
        <v>2014</v>
      </c>
      <c r="O2103">
        <f>SUMIF(L$2:L2103,L2103,M$2:M2103)</f>
        <v>2520</v>
      </c>
      <c r="P2103">
        <f t="shared" si="229"/>
        <v>3.7</v>
      </c>
      <c r="R2103">
        <f t="shared" si="230"/>
        <v>4254</v>
      </c>
      <c r="S2103">
        <f t="shared" si="231"/>
        <v>0</v>
      </c>
    </row>
    <row r="2104" spans="1:19" x14ac:dyDescent="0.25">
      <c r="A2104" s="1">
        <v>41924</v>
      </c>
      <c r="B2104" t="s">
        <v>20</v>
      </c>
      <c r="C2104">
        <v>69</v>
      </c>
      <c r="D2104" t="str">
        <f t="shared" si="225"/>
        <v>2014</v>
      </c>
      <c r="H2104">
        <f t="shared" si="226"/>
        <v>153.87</v>
      </c>
      <c r="I2104" t="str">
        <f t="shared" si="227"/>
        <v>2014</v>
      </c>
      <c r="K2104" s="1">
        <v>41924</v>
      </c>
      <c r="L2104" t="s">
        <v>20</v>
      </c>
      <c r="M2104">
        <v>69</v>
      </c>
      <c r="N2104" t="str">
        <f t="shared" si="228"/>
        <v>2014</v>
      </c>
      <c r="O2104">
        <f>SUMIF(L$2:L2104,L2104,M$2:M2104)</f>
        <v>1674</v>
      </c>
      <c r="P2104">
        <f t="shared" si="229"/>
        <v>6.9</v>
      </c>
      <c r="R2104">
        <f t="shared" si="230"/>
        <v>4185</v>
      </c>
      <c r="S2104">
        <f t="shared" si="231"/>
        <v>0</v>
      </c>
    </row>
    <row r="2105" spans="1:19" x14ac:dyDescent="0.25">
      <c r="A2105" s="1">
        <v>41925</v>
      </c>
      <c r="B2105" t="s">
        <v>7</v>
      </c>
      <c r="C2105">
        <v>304</v>
      </c>
      <c r="D2105" t="str">
        <f t="shared" si="225"/>
        <v>2014</v>
      </c>
      <c r="H2105">
        <f t="shared" si="226"/>
        <v>677.92</v>
      </c>
      <c r="I2105" t="str">
        <f t="shared" si="227"/>
        <v>2014</v>
      </c>
      <c r="K2105" s="1">
        <v>41925</v>
      </c>
      <c r="L2105" t="s">
        <v>7</v>
      </c>
      <c r="M2105">
        <v>304</v>
      </c>
      <c r="N2105" t="str">
        <f t="shared" si="228"/>
        <v>2014</v>
      </c>
      <c r="O2105">
        <f>SUMIF(L$2:L2105,L2105,M$2:M2105)</f>
        <v>26415</v>
      </c>
      <c r="P2105">
        <f t="shared" si="229"/>
        <v>60.800000000000004</v>
      </c>
      <c r="R2105">
        <f t="shared" si="230"/>
        <v>3881</v>
      </c>
      <c r="S2105">
        <f t="shared" si="231"/>
        <v>0</v>
      </c>
    </row>
    <row r="2106" spans="1:19" x14ac:dyDescent="0.25">
      <c r="A2106" s="1">
        <v>41928</v>
      </c>
      <c r="B2106" t="s">
        <v>22</v>
      </c>
      <c r="C2106">
        <v>491</v>
      </c>
      <c r="D2106" t="str">
        <f t="shared" si="225"/>
        <v>2014</v>
      </c>
      <c r="H2106">
        <f t="shared" si="226"/>
        <v>1094.93</v>
      </c>
      <c r="I2106" t="str">
        <f t="shared" si="227"/>
        <v>2014</v>
      </c>
      <c r="K2106" s="1">
        <v>41928</v>
      </c>
      <c r="L2106" t="s">
        <v>22</v>
      </c>
      <c r="M2106">
        <v>491</v>
      </c>
      <c r="N2106" t="str">
        <f t="shared" si="228"/>
        <v>2014</v>
      </c>
      <c r="O2106">
        <f>SUMIF(L$2:L2106,L2106,M$2:M2106)</f>
        <v>24431</v>
      </c>
      <c r="P2106">
        <f t="shared" si="229"/>
        <v>98.2</v>
      </c>
      <c r="R2106">
        <f t="shared" si="230"/>
        <v>3390</v>
      </c>
      <c r="S2106">
        <f t="shared" si="231"/>
        <v>0</v>
      </c>
    </row>
    <row r="2107" spans="1:19" x14ac:dyDescent="0.25">
      <c r="A2107" s="1">
        <v>41931</v>
      </c>
      <c r="B2107" t="s">
        <v>23</v>
      </c>
      <c r="C2107">
        <v>106</v>
      </c>
      <c r="D2107" t="str">
        <f t="shared" si="225"/>
        <v>2014</v>
      </c>
      <c r="H2107">
        <f t="shared" si="226"/>
        <v>236.38</v>
      </c>
      <c r="I2107" t="str">
        <f t="shared" si="227"/>
        <v>2014</v>
      </c>
      <c r="K2107" s="1">
        <v>41931</v>
      </c>
      <c r="L2107" t="s">
        <v>23</v>
      </c>
      <c r="M2107">
        <v>106</v>
      </c>
      <c r="N2107" t="str">
        <f t="shared" si="228"/>
        <v>2014</v>
      </c>
      <c r="O2107">
        <f>SUMIF(L$2:L2107,L2107,M$2:M2107)</f>
        <v>3905</v>
      </c>
      <c r="P2107">
        <f t="shared" si="229"/>
        <v>10.600000000000001</v>
      </c>
      <c r="R2107">
        <f t="shared" si="230"/>
        <v>3284</v>
      </c>
      <c r="S2107">
        <f t="shared" si="231"/>
        <v>0</v>
      </c>
    </row>
    <row r="2108" spans="1:19" x14ac:dyDescent="0.25">
      <c r="A2108" s="1">
        <v>41935</v>
      </c>
      <c r="B2108" t="s">
        <v>52</v>
      </c>
      <c r="C2108">
        <v>188</v>
      </c>
      <c r="D2108" t="str">
        <f t="shared" si="225"/>
        <v>2014</v>
      </c>
      <c r="H2108">
        <f t="shared" si="226"/>
        <v>419.24</v>
      </c>
      <c r="I2108" t="str">
        <f t="shared" si="227"/>
        <v>2014</v>
      </c>
      <c r="K2108" s="1">
        <v>41935</v>
      </c>
      <c r="L2108" t="s">
        <v>52</v>
      </c>
      <c r="M2108">
        <v>188</v>
      </c>
      <c r="N2108" t="str">
        <f t="shared" si="228"/>
        <v>2014</v>
      </c>
      <c r="O2108">
        <f>SUMIF(L$2:L2108,L2108,M$2:M2108)</f>
        <v>5460</v>
      </c>
      <c r="P2108">
        <f t="shared" si="229"/>
        <v>18.8</v>
      </c>
      <c r="R2108">
        <f t="shared" si="230"/>
        <v>3096</v>
      </c>
      <c r="S2108">
        <f t="shared" si="231"/>
        <v>0</v>
      </c>
    </row>
    <row r="2109" spans="1:19" x14ac:dyDescent="0.25">
      <c r="A2109" s="1">
        <v>41935</v>
      </c>
      <c r="B2109" t="s">
        <v>8</v>
      </c>
      <c r="C2109">
        <v>131</v>
      </c>
      <c r="D2109" t="str">
        <f t="shared" si="225"/>
        <v>2014</v>
      </c>
      <c r="H2109">
        <f t="shared" si="226"/>
        <v>292.13</v>
      </c>
      <c r="I2109" t="str">
        <f t="shared" si="227"/>
        <v>2014</v>
      </c>
      <c r="K2109" s="1">
        <v>41935</v>
      </c>
      <c r="L2109" t="s">
        <v>8</v>
      </c>
      <c r="M2109">
        <v>131</v>
      </c>
      <c r="N2109" t="str">
        <f t="shared" si="228"/>
        <v>2014</v>
      </c>
      <c r="O2109">
        <f>SUMIF(L$2:L2109,L2109,M$2:M2109)</f>
        <v>3511</v>
      </c>
      <c r="P2109">
        <f t="shared" si="229"/>
        <v>13.100000000000001</v>
      </c>
      <c r="R2109">
        <f t="shared" si="230"/>
        <v>2965</v>
      </c>
      <c r="S2109">
        <f t="shared" si="231"/>
        <v>0</v>
      </c>
    </row>
    <row r="2110" spans="1:19" x14ac:dyDescent="0.25">
      <c r="A2110" s="1">
        <v>41936</v>
      </c>
      <c r="B2110" t="s">
        <v>148</v>
      </c>
      <c r="C2110">
        <v>9</v>
      </c>
      <c r="D2110" t="str">
        <f t="shared" si="225"/>
        <v>2014</v>
      </c>
      <c r="H2110">
        <f t="shared" si="226"/>
        <v>20.07</v>
      </c>
      <c r="I2110" t="str">
        <f t="shared" si="227"/>
        <v>2014</v>
      </c>
      <c r="K2110" s="1">
        <v>41936</v>
      </c>
      <c r="L2110" t="s">
        <v>148</v>
      </c>
      <c r="M2110">
        <v>9</v>
      </c>
      <c r="N2110" t="str">
        <f t="shared" si="228"/>
        <v>2014</v>
      </c>
      <c r="O2110">
        <f>SUMIF(L$2:L2110,L2110,M$2:M2110)</f>
        <v>26</v>
      </c>
      <c r="P2110">
        <f t="shared" si="229"/>
        <v>0</v>
      </c>
      <c r="R2110">
        <f t="shared" si="230"/>
        <v>2956</v>
      </c>
      <c r="S2110">
        <f t="shared" si="231"/>
        <v>0</v>
      </c>
    </row>
    <row r="2111" spans="1:19" x14ac:dyDescent="0.25">
      <c r="A2111" s="1">
        <v>41938</v>
      </c>
      <c r="B2111" t="s">
        <v>45</v>
      </c>
      <c r="C2111">
        <v>245</v>
      </c>
      <c r="D2111" t="str">
        <f t="shared" si="225"/>
        <v>2014</v>
      </c>
      <c r="H2111">
        <f t="shared" si="226"/>
        <v>546.35</v>
      </c>
      <c r="I2111" t="str">
        <f t="shared" si="227"/>
        <v>2014</v>
      </c>
      <c r="K2111" s="1">
        <v>41938</v>
      </c>
      <c r="L2111" t="s">
        <v>45</v>
      </c>
      <c r="M2111">
        <v>245</v>
      </c>
      <c r="N2111" t="str">
        <f t="shared" si="228"/>
        <v>2014</v>
      </c>
      <c r="O2111">
        <f>SUMIF(L$2:L2111,L2111,M$2:M2111)</f>
        <v>25744</v>
      </c>
      <c r="P2111">
        <f t="shared" si="229"/>
        <v>49</v>
      </c>
      <c r="R2111">
        <f t="shared" si="230"/>
        <v>2711</v>
      </c>
      <c r="S2111">
        <f t="shared" si="231"/>
        <v>0</v>
      </c>
    </row>
    <row r="2112" spans="1:19" x14ac:dyDescent="0.25">
      <c r="A2112" s="1">
        <v>41943</v>
      </c>
      <c r="B2112" t="s">
        <v>22</v>
      </c>
      <c r="C2112">
        <v>166</v>
      </c>
      <c r="D2112" t="str">
        <f t="shared" si="225"/>
        <v>2014</v>
      </c>
      <c r="H2112">
        <f t="shared" si="226"/>
        <v>370.18</v>
      </c>
      <c r="I2112" t="str">
        <f t="shared" si="227"/>
        <v>2014</v>
      </c>
      <c r="K2112" s="1">
        <v>41943</v>
      </c>
      <c r="L2112" t="s">
        <v>22</v>
      </c>
      <c r="M2112">
        <v>166</v>
      </c>
      <c r="N2112" t="str">
        <f t="shared" si="228"/>
        <v>2014</v>
      </c>
      <c r="O2112">
        <f>SUMIF(L$2:L2112,L2112,M$2:M2112)</f>
        <v>24597</v>
      </c>
      <c r="P2112">
        <f t="shared" si="229"/>
        <v>33.200000000000003</v>
      </c>
      <c r="R2112">
        <f t="shared" si="230"/>
        <v>2545</v>
      </c>
      <c r="S2112">
        <f t="shared" si="231"/>
        <v>0</v>
      </c>
    </row>
    <row r="2113" spans="1:19" x14ac:dyDescent="0.25">
      <c r="A2113" s="1">
        <v>41945</v>
      </c>
      <c r="B2113" t="s">
        <v>55</v>
      </c>
      <c r="C2113">
        <v>171</v>
      </c>
      <c r="D2113" t="str">
        <f t="shared" si="225"/>
        <v>2014</v>
      </c>
      <c r="H2113">
        <f t="shared" si="226"/>
        <v>381.33</v>
      </c>
      <c r="I2113" t="str">
        <f t="shared" si="227"/>
        <v>2014</v>
      </c>
      <c r="K2113" s="1">
        <v>41945</v>
      </c>
      <c r="L2113" t="s">
        <v>55</v>
      </c>
      <c r="M2113">
        <v>171</v>
      </c>
      <c r="N2113" t="str">
        <f t="shared" si="228"/>
        <v>2014</v>
      </c>
      <c r="O2113">
        <f>SUMIF(L$2:L2113,L2113,M$2:M2113)</f>
        <v>4649</v>
      </c>
      <c r="P2113">
        <f t="shared" si="229"/>
        <v>17.100000000000001</v>
      </c>
      <c r="R2113">
        <f t="shared" si="230"/>
        <v>5374</v>
      </c>
      <c r="S2113">
        <f t="shared" si="231"/>
        <v>0</v>
      </c>
    </row>
    <row r="2114" spans="1:19" x14ac:dyDescent="0.25">
      <c r="A2114" s="1">
        <v>41945</v>
      </c>
      <c r="B2114" t="s">
        <v>119</v>
      </c>
      <c r="C2114">
        <v>11</v>
      </c>
      <c r="D2114" t="str">
        <f t="shared" si="225"/>
        <v>2014</v>
      </c>
      <c r="H2114">
        <f t="shared" si="226"/>
        <v>24.53</v>
      </c>
      <c r="I2114" t="str">
        <f t="shared" si="227"/>
        <v>2014</v>
      </c>
      <c r="K2114" s="1">
        <v>41945</v>
      </c>
      <c r="L2114" t="s">
        <v>119</v>
      </c>
      <c r="M2114">
        <v>11</v>
      </c>
      <c r="N2114" t="str">
        <f t="shared" si="228"/>
        <v>2014</v>
      </c>
      <c r="O2114">
        <f>SUMIF(L$2:L2114,L2114,M$2:M2114)</f>
        <v>36</v>
      </c>
      <c r="P2114">
        <f t="shared" si="229"/>
        <v>0</v>
      </c>
      <c r="R2114">
        <f t="shared" si="230"/>
        <v>5363</v>
      </c>
      <c r="S2114">
        <f t="shared" si="231"/>
        <v>0</v>
      </c>
    </row>
    <row r="2115" spans="1:19" x14ac:dyDescent="0.25">
      <c r="A2115" s="1">
        <v>41946</v>
      </c>
      <c r="B2115" t="s">
        <v>20</v>
      </c>
      <c r="C2115">
        <v>52</v>
      </c>
      <c r="D2115" t="str">
        <f t="shared" ref="D2115:D2163" si="232">TEXT(A2115,"RRRR")</f>
        <v>2014</v>
      </c>
      <c r="H2115">
        <f t="shared" ref="H2115:H2163" si="233">IF(D2115="2005",C2115*$F$2,IF(D2115="2006",C2115*$F$3,IF(D2115="2007",C2115*$F$4,IF(D2115="2008",C2115*$F$5,IF(D2115="2009",C2115*$F$6,IF(D2115="2010",C2115*$F$7,IF(D2115="2011",C2115*$F$8,IF(D2115="2012",C2115*$F$9,IF(D2115="2013",C2115*$F$10,C2115*$F$11)))))))))</f>
        <v>115.96</v>
      </c>
      <c r="I2115" t="str">
        <f t="shared" ref="I2115:I2163" si="234">TEXT(A2115,"RRRR")</f>
        <v>2014</v>
      </c>
      <c r="K2115" s="1">
        <v>41946</v>
      </c>
      <c r="L2115" t="s">
        <v>20</v>
      </c>
      <c r="M2115">
        <v>52</v>
      </c>
      <c r="N2115" t="str">
        <f t="shared" ref="N2115:N2163" si="235">TEXT(K2115,"RRRR")</f>
        <v>2014</v>
      </c>
      <c r="O2115">
        <f>SUMIF(L$2:L2115,L2115,M$2:M2115)</f>
        <v>1726</v>
      </c>
      <c r="P2115">
        <f t="shared" ref="P2115:P2163" si="236">IF(AND(O2115&gt;=100,O2115&lt;1000),0.05*M2115,IF(AND(O2115&gt;=1000,O2115&lt;10000),0.1*M2115,IF(AND(O2115&gt;=10000),0.2*M2115,0)))</f>
        <v>5.2</v>
      </c>
      <c r="R2115">
        <f t="shared" si="230"/>
        <v>5311</v>
      </c>
      <c r="S2115">
        <f t="shared" si="231"/>
        <v>0</v>
      </c>
    </row>
    <row r="2116" spans="1:19" x14ac:dyDescent="0.25">
      <c r="A2116" s="1">
        <v>41949</v>
      </c>
      <c r="B2116" t="s">
        <v>120</v>
      </c>
      <c r="C2116">
        <v>56</v>
      </c>
      <c r="D2116" t="str">
        <f t="shared" si="232"/>
        <v>2014</v>
      </c>
      <c r="H2116">
        <f t="shared" si="233"/>
        <v>124.88</v>
      </c>
      <c r="I2116" t="str">
        <f t="shared" si="234"/>
        <v>2014</v>
      </c>
      <c r="K2116" s="1">
        <v>41949</v>
      </c>
      <c r="L2116" t="s">
        <v>120</v>
      </c>
      <c r="M2116">
        <v>56</v>
      </c>
      <c r="N2116" t="str">
        <f t="shared" si="235"/>
        <v>2014</v>
      </c>
      <c r="O2116">
        <f>SUMIF(L$2:L2116,L2116,M$2:M2116)</f>
        <v>815</v>
      </c>
      <c r="P2116">
        <f t="shared" si="236"/>
        <v>2.8000000000000003</v>
      </c>
      <c r="R2116">
        <f t="shared" ref="R2116:R2163" si="237">IF(AND(DAY(A2116)&lt;DAY(A2115),DAY(A2115)&lt;&gt;DAY(A2116)),IF(R2115&lt;1000,R2115+5000-C2116,IF(R2115&lt;2000,R2115+4000-C2116,IF(R2115&lt;3000,R2115+3000-C2116,IF(R2115&lt;4000,R2115+2000-C2116,IF(R2115&lt;5000,R2115+1000-C2116,R2115))))),R2115-C2116)</f>
        <v>5255</v>
      </c>
      <c r="S2116">
        <f t="shared" si="231"/>
        <v>0</v>
      </c>
    </row>
    <row r="2117" spans="1:19" x14ac:dyDescent="0.25">
      <c r="A2117" s="1">
        <v>41950</v>
      </c>
      <c r="B2117" t="s">
        <v>54</v>
      </c>
      <c r="C2117">
        <v>6</v>
      </c>
      <c r="D2117" t="str">
        <f t="shared" si="232"/>
        <v>2014</v>
      </c>
      <c r="H2117">
        <f t="shared" si="233"/>
        <v>13.379999999999999</v>
      </c>
      <c r="I2117" t="str">
        <f t="shared" si="234"/>
        <v>2014</v>
      </c>
      <c r="K2117" s="1">
        <v>41950</v>
      </c>
      <c r="L2117" t="s">
        <v>54</v>
      </c>
      <c r="M2117">
        <v>6</v>
      </c>
      <c r="N2117" t="str">
        <f t="shared" si="235"/>
        <v>2014</v>
      </c>
      <c r="O2117">
        <f>SUMIF(L$2:L2117,L2117,M$2:M2117)</f>
        <v>36</v>
      </c>
      <c r="P2117">
        <f t="shared" si="236"/>
        <v>0</v>
      </c>
      <c r="R2117">
        <f t="shared" si="237"/>
        <v>5249</v>
      </c>
      <c r="S2117">
        <f t="shared" ref="S2117:S2163" si="238">IF(R2117+C2117-R2116&gt;=4000,1,0)</f>
        <v>0</v>
      </c>
    </row>
    <row r="2118" spans="1:19" x14ac:dyDescent="0.25">
      <c r="A2118" s="1">
        <v>41950</v>
      </c>
      <c r="B2118" t="s">
        <v>55</v>
      </c>
      <c r="C2118">
        <v>179</v>
      </c>
      <c r="D2118" t="str">
        <f t="shared" si="232"/>
        <v>2014</v>
      </c>
      <c r="H2118">
        <f t="shared" si="233"/>
        <v>399.17</v>
      </c>
      <c r="I2118" t="str">
        <f t="shared" si="234"/>
        <v>2014</v>
      </c>
      <c r="K2118" s="1">
        <v>41950</v>
      </c>
      <c r="L2118" t="s">
        <v>55</v>
      </c>
      <c r="M2118">
        <v>179</v>
      </c>
      <c r="N2118" t="str">
        <f t="shared" si="235"/>
        <v>2014</v>
      </c>
      <c r="O2118">
        <f>SUMIF(L$2:L2118,L2118,M$2:M2118)</f>
        <v>4828</v>
      </c>
      <c r="P2118">
        <f t="shared" si="236"/>
        <v>17.900000000000002</v>
      </c>
      <c r="R2118">
        <f t="shared" si="237"/>
        <v>5070</v>
      </c>
      <c r="S2118">
        <f t="shared" si="238"/>
        <v>0</v>
      </c>
    </row>
    <row r="2119" spans="1:19" x14ac:dyDescent="0.25">
      <c r="A2119" s="1">
        <v>41951</v>
      </c>
      <c r="B2119" t="s">
        <v>22</v>
      </c>
      <c r="C2119">
        <v>398</v>
      </c>
      <c r="D2119" t="str">
        <f t="shared" si="232"/>
        <v>2014</v>
      </c>
      <c r="H2119">
        <f t="shared" si="233"/>
        <v>887.54</v>
      </c>
      <c r="I2119" t="str">
        <f t="shared" si="234"/>
        <v>2014</v>
      </c>
      <c r="K2119" s="1">
        <v>41951</v>
      </c>
      <c r="L2119" t="s">
        <v>22</v>
      </c>
      <c r="M2119">
        <v>398</v>
      </c>
      <c r="N2119" t="str">
        <f t="shared" si="235"/>
        <v>2014</v>
      </c>
      <c r="O2119">
        <f>SUMIF(L$2:L2119,L2119,M$2:M2119)</f>
        <v>24995</v>
      </c>
      <c r="P2119">
        <f t="shared" si="236"/>
        <v>79.600000000000009</v>
      </c>
      <c r="R2119">
        <f t="shared" si="237"/>
        <v>4672</v>
      </c>
      <c r="S2119">
        <f t="shared" si="238"/>
        <v>0</v>
      </c>
    </row>
    <row r="2120" spans="1:19" x14ac:dyDescent="0.25">
      <c r="A2120" s="1">
        <v>41952</v>
      </c>
      <c r="B2120" t="s">
        <v>69</v>
      </c>
      <c r="C2120">
        <v>68</v>
      </c>
      <c r="D2120" t="str">
        <f t="shared" si="232"/>
        <v>2014</v>
      </c>
      <c r="H2120">
        <f t="shared" si="233"/>
        <v>151.63999999999999</v>
      </c>
      <c r="I2120" t="str">
        <f t="shared" si="234"/>
        <v>2014</v>
      </c>
      <c r="K2120" s="1">
        <v>41952</v>
      </c>
      <c r="L2120" t="s">
        <v>69</v>
      </c>
      <c r="M2120">
        <v>68</v>
      </c>
      <c r="N2120" t="str">
        <f t="shared" si="235"/>
        <v>2014</v>
      </c>
      <c r="O2120">
        <f>SUMIF(L$2:L2120,L2120,M$2:M2120)</f>
        <v>3697</v>
      </c>
      <c r="P2120">
        <f t="shared" si="236"/>
        <v>6.8000000000000007</v>
      </c>
      <c r="R2120">
        <f t="shared" si="237"/>
        <v>4604</v>
      </c>
      <c r="S2120">
        <f t="shared" si="238"/>
        <v>0</v>
      </c>
    </row>
    <row r="2121" spans="1:19" x14ac:dyDescent="0.25">
      <c r="A2121" s="1">
        <v>41952</v>
      </c>
      <c r="B2121" t="s">
        <v>12</v>
      </c>
      <c r="C2121">
        <v>160</v>
      </c>
      <c r="D2121" t="str">
        <f t="shared" si="232"/>
        <v>2014</v>
      </c>
      <c r="H2121">
        <f t="shared" si="233"/>
        <v>356.8</v>
      </c>
      <c r="I2121" t="str">
        <f t="shared" si="234"/>
        <v>2014</v>
      </c>
      <c r="K2121" s="1">
        <v>41952</v>
      </c>
      <c r="L2121" t="s">
        <v>12</v>
      </c>
      <c r="M2121">
        <v>160</v>
      </c>
      <c r="N2121" t="str">
        <f t="shared" si="235"/>
        <v>2014</v>
      </c>
      <c r="O2121">
        <f>SUMIF(L$2:L2121,L2121,M$2:M2121)</f>
        <v>5131</v>
      </c>
      <c r="P2121">
        <f t="shared" si="236"/>
        <v>16</v>
      </c>
      <c r="R2121">
        <f t="shared" si="237"/>
        <v>4444</v>
      </c>
      <c r="S2121">
        <f t="shared" si="238"/>
        <v>0</v>
      </c>
    </row>
    <row r="2122" spans="1:19" x14ac:dyDescent="0.25">
      <c r="A2122" s="1">
        <v>41953</v>
      </c>
      <c r="B2122" t="s">
        <v>12</v>
      </c>
      <c r="C2122">
        <v>183</v>
      </c>
      <c r="D2122" t="str">
        <f t="shared" si="232"/>
        <v>2014</v>
      </c>
      <c r="H2122">
        <f t="shared" si="233"/>
        <v>408.09</v>
      </c>
      <c r="I2122" t="str">
        <f t="shared" si="234"/>
        <v>2014</v>
      </c>
      <c r="K2122" s="1">
        <v>41953</v>
      </c>
      <c r="L2122" t="s">
        <v>12</v>
      </c>
      <c r="M2122">
        <v>183</v>
      </c>
      <c r="N2122" t="str">
        <f t="shared" si="235"/>
        <v>2014</v>
      </c>
      <c r="O2122">
        <f>SUMIF(L$2:L2122,L2122,M$2:M2122)</f>
        <v>5314</v>
      </c>
      <c r="P2122">
        <f t="shared" si="236"/>
        <v>18.3</v>
      </c>
      <c r="R2122">
        <f t="shared" si="237"/>
        <v>4261</v>
      </c>
      <c r="S2122">
        <f t="shared" si="238"/>
        <v>0</v>
      </c>
    </row>
    <row r="2123" spans="1:19" x14ac:dyDescent="0.25">
      <c r="A2123" s="1">
        <v>41954</v>
      </c>
      <c r="B2123" t="s">
        <v>22</v>
      </c>
      <c r="C2123">
        <v>178</v>
      </c>
      <c r="D2123" t="str">
        <f t="shared" si="232"/>
        <v>2014</v>
      </c>
      <c r="H2123">
        <f t="shared" si="233"/>
        <v>396.94</v>
      </c>
      <c r="I2123" t="str">
        <f t="shared" si="234"/>
        <v>2014</v>
      </c>
      <c r="K2123" s="1">
        <v>41954</v>
      </c>
      <c r="L2123" t="s">
        <v>22</v>
      </c>
      <c r="M2123">
        <v>178</v>
      </c>
      <c r="N2123" t="str">
        <f t="shared" si="235"/>
        <v>2014</v>
      </c>
      <c r="O2123">
        <f>SUMIF(L$2:L2123,L2123,M$2:M2123)</f>
        <v>25173</v>
      </c>
      <c r="P2123">
        <f t="shared" si="236"/>
        <v>35.6</v>
      </c>
      <c r="R2123">
        <f t="shared" si="237"/>
        <v>4083</v>
      </c>
      <c r="S2123">
        <f t="shared" si="238"/>
        <v>0</v>
      </c>
    </row>
    <row r="2124" spans="1:19" x14ac:dyDescent="0.25">
      <c r="A2124" s="1">
        <v>41955</v>
      </c>
      <c r="B2124" t="s">
        <v>7</v>
      </c>
      <c r="C2124">
        <v>381</v>
      </c>
      <c r="D2124" t="str">
        <f t="shared" si="232"/>
        <v>2014</v>
      </c>
      <c r="H2124">
        <f t="shared" si="233"/>
        <v>849.63</v>
      </c>
      <c r="I2124" t="str">
        <f t="shared" si="234"/>
        <v>2014</v>
      </c>
      <c r="K2124" s="1">
        <v>41955</v>
      </c>
      <c r="L2124" t="s">
        <v>7</v>
      </c>
      <c r="M2124">
        <v>381</v>
      </c>
      <c r="N2124" t="str">
        <f t="shared" si="235"/>
        <v>2014</v>
      </c>
      <c r="O2124">
        <f>SUMIF(L$2:L2124,L2124,M$2:M2124)</f>
        <v>26796</v>
      </c>
      <c r="P2124">
        <f t="shared" si="236"/>
        <v>76.2</v>
      </c>
      <c r="R2124">
        <f t="shared" si="237"/>
        <v>3702</v>
      </c>
      <c r="S2124">
        <f t="shared" si="238"/>
        <v>0</v>
      </c>
    </row>
    <row r="2125" spans="1:19" x14ac:dyDescent="0.25">
      <c r="A2125" s="1">
        <v>41957</v>
      </c>
      <c r="B2125" t="s">
        <v>62</v>
      </c>
      <c r="C2125">
        <v>12</v>
      </c>
      <c r="D2125" t="str">
        <f t="shared" si="232"/>
        <v>2014</v>
      </c>
      <c r="H2125">
        <f t="shared" si="233"/>
        <v>26.759999999999998</v>
      </c>
      <c r="I2125" t="str">
        <f t="shared" si="234"/>
        <v>2014</v>
      </c>
      <c r="K2125" s="1">
        <v>41957</v>
      </c>
      <c r="L2125" t="s">
        <v>62</v>
      </c>
      <c r="M2125">
        <v>12</v>
      </c>
      <c r="N2125" t="str">
        <f t="shared" si="235"/>
        <v>2014</v>
      </c>
      <c r="O2125">
        <f>SUMIF(L$2:L2125,L2125,M$2:M2125)</f>
        <v>36</v>
      </c>
      <c r="P2125">
        <f t="shared" si="236"/>
        <v>0</v>
      </c>
      <c r="R2125">
        <f t="shared" si="237"/>
        <v>3690</v>
      </c>
      <c r="S2125">
        <f t="shared" si="238"/>
        <v>0</v>
      </c>
    </row>
    <row r="2126" spans="1:19" x14ac:dyDescent="0.25">
      <c r="A2126" s="1">
        <v>41959</v>
      </c>
      <c r="B2126" t="s">
        <v>28</v>
      </c>
      <c r="C2126">
        <v>116</v>
      </c>
      <c r="D2126" t="str">
        <f t="shared" si="232"/>
        <v>2014</v>
      </c>
      <c r="H2126">
        <f t="shared" si="233"/>
        <v>258.68</v>
      </c>
      <c r="I2126" t="str">
        <f t="shared" si="234"/>
        <v>2014</v>
      </c>
      <c r="K2126" s="1">
        <v>41959</v>
      </c>
      <c r="L2126" t="s">
        <v>28</v>
      </c>
      <c r="M2126">
        <v>116</v>
      </c>
      <c r="N2126" t="str">
        <f t="shared" si="235"/>
        <v>2014</v>
      </c>
      <c r="O2126">
        <f>SUMIF(L$2:L2126,L2126,M$2:M2126)</f>
        <v>4440</v>
      </c>
      <c r="P2126">
        <f t="shared" si="236"/>
        <v>11.600000000000001</v>
      </c>
      <c r="R2126">
        <f t="shared" si="237"/>
        <v>3574</v>
      </c>
      <c r="S2126">
        <f t="shared" si="238"/>
        <v>0</v>
      </c>
    </row>
    <row r="2127" spans="1:19" x14ac:dyDescent="0.25">
      <c r="A2127" s="1">
        <v>41961</v>
      </c>
      <c r="B2127" t="s">
        <v>7</v>
      </c>
      <c r="C2127">
        <v>117</v>
      </c>
      <c r="D2127" t="str">
        <f t="shared" si="232"/>
        <v>2014</v>
      </c>
      <c r="H2127">
        <f t="shared" si="233"/>
        <v>260.91000000000003</v>
      </c>
      <c r="I2127" t="str">
        <f t="shared" si="234"/>
        <v>2014</v>
      </c>
      <c r="K2127" s="1">
        <v>41961</v>
      </c>
      <c r="L2127" t="s">
        <v>7</v>
      </c>
      <c r="M2127">
        <v>117</v>
      </c>
      <c r="N2127" t="str">
        <f t="shared" si="235"/>
        <v>2014</v>
      </c>
      <c r="O2127">
        <f>SUMIF(L$2:L2127,L2127,M$2:M2127)</f>
        <v>26913</v>
      </c>
      <c r="P2127">
        <f t="shared" si="236"/>
        <v>23.400000000000002</v>
      </c>
      <c r="R2127">
        <f t="shared" si="237"/>
        <v>3457</v>
      </c>
      <c r="S2127">
        <f t="shared" si="238"/>
        <v>0</v>
      </c>
    </row>
    <row r="2128" spans="1:19" x14ac:dyDescent="0.25">
      <c r="A2128" s="1">
        <v>41961</v>
      </c>
      <c r="B2128" t="s">
        <v>69</v>
      </c>
      <c r="C2128">
        <v>31</v>
      </c>
      <c r="D2128" t="str">
        <f t="shared" si="232"/>
        <v>2014</v>
      </c>
      <c r="H2128">
        <f t="shared" si="233"/>
        <v>69.13</v>
      </c>
      <c r="I2128" t="str">
        <f t="shared" si="234"/>
        <v>2014</v>
      </c>
      <c r="K2128" s="1">
        <v>41961</v>
      </c>
      <c r="L2128" t="s">
        <v>69</v>
      </c>
      <c r="M2128">
        <v>31</v>
      </c>
      <c r="N2128" t="str">
        <f t="shared" si="235"/>
        <v>2014</v>
      </c>
      <c r="O2128">
        <f>SUMIF(L$2:L2128,L2128,M$2:M2128)</f>
        <v>3728</v>
      </c>
      <c r="P2128">
        <f t="shared" si="236"/>
        <v>3.1</v>
      </c>
      <c r="R2128">
        <f t="shared" si="237"/>
        <v>3426</v>
      </c>
      <c r="S2128">
        <f t="shared" si="238"/>
        <v>0</v>
      </c>
    </row>
    <row r="2129" spans="1:19" x14ac:dyDescent="0.25">
      <c r="A2129" s="1">
        <v>41962</v>
      </c>
      <c r="B2129" t="s">
        <v>8</v>
      </c>
      <c r="C2129">
        <v>131</v>
      </c>
      <c r="D2129" t="str">
        <f t="shared" si="232"/>
        <v>2014</v>
      </c>
      <c r="H2129">
        <f t="shared" si="233"/>
        <v>292.13</v>
      </c>
      <c r="I2129" t="str">
        <f t="shared" si="234"/>
        <v>2014</v>
      </c>
      <c r="K2129" s="1">
        <v>41962</v>
      </c>
      <c r="L2129" t="s">
        <v>8</v>
      </c>
      <c r="M2129">
        <v>131</v>
      </c>
      <c r="N2129" t="str">
        <f t="shared" si="235"/>
        <v>2014</v>
      </c>
      <c r="O2129">
        <f>SUMIF(L$2:L2129,L2129,M$2:M2129)</f>
        <v>3642</v>
      </c>
      <c r="P2129">
        <f t="shared" si="236"/>
        <v>13.100000000000001</v>
      </c>
      <c r="R2129">
        <f t="shared" si="237"/>
        <v>3295</v>
      </c>
      <c r="S2129">
        <f t="shared" si="238"/>
        <v>0</v>
      </c>
    </row>
    <row r="2130" spans="1:19" x14ac:dyDescent="0.25">
      <c r="A2130" s="1">
        <v>41962</v>
      </c>
      <c r="B2130" t="s">
        <v>10</v>
      </c>
      <c r="C2130">
        <v>21</v>
      </c>
      <c r="D2130" t="str">
        <f t="shared" si="232"/>
        <v>2014</v>
      </c>
      <c r="H2130">
        <f t="shared" si="233"/>
        <v>46.83</v>
      </c>
      <c r="I2130" t="str">
        <f t="shared" si="234"/>
        <v>2014</v>
      </c>
      <c r="K2130" s="1">
        <v>41962</v>
      </c>
      <c r="L2130" t="s">
        <v>10</v>
      </c>
      <c r="M2130">
        <v>21</v>
      </c>
      <c r="N2130" t="str">
        <f t="shared" si="235"/>
        <v>2014</v>
      </c>
      <c r="O2130">
        <f>SUMIF(L$2:L2130,L2130,M$2:M2130)</f>
        <v>4831</v>
      </c>
      <c r="P2130">
        <f t="shared" si="236"/>
        <v>2.1</v>
      </c>
      <c r="R2130">
        <f t="shared" si="237"/>
        <v>3274</v>
      </c>
      <c r="S2130">
        <f t="shared" si="238"/>
        <v>0</v>
      </c>
    </row>
    <row r="2131" spans="1:19" x14ac:dyDescent="0.25">
      <c r="A2131" s="1">
        <v>41963</v>
      </c>
      <c r="B2131" t="s">
        <v>9</v>
      </c>
      <c r="C2131">
        <v>300</v>
      </c>
      <c r="D2131" t="str">
        <f t="shared" si="232"/>
        <v>2014</v>
      </c>
      <c r="H2131">
        <f t="shared" si="233"/>
        <v>669</v>
      </c>
      <c r="I2131" t="str">
        <f t="shared" si="234"/>
        <v>2014</v>
      </c>
      <c r="K2131" s="1">
        <v>41963</v>
      </c>
      <c r="L2131" t="s">
        <v>9</v>
      </c>
      <c r="M2131">
        <v>300</v>
      </c>
      <c r="N2131" t="str">
        <f t="shared" si="235"/>
        <v>2014</v>
      </c>
      <c r="O2131">
        <f>SUMIF(L$2:L2131,L2131,M$2:M2131)</f>
        <v>26955</v>
      </c>
      <c r="P2131">
        <f t="shared" si="236"/>
        <v>60</v>
      </c>
      <c r="R2131">
        <f t="shared" si="237"/>
        <v>2974</v>
      </c>
      <c r="S2131">
        <f t="shared" si="238"/>
        <v>0</v>
      </c>
    </row>
    <row r="2132" spans="1:19" x14ac:dyDescent="0.25">
      <c r="A2132" s="1">
        <v>41963</v>
      </c>
      <c r="B2132" t="s">
        <v>18</v>
      </c>
      <c r="C2132">
        <v>32</v>
      </c>
      <c r="D2132" t="str">
        <f t="shared" si="232"/>
        <v>2014</v>
      </c>
      <c r="H2132">
        <f t="shared" si="233"/>
        <v>71.36</v>
      </c>
      <c r="I2132" t="str">
        <f t="shared" si="234"/>
        <v>2014</v>
      </c>
      <c r="K2132" s="1">
        <v>41963</v>
      </c>
      <c r="L2132" t="s">
        <v>18</v>
      </c>
      <c r="M2132">
        <v>32</v>
      </c>
      <c r="N2132" t="str">
        <f t="shared" si="235"/>
        <v>2014</v>
      </c>
      <c r="O2132">
        <f>SUMIF(L$2:L2132,L2132,M$2:M2132)</f>
        <v>5156</v>
      </c>
      <c r="P2132">
        <f t="shared" si="236"/>
        <v>3.2</v>
      </c>
      <c r="R2132">
        <f t="shared" si="237"/>
        <v>2942</v>
      </c>
      <c r="S2132">
        <f t="shared" si="238"/>
        <v>0</v>
      </c>
    </row>
    <row r="2133" spans="1:19" x14ac:dyDescent="0.25">
      <c r="A2133" s="1">
        <v>41966</v>
      </c>
      <c r="B2133" t="s">
        <v>132</v>
      </c>
      <c r="C2133">
        <v>4</v>
      </c>
      <c r="D2133" t="str">
        <f t="shared" si="232"/>
        <v>2014</v>
      </c>
      <c r="H2133">
        <f t="shared" si="233"/>
        <v>8.92</v>
      </c>
      <c r="I2133" t="str">
        <f t="shared" si="234"/>
        <v>2014</v>
      </c>
      <c r="K2133" s="1">
        <v>41966</v>
      </c>
      <c r="L2133" t="s">
        <v>132</v>
      </c>
      <c r="M2133">
        <v>4</v>
      </c>
      <c r="N2133" t="str">
        <f t="shared" si="235"/>
        <v>2014</v>
      </c>
      <c r="O2133">
        <f>SUMIF(L$2:L2133,L2133,M$2:M2133)</f>
        <v>31</v>
      </c>
      <c r="P2133">
        <f t="shared" si="236"/>
        <v>0</v>
      </c>
      <c r="R2133">
        <f t="shared" si="237"/>
        <v>2938</v>
      </c>
      <c r="S2133">
        <f t="shared" si="238"/>
        <v>0</v>
      </c>
    </row>
    <row r="2134" spans="1:19" x14ac:dyDescent="0.25">
      <c r="A2134" s="1">
        <v>41967</v>
      </c>
      <c r="B2134" t="s">
        <v>45</v>
      </c>
      <c r="C2134">
        <v>230</v>
      </c>
      <c r="D2134" t="str">
        <f t="shared" si="232"/>
        <v>2014</v>
      </c>
      <c r="H2134">
        <f t="shared" si="233"/>
        <v>512.9</v>
      </c>
      <c r="I2134" t="str">
        <f t="shared" si="234"/>
        <v>2014</v>
      </c>
      <c r="K2134" s="1">
        <v>41967</v>
      </c>
      <c r="L2134" t="s">
        <v>45</v>
      </c>
      <c r="M2134">
        <v>230</v>
      </c>
      <c r="N2134" t="str">
        <f t="shared" si="235"/>
        <v>2014</v>
      </c>
      <c r="O2134">
        <f>SUMIF(L$2:L2134,L2134,M$2:M2134)</f>
        <v>25974</v>
      </c>
      <c r="P2134">
        <f t="shared" si="236"/>
        <v>46</v>
      </c>
      <c r="R2134">
        <f t="shared" si="237"/>
        <v>2708</v>
      </c>
      <c r="S2134">
        <f t="shared" si="238"/>
        <v>0</v>
      </c>
    </row>
    <row r="2135" spans="1:19" x14ac:dyDescent="0.25">
      <c r="A2135" s="1">
        <v>41968</v>
      </c>
      <c r="B2135" t="s">
        <v>61</v>
      </c>
      <c r="C2135">
        <v>164</v>
      </c>
      <c r="D2135" t="str">
        <f t="shared" si="232"/>
        <v>2014</v>
      </c>
      <c r="H2135">
        <f t="shared" si="233"/>
        <v>365.71999999999997</v>
      </c>
      <c r="I2135" t="str">
        <f t="shared" si="234"/>
        <v>2014</v>
      </c>
      <c r="K2135" s="1">
        <v>41968</v>
      </c>
      <c r="L2135" t="s">
        <v>61</v>
      </c>
      <c r="M2135">
        <v>164</v>
      </c>
      <c r="N2135" t="str">
        <f t="shared" si="235"/>
        <v>2014</v>
      </c>
      <c r="O2135">
        <f>SUMIF(L$2:L2135,L2135,M$2:M2135)</f>
        <v>3705</v>
      </c>
      <c r="P2135">
        <f t="shared" si="236"/>
        <v>16.400000000000002</v>
      </c>
      <c r="R2135">
        <f t="shared" si="237"/>
        <v>2544</v>
      </c>
      <c r="S2135">
        <f t="shared" si="238"/>
        <v>0</v>
      </c>
    </row>
    <row r="2136" spans="1:19" x14ac:dyDescent="0.25">
      <c r="A2136" s="1">
        <v>41969</v>
      </c>
      <c r="B2136" t="s">
        <v>98</v>
      </c>
      <c r="C2136">
        <v>4</v>
      </c>
      <c r="D2136" t="str">
        <f t="shared" si="232"/>
        <v>2014</v>
      </c>
      <c r="H2136">
        <f t="shared" si="233"/>
        <v>8.92</v>
      </c>
      <c r="I2136" t="str">
        <f t="shared" si="234"/>
        <v>2014</v>
      </c>
      <c r="K2136" s="1">
        <v>41969</v>
      </c>
      <c r="L2136" t="s">
        <v>98</v>
      </c>
      <c r="M2136">
        <v>4</v>
      </c>
      <c r="N2136" t="str">
        <f t="shared" si="235"/>
        <v>2014</v>
      </c>
      <c r="O2136">
        <f>SUMIF(L$2:L2136,L2136,M$2:M2136)</f>
        <v>55</v>
      </c>
      <c r="P2136">
        <f t="shared" si="236"/>
        <v>0</v>
      </c>
      <c r="R2136">
        <f t="shared" si="237"/>
        <v>2540</v>
      </c>
      <c r="S2136">
        <f t="shared" si="238"/>
        <v>0</v>
      </c>
    </row>
    <row r="2137" spans="1:19" x14ac:dyDescent="0.25">
      <c r="A2137" s="1">
        <v>41972</v>
      </c>
      <c r="B2137" t="s">
        <v>20</v>
      </c>
      <c r="C2137">
        <v>96</v>
      </c>
      <c r="D2137" t="str">
        <f t="shared" si="232"/>
        <v>2014</v>
      </c>
      <c r="H2137">
        <f t="shared" si="233"/>
        <v>214.07999999999998</v>
      </c>
      <c r="I2137" t="str">
        <f t="shared" si="234"/>
        <v>2014</v>
      </c>
      <c r="K2137" s="1">
        <v>41972</v>
      </c>
      <c r="L2137" t="s">
        <v>20</v>
      </c>
      <c r="M2137">
        <v>96</v>
      </c>
      <c r="N2137" t="str">
        <f t="shared" si="235"/>
        <v>2014</v>
      </c>
      <c r="O2137">
        <f>SUMIF(L$2:L2137,L2137,M$2:M2137)</f>
        <v>1822</v>
      </c>
      <c r="P2137">
        <f t="shared" si="236"/>
        <v>9.6000000000000014</v>
      </c>
      <c r="R2137">
        <f t="shared" si="237"/>
        <v>2444</v>
      </c>
      <c r="S2137">
        <f t="shared" si="238"/>
        <v>0</v>
      </c>
    </row>
    <row r="2138" spans="1:19" x14ac:dyDescent="0.25">
      <c r="A2138" s="1">
        <v>41975</v>
      </c>
      <c r="B2138" t="s">
        <v>131</v>
      </c>
      <c r="C2138">
        <v>94</v>
      </c>
      <c r="D2138" t="str">
        <f t="shared" si="232"/>
        <v>2014</v>
      </c>
      <c r="H2138">
        <f t="shared" si="233"/>
        <v>209.62</v>
      </c>
      <c r="I2138" t="str">
        <f t="shared" si="234"/>
        <v>2014</v>
      </c>
      <c r="K2138" s="1">
        <v>41975</v>
      </c>
      <c r="L2138" t="s">
        <v>131</v>
      </c>
      <c r="M2138">
        <v>94</v>
      </c>
      <c r="N2138" t="str">
        <f t="shared" si="235"/>
        <v>2014</v>
      </c>
      <c r="O2138">
        <f>SUMIF(L$2:L2138,L2138,M$2:M2138)</f>
        <v>1503</v>
      </c>
      <c r="P2138">
        <f t="shared" si="236"/>
        <v>9.4</v>
      </c>
      <c r="R2138">
        <f t="shared" si="237"/>
        <v>5350</v>
      </c>
      <c r="S2138">
        <f t="shared" si="238"/>
        <v>0</v>
      </c>
    </row>
    <row r="2139" spans="1:19" x14ac:dyDescent="0.25">
      <c r="A2139" s="1">
        <v>41975</v>
      </c>
      <c r="B2139" t="s">
        <v>71</v>
      </c>
      <c r="C2139">
        <v>21</v>
      </c>
      <c r="D2139" t="str">
        <f t="shared" si="232"/>
        <v>2014</v>
      </c>
      <c r="H2139">
        <f t="shared" si="233"/>
        <v>46.83</v>
      </c>
      <c r="I2139" t="str">
        <f t="shared" si="234"/>
        <v>2014</v>
      </c>
      <c r="K2139" s="1">
        <v>41975</v>
      </c>
      <c r="L2139" t="s">
        <v>71</v>
      </c>
      <c r="M2139">
        <v>21</v>
      </c>
      <c r="N2139" t="str">
        <f t="shared" si="235"/>
        <v>2014</v>
      </c>
      <c r="O2139">
        <f>SUMIF(L$2:L2139,L2139,M$2:M2139)</f>
        <v>3185</v>
      </c>
      <c r="P2139">
        <f t="shared" si="236"/>
        <v>2.1</v>
      </c>
      <c r="R2139">
        <f t="shared" si="237"/>
        <v>5329</v>
      </c>
      <c r="S2139">
        <f t="shared" si="238"/>
        <v>0</v>
      </c>
    </row>
    <row r="2140" spans="1:19" x14ac:dyDescent="0.25">
      <c r="A2140" s="1">
        <v>41977</v>
      </c>
      <c r="B2140" t="s">
        <v>7</v>
      </c>
      <c r="C2140">
        <v>129</v>
      </c>
      <c r="D2140" t="str">
        <f t="shared" si="232"/>
        <v>2014</v>
      </c>
      <c r="H2140">
        <f t="shared" si="233"/>
        <v>287.67</v>
      </c>
      <c r="I2140" t="str">
        <f t="shared" si="234"/>
        <v>2014</v>
      </c>
      <c r="K2140" s="1">
        <v>41977</v>
      </c>
      <c r="L2140" t="s">
        <v>7</v>
      </c>
      <c r="M2140">
        <v>129</v>
      </c>
      <c r="N2140" t="str">
        <f t="shared" si="235"/>
        <v>2014</v>
      </c>
      <c r="O2140">
        <f>SUMIF(L$2:L2140,L2140,M$2:M2140)</f>
        <v>27042</v>
      </c>
      <c r="P2140">
        <f t="shared" si="236"/>
        <v>25.8</v>
      </c>
      <c r="R2140">
        <f t="shared" si="237"/>
        <v>5200</v>
      </c>
      <c r="S2140">
        <f t="shared" si="238"/>
        <v>0</v>
      </c>
    </row>
    <row r="2141" spans="1:19" x14ac:dyDescent="0.25">
      <c r="A2141" s="1">
        <v>41977</v>
      </c>
      <c r="B2141" t="s">
        <v>25</v>
      </c>
      <c r="C2141">
        <v>197</v>
      </c>
      <c r="D2141" t="str">
        <f t="shared" si="232"/>
        <v>2014</v>
      </c>
      <c r="H2141">
        <f t="shared" si="233"/>
        <v>439.31</v>
      </c>
      <c r="I2141" t="str">
        <f t="shared" si="234"/>
        <v>2014</v>
      </c>
      <c r="K2141" s="1">
        <v>41977</v>
      </c>
      <c r="L2141" t="s">
        <v>25</v>
      </c>
      <c r="M2141">
        <v>197</v>
      </c>
      <c r="N2141" t="str">
        <f t="shared" si="235"/>
        <v>2014</v>
      </c>
      <c r="O2141">
        <f>SUMIF(L$2:L2141,L2141,M$2:M2141)</f>
        <v>2717</v>
      </c>
      <c r="P2141">
        <f t="shared" si="236"/>
        <v>19.700000000000003</v>
      </c>
      <c r="R2141">
        <f t="shared" si="237"/>
        <v>5003</v>
      </c>
      <c r="S2141">
        <f t="shared" si="238"/>
        <v>0</v>
      </c>
    </row>
    <row r="2142" spans="1:19" x14ac:dyDescent="0.25">
      <c r="A2142" s="1">
        <v>41978</v>
      </c>
      <c r="B2142" t="s">
        <v>113</v>
      </c>
      <c r="C2142">
        <v>16</v>
      </c>
      <c r="D2142" t="str">
        <f t="shared" si="232"/>
        <v>2014</v>
      </c>
      <c r="H2142">
        <f t="shared" si="233"/>
        <v>35.68</v>
      </c>
      <c r="I2142" t="str">
        <f t="shared" si="234"/>
        <v>2014</v>
      </c>
      <c r="K2142" s="1">
        <v>41978</v>
      </c>
      <c r="L2142" t="s">
        <v>113</v>
      </c>
      <c r="M2142">
        <v>16</v>
      </c>
      <c r="N2142" t="str">
        <f t="shared" si="235"/>
        <v>2014</v>
      </c>
      <c r="O2142">
        <f>SUMIF(L$2:L2142,L2142,M$2:M2142)</f>
        <v>63</v>
      </c>
      <c r="P2142">
        <f t="shared" si="236"/>
        <v>0</v>
      </c>
      <c r="R2142">
        <f t="shared" si="237"/>
        <v>4987</v>
      </c>
      <c r="S2142">
        <f t="shared" si="238"/>
        <v>0</v>
      </c>
    </row>
    <row r="2143" spans="1:19" x14ac:dyDescent="0.25">
      <c r="A2143" s="1">
        <v>41978</v>
      </c>
      <c r="B2143" t="s">
        <v>24</v>
      </c>
      <c r="C2143">
        <v>332</v>
      </c>
      <c r="D2143" t="str">
        <f t="shared" si="232"/>
        <v>2014</v>
      </c>
      <c r="H2143">
        <f t="shared" si="233"/>
        <v>740.36</v>
      </c>
      <c r="I2143" t="str">
        <f t="shared" si="234"/>
        <v>2014</v>
      </c>
      <c r="K2143" s="1">
        <v>41978</v>
      </c>
      <c r="L2143" t="s">
        <v>24</v>
      </c>
      <c r="M2143">
        <v>332</v>
      </c>
      <c r="N2143" t="str">
        <f t="shared" si="235"/>
        <v>2014</v>
      </c>
      <c r="O2143">
        <f>SUMIF(L$2:L2143,L2143,M$2:M2143)</f>
        <v>5797</v>
      </c>
      <c r="P2143">
        <f t="shared" si="236"/>
        <v>33.200000000000003</v>
      </c>
      <c r="R2143">
        <f t="shared" si="237"/>
        <v>4655</v>
      </c>
      <c r="S2143">
        <f t="shared" si="238"/>
        <v>0</v>
      </c>
    </row>
    <row r="2144" spans="1:19" x14ac:dyDescent="0.25">
      <c r="A2144" s="1">
        <v>41980</v>
      </c>
      <c r="B2144" t="s">
        <v>69</v>
      </c>
      <c r="C2144">
        <v>75</v>
      </c>
      <c r="D2144" t="str">
        <f t="shared" si="232"/>
        <v>2014</v>
      </c>
      <c r="H2144">
        <f t="shared" si="233"/>
        <v>167.25</v>
      </c>
      <c r="I2144" t="str">
        <f t="shared" si="234"/>
        <v>2014</v>
      </c>
      <c r="K2144" s="1">
        <v>41980</v>
      </c>
      <c r="L2144" t="s">
        <v>69</v>
      </c>
      <c r="M2144">
        <v>75</v>
      </c>
      <c r="N2144" t="str">
        <f t="shared" si="235"/>
        <v>2014</v>
      </c>
      <c r="O2144">
        <f>SUMIF(L$2:L2144,L2144,M$2:M2144)</f>
        <v>3803</v>
      </c>
      <c r="P2144">
        <f t="shared" si="236"/>
        <v>7.5</v>
      </c>
      <c r="R2144">
        <f t="shared" si="237"/>
        <v>4580</v>
      </c>
      <c r="S2144">
        <f t="shared" si="238"/>
        <v>0</v>
      </c>
    </row>
    <row r="2145" spans="1:19" x14ac:dyDescent="0.25">
      <c r="A2145" s="1">
        <v>41981</v>
      </c>
      <c r="B2145" t="s">
        <v>74</v>
      </c>
      <c r="C2145">
        <v>10</v>
      </c>
      <c r="D2145" t="str">
        <f t="shared" si="232"/>
        <v>2014</v>
      </c>
      <c r="H2145">
        <f t="shared" si="233"/>
        <v>22.3</v>
      </c>
      <c r="I2145" t="str">
        <f t="shared" si="234"/>
        <v>2014</v>
      </c>
      <c r="K2145" s="1">
        <v>41981</v>
      </c>
      <c r="L2145" t="s">
        <v>74</v>
      </c>
      <c r="M2145">
        <v>10</v>
      </c>
      <c r="N2145" t="str">
        <f t="shared" si="235"/>
        <v>2014</v>
      </c>
      <c r="O2145">
        <f>SUMIF(L$2:L2145,L2145,M$2:M2145)</f>
        <v>38</v>
      </c>
      <c r="P2145">
        <f t="shared" si="236"/>
        <v>0</v>
      </c>
      <c r="R2145">
        <f t="shared" si="237"/>
        <v>4570</v>
      </c>
      <c r="S2145">
        <f t="shared" si="238"/>
        <v>0</v>
      </c>
    </row>
    <row r="2146" spans="1:19" x14ac:dyDescent="0.25">
      <c r="A2146" s="1">
        <v>41982</v>
      </c>
      <c r="B2146" t="s">
        <v>37</v>
      </c>
      <c r="C2146">
        <v>93</v>
      </c>
      <c r="D2146" t="str">
        <f t="shared" si="232"/>
        <v>2014</v>
      </c>
      <c r="H2146">
        <f t="shared" si="233"/>
        <v>207.39</v>
      </c>
      <c r="I2146" t="str">
        <f t="shared" si="234"/>
        <v>2014</v>
      </c>
      <c r="K2146" s="1">
        <v>41982</v>
      </c>
      <c r="L2146" t="s">
        <v>37</v>
      </c>
      <c r="M2146">
        <v>93</v>
      </c>
      <c r="N2146" t="str">
        <f t="shared" si="235"/>
        <v>2014</v>
      </c>
      <c r="O2146">
        <f>SUMIF(L$2:L2146,L2146,M$2:M2146)</f>
        <v>5232</v>
      </c>
      <c r="P2146">
        <f t="shared" si="236"/>
        <v>9.3000000000000007</v>
      </c>
      <c r="R2146">
        <f t="shared" si="237"/>
        <v>4477</v>
      </c>
      <c r="S2146">
        <f t="shared" si="238"/>
        <v>0</v>
      </c>
    </row>
    <row r="2147" spans="1:19" x14ac:dyDescent="0.25">
      <c r="A2147" s="1">
        <v>41983</v>
      </c>
      <c r="B2147" t="s">
        <v>45</v>
      </c>
      <c r="C2147">
        <v>146</v>
      </c>
      <c r="D2147" t="str">
        <f t="shared" si="232"/>
        <v>2014</v>
      </c>
      <c r="H2147">
        <f t="shared" si="233"/>
        <v>325.58</v>
      </c>
      <c r="I2147" t="str">
        <f t="shared" si="234"/>
        <v>2014</v>
      </c>
      <c r="K2147" s="1">
        <v>41983</v>
      </c>
      <c r="L2147" t="s">
        <v>45</v>
      </c>
      <c r="M2147">
        <v>146</v>
      </c>
      <c r="N2147" t="str">
        <f t="shared" si="235"/>
        <v>2014</v>
      </c>
      <c r="O2147">
        <f>SUMIF(L$2:L2147,L2147,M$2:M2147)</f>
        <v>26120</v>
      </c>
      <c r="P2147">
        <f t="shared" si="236"/>
        <v>29.200000000000003</v>
      </c>
      <c r="R2147">
        <f t="shared" si="237"/>
        <v>4331</v>
      </c>
      <c r="S2147">
        <f t="shared" si="238"/>
        <v>0</v>
      </c>
    </row>
    <row r="2148" spans="1:19" x14ac:dyDescent="0.25">
      <c r="A2148" s="1">
        <v>41984</v>
      </c>
      <c r="B2148" t="s">
        <v>58</v>
      </c>
      <c r="C2148">
        <v>197</v>
      </c>
      <c r="D2148" t="str">
        <f t="shared" si="232"/>
        <v>2014</v>
      </c>
      <c r="H2148">
        <f t="shared" si="233"/>
        <v>439.31</v>
      </c>
      <c r="I2148" t="str">
        <f t="shared" si="234"/>
        <v>2014</v>
      </c>
      <c r="K2148" s="1">
        <v>41984</v>
      </c>
      <c r="L2148" t="s">
        <v>58</v>
      </c>
      <c r="M2148">
        <v>197</v>
      </c>
      <c r="N2148" t="str">
        <f t="shared" si="235"/>
        <v>2014</v>
      </c>
      <c r="O2148">
        <f>SUMIF(L$2:L2148,L2148,M$2:M2148)</f>
        <v>1404</v>
      </c>
      <c r="P2148">
        <f t="shared" si="236"/>
        <v>19.700000000000003</v>
      </c>
      <c r="R2148">
        <f t="shared" si="237"/>
        <v>4134</v>
      </c>
      <c r="S2148">
        <f t="shared" si="238"/>
        <v>0</v>
      </c>
    </row>
    <row r="2149" spans="1:19" x14ac:dyDescent="0.25">
      <c r="A2149" s="1">
        <v>41986</v>
      </c>
      <c r="B2149" t="s">
        <v>17</v>
      </c>
      <c r="C2149">
        <v>482</v>
      </c>
      <c r="D2149" t="str">
        <f t="shared" si="232"/>
        <v>2014</v>
      </c>
      <c r="H2149">
        <f t="shared" si="233"/>
        <v>1074.8599999999999</v>
      </c>
      <c r="I2149" t="str">
        <f t="shared" si="234"/>
        <v>2014</v>
      </c>
      <c r="K2149" s="1">
        <v>41986</v>
      </c>
      <c r="L2149" t="s">
        <v>17</v>
      </c>
      <c r="M2149">
        <v>482</v>
      </c>
      <c r="N2149" t="str">
        <f t="shared" si="235"/>
        <v>2014</v>
      </c>
      <c r="O2149">
        <f>SUMIF(L$2:L2149,L2149,M$2:M2149)</f>
        <v>19613</v>
      </c>
      <c r="P2149">
        <f t="shared" si="236"/>
        <v>96.4</v>
      </c>
      <c r="R2149">
        <f t="shared" si="237"/>
        <v>3652</v>
      </c>
      <c r="S2149">
        <f t="shared" si="238"/>
        <v>0</v>
      </c>
    </row>
    <row r="2150" spans="1:19" x14ac:dyDescent="0.25">
      <c r="A2150" s="1">
        <v>41988</v>
      </c>
      <c r="B2150" t="s">
        <v>8</v>
      </c>
      <c r="C2150">
        <v>43</v>
      </c>
      <c r="D2150" t="str">
        <f t="shared" si="232"/>
        <v>2014</v>
      </c>
      <c r="H2150">
        <f t="shared" si="233"/>
        <v>95.89</v>
      </c>
      <c r="I2150" t="str">
        <f t="shared" si="234"/>
        <v>2014</v>
      </c>
      <c r="K2150" s="1">
        <v>41988</v>
      </c>
      <c r="L2150" t="s">
        <v>8</v>
      </c>
      <c r="M2150">
        <v>43</v>
      </c>
      <c r="N2150" t="str">
        <f t="shared" si="235"/>
        <v>2014</v>
      </c>
      <c r="O2150">
        <f>SUMIF(L$2:L2150,L2150,M$2:M2150)</f>
        <v>3685</v>
      </c>
      <c r="P2150">
        <f t="shared" si="236"/>
        <v>4.3</v>
      </c>
      <c r="R2150">
        <f t="shared" si="237"/>
        <v>3609</v>
      </c>
      <c r="S2150">
        <f t="shared" si="238"/>
        <v>0</v>
      </c>
    </row>
    <row r="2151" spans="1:19" x14ac:dyDescent="0.25">
      <c r="A2151" s="1">
        <v>41989</v>
      </c>
      <c r="B2151" t="s">
        <v>22</v>
      </c>
      <c r="C2151">
        <v>367</v>
      </c>
      <c r="D2151" t="str">
        <f t="shared" si="232"/>
        <v>2014</v>
      </c>
      <c r="H2151">
        <f t="shared" si="233"/>
        <v>818.41</v>
      </c>
      <c r="I2151" t="str">
        <f t="shared" si="234"/>
        <v>2014</v>
      </c>
      <c r="K2151" s="1">
        <v>41989</v>
      </c>
      <c r="L2151" t="s">
        <v>22</v>
      </c>
      <c r="M2151">
        <v>367</v>
      </c>
      <c r="N2151" t="str">
        <f t="shared" si="235"/>
        <v>2014</v>
      </c>
      <c r="O2151">
        <f>SUMIF(L$2:L2151,L2151,M$2:M2151)</f>
        <v>25540</v>
      </c>
      <c r="P2151">
        <f t="shared" si="236"/>
        <v>73.400000000000006</v>
      </c>
      <c r="R2151">
        <f t="shared" si="237"/>
        <v>3242</v>
      </c>
      <c r="S2151">
        <f t="shared" si="238"/>
        <v>0</v>
      </c>
    </row>
    <row r="2152" spans="1:19" x14ac:dyDescent="0.25">
      <c r="A2152" s="1">
        <v>41989</v>
      </c>
      <c r="B2152" t="s">
        <v>14</v>
      </c>
      <c r="C2152">
        <v>274</v>
      </c>
      <c r="D2152" t="str">
        <f t="shared" si="232"/>
        <v>2014</v>
      </c>
      <c r="H2152">
        <f t="shared" si="233"/>
        <v>611.02</v>
      </c>
      <c r="I2152" t="str">
        <f t="shared" si="234"/>
        <v>2014</v>
      </c>
      <c r="K2152" s="1">
        <v>41989</v>
      </c>
      <c r="L2152" t="s">
        <v>14</v>
      </c>
      <c r="M2152">
        <v>274</v>
      </c>
      <c r="N2152" t="str">
        <f t="shared" si="235"/>
        <v>2014</v>
      </c>
      <c r="O2152">
        <f>SUMIF(L$2:L2152,L2152,M$2:M2152)</f>
        <v>23660</v>
      </c>
      <c r="P2152">
        <f t="shared" si="236"/>
        <v>54.800000000000004</v>
      </c>
      <c r="R2152">
        <f t="shared" si="237"/>
        <v>2968</v>
      </c>
      <c r="S2152">
        <f t="shared" si="238"/>
        <v>0</v>
      </c>
    </row>
    <row r="2153" spans="1:19" x14ac:dyDescent="0.25">
      <c r="A2153" s="1">
        <v>41991</v>
      </c>
      <c r="B2153" t="s">
        <v>17</v>
      </c>
      <c r="C2153">
        <v>283</v>
      </c>
      <c r="D2153" t="str">
        <f t="shared" si="232"/>
        <v>2014</v>
      </c>
      <c r="H2153">
        <f t="shared" si="233"/>
        <v>631.09</v>
      </c>
      <c r="I2153" t="str">
        <f t="shared" si="234"/>
        <v>2014</v>
      </c>
      <c r="K2153" s="1">
        <v>41991</v>
      </c>
      <c r="L2153" t="s">
        <v>17</v>
      </c>
      <c r="M2153">
        <v>283</v>
      </c>
      <c r="N2153" t="str">
        <f t="shared" si="235"/>
        <v>2014</v>
      </c>
      <c r="O2153">
        <f>SUMIF(L$2:L2153,L2153,M$2:M2153)</f>
        <v>19896</v>
      </c>
      <c r="P2153">
        <f t="shared" si="236"/>
        <v>56.6</v>
      </c>
      <c r="R2153">
        <f t="shared" si="237"/>
        <v>2685</v>
      </c>
      <c r="S2153">
        <f t="shared" si="238"/>
        <v>0</v>
      </c>
    </row>
    <row r="2154" spans="1:19" x14ac:dyDescent="0.25">
      <c r="A2154" s="1">
        <v>41992</v>
      </c>
      <c r="B2154" t="s">
        <v>55</v>
      </c>
      <c r="C2154">
        <v>98</v>
      </c>
      <c r="D2154" t="str">
        <f t="shared" si="232"/>
        <v>2014</v>
      </c>
      <c r="H2154">
        <f t="shared" si="233"/>
        <v>218.54</v>
      </c>
      <c r="I2154" t="str">
        <f t="shared" si="234"/>
        <v>2014</v>
      </c>
      <c r="K2154" s="1">
        <v>41992</v>
      </c>
      <c r="L2154" t="s">
        <v>55</v>
      </c>
      <c r="M2154">
        <v>98</v>
      </c>
      <c r="N2154" t="str">
        <f t="shared" si="235"/>
        <v>2014</v>
      </c>
      <c r="O2154">
        <f>SUMIF(L$2:L2154,L2154,M$2:M2154)</f>
        <v>4926</v>
      </c>
      <c r="P2154">
        <f t="shared" si="236"/>
        <v>9.8000000000000007</v>
      </c>
      <c r="R2154">
        <f t="shared" si="237"/>
        <v>2587</v>
      </c>
      <c r="S2154">
        <f t="shared" si="238"/>
        <v>0</v>
      </c>
    </row>
    <row r="2155" spans="1:19" x14ac:dyDescent="0.25">
      <c r="A2155" s="1">
        <v>41993</v>
      </c>
      <c r="B2155" t="s">
        <v>22</v>
      </c>
      <c r="C2155">
        <v>485</v>
      </c>
      <c r="D2155" t="str">
        <f t="shared" si="232"/>
        <v>2014</v>
      </c>
      <c r="H2155">
        <f t="shared" si="233"/>
        <v>1081.55</v>
      </c>
      <c r="I2155" t="str">
        <f t="shared" si="234"/>
        <v>2014</v>
      </c>
      <c r="K2155" s="1">
        <v>41993</v>
      </c>
      <c r="L2155" t="s">
        <v>22</v>
      </c>
      <c r="M2155">
        <v>485</v>
      </c>
      <c r="N2155" t="str">
        <f t="shared" si="235"/>
        <v>2014</v>
      </c>
      <c r="O2155">
        <f>SUMIF(L$2:L2155,L2155,M$2:M2155)</f>
        <v>26025</v>
      </c>
      <c r="P2155">
        <f t="shared" si="236"/>
        <v>97</v>
      </c>
      <c r="R2155">
        <f t="shared" si="237"/>
        <v>2102</v>
      </c>
      <c r="S2155">
        <f t="shared" si="238"/>
        <v>0</v>
      </c>
    </row>
    <row r="2156" spans="1:19" x14ac:dyDescent="0.25">
      <c r="A2156" s="1">
        <v>41994</v>
      </c>
      <c r="B2156" t="s">
        <v>167</v>
      </c>
      <c r="C2156">
        <v>3</v>
      </c>
      <c r="D2156" t="str">
        <f t="shared" si="232"/>
        <v>2014</v>
      </c>
      <c r="H2156">
        <f t="shared" si="233"/>
        <v>6.6899999999999995</v>
      </c>
      <c r="I2156" t="str">
        <f t="shared" si="234"/>
        <v>2014</v>
      </c>
      <c r="K2156" s="1">
        <v>41994</v>
      </c>
      <c r="L2156" t="s">
        <v>167</v>
      </c>
      <c r="M2156">
        <v>3</v>
      </c>
      <c r="N2156" t="str">
        <f t="shared" si="235"/>
        <v>2014</v>
      </c>
      <c r="O2156">
        <f>SUMIF(L$2:L2156,L2156,M$2:M2156)</f>
        <v>24</v>
      </c>
      <c r="P2156">
        <f t="shared" si="236"/>
        <v>0</v>
      </c>
      <c r="R2156">
        <f t="shared" si="237"/>
        <v>2099</v>
      </c>
      <c r="S2156">
        <f t="shared" si="238"/>
        <v>0</v>
      </c>
    </row>
    <row r="2157" spans="1:19" x14ac:dyDescent="0.25">
      <c r="A2157" s="1">
        <v>41996</v>
      </c>
      <c r="B2157" t="s">
        <v>45</v>
      </c>
      <c r="C2157">
        <v>331</v>
      </c>
      <c r="D2157" t="str">
        <f t="shared" si="232"/>
        <v>2014</v>
      </c>
      <c r="H2157">
        <f t="shared" si="233"/>
        <v>738.13</v>
      </c>
      <c r="I2157" t="str">
        <f t="shared" si="234"/>
        <v>2014</v>
      </c>
      <c r="K2157" s="1">
        <v>41996</v>
      </c>
      <c r="L2157" t="s">
        <v>45</v>
      </c>
      <c r="M2157">
        <v>331</v>
      </c>
      <c r="N2157" t="str">
        <f t="shared" si="235"/>
        <v>2014</v>
      </c>
      <c r="O2157">
        <f>SUMIF(L$2:L2157,L2157,M$2:M2157)</f>
        <v>26451</v>
      </c>
      <c r="P2157">
        <f t="shared" si="236"/>
        <v>66.2</v>
      </c>
      <c r="R2157">
        <f t="shared" si="237"/>
        <v>1768</v>
      </c>
      <c r="S2157">
        <f t="shared" si="238"/>
        <v>0</v>
      </c>
    </row>
    <row r="2158" spans="1:19" x14ac:dyDescent="0.25">
      <c r="A2158" s="1">
        <v>41997</v>
      </c>
      <c r="B2158" t="s">
        <v>8</v>
      </c>
      <c r="C2158">
        <v>150</v>
      </c>
      <c r="D2158" t="str">
        <f t="shared" si="232"/>
        <v>2014</v>
      </c>
      <c r="H2158">
        <f t="shared" si="233"/>
        <v>334.5</v>
      </c>
      <c r="I2158" t="str">
        <f t="shared" si="234"/>
        <v>2014</v>
      </c>
      <c r="K2158" s="1">
        <v>41997</v>
      </c>
      <c r="L2158" t="s">
        <v>8</v>
      </c>
      <c r="M2158">
        <v>150</v>
      </c>
      <c r="N2158" t="str">
        <f t="shared" si="235"/>
        <v>2014</v>
      </c>
      <c r="O2158">
        <f>SUMIF(L$2:L2158,L2158,M$2:M2158)</f>
        <v>3835</v>
      </c>
      <c r="P2158">
        <f t="shared" si="236"/>
        <v>15</v>
      </c>
      <c r="R2158">
        <f t="shared" si="237"/>
        <v>1618</v>
      </c>
      <c r="S2158">
        <f t="shared" si="238"/>
        <v>0</v>
      </c>
    </row>
    <row r="2159" spans="1:19" x14ac:dyDescent="0.25">
      <c r="A2159" s="1">
        <v>41998</v>
      </c>
      <c r="B2159" t="s">
        <v>7</v>
      </c>
      <c r="C2159">
        <v>463</v>
      </c>
      <c r="D2159" t="str">
        <f t="shared" si="232"/>
        <v>2014</v>
      </c>
      <c r="H2159">
        <f t="shared" si="233"/>
        <v>1032.49</v>
      </c>
      <c r="I2159" t="str">
        <f t="shared" si="234"/>
        <v>2014</v>
      </c>
      <c r="K2159" s="1">
        <v>41998</v>
      </c>
      <c r="L2159" t="s">
        <v>7</v>
      </c>
      <c r="M2159">
        <v>463</v>
      </c>
      <c r="N2159" t="str">
        <f t="shared" si="235"/>
        <v>2014</v>
      </c>
      <c r="O2159">
        <f>SUMIF(L$2:L2159,L2159,M$2:M2159)</f>
        <v>27505</v>
      </c>
      <c r="P2159">
        <f t="shared" si="236"/>
        <v>92.600000000000009</v>
      </c>
      <c r="R2159">
        <f t="shared" si="237"/>
        <v>1155</v>
      </c>
      <c r="S2159">
        <f t="shared" si="238"/>
        <v>0</v>
      </c>
    </row>
    <row r="2160" spans="1:19" x14ac:dyDescent="0.25">
      <c r="A2160" s="1">
        <v>41999</v>
      </c>
      <c r="B2160" t="s">
        <v>159</v>
      </c>
      <c r="C2160">
        <v>8</v>
      </c>
      <c r="D2160" t="str">
        <f t="shared" si="232"/>
        <v>2014</v>
      </c>
      <c r="H2160">
        <f t="shared" si="233"/>
        <v>17.84</v>
      </c>
      <c r="I2160" t="str">
        <f t="shared" si="234"/>
        <v>2014</v>
      </c>
      <c r="K2160" s="1">
        <v>41999</v>
      </c>
      <c r="L2160" t="s">
        <v>159</v>
      </c>
      <c r="M2160">
        <v>8</v>
      </c>
      <c r="N2160" t="str">
        <f t="shared" si="235"/>
        <v>2014</v>
      </c>
      <c r="O2160">
        <f>SUMIF(L$2:L2160,L2160,M$2:M2160)</f>
        <v>46</v>
      </c>
      <c r="P2160">
        <f t="shared" si="236"/>
        <v>0</v>
      </c>
      <c r="R2160">
        <f t="shared" si="237"/>
        <v>1147</v>
      </c>
      <c r="S2160">
        <f t="shared" si="238"/>
        <v>0</v>
      </c>
    </row>
    <row r="2161" spans="1:19" x14ac:dyDescent="0.25">
      <c r="A2161" s="1">
        <v>41999</v>
      </c>
      <c r="B2161" t="s">
        <v>12</v>
      </c>
      <c r="C2161">
        <v>178</v>
      </c>
      <c r="D2161" t="str">
        <f t="shared" si="232"/>
        <v>2014</v>
      </c>
      <c r="H2161">
        <f t="shared" si="233"/>
        <v>396.94</v>
      </c>
      <c r="I2161" t="str">
        <f t="shared" si="234"/>
        <v>2014</v>
      </c>
      <c r="K2161" s="1">
        <v>41999</v>
      </c>
      <c r="L2161" t="s">
        <v>12</v>
      </c>
      <c r="M2161">
        <v>178</v>
      </c>
      <c r="N2161" t="str">
        <f t="shared" si="235"/>
        <v>2014</v>
      </c>
      <c r="O2161">
        <f>SUMIF(L$2:L2161,L2161,M$2:M2161)</f>
        <v>5492</v>
      </c>
      <c r="P2161">
        <f t="shared" si="236"/>
        <v>17.8</v>
      </c>
      <c r="R2161">
        <f t="shared" si="237"/>
        <v>969</v>
      </c>
      <c r="S2161">
        <f t="shared" si="238"/>
        <v>0</v>
      </c>
    </row>
    <row r="2162" spans="1:19" x14ac:dyDescent="0.25">
      <c r="A2162" s="1">
        <v>42001</v>
      </c>
      <c r="B2162" t="s">
        <v>19</v>
      </c>
      <c r="C2162">
        <v>166</v>
      </c>
      <c r="D2162" t="str">
        <f t="shared" si="232"/>
        <v>2014</v>
      </c>
      <c r="H2162">
        <f t="shared" si="233"/>
        <v>370.18</v>
      </c>
      <c r="I2162" t="str">
        <f t="shared" si="234"/>
        <v>2014</v>
      </c>
      <c r="K2162" s="1">
        <v>42001</v>
      </c>
      <c r="L2162" t="s">
        <v>19</v>
      </c>
      <c r="M2162">
        <v>166</v>
      </c>
      <c r="N2162" t="str">
        <f t="shared" si="235"/>
        <v>2014</v>
      </c>
      <c r="O2162">
        <f>SUMIF(L$2:L2162,L2162,M$2:M2162)</f>
        <v>4784</v>
      </c>
      <c r="P2162">
        <f t="shared" si="236"/>
        <v>16.600000000000001</v>
      </c>
      <c r="R2162">
        <f t="shared" si="237"/>
        <v>803</v>
      </c>
      <c r="S2162">
        <f t="shared" si="238"/>
        <v>0</v>
      </c>
    </row>
    <row r="2163" spans="1:19" x14ac:dyDescent="0.25">
      <c r="A2163" s="1">
        <v>42002</v>
      </c>
      <c r="B2163" t="s">
        <v>232</v>
      </c>
      <c r="C2163">
        <v>14</v>
      </c>
      <c r="D2163" t="str">
        <f t="shared" si="232"/>
        <v>2014</v>
      </c>
      <c r="H2163">
        <f t="shared" si="233"/>
        <v>31.22</v>
      </c>
      <c r="I2163" t="str">
        <f t="shared" si="234"/>
        <v>2014</v>
      </c>
      <c r="K2163" s="1">
        <v>42002</v>
      </c>
      <c r="L2163" t="s">
        <v>232</v>
      </c>
      <c r="M2163">
        <v>14</v>
      </c>
      <c r="N2163" t="str">
        <f t="shared" si="235"/>
        <v>2014</v>
      </c>
      <c r="O2163">
        <f>SUMIF(L$2:L2163,L2163,M$2:M2163)</f>
        <v>33</v>
      </c>
      <c r="P2163">
        <f t="shared" si="236"/>
        <v>0</v>
      </c>
      <c r="R2163">
        <f t="shared" si="237"/>
        <v>789</v>
      </c>
      <c r="S2163">
        <f t="shared" si="23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3</vt:i4>
      </vt:variant>
    </vt:vector>
  </HeadingPairs>
  <TitlesOfParts>
    <vt:vector size="7" baseType="lpstr">
      <vt:lpstr>4_1</vt:lpstr>
      <vt:lpstr>4_2</vt:lpstr>
      <vt:lpstr>4_3</vt:lpstr>
      <vt:lpstr>INFO</vt:lpstr>
      <vt:lpstr>INFO!cennik</vt:lpstr>
      <vt:lpstr>INFO!cukier</vt:lpstr>
      <vt:lpstr>INFO!cukier_1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2021-04-16T11:34:36Z</dcterms:created>
  <dcterms:modified xsi:type="dcterms:W3CDTF">2021-04-17T13:28:48Z</dcterms:modified>
</cp:coreProperties>
</file>