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pivotTables/pivotTable1.xml" ContentType="application/vnd.openxmlformats-officedocument.spreadsheetml.pivot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05" windowWidth="27795" windowHeight="12600" activeTab="1"/>
  </bookViews>
  <sheets>
    <sheet name="Arkusz1" sheetId="1" r:id="rId1"/>
    <sheet name="Arkusz4" sheetId="4" r:id="rId2"/>
    <sheet name="Arkusz2" sheetId="2" r:id="rId3"/>
    <sheet name="Arkusz3" sheetId="3" r:id="rId4"/>
  </sheets>
  <definedNames>
    <definedName name="pogoda_1" localSheetId="0">Arkusz1!$A$2:$B$185</definedName>
    <definedName name="pogoda_1" localSheetId="2">Arkusz2!$A$1:$B$184</definedName>
  </definedNames>
  <calcPr calcId="144525"/>
  <pivotCaches>
    <pivotCache cacheId="4" r:id="rId5"/>
  </pivotCaches>
</workbook>
</file>

<file path=xl/calcChain.xml><?xml version="1.0" encoding="utf-8"?>
<calcChain xmlns="http://schemas.openxmlformats.org/spreadsheetml/2006/main">
  <c r="L3" i="2" l="1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2" i="2"/>
  <c r="M3" i="2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2" i="2"/>
  <c r="F184" i="2"/>
  <c r="G184" i="2" s="1"/>
  <c r="C184" i="2"/>
  <c r="F183" i="2"/>
  <c r="G183" i="2" s="1"/>
  <c r="C183" i="2"/>
  <c r="F182" i="2"/>
  <c r="G182" i="2" s="1"/>
  <c r="C182" i="2"/>
  <c r="G181" i="2"/>
  <c r="F181" i="2"/>
  <c r="C181" i="2"/>
  <c r="F180" i="2"/>
  <c r="G180" i="2" s="1"/>
  <c r="C180" i="2"/>
  <c r="F179" i="2"/>
  <c r="G179" i="2" s="1"/>
  <c r="C179" i="2"/>
  <c r="F178" i="2"/>
  <c r="G178" i="2" s="1"/>
  <c r="C178" i="2"/>
  <c r="F177" i="2"/>
  <c r="G177" i="2" s="1"/>
  <c r="C177" i="2"/>
  <c r="F176" i="2"/>
  <c r="G176" i="2" s="1"/>
  <c r="C176" i="2"/>
  <c r="G175" i="2"/>
  <c r="F175" i="2"/>
  <c r="C175" i="2"/>
  <c r="G174" i="2"/>
  <c r="F174" i="2"/>
  <c r="D174" i="2"/>
  <c r="C174" i="2"/>
  <c r="F173" i="2"/>
  <c r="G173" i="2" s="1"/>
  <c r="C173" i="2"/>
  <c r="F172" i="2"/>
  <c r="G172" i="2" s="1"/>
  <c r="C172" i="2"/>
  <c r="F171" i="2"/>
  <c r="G171" i="2" s="1"/>
  <c r="D171" i="2"/>
  <c r="C171" i="2"/>
  <c r="F170" i="2"/>
  <c r="G170" i="2" s="1"/>
  <c r="C170" i="2"/>
  <c r="G169" i="2"/>
  <c r="F169" i="2"/>
  <c r="D169" i="2"/>
  <c r="C169" i="2"/>
  <c r="F168" i="2"/>
  <c r="G168" i="2" s="1"/>
  <c r="D168" i="2"/>
  <c r="C168" i="2"/>
  <c r="F167" i="2"/>
  <c r="G167" i="2" s="1"/>
  <c r="C167" i="2"/>
  <c r="F166" i="2"/>
  <c r="G166" i="2" s="1"/>
  <c r="C166" i="2"/>
  <c r="F165" i="2"/>
  <c r="G165" i="2" s="1"/>
  <c r="D165" i="2"/>
  <c r="C165" i="2"/>
  <c r="F164" i="2"/>
  <c r="G164" i="2" s="1"/>
  <c r="C164" i="2"/>
  <c r="G163" i="2"/>
  <c r="F163" i="2"/>
  <c r="C163" i="2"/>
  <c r="G162" i="2"/>
  <c r="F162" i="2"/>
  <c r="D162" i="2"/>
  <c r="C162" i="2"/>
  <c r="F161" i="2"/>
  <c r="G161" i="2" s="1"/>
  <c r="C161" i="2"/>
  <c r="F160" i="2"/>
  <c r="G160" i="2" s="1"/>
  <c r="D160" i="2"/>
  <c r="C160" i="2"/>
  <c r="F159" i="2"/>
  <c r="G159" i="2" s="1"/>
  <c r="C159" i="2"/>
  <c r="F158" i="2"/>
  <c r="G158" i="2" s="1"/>
  <c r="D158" i="2"/>
  <c r="C158" i="2"/>
  <c r="G157" i="2"/>
  <c r="F157" i="2"/>
  <c r="C157" i="2"/>
  <c r="F156" i="2"/>
  <c r="G156" i="2" s="1"/>
  <c r="C156" i="2"/>
  <c r="F155" i="2"/>
  <c r="G155" i="2" s="1"/>
  <c r="D155" i="2"/>
  <c r="C155" i="2"/>
  <c r="F154" i="2"/>
  <c r="G154" i="2" s="1"/>
  <c r="C154" i="2"/>
  <c r="F153" i="2"/>
  <c r="G153" i="2" s="1"/>
  <c r="C153" i="2"/>
  <c r="F152" i="2"/>
  <c r="G152" i="2" s="1"/>
  <c r="D152" i="2"/>
  <c r="C152" i="2"/>
  <c r="G151" i="2"/>
  <c r="F151" i="2"/>
  <c r="D151" i="2"/>
  <c r="C151" i="2"/>
  <c r="F150" i="2"/>
  <c r="G150" i="2" s="1"/>
  <c r="C150" i="2"/>
  <c r="F149" i="2"/>
  <c r="G149" i="2" s="1"/>
  <c r="D149" i="2"/>
  <c r="C149" i="2"/>
  <c r="G148" i="2"/>
  <c r="F148" i="2"/>
  <c r="D148" i="2"/>
  <c r="C148" i="2"/>
  <c r="F147" i="2"/>
  <c r="G147" i="2" s="1"/>
  <c r="D147" i="2"/>
  <c r="C147" i="2"/>
  <c r="F146" i="2"/>
  <c r="G146" i="2" s="1"/>
  <c r="C146" i="2"/>
  <c r="G145" i="2"/>
  <c r="F145" i="2"/>
  <c r="C145" i="2"/>
  <c r="F144" i="2"/>
  <c r="G144" i="2" s="1"/>
  <c r="C144" i="2"/>
  <c r="F143" i="2"/>
  <c r="G143" i="2" s="1"/>
  <c r="C143" i="2"/>
  <c r="F142" i="2"/>
  <c r="G142" i="2" s="1"/>
  <c r="C142" i="2"/>
  <c r="F141" i="2"/>
  <c r="G141" i="2" s="1"/>
  <c r="C141" i="2"/>
  <c r="F140" i="2"/>
  <c r="G140" i="2" s="1"/>
  <c r="D140" i="2"/>
  <c r="C140" i="2"/>
  <c r="G139" i="2"/>
  <c r="F139" i="2"/>
  <c r="C139" i="2"/>
  <c r="F138" i="2"/>
  <c r="G138" i="2" s="1"/>
  <c r="D138" i="2"/>
  <c r="C138" i="2"/>
  <c r="F137" i="2"/>
  <c r="G137" i="2" s="1"/>
  <c r="C137" i="2"/>
  <c r="F136" i="2"/>
  <c r="G136" i="2" s="1"/>
  <c r="D136" i="2"/>
  <c r="C136" i="2"/>
  <c r="F135" i="2"/>
  <c r="G135" i="2" s="1"/>
  <c r="D135" i="2"/>
  <c r="C135" i="2"/>
  <c r="F134" i="2"/>
  <c r="G134" i="2" s="1"/>
  <c r="C134" i="2"/>
  <c r="G133" i="2"/>
  <c r="F133" i="2"/>
  <c r="C133" i="2"/>
  <c r="F132" i="2"/>
  <c r="G132" i="2" s="1"/>
  <c r="C132" i="2"/>
  <c r="F131" i="2"/>
  <c r="G131" i="2" s="1"/>
  <c r="C131" i="2"/>
  <c r="G130" i="2"/>
  <c r="F130" i="2"/>
  <c r="C130" i="2"/>
  <c r="F129" i="2"/>
  <c r="G129" i="2" s="1"/>
  <c r="C129" i="2"/>
  <c r="F128" i="2"/>
  <c r="G128" i="2" s="1"/>
  <c r="C128" i="2"/>
  <c r="G127" i="2"/>
  <c r="F127" i="2"/>
  <c r="C127" i="2"/>
  <c r="F126" i="2"/>
  <c r="G126" i="2" s="1"/>
  <c r="C126" i="2"/>
  <c r="F125" i="2"/>
  <c r="G125" i="2" s="1"/>
  <c r="C125" i="2"/>
  <c r="G124" i="2"/>
  <c r="F124" i="2"/>
  <c r="C124" i="2"/>
  <c r="F123" i="2"/>
  <c r="G123" i="2" s="1"/>
  <c r="C123" i="2"/>
  <c r="F122" i="2"/>
  <c r="G122" i="2" s="1"/>
  <c r="C122" i="2"/>
  <c r="G121" i="2"/>
  <c r="F121" i="2"/>
  <c r="C121" i="2"/>
  <c r="F120" i="2"/>
  <c r="G120" i="2" s="1"/>
  <c r="D120" i="2"/>
  <c r="C120" i="2"/>
  <c r="F119" i="2"/>
  <c r="G119" i="2" s="1"/>
  <c r="D119" i="2"/>
  <c r="C119" i="2"/>
  <c r="G118" i="2"/>
  <c r="F118" i="2"/>
  <c r="C118" i="2"/>
  <c r="F117" i="2"/>
  <c r="G117" i="2" s="1"/>
  <c r="D117" i="2"/>
  <c r="C117" i="2"/>
  <c r="F116" i="2"/>
  <c r="G116" i="2" s="1"/>
  <c r="C116" i="2"/>
  <c r="G115" i="2"/>
  <c r="F115" i="2"/>
  <c r="C115" i="2"/>
  <c r="F114" i="2"/>
  <c r="G114" i="2" s="1"/>
  <c r="C114" i="2"/>
  <c r="F113" i="2"/>
  <c r="G113" i="2" s="1"/>
  <c r="D113" i="2"/>
  <c r="C113" i="2"/>
  <c r="F112" i="2"/>
  <c r="G112" i="2" s="1"/>
  <c r="C112" i="2"/>
  <c r="F111" i="2"/>
  <c r="G111" i="2" s="1"/>
  <c r="D111" i="2"/>
  <c r="C111" i="2"/>
  <c r="F110" i="2"/>
  <c r="G110" i="2" s="1"/>
  <c r="C110" i="2"/>
  <c r="G109" i="2"/>
  <c r="F109" i="2"/>
  <c r="C109" i="2"/>
  <c r="F108" i="2"/>
  <c r="G108" i="2" s="1"/>
  <c r="C108" i="2"/>
  <c r="F107" i="2"/>
  <c r="G107" i="2" s="1"/>
  <c r="C107" i="2"/>
  <c r="F106" i="2"/>
  <c r="G106" i="2" s="1"/>
  <c r="C106" i="2"/>
  <c r="F105" i="2"/>
  <c r="G105" i="2" s="1"/>
  <c r="D105" i="2"/>
  <c r="C105" i="2"/>
  <c r="F104" i="2"/>
  <c r="G104" i="2" s="1"/>
  <c r="D104" i="2"/>
  <c r="C104" i="2"/>
  <c r="G103" i="2"/>
  <c r="F103" i="2"/>
  <c r="C103" i="2"/>
  <c r="F102" i="2"/>
  <c r="G102" i="2" s="1"/>
  <c r="D102" i="2"/>
  <c r="C102" i="2"/>
  <c r="F101" i="2"/>
  <c r="G101" i="2" s="1"/>
  <c r="D101" i="2"/>
  <c r="C101" i="2"/>
  <c r="G100" i="2"/>
  <c r="F100" i="2"/>
  <c r="D100" i="2"/>
  <c r="C100" i="2"/>
  <c r="F99" i="2"/>
  <c r="G99" i="2" s="1"/>
  <c r="D99" i="2"/>
  <c r="C99" i="2"/>
  <c r="F98" i="2"/>
  <c r="G98" i="2" s="1"/>
  <c r="C98" i="2"/>
  <c r="G97" i="2"/>
  <c r="F97" i="2"/>
  <c r="C97" i="2"/>
  <c r="F96" i="2"/>
  <c r="G96" i="2" s="1"/>
  <c r="C96" i="2"/>
  <c r="F95" i="2"/>
  <c r="G95" i="2" s="1"/>
  <c r="C95" i="2"/>
  <c r="G94" i="2"/>
  <c r="F94" i="2"/>
  <c r="C94" i="2"/>
  <c r="F93" i="2"/>
  <c r="G93" i="2" s="1"/>
  <c r="C93" i="2"/>
  <c r="F92" i="2"/>
  <c r="G92" i="2" s="1"/>
  <c r="C92" i="2"/>
  <c r="G91" i="2"/>
  <c r="F91" i="2"/>
  <c r="C91" i="2"/>
  <c r="F90" i="2"/>
  <c r="G90" i="2" s="1"/>
  <c r="C90" i="2"/>
  <c r="F89" i="2"/>
  <c r="G89" i="2" s="1"/>
  <c r="D89" i="2"/>
  <c r="C89" i="2"/>
  <c r="G88" i="2"/>
  <c r="F88" i="2"/>
  <c r="D88" i="2"/>
  <c r="C88" i="2"/>
  <c r="F87" i="2"/>
  <c r="G87" i="2" s="1"/>
  <c r="C87" i="2"/>
  <c r="F86" i="2"/>
  <c r="G86" i="2" s="1"/>
  <c r="C86" i="2"/>
  <c r="G85" i="2"/>
  <c r="F85" i="2"/>
  <c r="D85" i="2"/>
  <c r="C85" i="2"/>
  <c r="F84" i="2"/>
  <c r="G84" i="2" s="1"/>
  <c r="D84" i="2"/>
  <c r="C84" i="2"/>
  <c r="F83" i="2"/>
  <c r="G83" i="2" s="1"/>
  <c r="C83" i="2"/>
  <c r="G82" i="2"/>
  <c r="F82" i="2"/>
  <c r="D82" i="2"/>
  <c r="C82" i="2"/>
  <c r="F81" i="2"/>
  <c r="G81" i="2" s="1"/>
  <c r="D81" i="2"/>
  <c r="C81" i="2"/>
  <c r="F80" i="2"/>
  <c r="G80" i="2" s="1"/>
  <c r="D80" i="2"/>
  <c r="C80" i="2"/>
  <c r="G79" i="2"/>
  <c r="F79" i="2"/>
  <c r="C79" i="2"/>
  <c r="F78" i="2"/>
  <c r="G78" i="2" s="1"/>
  <c r="C78" i="2"/>
  <c r="F77" i="2"/>
  <c r="G77" i="2" s="1"/>
  <c r="C77" i="2"/>
  <c r="G76" i="2"/>
  <c r="F76" i="2"/>
  <c r="C76" i="2"/>
  <c r="F75" i="2"/>
  <c r="G75" i="2" s="1"/>
  <c r="D75" i="2"/>
  <c r="C75" i="2"/>
  <c r="F74" i="2"/>
  <c r="G74" i="2" s="1"/>
  <c r="D74" i="2"/>
  <c r="C74" i="2"/>
  <c r="G73" i="2"/>
  <c r="F73" i="2"/>
  <c r="C73" i="2"/>
  <c r="F72" i="2"/>
  <c r="G72" i="2" s="1"/>
  <c r="C72" i="2"/>
  <c r="F71" i="2"/>
  <c r="G71" i="2" s="1"/>
  <c r="D71" i="2"/>
  <c r="C71" i="2"/>
  <c r="G70" i="2"/>
  <c r="F70" i="2"/>
  <c r="D70" i="2"/>
  <c r="C70" i="2"/>
  <c r="F69" i="2"/>
  <c r="G69" i="2" s="1"/>
  <c r="D69" i="2"/>
  <c r="C69" i="2"/>
  <c r="F68" i="2"/>
  <c r="G68" i="2" s="1"/>
  <c r="C68" i="2"/>
  <c r="G67" i="2"/>
  <c r="F67" i="2"/>
  <c r="C67" i="2"/>
  <c r="F66" i="2"/>
  <c r="G66" i="2" s="1"/>
  <c r="C66" i="2"/>
  <c r="F65" i="2"/>
  <c r="G65" i="2" s="1"/>
  <c r="C65" i="2"/>
  <c r="G64" i="2"/>
  <c r="F64" i="2"/>
  <c r="D64" i="2"/>
  <c r="C64" i="2"/>
  <c r="F63" i="2"/>
  <c r="G63" i="2" s="1"/>
  <c r="D63" i="2"/>
  <c r="C63" i="2"/>
  <c r="G62" i="2"/>
  <c r="F62" i="2"/>
  <c r="C62" i="2"/>
  <c r="G61" i="2"/>
  <c r="F61" i="2"/>
  <c r="C61" i="2"/>
  <c r="F60" i="2"/>
  <c r="G60" i="2" s="1"/>
  <c r="C60" i="2"/>
  <c r="F59" i="2"/>
  <c r="G59" i="2" s="1"/>
  <c r="D59" i="2"/>
  <c r="C59" i="2"/>
  <c r="G58" i="2"/>
  <c r="F58" i="2"/>
  <c r="C58" i="2"/>
  <c r="F57" i="2"/>
  <c r="G57" i="2" s="1"/>
  <c r="C57" i="2"/>
  <c r="F56" i="2"/>
  <c r="G56" i="2" s="1"/>
  <c r="C56" i="2"/>
  <c r="G55" i="2"/>
  <c r="F55" i="2"/>
  <c r="D55" i="2"/>
  <c r="C55" i="2"/>
  <c r="F54" i="2"/>
  <c r="G54" i="2" s="1"/>
  <c r="D54" i="2"/>
  <c r="C54" i="2"/>
  <c r="F53" i="2"/>
  <c r="G53" i="2" s="1"/>
  <c r="D53" i="2"/>
  <c r="C53" i="2"/>
  <c r="F52" i="2"/>
  <c r="G52" i="2" s="1"/>
  <c r="D52" i="2"/>
  <c r="C52" i="2"/>
  <c r="F51" i="2"/>
  <c r="G51" i="2" s="1"/>
  <c r="D51" i="2"/>
  <c r="C51" i="2"/>
  <c r="F50" i="2"/>
  <c r="G50" i="2" s="1"/>
  <c r="D50" i="2"/>
  <c r="C50" i="2"/>
  <c r="G49" i="2"/>
  <c r="F49" i="2"/>
  <c r="D49" i="2"/>
  <c r="C49" i="2"/>
  <c r="F48" i="2"/>
  <c r="G48" i="2" s="1"/>
  <c r="D48" i="2"/>
  <c r="C48" i="2"/>
  <c r="F47" i="2"/>
  <c r="G47" i="2" s="1"/>
  <c r="D47" i="2"/>
  <c r="C47" i="2"/>
  <c r="G46" i="2"/>
  <c r="F46" i="2"/>
  <c r="C46" i="2"/>
  <c r="F45" i="2"/>
  <c r="G45" i="2" s="1"/>
  <c r="C45" i="2"/>
  <c r="F44" i="2"/>
  <c r="G44" i="2" s="1"/>
  <c r="C44" i="2"/>
  <c r="G43" i="2"/>
  <c r="F43" i="2"/>
  <c r="D43" i="2"/>
  <c r="C43" i="2"/>
  <c r="F42" i="2"/>
  <c r="G42" i="2" s="1"/>
  <c r="C42" i="2"/>
  <c r="F41" i="2"/>
  <c r="G41" i="2" s="1"/>
  <c r="D41" i="2"/>
  <c r="C41" i="2"/>
  <c r="F40" i="2"/>
  <c r="G40" i="2" s="1"/>
  <c r="D40" i="2"/>
  <c r="C40" i="2"/>
  <c r="F39" i="2"/>
  <c r="G39" i="2" s="1"/>
  <c r="C39" i="2"/>
  <c r="F38" i="2"/>
  <c r="G38" i="2" s="1"/>
  <c r="C38" i="2"/>
  <c r="G37" i="2"/>
  <c r="F37" i="2"/>
  <c r="C37" i="2"/>
  <c r="F36" i="2"/>
  <c r="G36" i="2" s="1"/>
  <c r="D36" i="2"/>
  <c r="C36" i="2"/>
  <c r="F35" i="2"/>
  <c r="G35" i="2" s="1"/>
  <c r="D35" i="2"/>
  <c r="C35" i="2"/>
  <c r="G34" i="2"/>
  <c r="F34" i="2"/>
  <c r="D34" i="2"/>
  <c r="C34" i="2"/>
  <c r="F33" i="2"/>
  <c r="G33" i="2" s="1"/>
  <c r="D33" i="2"/>
  <c r="C33" i="2"/>
  <c r="F32" i="2"/>
  <c r="G32" i="2" s="1"/>
  <c r="D32" i="2"/>
  <c r="C32" i="2"/>
  <c r="G31" i="2"/>
  <c r="F31" i="2"/>
  <c r="C31" i="2"/>
  <c r="F30" i="2"/>
  <c r="G30" i="2" s="1"/>
  <c r="C30" i="2"/>
  <c r="F29" i="2"/>
  <c r="G29" i="2" s="1"/>
  <c r="D29" i="2"/>
  <c r="C29" i="2"/>
  <c r="F28" i="2"/>
  <c r="G28" i="2" s="1"/>
  <c r="D28" i="2"/>
  <c r="C28" i="2"/>
  <c r="F27" i="2"/>
  <c r="G27" i="2" s="1"/>
  <c r="C27" i="2"/>
  <c r="F26" i="2"/>
  <c r="G26" i="2" s="1"/>
  <c r="D26" i="2"/>
  <c r="C26" i="2"/>
  <c r="F25" i="2"/>
  <c r="G25" i="2" s="1"/>
  <c r="D25" i="2"/>
  <c r="C25" i="2"/>
  <c r="F24" i="2"/>
  <c r="G24" i="2" s="1"/>
  <c r="D24" i="2"/>
  <c r="C24" i="2"/>
  <c r="F23" i="2"/>
  <c r="G23" i="2" s="1"/>
  <c r="D23" i="2"/>
  <c r="C23" i="2"/>
  <c r="F22" i="2"/>
  <c r="G22" i="2" s="1"/>
  <c r="D22" i="2"/>
  <c r="C22" i="2"/>
  <c r="F21" i="2"/>
  <c r="G21" i="2" s="1"/>
  <c r="D21" i="2"/>
  <c r="C21" i="2"/>
  <c r="F20" i="2"/>
  <c r="G20" i="2" s="1"/>
  <c r="C20" i="2"/>
  <c r="F19" i="2"/>
  <c r="G19" i="2" s="1"/>
  <c r="C19" i="2"/>
  <c r="F18" i="2"/>
  <c r="G18" i="2" s="1"/>
  <c r="C18" i="2"/>
  <c r="F17" i="2"/>
  <c r="G17" i="2" s="1"/>
  <c r="C17" i="2"/>
  <c r="F16" i="2"/>
  <c r="G16" i="2" s="1"/>
  <c r="C16" i="2"/>
  <c r="F15" i="2"/>
  <c r="G15" i="2" s="1"/>
  <c r="C15" i="2"/>
  <c r="F14" i="2"/>
  <c r="G14" i="2" s="1"/>
  <c r="D14" i="2"/>
  <c r="C14" i="2"/>
  <c r="F13" i="2"/>
  <c r="G13" i="2" s="1"/>
  <c r="D13" i="2"/>
  <c r="C13" i="2"/>
  <c r="F12" i="2"/>
  <c r="G12" i="2" s="1"/>
  <c r="D12" i="2"/>
  <c r="C12" i="2"/>
  <c r="F11" i="2"/>
  <c r="G11" i="2" s="1"/>
  <c r="D11" i="2"/>
  <c r="C11" i="2"/>
  <c r="F10" i="2"/>
  <c r="G10" i="2" s="1"/>
  <c r="D10" i="2"/>
  <c r="C10" i="2"/>
  <c r="F9" i="2"/>
  <c r="G9" i="2" s="1"/>
  <c r="D9" i="2"/>
  <c r="C9" i="2"/>
  <c r="F8" i="2"/>
  <c r="G8" i="2" s="1"/>
  <c r="D8" i="2"/>
  <c r="C8" i="2"/>
  <c r="F7" i="2"/>
  <c r="G7" i="2" s="1"/>
  <c r="C7" i="2"/>
  <c r="F6" i="2"/>
  <c r="G6" i="2" s="1"/>
  <c r="C6" i="2"/>
  <c r="F5" i="2"/>
  <c r="G5" i="2" s="1"/>
  <c r="D5" i="2"/>
  <c r="C5" i="2"/>
  <c r="F4" i="2"/>
  <c r="G4" i="2" s="1"/>
  <c r="D4" i="2"/>
  <c r="C4" i="2"/>
  <c r="F3" i="2"/>
  <c r="G3" i="2" s="1"/>
  <c r="E3" i="2"/>
  <c r="D3" i="2"/>
  <c r="C3" i="2"/>
  <c r="F2" i="2"/>
  <c r="G2" i="2" s="1"/>
  <c r="E2" i="2"/>
  <c r="D2" i="2"/>
  <c r="C2" i="2"/>
  <c r="I186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38" i="1"/>
  <c r="I29" i="1"/>
  <c r="I30" i="1"/>
  <c r="I31" i="1"/>
  <c r="I32" i="1"/>
  <c r="I33" i="1"/>
  <c r="I34" i="1"/>
  <c r="I35" i="1"/>
  <c r="I36" i="1"/>
  <c r="I37" i="1"/>
  <c r="I28" i="1"/>
  <c r="D29" i="1"/>
  <c r="D30" i="1"/>
  <c r="D33" i="1"/>
  <c r="D34" i="1"/>
  <c r="D35" i="1"/>
  <c r="D36" i="1"/>
  <c r="D37" i="1"/>
  <c r="D41" i="1"/>
  <c r="D42" i="1"/>
  <c r="D44" i="1"/>
  <c r="D48" i="1"/>
  <c r="D49" i="1"/>
  <c r="D50" i="1"/>
  <c r="D51" i="1"/>
  <c r="D52" i="1"/>
  <c r="D53" i="1"/>
  <c r="D54" i="1"/>
  <c r="D55" i="1"/>
  <c r="D56" i="1"/>
  <c r="D60" i="1"/>
  <c r="D64" i="1"/>
  <c r="D65" i="1"/>
  <c r="D70" i="1"/>
  <c r="D71" i="1"/>
  <c r="D72" i="1"/>
  <c r="D75" i="1"/>
  <c r="D76" i="1"/>
  <c r="D81" i="1"/>
  <c r="D82" i="1"/>
  <c r="D83" i="1"/>
  <c r="D85" i="1"/>
  <c r="D86" i="1"/>
  <c r="D89" i="1"/>
  <c r="D90" i="1"/>
  <c r="D100" i="1"/>
  <c r="D101" i="1"/>
  <c r="D102" i="1"/>
  <c r="D103" i="1"/>
  <c r="D105" i="1"/>
  <c r="D106" i="1"/>
  <c r="D112" i="1"/>
  <c r="D114" i="1"/>
  <c r="D118" i="1"/>
  <c r="D120" i="1"/>
  <c r="D121" i="1"/>
  <c r="D136" i="1"/>
  <c r="D137" i="1"/>
  <c r="D139" i="1"/>
  <c r="D141" i="1"/>
  <c r="D148" i="1"/>
  <c r="D149" i="1"/>
  <c r="D150" i="1"/>
  <c r="D152" i="1"/>
  <c r="D153" i="1"/>
  <c r="D156" i="1"/>
  <c r="D159" i="1"/>
  <c r="D161" i="1"/>
  <c r="D163" i="1"/>
  <c r="D166" i="1"/>
  <c r="D169" i="1"/>
  <c r="D170" i="1"/>
  <c r="D172" i="1"/>
  <c r="D175" i="1"/>
  <c r="D28" i="1"/>
  <c r="E28" i="1" s="1"/>
  <c r="H28" i="1" s="1"/>
  <c r="E29" i="1" s="1"/>
  <c r="H29" i="1" s="1"/>
  <c r="G13" i="1"/>
  <c r="G25" i="1"/>
  <c r="G37" i="1"/>
  <c r="G49" i="1"/>
  <c r="G61" i="1"/>
  <c r="G73" i="1"/>
  <c r="G85" i="1"/>
  <c r="G97" i="1"/>
  <c r="G109" i="1"/>
  <c r="G121" i="1"/>
  <c r="G133" i="1"/>
  <c r="G145" i="1"/>
  <c r="G157" i="1"/>
  <c r="G169" i="1"/>
  <c r="G181" i="1"/>
  <c r="F4" i="1"/>
  <c r="G4" i="1" s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F26" i="1"/>
  <c r="G26" i="1" s="1"/>
  <c r="F27" i="1"/>
  <c r="G27" i="1" s="1"/>
  <c r="F28" i="1"/>
  <c r="G28" i="1" s="1"/>
  <c r="F29" i="1"/>
  <c r="G29" i="1" s="1"/>
  <c r="F30" i="1"/>
  <c r="G30" i="1" s="1"/>
  <c r="F31" i="1"/>
  <c r="G31" i="1" s="1"/>
  <c r="F32" i="1"/>
  <c r="G32" i="1" s="1"/>
  <c r="F33" i="1"/>
  <c r="G33" i="1" s="1"/>
  <c r="F34" i="1"/>
  <c r="G34" i="1" s="1"/>
  <c r="F35" i="1"/>
  <c r="G35" i="1" s="1"/>
  <c r="F36" i="1"/>
  <c r="G36" i="1" s="1"/>
  <c r="F37" i="1"/>
  <c r="F38" i="1"/>
  <c r="G38" i="1" s="1"/>
  <c r="F39" i="1"/>
  <c r="G39" i="1" s="1"/>
  <c r="F40" i="1"/>
  <c r="G40" i="1" s="1"/>
  <c r="F41" i="1"/>
  <c r="G41" i="1" s="1"/>
  <c r="F42" i="1"/>
  <c r="G42" i="1" s="1"/>
  <c r="F43" i="1"/>
  <c r="G43" i="1" s="1"/>
  <c r="F44" i="1"/>
  <c r="G44" i="1" s="1"/>
  <c r="F45" i="1"/>
  <c r="G45" i="1" s="1"/>
  <c r="F46" i="1"/>
  <c r="G46" i="1" s="1"/>
  <c r="F47" i="1"/>
  <c r="G47" i="1" s="1"/>
  <c r="F48" i="1"/>
  <c r="G48" i="1" s="1"/>
  <c r="F49" i="1"/>
  <c r="F50" i="1"/>
  <c r="G50" i="1" s="1"/>
  <c r="F51" i="1"/>
  <c r="G51" i="1" s="1"/>
  <c r="F52" i="1"/>
  <c r="G52" i="1" s="1"/>
  <c r="F53" i="1"/>
  <c r="G53" i="1" s="1"/>
  <c r="F54" i="1"/>
  <c r="G54" i="1" s="1"/>
  <c r="F55" i="1"/>
  <c r="G55" i="1" s="1"/>
  <c r="F56" i="1"/>
  <c r="G56" i="1" s="1"/>
  <c r="F57" i="1"/>
  <c r="G57" i="1" s="1"/>
  <c r="F58" i="1"/>
  <c r="G58" i="1" s="1"/>
  <c r="F59" i="1"/>
  <c r="G59" i="1" s="1"/>
  <c r="F60" i="1"/>
  <c r="G60" i="1" s="1"/>
  <c r="F61" i="1"/>
  <c r="F62" i="1"/>
  <c r="G62" i="1" s="1"/>
  <c r="F63" i="1"/>
  <c r="G63" i="1" s="1"/>
  <c r="F64" i="1"/>
  <c r="G64" i="1" s="1"/>
  <c r="F65" i="1"/>
  <c r="G65" i="1" s="1"/>
  <c r="F66" i="1"/>
  <c r="G66" i="1" s="1"/>
  <c r="F67" i="1"/>
  <c r="G67" i="1" s="1"/>
  <c r="F68" i="1"/>
  <c r="G68" i="1" s="1"/>
  <c r="F69" i="1"/>
  <c r="G69" i="1" s="1"/>
  <c r="F70" i="1"/>
  <c r="G70" i="1" s="1"/>
  <c r="F71" i="1"/>
  <c r="G71" i="1" s="1"/>
  <c r="F72" i="1"/>
  <c r="G72" i="1" s="1"/>
  <c r="F73" i="1"/>
  <c r="F74" i="1"/>
  <c r="G74" i="1" s="1"/>
  <c r="F75" i="1"/>
  <c r="G75" i="1" s="1"/>
  <c r="F76" i="1"/>
  <c r="G76" i="1" s="1"/>
  <c r="F77" i="1"/>
  <c r="G77" i="1" s="1"/>
  <c r="F78" i="1"/>
  <c r="G78" i="1" s="1"/>
  <c r="F79" i="1"/>
  <c r="G79" i="1" s="1"/>
  <c r="F80" i="1"/>
  <c r="G80" i="1" s="1"/>
  <c r="F81" i="1"/>
  <c r="G81" i="1" s="1"/>
  <c r="F82" i="1"/>
  <c r="G82" i="1" s="1"/>
  <c r="F83" i="1"/>
  <c r="G83" i="1" s="1"/>
  <c r="F84" i="1"/>
  <c r="G84" i="1" s="1"/>
  <c r="F85" i="1"/>
  <c r="F86" i="1"/>
  <c r="G86" i="1" s="1"/>
  <c r="F87" i="1"/>
  <c r="G87" i="1" s="1"/>
  <c r="F88" i="1"/>
  <c r="G88" i="1" s="1"/>
  <c r="F89" i="1"/>
  <c r="G89" i="1" s="1"/>
  <c r="F90" i="1"/>
  <c r="G90" i="1" s="1"/>
  <c r="F91" i="1"/>
  <c r="G91" i="1" s="1"/>
  <c r="F92" i="1"/>
  <c r="G92" i="1" s="1"/>
  <c r="F93" i="1"/>
  <c r="G93" i="1" s="1"/>
  <c r="F94" i="1"/>
  <c r="G94" i="1" s="1"/>
  <c r="F95" i="1"/>
  <c r="G95" i="1" s="1"/>
  <c r="F96" i="1"/>
  <c r="G96" i="1" s="1"/>
  <c r="F97" i="1"/>
  <c r="F98" i="1"/>
  <c r="G98" i="1" s="1"/>
  <c r="F99" i="1"/>
  <c r="G99" i="1" s="1"/>
  <c r="F100" i="1"/>
  <c r="G100" i="1" s="1"/>
  <c r="F101" i="1"/>
  <c r="G101" i="1" s="1"/>
  <c r="F102" i="1"/>
  <c r="G102" i="1" s="1"/>
  <c r="F103" i="1"/>
  <c r="G103" i="1" s="1"/>
  <c r="F104" i="1"/>
  <c r="G104" i="1" s="1"/>
  <c r="F105" i="1"/>
  <c r="G105" i="1" s="1"/>
  <c r="F106" i="1"/>
  <c r="G106" i="1" s="1"/>
  <c r="F107" i="1"/>
  <c r="G107" i="1" s="1"/>
  <c r="F108" i="1"/>
  <c r="G108" i="1" s="1"/>
  <c r="F109" i="1"/>
  <c r="F110" i="1"/>
  <c r="G110" i="1" s="1"/>
  <c r="F111" i="1"/>
  <c r="G111" i="1" s="1"/>
  <c r="F112" i="1"/>
  <c r="G112" i="1" s="1"/>
  <c r="F113" i="1"/>
  <c r="G113" i="1" s="1"/>
  <c r="F114" i="1"/>
  <c r="G114" i="1" s="1"/>
  <c r="F115" i="1"/>
  <c r="G115" i="1" s="1"/>
  <c r="F116" i="1"/>
  <c r="G116" i="1" s="1"/>
  <c r="F117" i="1"/>
  <c r="G117" i="1" s="1"/>
  <c r="F118" i="1"/>
  <c r="G118" i="1" s="1"/>
  <c r="F119" i="1"/>
  <c r="G119" i="1" s="1"/>
  <c r="F120" i="1"/>
  <c r="G120" i="1" s="1"/>
  <c r="F121" i="1"/>
  <c r="F122" i="1"/>
  <c r="G122" i="1" s="1"/>
  <c r="F123" i="1"/>
  <c r="G123" i="1" s="1"/>
  <c r="F124" i="1"/>
  <c r="G124" i="1" s="1"/>
  <c r="F125" i="1"/>
  <c r="G125" i="1" s="1"/>
  <c r="F126" i="1"/>
  <c r="G126" i="1" s="1"/>
  <c r="F127" i="1"/>
  <c r="G127" i="1" s="1"/>
  <c r="F128" i="1"/>
  <c r="G128" i="1" s="1"/>
  <c r="F129" i="1"/>
  <c r="G129" i="1" s="1"/>
  <c r="F130" i="1"/>
  <c r="G130" i="1" s="1"/>
  <c r="F131" i="1"/>
  <c r="G131" i="1" s="1"/>
  <c r="F132" i="1"/>
  <c r="G132" i="1" s="1"/>
  <c r="F133" i="1"/>
  <c r="F134" i="1"/>
  <c r="G134" i="1" s="1"/>
  <c r="F135" i="1"/>
  <c r="G135" i="1" s="1"/>
  <c r="F136" i="1"/>
  <c r="G136" i="1" s="1"/>
  <c r="F137" i="1"/>
  <c r="G137" i="1" s="1"/>
  <c r="F138" i="1"/>
  <c r="G138" i="1" s="1"/>
  <c r="F139" i="1"/>
  <c r="G139" i="1" s="1"/>
  <c r="F140" i="1"/>
  <c r="G140" i="1" s="1"/>
  <c r="F141" i="1"/>
  <c r="G141" i="1" s="1"/>
  <c r="F142" i="1"/>
  <c r="G142" i="1" s="1"/>
  <c r="F143" i="1"/>
  <c r="G143" i="1" s="1"/>
  <c r="F144" i="1"/>
  <c r="G144" i="1" s="1"/>
  <c r="F145" i="1"/>
  <c r="F146" i="1"/>
  <c r="G146" i="1" s="1"/>
  <c r="F147" i="1"/>
  <c r="G147" i="1" s="1"/>
  <c r="F148" i="1"/>
  <c r="G148" i="1" s="1"/>
  <c r="F149" i="1"/>
  <c r="G149" i="1" s="1"/>
  <c r="F150" i="1"/>
  <c r="G150" i="1" s="1"/>
  <c r="F151" i="1"/>
  <c r="G151" i="1" s="1"/>
  <c r="F152" i="1"/>
  <c r="G152" i="1" s="1"/>
  <c r="F153" i="1"/>
  <c r="G153" i="1" s="1"/>
  <c r="F154" i="1"/>
  <c r="G154" i="1" s="1"/>
  <c r="F155" i="1"/>
  <c r="G155" i="1" s="1"/>
  <c r="F156" i="1"/>
  <c r="G156" i="1" s="1"/>
  <c r="F157" i="1"/>
  <c r="F158" i="1"/>
  <c r="G158" i="1" s="1"/>
  <c r="F159" i="1"/>
  <c r="G159" i="1" s="1"/>
  <c r="F160" i="1"/>
  <c r="G160" i="1" s="1"/>
  <c r="F161" i="1"/>
  <c r="G161" i="1" s="1"/>
  <c r="F162" i="1"/>
  <c r="G162" i="1" s="1"/>
  <c r="F163" i="1"/>
  <c r="G163" i="1" s="1"/>
  <c r="F164" i="1"/>
  <c r="G164" i="1" s="1"/>
  <c r="F165" i="1"/>
  <c r="G165" i="1" s="1"/>
  <c r="F166" i="1"/>
  <c r="G166" i="1" s="1"/>
  <c r="F167" i="1"/>
  <c r="G167" i="1" s="1"/>
  <c r="F168" i="1"/>
  <c r="G168" i="1" s="1"/>
  <c r="F169" i="1"/>
  <c r="F170" i="1"/>
  <c r="G170" i="1" s="1"/>
  <c r="F171" i="1"/>
  <c r="G171" i="1" s="1"/>
  <c r="F172" i="1"/>
  <c r="G172" i="1" s="1"/>
  <c r="F173" i="1"/>
  <c r="G173" i="1" s="1"/>
  <c r="F174" i="1"/>
  <c r="G174" i="1" s="1"/>
  <c r="F175" i="1"/>
  <c r="G175" i="1" s="1"/>
  <c r="F176" i="1"/>
  <c r="G176" i="1" s="1"/>
  <c r="F177" i="1"/>
  <c r="G177" i="1" s="1"/>
  <c r="F178" i="1"/>
  <c r="G178" i="1" s="1"/>
  <c r="F179" i="1"/>
  <c r="G179" i="1" s="1"/>
  <c r="F180" i="1"/>
  <c r="G180" i="1" s="1"/>
  <c r="F181" i="1"/>
  <c r="F182" i="1"/>
  <c r="G182" i="1" s="1"/>
  <c r="F183" i="1"/>
  <c r="G183" i="1" s="1"/>
  <c r="F184" i="1"/>
  <c r="G184" i="1" s="1"/>
  <c r="F185" i="1"/>
  <c r="G185" i="1" s="1"/>
  <c r="F3" i="1"/>
  <c r="G3" i="1" s="1"/>
  <c r="D4" i="1"/>
  <c r="D5" i="1"/>
  <c r="D6" i="1"/>
  <c r="D9" i="1"/>
  <c r="D10" i="1"/>
  <c r="D11" i="1"/>
  <c r="D12" i="1"/>
  <c r="D13" i="1"/>
  <c r="D14" i="1"/>
  <c r="D15" i="1"/>
  <c r="D22" i="1"/>
  <c r="D23" i="1"/>
  <c r="D24" i="1"/>
  <c r="D25" i="1"/>
  <c r="D26" i="1"/>
  <c r="D27" i="1"/>
  <c r="D3" i="1"/>
  <c r="E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3" i="1"/>
  <c r="E4" i="2" l="1"/>
  <c r="H3" i="2"/>
  <c r="H2" i="2"/>
  <c r="E30" i="1"/>
  <c r="H30" i="1" s="1"/>
  <c r="D31" i="1" s="1"/>
  <c r="E4" i="1"/>
  <c r="H4" i="1" s="1"/>
  <c r="H3" i="1"/>
  <c r="H4" i="2" l="1"/>
  <c r="E5" i="2"/>
  <c r="E5" i="1"/>
  <c r="D6" i="2" l="1"/>
  <c r="E6" i="2" s="1"/>
  <c r="H5" i="2"/>
  <c r="E6" i="1"/>
  <c r="H5" i="1"/>
  <c r="D7" i="2" l="1"/>
  <c r="H6" i="2"/>
  <c r="E7" i="2"/>
  <c r="H6" i="1"/>
  <c r="D7" i="1"/>
  <c r="E7" i="1" s="1"/>
  <c r="E8" i="2" l="1"/>
  <c r="H7" i="2"/>
  <c r="H7" i="1"/>
  <c r="D8" i="1"/>
  <c r="E8" i="1" s="1"/>
  <c r="H8" i="2" l="1"/>
  <c r="E9" i="2"/>
  <c r="E9" i="1"/>
  <c r="H8" i="1"/>
  <c r="E10" i="2" l="1"/>
  <c r="H9" i="2"/>
  <c r="E10" i="1"/>
  <c r="H9" i="1"/>
  <c r="H10" i="2" l="1"/>
  <c r="E11" i="2"/>
  <c r="E11" i="1"/>
  <c r="H10" i="1"/>
  <c r="E12" i="2" l="1"/>
  <c r="H11" i="2"/>
  <c r="E12" i="1"/>
  <c r="H11" i="1"/>
  <c r="H12" i="2" l="1"/>
  <c r="E13" i="2"/>
  <c r="E13" i="1"/>
  <c r="H12" i="1"/>
  <c r="E14" i="2" l="1"/>
  <c r="H13" i="2"/>
  <c r="E14" i="1"/>
  <c r="H13" i="1"/>
  <c r="D15" i="2" l="1"/>
  <c r="H14" i="2"/>
  <c r="E15" i="2"/>
  <c r="E15" i="1"/>
  <c r="H14" i="1"/>
  <c r="D16" i="2" l="1"/>
  <c r="E16" i="2" s="1"/>
  <c r="H15" i="2"/>
  <c r="H15" i="1"/>
  <c r="D16" i="1"/>
  <c r="E16" i="1" s="1"/>
  <c r="D17" i="2" l="1"/>
  <c r="H16" i="2"/>
  <c r="E17" i="2"/>
  <c r="H16" i="1"/>
  <c r="D17" i="1"/>
  <c r="E17" i="1" s="1"/>
  <c r="D18" i="2" l="1"/>
  <c r="E18" i="2" s="1"/>
  <c r="H17" i="2"/>
  <c r="H17" i="1"/>
  <c r="D18" i="1"/>
  <c r="E18" i="1" s="1"/>
  <c r="D19" i="2" l="1"/>
  <c r="H18" i="2"/>
  <c r="E19" i="2"/>
  <c r="H18" i="1"/>
  <c r="D19" i="1"/>
  <c r="E19" i="1" s="1"/>
  <c r="D20" i="2" l="1"/>
  <c r="E20" i="2" s="1"/>
  <c r="H19" i="2"/>
  <c r="H19" i="1"/>
  <c r="D20" i="1"/>
  <c r="E20" i="1" s="1"/>
  <c r="H20" i="2" l="1"/>
  <c r="E21" i="2"/>
  <c r="H20" i="1"/>
  <c r="D21" i="1"/>
  <c r="E21" i="1" s="1"/>
  <c r="E22" i="2" l="1"/>
  <c r="H21" i="2"/>
  <c r="E22" i="1"/>
  <c r="H21" i="1"/>
  <c r="H22" i="2" l="1"/>
  <c r="E23" i="2"/>
  <c r="E23" i="1"/>
  <c r="H22" i="1"/>
  <c r="E24" i="2" l="1"/>
  <c r="H23" i="2"/>
  <c r="E24" i="1"/>
  <c r="H23" i="1"/>
  <c r="H24" i="2" l="1"/>
  <c r="E25" i="2"/>
  <c r="E25" i="1"/>
  <c r="H24" i="1"/>
  <c r="E26" i="2" l="1"/>
  <c r="H26" i="2" s="1"/>
  <c r="H25" i="2"/>
  <c r="E26" i="1"/>
  <c r="H25" i="1"/>
  <c r="D27" i="2" l="1"/>
  <c r="I27" i="2"/>
  <c r="E27" i="2"/>
  <c r="H27" i="2" s="1"/>
  <c r="E27" i="1"/>
  <c r="H26" i="1"/>
  <c r="I28" i="2" l="1"/>
  <c r="E28" i="2"/>
  <c r="H28" i="2" s="1"/>
  <c r="H27" i="1"/>
  <c r="I29" i="2" l="1"/>
  <c r="E29" i="2"/>
  <c r="H29" i="2" s="1"/>
  <c r="E31" i="1"/>
  <c r="D30" i="2" l="1"/>
  <c r="E30" i="2" s="1"/>
  <c r="H30" i="2" s="1"/>
  <c r="I30" i="2"/>
  <c r="H31" i="1"/>
  <c r="D32" i="1" s="1"/>
  <c r="D31" i="2" l="1"/>
  <c r="I31" i="2" s="1"/>
  <c r="E32" i="1"/>
  <c r="H32" i="1" s="1"/>
  <c r="E33" i="1" s="1"/>
  <c r="H33" i="1" s="1"/>
  <c r="E34" i="1" s="1"/>
  <c r="H34" i="1" s="1"/>
  <c r="E35" i="1" s="1"/>
  <c r="H35" i="1" s="1"/>
  <c r="E36" i="1" s="1"/>
  <c r="H36" i="1" s="1"/>
  <c r="E37" i="1" s="1"/>
  <c r="H37" i="1" s="1"/>
  <c r="D38" i="1" s="1"/>
  <c r="E31" i="2" l="1"/>
  <c r="H31" i="2" s="1"/>
  <c r="E38" i="1"/>
  <c r="E32" i="2" l="1"/>
  <c r="H32" i="2" s="1"/>
  <c r="I32" i="2"/>
  <c r="H38" i="1"/>
  <c r="I33" i="2" l="1"/>
  <c r="E33" i="2"/>
  <c r="H33" i="2" s="1"/>
  <c r="D39" i="1"/>
  <c r="E39" i="1" s="1"/>
  <c r="H39" i="1" s="1"/>
  <c r="D40" i="1" s="1"/>
  <c r="I34" i="2" l="1"/>
  <c r="E34" i="2"/>
  <c r="H34" i="2" s="1"/>
  <c r="E40" i="1"/>
  <c r="H40" i="1" s="1"/>
  <c r="E41" i="1" s="1"/>
  <c r="H41" i="1" s="1"/>
  <c r="E42" i="1" s="1"/>
  <c r="E35" i="2" l="1"/>
  <c r="H35" i="2" s="1"/>
  <c r="I35" i="2"/>
  <c r="H42" i="1"/>
  <c r="D43" i="1" s="1"/>
  <c r="E43" i="1"/>
  <c r="H43" i="1" s="1"/>
  <c r="E44" i="1" s="1"/>
  <c r="I36" i="2" l="1"/>
  <c r="E36" i="2"/>
  <c r="H36" i="2" s="1"/>
  <c r="H44" i="1"/>
  <c r="D45" i="1" s="1"/>
  <c r="D37" i="2" l="1"/>
  <c r="E37" i="2" s="1"/>
  <c r="H37" i="2" s="1"/>
  <c r="I37" i="2"/>
  <c r="E45" i="1"/>
  <c r="D38" i="2" l="1"/>
  <c r="I38" i="2" s="1"/>
  <c r="H45" i="1"/>
  <c r="E38" i="2" l="1"/>
  <c r="H38" i="2" s="1"/>
  <c r="D46" i="1"/>
  <c r="E46" i="1" s="1"/>
  <c r="H46" i="1" s="1"/>
  <c r="D47" i="1" s="1"/>
  <c r="D39" i="2" l="1"/>
  <c r="I39" i="2"/>
  <c r="E39" i="2"/>
  <c r="H39" i="2" s="1"/>
  <c r="E47" i="1"/>
  <c r="H47" i="1" s="1"/>
  <c r="E48" i="1" s="1"/>
  <c r="H48" i="1" s="1"/>
  <c r="E49" i="1" s="1"/>
  <c r="H49" i="1" s="1"/>
  <c r="E50" i="1" s="1"/>
  <c r="H50" i="1" s="1"/>
  <c r="E51" i="1" s="1"/>
  <c r="H51" i="1" s="1"/>
  <c r="E52" i="1" s="1"/>
  <c r="H52" i="1" s="1"/>
  <c r="E53" i="1" s="1"/>
  <c r="H53" i="1" s="1"/>
  <c r="E54" i="1" s="1"/>
  <c r="H54" i="1" s="1"/>
  <c r="E55" i="1" s="1"/>
  <c r="H55" i="1" s="1"/>
  <c r="E56" i="1" s="1"/>
  <c r="I40" i="2" l="1"/>
  <c r="E40" i="2"/>
  <c r="H40" i="2" s="1"/>
  <c r="H56" i="1"/>
  <c r="D57" i="1" s="1"/>
  <c r="I41" i="2" l="1"/>
  <c r="E41" i="2"/>
  <c r="H41" i="2" s="1"/>
  <c r="E57" i="1"/>
  <c r="D42" i="2" l="1"/>
  <c r="E42" i="2" s="1"/>
  <c r="H42" i="2" s="1"/>
  <c r="I42" i="2"/>
  <c r="H57" i="1"/>
  <c r="I43" i="2" l="1"/>
  <c r="E43" i="2"/>
  <c r="H43" i="2" s="1"/>
  <c r="D58" i="1"/>
  <c r="E58" i="1" s="1"/>
  <c r="H58" i="1" s="1"/>
  <c r="D59" i="1" s="1"/>
  <c r="D44" i="2" l="1"/>
  <c r="E44" i="2" s="1"/>
  <c r="H44" i="2" s="1"/>
  <c r="I44" i="2"/>
  <c r="E59" i="1"/>
  <c r="H59" i="1" s="1"/>
  <c r="E60" i="1" s="1"/>
  <c r="D45" i="2" l="1"/>
  <c r="I45" i="2" s="1"/>
  <c r="H60" i="1"/>
  <c r="D61" i="1" s="1"/>
  <c r="E45" i="2" l="1"/>
  <c r="H45" i="2" s="1"/>
  <c r="E61" i="1"/>
  <c r="D46" i="2" l="1"/>
  <c r="I46" i="2" s="1"/>
  <c r="H61" i="1"/>
  <c r="E46" i="2" l="1"/>
  <c r="H46" i="2" s="1"/>
  <c r="D62" i="1"/>
  <c r="E62" i="1" s="1"/>
  <c r="H62" i="1" s="1"/>
  <c r="D63" i="1" s="1"/>
  <c r="E47" i="2" l="1"/>
  <c r="H47" i="2" s="1"/>
  <c r="I47" i="2"/>
  <c r="E63" i="1"/>
  <c r="H63" i="1" s="1"/>
  <c r="E64" i="1" s="1"/>
  <c r="H64" i="1" s="1"/>
  <c r="E65" i="1" s="1"/>
  <c r="I48" i="2" l="1"/>
  <c r="E48" i="2"/>
  <c r="H48" i="2" s="1"/>
  <c r="H65" i="1"/>
  <c r="D66" i="1" s="1"/>
  <c r="E49" i="2" l="1"/>
  <c r="H49" i="2" s="1"/>
  <c r="I49" i="2"/>
  <c r="E66" i="1"/>
  <c r="I50" i="2" l="1"/>
  <c r="E50" i="2"/>
  <c r="H50" i="2" s="1"/>
  <c r="H66" i="1"/>
  <c r="I51" i="2" l="1"/>
  <c r="E51" i="2"/>
  <c r="H51" i="2" s="1"/>
  <c r="D67" i="1"/>
  <c r="E67" i="1" s="1"/>
  <c r="H67" i="1" s="1"/>
  <c r="I52" i="2" l="1"/>
  <c r="E52" i="2"/>
  <c r="H52" i="2" s="1"/>
  <c r="D68" i="1"/>
  <c r="E68" i="1" s="1"/>
  <c r="H68" i="1" s="1"/>
  <c r="D69" i="1" s="1"/>
  <c r="I53" i="2" l="1"/>
  <c r="E53" i="2"/>
  <c r="H53" i="2" s="1"/>
  <c r="E69" i="1"/>
  <c r="H69" i="1" s="1"/>
  <c r="E70" i="1" s="1"/>
  <c r="H70" i="1" s="1"/>
  <c r="E71" i="1" s="1"/>
  <c r="H71" i="1" s="1"/>
  <c r="E72" i="1" s="1"/>
  <c r="E54" i="2" l="1"/>
  <c r="H54" i="2" s="1"/>
  <c r="I54" i="2"/>
  <c r="H72" i="1"/>
  <c r="D73" i="1" s="1"/>
  <c r="I55" i="2" l="1"/>
  <c r="E55" i="2"/>
  <c r="H55" i="2" s="1"/>
  <c r="E73" i="1"/>
  <c r="D56" i="2" l="1"/>
  <c r="E56" i="2" s="1"/>
  <c r="H56" i="2" s="1"/>
  <c r="I56" i="2"/>
  <c r="H73" i="1"/>
  <c r="D74" i="1" s="1"/>
  <c r="D57" i="2" l="1"/>
  <c r="I57" i="2" s="1"/>
  <c r="E74" i="1"/>
  <c r="H74" i="1" s="1"/>
  <c r="E75" i="1" s="1"/>
  <c r="H75" i="1" s="1"/>
  <c r="E76" i="1" s="1"/>
  <c r="E57" i="2" l="1"/>
  <c r="H57" i="2" s="1"/>
  <c r="H76" i="1"/>
  <c r="D77" i="1" s="1"/>
  <c r="D58" i="2" l="1"/>
  <c r="I58" i="2" s="1"/>
  <c r="E77" i="1"/>
  <c r="E58" i="2" l="1"/>
  <c r="H58" i="2" s="1"/>
  <c r="H77" i="1"/>
  <c r="E59" i="2" l="1"/>
  <c r="H59" i="2" s="1"/>
  <c r="I59" i="2"/>
  <c r="D78" i="1"/>
  <c r="E78" i="1" s="1"/>
  <c r="H78" i="1" s="1"/>
  <c r="D60" i="2" l="1"/>
  <c r="I60" i="2" s="1"/>
  <c r="D79" i="1"/>
  <c r="E79" i="1" s="1"/>
  <c r="H79" i="1" s="1"/>
  <c r="D80" i="1" s="1"/>
  <c r="E60" i="2" l="1"/>
  <c r="H60" i="2" s="1"/>
  <c r="E80" i="1"/>
  <c r="H80" i="1" s="1"/>
  <c r="E81" i="1" s="1"/>
  <c r="H81" i="1" s="1"/>
  <c r="E82" i="1" s="1"/>
  <c r="H82" i="1" s="1"/>
  <c r="E83" i="1" s="1"/>
  <c r="D61" i="2" l="1"/>
  <c r="E61" i="2"/>
  <c r="H61" i="2" s="1"/>
  <c r="I61" i="2"/>
  <c r="H83" i="1"/>
  <c r="D84" i="1" s="1"/>
  <c r="E84" i="1" s="1"/>
  <c r="H84" i="1" s="1"/>
  <c r="E85" i="1" s="1"/>
  <c r="H85" i="1" s="1"/>
  <c r="E86" i="1" s="1"/>
  <c r="D62" i="2" l="1"/>
  <c r="I62" i="2" s="1"/>
  <c r="H86" i="1"/>
  <c r="D87" i="1" s="1"/>
  <c r="E62" i="2" l="1"/>
  <c r="H62" i="2" s="1"/>
  <c r="E87" i="1"/>
  <c r="I63" i="2" l="1"/>
  <c r="E63" i="2"/>
  <c r="H63" i="2" s="1"/>
  <c r="H87" i="1"/>
  <c r="D88" i="1" s="1"/>
  <c r="I64" i="2" l="1"/>
  <c r="E64" i="2"/>
  <c r="H64" i="2" s="1"/>
  <c r="E88" i="1"/>
  <c r="H88" i="1" s="1"/>
  <c r="E89" i="1" s="1"/>
  <c r="H89" i="1" s="1"/>
  <c r="E90" i="1" s="1"/>
  <c r="D65" i="2" l="1"/>
  <c r="I65" i="2" s="1"/>
  <c r="H90" i="1"/>
  <c r="D91" i="1" s="1"/>
  <c r="E65" i="2" l="1"/>
  <c r="H65" i="2" s="1"/>
  <c r="E91" i="1"/>
  <c r="D66" i="2" l="1"/>
  <c r="E66" i="2" s="1"/>
  <c r="H66" i="2" s="1"/>
  <c r="I66" i="2"/>
  <c r="H91" i="1"/>
  <c r="D67" i="2" l="1"/>
  <c r="I67" i="2" s="1"/>
  <c r="D92" i="1"/>
  <c r="E92" i="1" s="1"/>
  <c r="H92" i="1" s="1"/>
  <c r="E67" i="2" l="1"/>
  <c r="H67" i="2" s="1"/>
  <c r="D93" i="1"/>
  <c r="E93" i="1" s="1"/>
  <c r="H93" i="1" s="1"/>
  <c r="D68" i="2" l="1"/>
  <c r="E68" i="2" s="1"/>
  <c r="H68" i="2" s="1"/>
  <c r="I68" i="2"/>
  <c r="D94" i="1"/>
  <c r="E94" i="1" s="1"/>
  <c r="H94" i="1" s="1"/>
  <c r="I69" i="2" l="1"/>
  <c r="E69" i="2"/>
  <c r="H69" i="2" s="1"/>
  <c r="D95" i="1"/>
  <c r="E95" i="1" s="1"/>
  <c r="H95" i="1" s="1"/>
  <c r="I70" i="2" l="1"/>
  <c r="E70" i="2"/>
  <c r="H70" i="2" s="1"/>
  <c r="D96" i="1"/>
  <c r="E96" i="1" s="1"/>
  <c r="H96" i="1" s="1"/>
  <c r="D97" i="1" s="1"/>
  <c r="E71" i="2" l="1"/>
  <c r="H71" i="2" s="1"/>
  <c r="I71" i="2"/>
  <c r="E97" i="1"/>
  <c r="D72" i="2" l="1"/>
  <c r="I72" i="2" s="1"/>
  <c r="H97" i="1"/>
  <c r="E72" i="2" l="1"/>
  <c r="H72" i="2" s="1"/>
  <c r="D98" i="1"/>
  <c r="E98" i="1" s="1"/>
  <c r="H98" i="1" s="1"/>
  <c r="D99" i="1" s="1"/>
  <c r="D73" i="2" l="1"/>
  <c r="E73" i="2" s="1"/>
  <c r="H73" i="2" s="1"/>
  <c r="I73" i="2"/>
  <c r="E99" i="1"/>
  <c r="H99" i="1" s="1"/>
  <c r="E100" i="1" s="1"/>
  <c r="H100" i="1" s="1"/>
  <c r="E101" i="1" s="1"/>
  <c r="H101" i="1" s="1"/>
  <c r="E102" i="1" s="1"/>
  <c r="H102" i="1" s="1"/>
  <c r="E103" i="1" s="1"/>
  <c r="I74" i="2" l="1"/>
  <c r="E74" i="2"/>
  <c r="H74" i="2" s="1"/>
  <c r="H103" i="1"/>
  <c r="D104" i="1" s="1"/>
  <c r="E104" i="1"/>
  <c r="H104" i="1" s="1"/>
  <c r="E105" i="1" s="1"/>
  <c r="H105" i="1" s="1"/>
  <c r="E106" i="1" s="1"/>
  <c r="I75" i="2" l="1"/>
  <c r="E75" i="2"/>
  <c r="H75" i="2" s="1"/>
  <c r="H106" i="1"/>
  <c r="D107" i="1" s="1"/>
  <c r="D76" i="2" l="1"/>
  <c r="I76" i="2" s="1"/>
  <c r="E107" i="1"/>
  <c r="E76" i="2" l="1"/>
  <c r="H76" i="2" s="1"/>
  <c r="H107" i="1"/>
  <c r="D77" i="2" l="1"/>
  <c r="I77" i="2" s="1"/>
  <c r="D108" i="1"/>
  <c r="E108" i="1" s="1"/>
  <c r="H108" i="1" s="1"/>
  <c r="E77" i="2" l="1"/>
  <c r="H77" i="2" s="1"/>
  <c r="D109" i="1"/>
  <c r="E109" i="1" s="1"/>
  <c r="H109" i="1" s="1"/>
  <c r="D78" i="2" l="1"/>
  <c r="E78" i="2" s="1"/>
  <c r="H78" i="2" s="1"/>
  <c r="I78" i="2"/>
  <c r="D110" i="1"/>
  <c r="E110" i="1" s="1"/>
  <c r="H110" i="1" s="1"/>
  <c r="D111" i="1" s="1"/>
  <c r="D79" i="2" l="1"/>
  <c r="I79" i="2" s="1"/>
  <c r="E111" i="1"/>
  <c r="H111" i="1" s="1"/>
  <c r="E112" i="1" s="1"/>
  <c r="E79" i="2" l="1"/>
  <c r="H79" i="2" s="1"/>
  <c r="H112" i="1"/>
  <c r="D113" i="1" s="1"/>
  <c r="E113" i="1"/>
  <c r="H113" i="1" s="1"/>
  <c r="E114" i="1" s="1"/>
  <c r="E80" i="2" l="1"/>
  <c r="H80" i="2" s="1"/>
  <c r="I80" i="2"/>
  <c r="H114" i="1"/>
  <c r="D115" i="1" s="1"/>
  <c r="I81" i="2" l="1"/>
  <c r="E81" i="2"/>
  <c r="H81" i="2" s="1"/>
  <c r="E115" i="1"/>
  <c r="I82" i="2" l="1"/>
  <c r="E82" i="2"/>
  <c r="H82" i="2" s="1"/>
  <c r="H115" i="1"/>
  <c r="D83" i="2" l="1"/>
  <c r="E83" i="2" s="1"/>
  <c r="H83" i="2" s="1"/>
  <c r="I83" i="2"/>
  <c r="D116" i="1"/>
  <c r="E116" i="1" s="1"/>
  <c r="H116" i="1" s="1"/>
  <c r="D117" i="1" s="1"/>
  <c r="I84" i="2" l="1"/>
  <c r="E84" i="2"/>
  <c r="H84" i="2" s="1"/>
  <c r="E117" i="1"/>
  <c r="H117" i="1" s="1"/>
  <c r="E118" i="1" s="1"/>
  <c r="E85" i="2" l="1"/>
  <c r="H85" i="2" s="1"/>
  <c r="I85" i="2"/>
  <c r="H118" i="1"/>
  <c r="D119" i="1" s="1"/>
  <c r="E119" i="1" s="1"/>
  <c r="H119" i="1" s="1"/>
  <c r="E120" i="1" s="1"/>
  <c r="H120" i="1" s="1"/>
  <c r="E121" i="1" s="1"/>
  <c r="D86" i="2" l="1"/>
  <c r="I86" i="2" s="1"/>
  <c r="H121" i="1"/>
  <c r="D122" i="1" s="1"/>
  <c r="E86" i="2" l="1"/>
  <c r="H86" i="2" s="1"/>
  <c r="E122" i="1"/>
  <c r="D87" i="2" l="1"/>
  <c r="I87" i="2"/>
  <c r="E87" i="2"/>
  <c r="H87" i="2" s="1"/>
  <c r="H122" i="1"/>
  <c r="I88" i="2" l="1"/>
  <c r="E88" i="2"/>
  <c r="H88" i="2" s="1"/>
  <c r="D123" i="1"/>
  <c r="E123" i="1" s="1"/>
  <c r="H123" i="1" s="1"/>
  <c r="I89" i="2" l="1"/>
  <c r="E89" i="2"/>
  <c r="H89" i="2" s="1"/>
  <c r="D124" i="1"/>
  <c r="E124" i="1" s="1"/>
  <c r="H124" i="1" s="1"/>
  <c r="D90" i="2" l="1"/>
  <c r="E90" i="2" s="1"/>
  <c r="H90" i="2" s="1"/>
  <c r="I90" i="2"/>
  <c r="D125" i="1"/>
  <c r="E125" i="1" s="1"/>
  <c r="H125" i="1" s="1"/>
  <c r="D91" i="2" l="1"/>
  <c r="I91" i="2" s="1"/>
  <c r="D126" i="1"/>
  <c r="E126" i="1" s="1"/>
  <c r="H126" i="1" s="1"/>
  <c r="D127" i="1" s="1"/>
  <c r="E91" i="2" l="1"/>
  <c r="H91" i="2" s="1"/>
  <c r="E127" i="1"/>
  <c r="D92" i="2" l="1"/>
  <c r="E92" i="2" s="1"/>
  <c r="H92" i="2" s="1"/>
  <c r="I92" i="2"/>
  <c r="H127" i="1"/>
  <c r="D93" i="2" l="1"/>
  <c r="I93" i="2" s="1"/>
  <c r="D128" i="1"/>
  <c r="E128" i="1" s="1"/>
  <c r="H128" i="1" s="1"/>
  <c r="E93" i="2" l="1"/>
  <c r="H93" i="2" s="1"/>
  <c r="D129" i="1"/>
  <c r="E129" i="1" s="1"/>
  <c r="H129" i="1" s="1"/>
  <c r="D94" i="2" l="1"/>
  <c r="I94" i="2" s="1"/>
  <c r="D130" i="1"/>
  <c r="E130" i="1" s="1"/>
  <c r="H130" i="1" s="1"/>
  <c r="E94" i="2" l="1"/>
  <c r="H94" i="2" s="1"/>
  <c r="D131" i="1"/>
  <c r="E131" i="1" s="1"/>
  <c r="H131" i="1" s="1"/>
  <c r="D95" i="2" l="1"/>
  <c r="E95" i="2" s="1"/>
  <c r="H95" i="2" s="1"/>
  <c r="I95" i="2"/>
  <c r="D132" i="1"/>
  <c r="E132" i="1" s="1"/>
  <c r="H132" i="1" s="1"/>
  <c r="D96" i="2" l="1"/>
  <c r="I96" i="2" s="1"/>
  <c r="D133" i="1"/>
  <c r="E133" i="1" s="1"/>
  <c r="H133" i="1" s="1"/>
  <c r="E96" i="2" l="1"/>
  <c r="H96" i="2" s="1"/>
  <c r="D134" i="1"/>
  <c r="E134" i="1" s="1"/>
  <c r="H134" i="1" s="1"/>
  <c r="D135" i="1" s="1"/>
  <c r="D97" i="2" l="1"/>
  <c r="E97" i="2" s="1"/>
  <c r="H97" i="2" s="1"/>
  <c r="I97" i="2"/>
  <c r="E135" i="1"/>
  <c r="H135" i="1" s="1"/>
  <c r="E136" i="1" s="1"/>
  <c r="H136" i="1" s="1"/>
  <c r="E137" i="1" s="1"/>
  <c r="D98" i="2" l="1"/>
  <c r="I98" i="2" s="1"/>
  <c r="H137" i="1"/>
  <c r="D138" i="1" s="1"/>
  <c r="E138" i="1"/>
  <c r="H138" i="1" s="1"/>
  <c r="E139" i="1" s="1"/>
  <c r="E98" i="2" l="1"/>
  <c r="H98" i="2" s="1"/>
  <c r="H139" i="1"/>
  <c r="D140" i="1" s="1"/>
  <c r="E140" i="1"/>
  <c r="H140" i="1" s="1"/>
  <c r="E141" i="1" s="1"/>
  <c r="I99" i="2" l="1"/>
  <c r="E99" i="2"/>
  <c r="H99" i="2" s="1"/>
  <c r="H141" i="1"/>
  <c r="D142" i="1" s="1"/>
  <c r="I100" i="2" l="1"/>
  <c r="E100" i="2"/>
  <c r="H100" i="2" s="1"/>
  <c r="E142" i="1"/>
  <c r="I101" i="2" l="1"/>
  <c r="E101" i="2"/>
  <c r="H101" i="2" s="1"/>
  <c r="H142" i="1"/>
  <c r="E102" i="2" l="1"/>
  <c r="H102" i="2" s="1"/>
  <c r="I102" i="2"/>
  <c r="D143" i="1"/>
  <c r="E143" i="1" s="1"/>
  <c r="H143" i="1" s="1"/>
  <c r="D103" i="2" l="1"/>
  <c r="I103" i="2" s="1"/>
  <c r="D144" i="1"/>
  <c r="E144" i="1" s="1"/>
  <c r="H144" i="1" s="1"/>
  <c r="E103" i="2" l="1"/>
  <c r="H103" i="2" s="1"/>
  <c r="D145" i="1"/>
  <c r="E145" i="1" s="1"/>
  <c r="H145" i="1" s="1"/>
  <c r="E104" i="2" l="1"/>
  <c r="H104" i="2" s="1"/>
  <c r="I104" i="2"/>
  <c r="D146" i="1"/>
  <c r="E146" i="1" s="1"/>
  <c r="H146" i="1" s="1"/>
  <c r="D147" i="1" s="1"/>
  <c r="I105" i="2" l="1"/>
  <c r="E105" i="2"/>
  <c r="H105" i="2" s="1"/>
  <c r="E147" i="1"/>
  <c r="H147" i="1" s="1"/>
  <c r="E148" i="1" s="1"/>
  <c r="H148" i="1" s="1"/>
  <c r="E149" i="1" s="1"/>
  <c r="H149" i="1" s="1"/>
  <c r="E150" i="1" s="1"/>
  <c r="D106" i="2" l="1"/>
  <c r="I106" i="2" s="1"/>
  <c r="H150" i="1"/>
  <c r="D151" i="1" s="1"/>
  <c r="E151" i="1"/>
  <c r="H151" i="1" s="1"/>
  <c r="E152" i="1" s="1"/>
  <c r="H152" i="1" s="1"/>
  <c r="E153" i="1" s="1"/>
  <c r="E106" i="2" l="1"/>
  <c r="H106" i="2" s="1"/>
  <c r="H153" i="1"/>
  <c r="D154" i="1" s="1"/>
  <c r="D107" i="2" l="1"/>
  <c r="E107" i="2" s="1"/>
  <c r="H107" i="2" s="1"/>
  <c r="I107" i="2"/>
  <c r="E154" i="1"/>
  <c r="D108" i="2" l="1"/>
  <c r="I108" i="2" s="1"/>
  <c r="H154" i="1"/>
  <c r="D155" i="1" s="1"/>
  <c r="E108" i="2" l="1"/>
  <c r="H108" i="2" s="1"/>
  <c r="E155" i="1"/>
  <c r="H155" i="1" s="1"/>
  <c r="E156" i="1" s="1"/>
  <c r="D109" i="2" l="1"/>
  <c r="E109" i="2" s="1"/>
  <c r="H109" i="2" s="1"/>
  <c r="I109" i="2"/>
  <c r="H156" i="1"/>
  <c r="D157" i="1" s="1"/>
  <c r="D110" i="2" l="1"/>
  <c r="I110" i="2" s="1"/>
  <c r="E157" i="1"/>
  <c r="E110" i="2" l="1"/>
  <c r="H110" i="2" s="1"/>
  <c r="H157" i="1"/>
  <c r="D158" i="1" s="1"/>
  <c r="I111" i="2" l="1"/>
  <c r="E111" i="2"/>
  <c r="H111" i="2" s="1"/>
  <c r="E158" i="1"/>
  <c r="H158" i="1" s="1"/>
  <c r="E159" i="1" s="1"/>
  <c r="D112" i="2" l="1"/>
  <c r="I112" i="2" s="1"/>
  <c r="H159" i="1"/>
  <c r="D160" i="1" s="1"/>
  <c r="E160" i="1"/>
  <c r="H160" i="1" s="1"/>
  <c r="E161" i="1" s="1"/>
  <c r="E112" i="2" l="1"/>
  <c r="H112" i="2" s="1"/>
  <c r="H161" i="1"/>
  <c r="D162" i="1" s="1"/>
  <c r="E162" i="1"/>
  <c r="H162" i="1" s="1"/>
  <c r="E163" i="1" s="1"/>
  <c r="I113" i="2" l="1"/>
  <c r="E113" i="2"/>
  <c r="H113" i="2" s="1"/>
  <c r="H163" i="1"/>
  <c r="D164" i="1" s="1"/>
  <c r="D114" i="2" l="1"/>
  <c r="E114" i="2" s="1"/>
  <c r="H114" i="2" s="1"/>
  <c r="I114" i="2"/>
  <c r="E164" i="1"/>
  <c r="D115" i="2" l="1"/>
  <c r="I115" i="2" s="1"/>
  <c r="H164" i="1"/>
  <c r="D165" i="1" s="1"/>
  <c r="E115" i="2" l="1"/>
  <c r="H115" i="2" s="1"/>
  <c r="E165" i="1"/>
  <c r="H165" i="1" s="1"/>
  <c r="E166" i="1" s="1"/>
  <c r="D116" i="2" l="1"/>
  <c r="E116" i="2" s="1"/>
  <c r="H116" i="2" s="1"/>
  <c r="I116" i="2"/>
  <c r="H166" i="1"/>
  <c r="D167" i="1" s="1"/>
  <c r="I117" i="2" l="1"/>
  <c r="E117" i="2"/>
  <c r="H117" i="2" s="1"/>
  <c r="E167" i="1"/>
  <c r="D118" i="2" l="1"/>
  <c r="I118" i="2" s="1"/>
  <c r="H167" i="1"/>
  <c r="D168" i="1" s="1"/>
  <c r="E118" i="2" l="1"/>
  <c r="H118" i="2" s="1"/>
  <c r="E168" i="1"/>
  <c r="H168" i="1" s="1"/>
  <c r="E169" i="1" s="1"/>
  <c r="H169" i="1" s="1"/>
  <c r="E170" i="1" s="1"/>
  <c r="E119" i="2" l="1"/>
  <c r="H119" i="2" s="1"/>
  <c r="I119" i="2"/>
  <c r="H170" i="1"/>
  <c r="D171" i="1" s="1"/>
  <c r="E171" i="1"/>
  <c r="H171" i="1" s="1"/>
  <c r="E172" i="1" s="1"/>
  <c r="I120" i="2" l="1"/>
  <c r="E120" i="2"/>
  <c r="H120" i="2" s="1"/>
  <c r="H172" i="1"/>
  <c r="D173" i="1" s="1"/>
  <c r="D121" i="2" l="1"/>
  <c r="E121" i="2" s="1"/>
  <c r="H121" i="2" s="1"/>
  <c r="I121" i="2"/>
  <c r="E173" i="1"/>
  <c r="D122" i="2" l="1"/>
  <c r="I122" i="2" s="1"/>
  <c r="H173" i="1"/>
  <c r="D174" i="1" s="1"/>
  <c r="E122" i="2" l="1"/>
  <c r="H122" i="2" s="1"/>
  <c r="E174" i="1"/>
  <c r="H174" i="1" s="1"/>
  <c r="E175" i="1" s="1"/>
  <c r="D123" i="2" l="1"/>
  <c r="I123" i="2"/>
  <c r="E123" i="2"/>
  <c r="H123" i="2" s="1"/>
  <c r="H175" i="1"/>
  <c r="D176" i="1" s="1"/>
  <c r="D124" i="2" l="1"/>
  <c r="I124" i="2" s="1"/>
  <c r="E176" i="1"/>
  <c r="E124" i="2" l="1"/>
  <c r="H124" i="2" s="1"/>
  <c r="H176" i="1"/>
  <c r="D125" i="2" l="1"/>
  <c r="I125" i="2" s="1"/>
  <c r="D177" i="1"/>
  <c r="E177" i="1" s="1"/>
  <c r="H177" i="1" s="1"/>
  <c r="E125" i="2" l="1"/>
  <c r="H125" i="2" s="1"/>
  <c r="D178" i="1"/>
  <c r="E178" i="1" s="1"/>
  <c r="H178" i="1" s="1"/>
  <c r="D126" i="2" l="1"/>
  <c r="E126" i="2" s="1"/>
  <c r="H126" i="2" s="1"/>
  <c r="I126" i="2"/>
  <c r="D179" i="1"/>
  <c r="E179" i="1" s="1"/>
  <c r="H179" i="1" s="1"/>
  <c r="D127" i="2" l="1"/>
  <c r="I127" i="2" s="1"/>
  <c r="D180" i="1"/>
  <c r="E180" i="1" s="1"/>
  <c r="H180" i="1" s="1"/>
  <c r="E127" i="2" l="1"/>
  <c r="H127" i="2" s="1"/>
  <c r="D181" i="1"/>
  <c r="E181" i="1" s="1"/>
  <c r="H181" i="1" s="1"/>
  <c r="D128" i="2" l="1"/>
  <c r="E128" i="2" s="1"/>
  <c r="H128" i="2" s="1"/>
  <c r="I128" i="2"/>
  <c r="D182" i="1"/>
  <c r="E182" i="1" s="1"/>
  <c r="H182" i="1" s="1"/>
  <c r="D183" i="1" s="1"/>
  <c r="D129" i="2" l="1"/>
  <c r="I129" i="2" s="1"/>
  <c r="E183" i="1"/>
  <c r="E129" i="2" l="1"/>
  <c r="H129" i="2" s="1"/>
  <c r="H183" i="1"/>
  <c r="D130" i="2" l="1"/>
  <c r="I130" i="2" s="1"/>
  <c r="D184" i="1"/>
  <c r="E184" i="1" s="1"/>
  <c r="H184" i="1" s="1"/>
  <c r="D185" i="1" s="1"/>
  <c r="E130" i="2" l="1"/>
  <c r="H130" i="2" s="1"/>
  <c r="E185" i="1"/>
  <c r="H185" i="1" s="1"/>
  <c r="D131" i="2" l="1"/>
  <c r="E131" i="2" s="1"/>
  <c r="H131" i="2" s="1"/>
  <c r="I131" i="2"/>
  <c r="D132" i="2" l="1"/>
  <c r="I132" i="2" s="1"/>
  <c r="E132" i="2" l="1"/>
  <c r="H132" i="2" s="1"/>
  <c r="D133" i="2" l="1"/>
  <c r="E133" i="2" s="1"/>
  <c r="H133" i="2" s="1"/>
  <c r="I133" i="2"/>
  <c r="D134" i="2" l="1"/>
  <c r="I134" i="2" s="1"/>
  <c r="E134" i="2" l="1"/>
  <c r="H134" i="2" s="1"/>
  <c r="I135" i="2" l="1"/>
  <c r="E135" i="2"/>
  <c r="H135" i="2" s="1"/>
  <c r="I136" i="2" l="1"/>
  <c r="E136" i="2"/>
  <c r="H136" i="2" s="1"/>
  <c r="D137" i="2" l="1"/>
  <c r="I137" i="2" s="1"/>
  <c r="E137" i="2" l="1"/>
  <c r="H137" i="2" s="1"/>
  <c r="E138" i="2" l="1"/>
  <c r="H138" i="2" s="1"/>
  <c r="I138" i="2"/>
  <c r="D139" i="2" l="1"/>
  <c r="I139" i="2" s="1"/>
  <c r="E139" i="2" l="1"/>
  <c r="H139" i="2" s="1"/>
  <c r="E140" i="2" l="1"/>
  <c r="H140" i="2" s="1"/>
  <c r="I140" i="2"/>
  <c r="D141" i="2" l="1"/>
  <c r="I141" i="2" s="1"/>
  <c r="E141" i="2" l="1"/>
  <c r="H141" i="2" s="1"/>
  <c r="D142" i="2" l="1"/>
  <c r="I142" i="2" s="1"/>
  <c r="E142" i="2" l="1"/>
  <c r="H142" i="2" s="1"/>
  <c r="D143" i="2" l="1"/>
  <c r="E143" i="2" s="1"/>
  <c r="H143" i="2" s="1"/>
  <c r="I143" i="2"/>
  <c r="D144" i="2" l="1"/>
  <c r="I144" i="2" s="1"/>
  <c r="E144" i="2" l="1"/>
  <c r="H144" i="2" s="1"/>
  <c r="D145" i="2" l="1"/>
  <c r="E145" i="2" s="1"/>
  <c r="H145" i="2" s="1"/>
  <c r="I145" i="2"/>
  <c r="D146" i="2" l="1"/>
  <c r="I146" i="2" s="1"/>
  <c r="E146" i="2" l="1"/>
  <c r="H146" i="2" s="1"/>
  <c r="I147" i="2" l="1"/>
  <c r="E147" i="2"/>
  <c r="H147" i="2" s="1"/>
  <c r="I148" i="2" l="1"/>
  <c r="E148" i="2"/>
  <c r="H148" i="2" s="1"/>
  <c r="I149" i="2" l="1"/>
  <c r="E149" i="2"/>
  <c r="H149" i="2" s="1"/>
  <c r="D150" i="2" l="1"/>
  <c r="E150" i="2" s="1"/>
  <c r="H150" i="2" s="1"/>
  <c r="I150" i="2"/>
  <c r="I151" i="2" l="1"/>
  <c r="E151" i="2"/>
  <c r="H151" i="2" s="1"/>
  <c r="E152" i="2" l="1"/>
  <c r="H152" i="2" s="1"/>
  <c r="I152" i="2"/>
  <c r="D153" i="2" l="1"/>
  <c r="I153" i="2" s="1"/>
  <c r="E153" i="2" l="1"/>
  <c r="H153" i="2" s="1"/>
  <c r="D154" i="2" l="1"/>
  <c r="I154" i="2" s="1"/>
  <c r="E154" i="2" l="1"/>
  <c r="H154" i="2" s="1"/>
  <c r="E155" i="2" l="1"/>
  <c r="H155" i="2" s="1"/>
  <c r="I155" i="2"/>
  <c r="D156" i="2" l="1"/>
  <c r="I156" i="2" s="1"/>
  <c r="E156" i="2" l="1"/>
  <c r="H156" i="2" s="1"/>
  <c r="D157" i="2" l="1"/>
  <c r="E157" i="2" s="1"/>
  <c r="H157" i="2" s="1"/>
  <c r="I157" i="2"/>
  <c r="I158" i="2" l="1"/>
  <c r="E158" i="2"/>
  <c r="H158" i="2" s="1"/>
  <c r="D159" i="2" l="1"/>
  <c r="I159" i="2"/>
  <c r="E159" i="2"/>
  <c r="H159" i="2" s="1"/>
  <c r="I160" i="2" l="1"/>
  <c r="E160" i="2"/>
  <c r="H160" i="2" s="1"/>
  <c r="D161" i="2" l="1"/>
  <c r="I161" i="2" s="1"/>
  <c r="E161" i="2" l="1"/>
  <c r="H161" i="2" s="1"/>
  <c r="E162" i="2" l="1"/>
  <c r="H162" i="2" s="1"/>
  <c r="I162" i="2"/>
  <c r="D163" i="2" l="1"/>
  <c r="I163" i="2" s="1"/>
  <c r="E163" i="2" l="1"/>
  <c r="H163" i="2" s="1"/>
  <c r="D164" i="2" l="1"/>
  <c r="E164" i="2" s="1"/>
  <c r="H164" i="2" s="1"/>
  <c r="I164" i="2"/>
  <c r="I165" i="2" l="1"/>
  <c r="E165" i="2"/>
  <c r="H165" i="2" s="1"/>
  <c r="D166" i="2" l="1"/>
  <c r="I166" i="2" s="1"/>
  <c r="E166" i="2" l="1"/>
  <c r="H166" i="2" s="1"/>
  <c r="D167" i="2" l="1"/>
  <c r="E167" i="2" s="1"/>
  <c r="H167" i="2" s="1"/>
  <c r="I168" i="2" l="1"/>
  <c r="E168" i="2"/>
  <c r="H168" i="2" s="1"/>
  <c r="I167" i="2"/>
  <c r="E169" i="2" l="1"/>
  <c r="H169" i="2" s="1"/>
  <c r="I169" i="2"/>
  <c r="D170" i="2" l="1"/>
  <c r="I170" i="2" s="1"/>
  <c r="E170" i="2" l="1"/>
  <c r="H170" i="2" s="1"/>
  <c r="I171" i="2" l="1"/>
  <c r="E171" i="2"/>
  <c r="H171" i="2" s="1"/>
  <c r="D172" i="2" l="1"/>
  <c r="I172" i="2" s="1"/>
  <c r="E172" i="2" l="1"/>
  <c r="H172" i="2" s="1"/>
  <c r="D173" i="2" l="1"/>
  <c r="I173" i="2" s="1"/>
  <c r="E173" i="2" l="1"/>
  <c r="H173" i="2" s="1"/>
  <c r="E174" i="2" l="1"/>
  <c r="H174" i="2" s="1"/>
  <c r="I174" i="2"/>
  <c r="D175" i="2" l="1"/>
  <c r="I175" i="2" s="1"/>
  <c r="E175" i="2" l="1"/>
  <c r="H175" i="2" s="1"/>
  <c r="D176" i="2" l="1"/>
  <c r="E176" i="2" s="1"/>
  <c r="H176" i="2" s="1"/>
  <c r="D177" i="2" l="1"/>
  <c r="I177" i="2" s="1"/>
  <c r="I176" i="2"/>
  <c r="E177" i="2" l="1"/>
  <c r="H177" i="2" s="1"/>
  <c r="D178" i="2" l="1"/>
  <c r="I178" i="2" s="1"/>
  <c r="E178" i="2" l="1"/>
  <c r="H178" i="2" s="1"/>
  <c r="D179" i="2" l="1"/>
  <c r="E179" i="2" s="1"/>
  <c r="H179" i="2" s="1"/>
  <c r="D180" i="2" l="1"/>
  <c r="I180" i="2" s="1"/>
  <c r="I179" i="2"/>
  <c r="E180" i="2" l="1"/>
  <c r="H180" i="2" s="1"/>
  <c r="D181" i="2" l="1"/>
  <c r="E181" i="2" s="1"/>
  <c r="H181" i="2" s="1"/>
  <c r="D182" i="2" l="1"/>
  <c r="I182" i="2" s="1"/>
  <c r="I181" i="2"/>
  <c r="E182" i="2" l="1"/>
  <c r="H182" i="2" s="1"/>
  <c r="D183" i="2" l="1"/>
  <c r="I183" i="2" s="1"/>
  <c r="E183" i="2"/>
  <c r="H183" i="2" s="1"/>
  <c r="D184" i="2" l="1"/>
  <c r="I184" i="2" s="1"/>
  <c r="E184" i="2" l="1"/>
  <c r="H184" i="2" s="1"/>
</calcChain>
</file>

<file path=xl/connections.xml><?xml version="1.0" encoding="utf-8"?>
<connections xmlns="http://schemas.openxmlformats.org/spreadsheetml/2006/main">
  <connection id="1" name="pogoda" type="6" refreshedVersion="4" background="1" saveData="1">
    <textPr codePage="852" sourceFile="D:\Matura\2019 (czerwiec)\Dane\pogoda.txt" decimal="," thousands=" ">
      <textFields count="2">
        <textField/>
        <textField/>
      </textFields>
    </textPr>
  </connection>
  <connection id="2" name="pogoda1" type="6" refreshedVersion="4" background="1" saveData="1">
    <textPr codePage="852" sourceFile="D:\Matura\2019 (czerwiec)\Dane\pogoda.txt" decimal="," thousands=" 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<sst xmlns="http://schemas.openxmlformats.org/spreadsheetml/2006/main" count="33" uniqueCount="23">
  <si>
    <t>temperatura_srednia</t>
  </si>
  <si>
    <t>opady</t>
  </si>
  <si>
    <t>Parowanie</t>
  </si>
  <si>
    <t>Czy_podlewamy</t>
  </si>
  <si>
    <t>Ile_podlewamy</t>
  </si>
  <si>
    <t>Opady_dod</t>
  </si>
  <si>
    <t>Suma</t>
  </si>
  <si>
    <t>Suma_koncowa</t>
  </si>
  <si>
    <t>Ile_dolano</t>
  </si>
  <si>
    <t>Dzień</t>
  </si>
  <si>
    <t>m^3</t>
  </si>
  <si>
    <t>Cena</t>
  </si>
  <si>
    <t>Miesiąc</t>
  </si>
  <si>
    <t>Etykiety wierszy</t>
  </si>
  <si>
    <t>kwiecień</t>
  </si>
  <si>
    <t>maj</t>
  </si>
  <si>
    <t>czerwiec</t>
  </si>
  <si>
    <t>lipiec</t>
  </si>
  <si>
    <t>sierpień</t>
  </si>
  <si>
    <t>wrzesień</t>
  </si>
  <si>
    <t>Suma końcowa</t>
  </si>
  <si>
    <t>Suma z Cena</t>
  </si>
  <si>
    <t>Suma z m^3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</si>
</sst>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2" borderId="0" xfId="0" applyFill="1"/>
    <xf numFmtId="14" fontId="0" fillId="2" borderId="0" xfId="0" applyNumberForma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Arkusz1!$K$2</c:f>
              <c:strCache>
                <c:ptCount val="1"/>
                <c:pt idx="0">
                  <c:v>Suma_koncowa</c:v>
                </c:pt>
              </c:strCache>
            </c:strRef>
          </c:tx>
          <c:marker>
            <c:symbol val="none"/>
          </c:marker>
          <c:cat>
            <c:numRef>
              <c:f>Arkusz1!$J$3:$J$185</c:f>
              <c:numCache>
                <c:formatCode>m/d/yyyy</c:formatCode>
                <c:ptCount val="183"/>
                <c:pt idx="0">
                  <c:v>42095</c:v>
                </c:pt>
                <c:pt idx="1">
                  <c:v>42096</c:v>
                </c:pt>
                <c:pt idx="2">
                  <c:v>42097</c:v>
                </c:pt>
                <c:pt idx="3">
                  <c:v>42098</c:v>
                </c:pt>
                <c:pt idx="4">
                  <c:v>42099</c:v>
                </c:pt>
                <c:pt idx="5">
                  <c:v>42100</c:v>
                </c:pt>
                <c:pt idx="6">
                  <c:v>42101</c:v>
                </c:pt>
                <c:pt idx="7">
                  <c:v>42102</c:v>
                </c:pt>
                <c:pt idx="8">
                  <c:v>42103</c:v>
                </c:pt>
                <c:pt idx="9">
                  <c:v>42104</c:v>
                </c:pt>
                <c:pt idx="10">
                  <c:v>42105</c:v>
                </c:pt>
                <c:pt idx="11">
                  <c:v>42106</c:v>
                </c:pt>
                <c:pt idx="12">
                  <c:v>42107</c:v>
                </c:pt>
                <c:pt idx="13">
                  <c:v>42108</c:v>
                </c:pt>
                <c:pt idx="14">
                  <c:v>42109</c:v>
                </c:pt>
                <c:pt idx="15">
                  <c:v>42110</c:v>
                </c:pt>
                <c:pt idx="16">
                  <c:v>42111</c:v>
                </c:pt>
                <c:pt idx="17">
                  <c:v>42112</c:v>
                </c:pt>
                <c:pt idx="18">
                  <c:v>42113</c:v>
                </c:pt>
                <c:pt idx="19">
                  <c:v>42114</c:v>
                </c:pt>
                <c:pt idx="20">
                  <c:v>42115</c:v>
                </c:pt>
                <c:pt idx="21">
                  <c:v>42116</c:v>
                </c:pt>
                <c:pt idx="22">
                  <c:v>42117</c:v>
                </c:pt>
                <c:pt idx="23">
                  <c:v>42118</c:v>
                </c:pt>
                <c:pt idx="24">
                  <c:v>42119</c:v>
                </c:pt>
                <c:pt idx="25">
                  <c:v>42120</c:v>
                </c:pt>
                <c:pt idx="26">
                  <c:v>42121</c:v>
                </c:pt>
                <c:pt idx="27">
                  <c:v>42122</c:v>
                </c:pt>
                <c:pt idx="28">
                  <c:v>42123</c:v>
                </c:pt>
                <c:pt idx="29">
                  <c:v>42124</c:v>
                </c:pt>
                <c:pt idx="30">
                  <c:v>42125</c:v>
                </c:pt>
                <c:pt idx="31">
                  <c:v>42126</c:v>
                </c:pt>
                <c:pt idx="32">
                  <c:v>42127</c:v>
                </c:pt>
                <c:pt idx="33">
                  <c:v>42128</c:v>
                </c:pt>
                <c:pt idx="34">
                  <c:v>42129</c:v>
                </c:pt>
                <c:pt idx="35">
                  <c:v>42130</c:v>
                </c:pt>
                <c:pt idx="36">
                  <c:v>42131</c:v>
                </c:pt>
                <c:pt idx="37">
                  <c:v>42132</c:v>
                </c:pt>
                <c:pt idx="38">
                  <c:v>42133</c:v>
                </c:pt>
                <c:pt idx="39">
                  <c:v>42134</c:v>
                </c:pt>
                <c:pt idx="40">
                  <c:v>42135</c:v>
                </c:pt>
                <c:pt idx="41">
                  <c:v>42136</c:v>
                </c:pt>
                <c:pt idx="42">
                  <c:v>42137</c:v>
                </c:pt>
                <c:pt idx="43">
                  <c:v>42138</c:v>
                </c:pt>
                <c:pt idx="44">
                  <c:v>42139</c:v>
                </c:pt>
                <c:pt idx="45">
                  <c:v>42140</c:v>
                </c:pt>
                <c:pt idx="46">
                  <c:v>42141</c:v>
                </c:pt>
                <c:pt idx="47">
                  <c:v>42142</c:v>
                </c:pt>
                <c:pt idx="48">
                  <c:v>42143</c:v>
                </c:pt>
                <c:pt idx="49">
                  <c:v>42144</c:v>
                </c:pt>
                <c:pt idx="50">
                  <c:v>42145</c:v>
                </c:pt>
                <c:pt idx="51">
                  <c:v>42146</c:v>
                </c:pt>
                <c:pt idx="52">
                  <c:v>42147</c:v>
                </c:pt>
                <c:pt idx="53">
                  <c:v>42148</c:v>
                </c:pt>
                <c:pt idx="54">
                  <c:v>42149</c:v>
                </c:pt>
                <c:pt idx="55">
                  <c:v>42150</c:v>
                </c:pt>
                <c:pt idx="56">
                  <c:v>42151</c:v>
                </c:pt>
                <c:pt idx="57">
                  <c:v>42152</c:v>
                </c:pt>
                <c:pt idx="58">
                  <c:v>42153</c:v>
                </c:pt>
                <c:pt idx="59">
                  <c:v>42154</c:v>
                </c:pt>
                <c:pt idx="60">
                  <c:v>42155</c:v>
                </c:pt>
                <c:pt idx="61">
                  <c:v>42156</c:v>
                </c:pt>
                <c:pt idx="62">
                  <c:v>42157</c:v>
                </c:pt>
                <c:pt idx="63">
                  <c:v>42158</c:v>
                </c:pt>
                <c:pt idx="64">
                  <c:v>42159</c:v>
                </c:pt>
                <c:pt idx="65">
                  <c:v>42160</c:v>
                </c:pt>
                <c:pt idx="66">
                  <c:v>42161</c:v>
                </c:pt>
                <c:pt idx="67">
                  <c:v>42162</c:v>
                </c:pt>
                <c:pt idx="68">
                  <c:v>42163</c:v>
                </c:pt>
                <c:pt idx="69">
                  <c:v>42164</c:v>
                </c:pt>
                <c:pt idx="70">
                  <c:v>42165</c:v>
                </c:pt>
                <c:pt idx="71">
                  <c:v>42166</c:v>
                </c:pt>
                <c:pt idx="72">
                  <c:v>42167</c:v>
                </c:pt>
                <c:pt idx="73">
                  <c:v>42168</c:v>
                </c:pt>
                <c:pt idx="74">
                  <c:v>42169</c:v>
                </c:pt>
                <c:pt idx="75">
                  <c:v>42170</c:v>
                </c:pt>
                <c:pt idx="76">
                  <c:v>42171</c:v>
                </c:pt>
                <c:pt idx="77">
                  <c:v>42172</c:v>
                </c:pt>
                <c:pt idx="78">
                  <c:v>42173</c:v>
                </c:pt>
                <c:pt idx="79">
                  <c:v>42174</c:v>
                </c:pt>
                <c:pt idx="80">
                  <c:v>42175</c:v>
                </c:pt>
                <c:pt idx="81">
                  <c:v>42176</c:v>
                </c:pt>
                <c:pt idx="82">
                  <c:v>42177</c:v>
                </c:pt>
                <c:pt idx="83">
                  <c:v>42178</c:v>
                </c:pt>
                <c:pt idx="84">
                  <c:v>42179</c:v>
                </c:pt>
                <c:pt idx="85">
                  <c:v>42180</c:v>
                </c:pt>
                <c:pt idx="86">
                  <c:v>42181</c:v>
                </c:pt>
                <c:pt idx="87">
                  <c:v>42182</c:v>
                </c:pt>
                <c:pt idx="88">
                  <c:v>42183</c:v>
                </c:pt>
                <c:pt idx="89">
                  <c:v>42184</c:v>
                </c:pt>
                <c:pt idx="90">
                  <c:v>42185</c:v>
                </c:pt>
                <c:pt idx="91">
                  <c:v>42186</c:v>
                </c:pt>
                <c:pt idx="92">
                  <c:v>42187</c:v>
                </c:pt>
                <c:pt idx="93">
                  <c:v>42188</c:v>
                </c:pt>
                <c:pt idx="94">
                  <c:v>42189</c:v>
                </c:pt>
                <c:pt idx="95">
                  <c:v>42190</c:v>
                </c:pt>
                <c:pt idx="96">
                  <c:v>42191</c:v>
                </c:pt>
                <c:pt idx="97">
                  <c:v>42192</c:v>
                </c:pt>
                <c:pt idx="98">
                  <c:v>42193</c:v>
                </c:pt>
                <c:pt idx="99">
                  <c:v>42194</c:v>
                </c:pt>
                <c:pt idx="100">
                  <c:v>42195</c:v>
                </c:pt>
                <c:pt idx="101">
                  <c:v>42196</c:v>
                </c:pt>
                <c:pt idx="102">
                  <c:v>42197</c:v>
                </c:pt>
                <c:pt idx="103">
                  <c:v>42198</c:v>
                </c:pt>
                <c:pt idx="104">
                  <c:v>42199</c:v>
                </c:pt>
                <c:pt idx="105">
                  <c:v>42200</c:v>
                </c:pt>
                <c:pt idx="106">
                  <c:v>42201</c:v>
                </c:pt>
                <c:pt idx="107">
                  <c:v>42202</c:v>
                </c:pt>
                <c:pt idx="108">
                  <c:v>42203</c:v>
                </c:pt>
                <c:pt idx="109">
                  <c:v>42204</c:v>
                </c:pt>
                <c:pt idx="110">
                  <c:v>42205</c:v>
                </c:pt>
                <c:pt idx="111">
                  <c:v>42206</c:v>
                </c:pt>
                <c:pt idx="112">
                  <c:v>42207</c:v>
                </c:pt>
                <c:pt idx="113">
                  <c:v>42208</c:v>
                </c:pt>
                <c:pt idx="114">
                  <c:v>42209</c:v>
                </c:pt>
                <c:pt idx="115">
                  <c:v>42210</c:v>
                </c:pt>
                <c:pt idx="116">
                  <c:v>42211</c:v>
                </c:pt>
                <c:pt idx="117">
                  <c:v>42212</c:v>
                </c:pt>
                <c:pt idx="118">
                  <c:v>42213</c:v>
                </c:pt>
                <c:pt idx="119">
                  <c:v>42214</c:v>
                </c:pt>
                <c:pt idx="120">
                  <c:v>42215</c:v>
                </c:pt>
                <c:pt idx="121">
                  <c:v>42216</c:v>
                </c:pt>
                <c:pt idx="122">
                  <c:v>42217</c:v>
                </c:pt>
                <c:pt idx="123">
                  <c:v>42218</c:v>
                </c:pt>
                <c:pt idx="124">
                  <c:v>42219</c:v>
                </c:pt>
                <c:pt idx="125">
                  <c:v>42220</c:v>
                </c:pt>
                <c:pt idx="126">
                  <c:v>42221</c:v>
                </c:pt>
                <c:pt idx="127">
                  <c:v>42222</c:v>
                </c:pt>
                <c:pt idx="128">
                  <c:v>42223</c:v>
                </c:pt>
                <c:pt idx="129">
                  <c:v>42224</c:v>
                </c:pt>
                <c:pt idx="130">
                  <c:v>42225</c:v>
                </c:pt>
                <c:pt idx="131">
                  <c:v>42226</c:v>
                </c:pt>
                <c:pt idx="132">
                  <c:v>42227</c:v>
                </c:pt>
                <c:pt idx="133">
                  <c:v>42228</c:v>
                </c:pt>
                <c:pt idx="134">
                  <c:v>42229</c:v>
                </c:pt>
                <c:pt idx="135">
                  <c:v>42230</c:v>
                </c:pt>
                <c:pt idx="136">
                  <c:v>42231</c:v>
                </c:pt>
                <c:pt idx="137">
                  <c:v>42232</c:v>
                </c:pt>
                <c:pt idx="138">
                  <c:v>42233</c:v>
                </c:pt>
                <c:pt idx="139">
                  <c:v>42234</c:v>
                </c:pt>
                <c:pt idx="140">
                  <c:v>42235</c:v>
                </c:pt>
                <c:pt idx="141">
                  <c:v>42236</c:v>
                </c:pt>
                <c:pt idx="142">
                  <c:v>42237</c:v>
                </c:pt>
                <c:pt idx="143">
                  <c:v>42238</c:v>
                </c:pt>
                <c:pt idx="144">
                  <c:v>42239</c:v>
                </c:pt>
                <c:pt idx="145">
                  <c:v>42240</c:v>
                </c:pt>
                <c:pt idx="146">
                  <c:v>42241</c:v>
                </c:pt>
                <c:pt idx="147">
                  <c:v>42242</c:v>
                </c:pt>
                <c:pt idx="148">
                  <c:v>42243</c:v>
                </c:pt>
                <c:pt idx="149">
                  <c:v>42244</c:v>
                </c:pt>
                <c:pt idx="150">
                  <c:v>42245</c:v>
                </c:pt>
                <c:pt idx="151">
                  <c:v>42246</c:v>
                </c:pt>
                <c:pt idx="152">
                  <c:v>42247</c:v>
                </c:pt>
                <c:pt idx="153">
                  <c:v>42248</c:v>
                </c:pt>
                <c:pt idx="154">
                  <c:v>42249</c:v>
                </c:pt>
                <c:pt idx="155">
                  <c:v>42250</c:v>
                </c:pt>
                <c:pt idx="156">
                  <c:v>42251</c:v>
                </c:pt>
                <c:pt idx="157">
                  <c:v>42252</c:v>
                </c:pt>
                <c:pt idx="158">
                  <c:v>42253</c:v>
                </c:pt>
                <c:pt idx="159">
                  <c:v>42254</c:v>
                </c:pt>
                <c:pt idx="160">
                  <c:v>42255</c:v>
                </c:pt>
                <c:pt idx="161">
                  <c:v>42256</c:v>
                </c:pt>
                <c:pt idx="162">
                  <c:v>42257</c:v>
                </c:pt>
                <c:pt idx="163">
                  <c:v>42258</c:v>
                </c:pt>
                <c:pt idx="164">
                  <c:v>42259</c:v>
                </c:pt>
                <c:pt idx="165">
                  <c:v>42260</c:v>
                </c:pt>
                <c:pt idx="166">
                  <c:v>42261</c:v>
                </c:pt>
                <c:pt idx="167">
                  <c:v>42262</c:v>
                </c:pt>
                <c:pt idx="168">
                  <c:v>42263</c:v>
                </c:pt>
                <c:pt idx="169">
                  <c:v>42264</c:v>
                </c:pt>
                <c:pt idx="170">
                  <c:v>42265</c:v>
                </c:pt>
                <c:pt idx="171">
                  <c:v>42266</c:v>
                </c:pt>
                <c:pt idx="172">
                  <c:v>42267</c:v>
                </c:pt>
                <c:pt idx="173">
                  <c:v>42268</c:v>
                </c:pt>
                <c:pt idx="174">
                  <c:v>42269</c:v>
                </c:pt>
                <c:pt idx="175">
                  <c:v>42270</c:v>
                </c:pt>
                <c:pt idx="176">
                  <c:v>42271</c:v>
                </c:pt>
                <c:pt idx="177">
                  <c:v>42272</c:v>
                </c:pt>
                <c:pt idx="178">
                  <c:v>42273</c:v>
                </c:pt>
                <c:pt idx="179">
                  <c:v>42274</c:v>
                </c:pt>
                <c:pt idx="180">
                  <c:v>42275</c:v>
                </c:pt>
                <c:pt idx="181">
                  <c:v>42276</c:v>
                </c:pt>
                <c:pt idx="182">
                  <c:v>42277</c:v>
                </c:pt>
              </c:numCache>
            </c:numRef>
          </c:cat>
          <c:val>
            <c:numRef>
              <c:f>Arkusz1!$K$3:$K$185</c:f>
              <c:numCache>
                <c:formatCode>General</c:formatCode>
                <c:ptCount val="183"/>
                <c:pt idx="0">
                  <c:v>25000</c:v>
                </c:pt>
                <c:pt idx="1">
                  <c:v>25000</c:v>
                </c:pt>
                <c:pt idx="2">
                  <c:v>25000</c:v>
                </c:pt>
                <c:pt idx="3">
                  <c:v>25000</c:v>
                </c:pt>
                <c:pt idx="4">
                  <c:v>24961</c:v>
                </c:pt>
                <c:pt idx="5">
                  <c:v>24901</c:v>
                </c:pt>
                <c:pt idx="6">
                  <c:v>25000</c:v>
                </c:pt>
                <c:pt idx="7">
                  <c:v>25000</c:v>
                </c:pt>
                <c:pt idx="8">
                  <c:v>25000</c:v>
                </c:pt>
                <c:pt idx="9">
                  <c:v>25000</c:v>
                </c:pt>
                <c:pt idx="10">
                  <c:v>25000</c:v>
                </c:pt>
                <c:pt idx="11">
                  <c:v>25000</c:v>
                </c:pt>
                <c:pt idx="12">
                  <c:v>25000</c:v>
                </c:pt>
                <c:pt idx="13">
                  <c:v>24889</c:v>
                </c:pt>
                <c:pt idx="14">
                  <c:v>24497</c:v>
                </c:pt>
                <c:pt idx="15">
                  <c:v>24264</c:v>
                </c:pt>
                <c:pt idx="16">
                  <c:v>24157</c:v>
                </c:pt>
                <c:pt idx="17">
                  <c:v>24099</c:v>
                </c:pt>
                <c:pt idx="18">
                  <c:v>23965</c:v>
                </c:pt>
                <c:pt idx="19">
                  <c:v>24665</c:v>
                </c:pt>
                <c:pt idx="20">
                  <c:v>25000</c:v>
                </c:pt>
                <c:pt idx="21">
                  <c:v>25000</c:v>
                </c:pt>
                <c:pt idx="22">
                  <c:v>25000</c:v>
                </c:pt>
                <c:pt idx="23">
                  <c:v>25000</c:v>
                </c:pt>
                <c:pt idx="24">
                  <c:v>25000</c:v>
                </c:pt>
                <c:pt idx="25">
                  <c:v>12520</c:v>
                </c:pt>
                <c:pt idx="26">
                  <c:v>13220</c:v>
                </c:pt>
                <c:pt idx="27">
                  <c:v>14620</c:v>
                </c:pt>
                <c:pt idx="28">
                  <c:v>14538</c:v>
                </c:pt>
                <c:pt idx="29">
                  <c:v>14400</c:v>
                </c:pt>
                <c:pt idx="30">
                  <c:v>17200</c:v>
                </c:pt>
                <c:pt idx="31">
                  <c:v>20700</c:v>
                </c:pt>
                <c:pt idx="32">
                  <c:v>23500</c:v>
                </c:pt>
                <c:pt idx="33">
                  <c:v>23780</c:v>
                </c:pt>
                <c:pt idx="34">
                  <c:v>12060</c:v>
                </c:pt>
                <c:pt idx="35">
                  <c:v>13000</c:v>
                </c:pt>
                <c:pt idx="36">
                  <c:v>12795</c:v>
                </c:pt>
                <c:pt idx="37">
                  <c:v>12673</c:v>
                </c:pt>
                <c:pt idx="38">
                  <c:v>12883</c:v>
                </c:pt>
                <c:pt idx="39">
                  <c:v>12953</c:v>
                </c:pt>
                <c:pt idx="40">
                  <c:v>12811</c:v>
                </c:pt>
                <c:pt idx="41">
                  <c:v>14911</c:v>
                </c:pt>
                <c:pt idx="42">
                  <c:v>14725</c:v>
                </c:pt>
                <c:pt idx="43">
                  <c:v>14585</c:v>
                </c:pt>
                <c:pt idx="44">
                  <c:v>14403</c:v>
                </c:pt>
                <c:pt idx="45">
                  <c:v>15663</c:v>
                </c:pt>
                <c:pt idx="46">
                  <c:v>17623</c:v>
                </c:pt>
                <c:pt idx="47">
                  <c:v>18953</c:v>
                </c:pt>
                <c:pt idx="48">
                  <c:v>20493</c:v>
                </c:pt>
                <c:pt idx="49">
                  <c:v>22103</c:v>
                </c:pt>
                <c:pt idx="50">
                  <c:v>25000</c:v>
                </c:pt>
                <c:pt idx="51">
                  <c:v>25000</c:v>
                </c:pt>
                <c:pt idx="52">
                  <c:v>25000</c:v>
                </c:pt>
                <c:pt idx="53">
                  <c:v>25000</c:v>
                </c:pt>
                <c:pt idx="54">
                  <c:v>24564</c:v>
                </c:pt>
                <c:pt idx="55">
                  <c:v>24177</c:v>
                </c:pt>
                <c:pt idx="56">
                  <c:v>23947</c:v>
                </c:pt>
                <c:pt idx="57">
                  <c:v>24017</c:v>
                </c:pt>
                <c:pt idx="58">
                  <c:v>23639</c:v>
                </c:pt>
                <c:pt idx="59">
                  <c:v>23306</c:v>
                </c:pt>
                <c:pt idx="60">
                  <c:v>23015</c:v>
                </c:pt>
                <c:pt idx="61">
                  <c:v>25000</c:v>
                </c:pt>
                <c:pt idx="62">
                  <c:v>25000</c:v>
                </c:pt>
                <c:pt idx="63">
                  <c:v>12226</c:v>
                </c:pt>
                <c:pt idx="64">
                  <c:v>12012</c:v>
                </c:pt>
                <c:pt idx="65">
                  <c:v>13000</c:v>
                </c:pt>
                <c:pt idx="66">
                  <c:v>597</c:v>
                </c:pt>
                <c:pt idx="67">
                  <c:v>6197</c:v>
                </c:pt>
                <c:pt idx="68">
                  <c:v>10327</c:v>
                </c:pt>
                <c:pt idx="69">
                  <c:v>13827</c:v>
                </c:pt>
                <c:pt idx="70">
                  <c:v>1561</c:v>
                </c:pt>
                <c:pt idx="71">
                  <c:v>13000</c:v>
                </c:pt>
                <c:pt idx="72">
                  <c:v>16500</c:v>
                </c:pt>
                <c:pt idx="73">
                  <c:v>17200</c:v>
                </c:pt>
                <c:pt idx="74">
                  <c:v>4667</c:v>
                </c:pt>
                <c:pt idx="75">
                  <c:v>13000</c:v>
                </c:pt>
                <c:pt idx="76">
                  <c:v>12837</c:v>
                </c:pt>
                <c:pt idx="77">
                  <c:v>12635</c:v>
                </c:pt>
                <c:pt idx="78">
                  <c:v>845</c:v>
                </c:pt>
                <c:pt idx="79">
                  <c:v>2945</c:v>
                </c:pt>
                <c:pt idx="80">
                  <c:v>4345</c:v>
                </c:pt>
                <c:pt idx="81">
                  <c:v>4290</c:v>
                </c:pt>
                <c:pt idx="82">
                  <c:v>6390</c:v>
                </c:pt>
                <c:pt idx="83">
                  <c:v>8490</c:v>
                </c:pt>
                <c:pt idx="84">
                  <c:v>8384</c:v>
                </c:pt>
                <c:pt idx="85">
                  <c:v>13000</c:v>
                </c:pt>
                <c:pt idx="86">
                  <c:v>17900</c:v>
                </c:pt>
                <c:pt idx="87">
                  <c:v>22100</c:v>
                </c:pt>
                <c:pt idx="88">
                  <c:v>9675</c:v>
                </c:pt>
                <c:pt idx="89">
                  <c:v>13000</c:v>
                </c:pt>
                <c:pt idx="90">
                  <c:v>677</c:v>
                </c:pt>
                <c:pt idx="91">
                  <c:v>13000</c:v>
                </c:pt>
                <c:pt idx="92">
                  <c:v>651</c:v>
                </c:pt>
                <c:pt idx="93">
                  <c:v>13000</c:v>
                </c:pt>
                <c:pt idx="94">
                  <c:v>512</c:v>
                </c:pt>
                <c:pt idx="95">
                  <c:v>13000</c:v>
                </c:pt>
                <c:pt idx="96">
                  <c:v>597</c:v>
                </c:pt>
                <c:pt idx="97">
                  <c:v>13197</c:v>
                </c:pt>
                <c:pt idx="98">
                  <c:v>15297</c:v>
                </c:pt>
                <c:pt idx="99">
                  <c:v>3437</c:v>
                </c:pt>
                <c:pt idx="100">
                  <c:v>11977</c:v>
                </c:pt>
                <c:pt idx="101">
                  <c:v>13000</c:v>
                </c:pt>
                <c:pt idx="102">
                  <c:v>14400</c:v>
                </c:pt>
                <c:pt idx="103">
                  <c:v>22800</c:v>
                </c:pt>
                <c:pt idx="104">
                  <c:v>10277</c:v>
                </c:pt>
                <c:pt idx="105">
                  <c:v>13000</c:v>
                </c:pt>
                <c:pt idx="106">
                  <c:v>750</c:v>
                </c:pt>
                <c:pt idx="107">
                  <c:v>13000</c:v>
                </c:pt>
                <c:pt idx="108">
                  <c:v>482</c:v>
                </c:pt>
                <c:pt idx="109">
                  <c:v>13082</c:v>
                </c:pt>
                <c:pt idx="110">
                  <c:v>756</c:v>
                </c:pt>
                <c:pt idx="111">
                  <c:v>4956</c:v>
                </c:pt>
                <c:pt idx="112">
                  <c:v>13000</c:v>
                </c:pt>
                <c:pt idx="113">
                  <c:v>651</c:v>
                </c:pt>
                <c:pt idx="114">
                  <c:v>13000</c:v>
                </c:pt>
                <c:pt idx="115">
                  <c:v>1070</c:v>
                </c:pt>
                <c:pt idx="116">
                  <c:v>13000</c:v>
                </c:pt>
                <c:pt idx="117">
                  <c:v>1070</c:v>
                </c:pt>
                <c:pt idx="118">
                  <c:v>13000</c:v>
                </c:pt>
                <c:pt idx="119">
                  <c:v>702</c:v>
                </c:pt>
                <c:pt idx="120">
                  <c:v>690</c:v>
                </c:pt>
                <c:pt idx="121">
                  <c:v>679</c:v>
                </c:pt>
                <c:pt idx="122">
                  <c:v>13000</c:v>
                </c:pt>
                <c:pt idx="123">
                  <c:v>597</c:v>
                </c:pt>
                <c:pt idx="124">
                  <c:v>13000</c:v>
                </c:pt>
                <c:pt idx="125">
                  <c:v>512</c:v>
                </c:pt>
                <c:pt idx="126">
                  <c:v>13000</c:v>
                </c:pt>
                <c:pt idx="127">
                  <c:v>541</c:v>
                </c:pt>
                <c:pt idx="128">
                  <c:v>13000</c:v>
                </c:pt>
                <c:pt idx="129">
                  <c:v>422</c:v>
                </c:pt>
                <c:pt idx="130">
                  <c:v>13000</c:v>
                </c:pt>
                <c:pt idx="131">
                  <c:v>541</c:v>
                </c:pt>
                <c:pt idx="132">
                  <c:v>13000</c:v>
                </c:pt>
                <c:pt idx="133">
                  <c:v>1000</c:v>
                </c:pt>
                <c:pt idx="134">
                  <c:v>1000</c:v>
                </c:pt>
                <c:pt idx="135">
                  <c:v>1000</c:v>
                </c:pt>
                <c:pt idx="136">
                  <c:v>9400</c:v>
                </c:pt>
                <c:pt idx="137">
                  <c:v>13000</c:v>
                </c:pt>
                <c:pt idx="138">
                  <c:v>1140</c:v>
                </c:pt>
                <c:pt idx="139">
                  <c:v>13000</c:v>
                </c:pt>
                <c:pt idx="140">
                  <c:v>677</c:v>
                </c:pt>
                <c:pt idx="141">
                  <c:v>13000</c:v>
                </c:pt>
                <c:pt idx="142">
                  <c:v>702</c:v>
                </c:pt>
                <c:pt idx="143">
                  <c:v>13000</c:v>
                </c:pt>
                <c:pt idx="144">
                  <c:v>677</c:v>
                </c:pt>
                <c:pt idx="145">
                  <c:v>4527</c:v>
                </c:pt>
                <c:pt idx="146">
                  <c:v>17127</c:v>
                </c:pt>
                <c:pt idx="147">
                  <c:v>25000</c:v>
                </c:pt>
                <c:pt idx="148">
                  <c:v>12172</c:v>
                </c:pt>
                <c:pt idx="149">
                  <c:v>242</c:v>
                </c:pt>
                <c:pt idx="150">
                  <c:v>10042</c:v>
                </c:pt>
                <c:pt idx="151">
                  <c:v>13000</c:v>
                </c:pt>
                <c:pt idx="152">
                  <c:v>482</c:v>
                </c:pt>
                <c:pt idx="153">
                  <c:v>1882</c:v>
                </c:pt>
                <c:pt idx="154">
                  <c:v>13000</c:v>
                </c:pt>
                <c:pt idx="155">
                  <c:v>726</c:v>
                </c:pt>
                <c:pt idx="156">
                  <c:v>13000</c:v>
                </c:pt>
                <c:pt idx="157">
                  <c:v>12773</c:v>
                </c:pt>
                <c:pt idx="158">
                  <c:v>15573</c:v>
                </c:pt>
                <c:pt idx="159">
                  <c:v>15354</c:v>
                </c:pt>
                <c:pt idx="160">
                  <c:v>18154</c:v>
                </c:pt>
                <c:pt idx="161">
                  <c:v>17955</c:v>
                </c:pt>
                <c:pt idx="162">
                  <c:v>17731</c:v>
                </c:pt>
                <c:pt idx="163">
                  <c:v>5801</c:v>
                </c:pt>
                <c:pt idx="164">
                  <c:v>13000</c:v>
                </c:pt>
                <c:pt idx="165">
                  <c:v>702</c:v>
                </c:pt>
                <c:pt idx="166">
                  <c:v>2802</c:v>
                </c:pt>
                <c:pt idx="167">
                  <c:v>13000</c:v>
                </c:pt>
                <c:pt idx="168">
                  <c:v>702</c:v>
                </c:pt>
                <c:pt idx="169">
                  <c:v>13000</c:v>
                </c:pt>
                <c:pt idx="170">
                  <c:v>750</c:v>
                </c:pt>
                <c:pt idx="171">
                  <c:v>736</c:v>
                </c:pt>
                <c:pt idx="172">
                  <c:v>2136</c:v>
                </c:pt>
                <c:pt idx="173">
                  <c:v>2109</c:v>
                </c:pt>
                <c:pt idx="174">
                  <c:v>2079</c:v>
                </c:pt>
                <c:pt idx="175">
                  <c:v>2042</c:v>
                </c:pt>
                <c:pt idx="176">
                  <c:v>2006</c:v>
                </c:pt>
                <c:pt idx="177">
                  <c:v>1974</c:v>
                </c:pt>
                <c:pt idx="178">
                  <c:v>1949</c:v>
                </c:pt>
                <c:pt idx="179">
                  <c:v>1927</c:v>
                </c:pt>
                <c:pt idx="180">
                  <c:v>1908</c:v>
                </c:pt>
                <c:pt idx="181">
                  <c:v>1889</c:v>
                </c:pt>
                <c:pt idx="182">
                  <c:v>1871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576896"/>
        <c:axId val="142566528"/>
      </c:lineChart>
      <c:dateAx>
        <c:axId val="2025768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142566528"/>
        <c:crosses val="autoZero"/>
        <c:auto val="1"/>
        <c:lblOffset val="100"/>
        <c:baseTimeUnit val="days"/>
      </c:dateAx>
      <c:valAx>
        <c:axId val="142566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25768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163286</xdr:colOff>
      <xdr:row>1</xdr:row>
      <xdr:rowOff>27214</xdr:rowOff>
    </xdr:from>
    <xdr:to>
      <xdr:col>24</xdr:col>
      <xdr:colOff>548367</xdr:colOff>
      <xdr:row>20</xdr:row>
      <xdr:rowOff>70076</xdr:rowOff>
    </xdr:to>
    <xdr:graphicFrame macro="">
      <xdr:nvGraphicFramePr>
        <xdr:cNvPr id="4" name="Wykres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4280.614626273149" createdVersion="4" refreshedVersion="4" minRefreshableVersion="3" recordCount="183">
  <cacheSource type="worksheet">
    <worksheetSource ref="K1:M184" sheet="Arkusz2"/>
  </cacheSource>
  <cacheFields count="3">
    <cacheField name="m^3" numFmtId="0">
      <sharedItems containsSemiMixedTypes="0" containsString="0" containsNumber="1" containsInteger="1" minValue="0" maxValue="25"/>
    </cacheField>
    <cacheField name="Cena" numFmtId="0">
      <sharedItems containsSemiMixedTypes="0" containsString="0" containsNumber="1" minValue="0" maxValue="293.5"/>
    </cacheField>
    <cacheField name="Miesiąc" numFmtId="0">
      <sharedItems count="6">
        <s v="kwiecień"/>
        <s v="maj"/>
        <s v="czerwiec"/>
        <s v="lipiec"/>
        <s v="sierpień"/>
        <s v="wrzesień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3"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1"/>
  </r>
  <r>
    <n v="0"/>
    <n v="0"/>
    <x v="1"/>
  </r>
  <r>
    <n v="0"/>
    <n v="0"/>
    <x v="1"/>
  </r>
  <r>
    <n v="0"/>
    <n v="0"/>
    <x v="1"/>
  </r>
  <r>
    <n v="0"/>
    <n v="0"/>
    <x v="1"/>
  </r>
  <r>
    <n v="14"/>
    <n v="164.36"/>
    <x v="1"/>
  </r>
  <r>
    <n v="0"/>
    <n v="0"/>
    <x v="1"/>
  </r>
  <r>
    <n v="0"/>
    <n v="0"/>
    <x v="1"/>
  </r>
  <r>
    <n v="0"/>
    <n v="0"/>
    <x v="1"/>
  </r>
  <r>
    <n v="0"/>
    <n v="0"/>
    <x v="1"/>
  </r>
  <r>
    <n v="0"/>
    <n v="0"/>
    <x v="1"/>
  </r>
  <r>
    <n v="0"/>
    <n v="0"/>
    <x v="1"/>
  </r>
  <r>
    <n v="0"/>
    <n v="0"/>
    <x v="1"/>
  </r>
  <r>
    <n v="0"/>
    <n v="0"/>
    <x v="1"/>
  </r>
  <r>
    <n v="0"/>
    <n v="0"/>
    <x v="1"/>
  </r>
  <r>
    <n v="0"/>
    <n v="0"/>
    <x v="1"/>
  </r>
  <r>
    <n v="0"/>
    <n v="0"/>
    <x v="1"/>
  </r>
  <r>
    <n v="0"/>
    <n v="0"/>
    <x v="1"/>
  </r>
  <r>
    <n v="0"/>
    <n v="0"/>
    <x v="1"/>
  </r>
  <r>
    <n v="0"/>
    <n v="0"/>
    <x v="1"/>
  </r>
  <r>
    <n v="0"/>
    <n v="0"/>
    <x v="1"/>
  </r>
  <r>
    <n v="0"/>
    <n v="0"/>
    <x v="1"/>
  </r>
  <r>
    <n v="0"/>
    <n v="0"/>
    <x v="1"/>
  </r>
  <r>
    <n v="0"/>
    <n v="0"/>
    <x v="1"/>
  </r>
  <r>
    <n v="0"/>
    <n v="0"/>
    <x v="1"/>
  </r>
  <r>
    <n v="0"/>
    <n v="0"/>
    <x v="1"/>
  </r>
  <r>
    <n v="0"/>
    <n v="0"/>
    <x v="1"/>
  </r>
  <r>
    <n v="0"/>
    <n v="0"/>
    <x v="1"/>
  </r>
  <r>
    <n v="0"/>
    <n v="0"/>
    <x v="1"/>
  </r>
  <r>
    <n v="0"/>
    <n v="0"/>
    <x v="1"/>
  </r>
  <r>
    <n v="0"/>
    <n v="0"/>
    <x v="1"/>
  </r>
  <r>
    <n v="0"/>
    <n v="0"/>
    <x v="2"/>
  </r>
  <r>
    <n v="0"/>
    <n v="0"/>
    <x v="2"/>
  </r>
  <r>
    <n v="0"/>
    <n v="0"/>
    <x v="2"/>
  </r>
  <r>
    <n v="0"/>
    <n v="0"/>
    <x v="2"/>
  </r>
  <r>
    <n v="14"/>
    <n v="164.36"/>
    <x v="2"/>
  </r>
  <r>
    <n v="0"/>
    <n v="0"/>
    <x v="2"/>
  </r>
  <r>
    <n v="0"/>
    <n v="0"/>
    <x v="2"/>
  </r>
  <r>
    <n v="0"/>
    <n v="0"/>
    <x v="2"/>
  </r>
  <r>
    <n v="0"/>
    <n v="0"/>
    <x v="2"/>
  </r>
  <r>
    <n v="0"/>
    <n v="0"/>
    <x v="2"/>
  </r>
  <r>
    <n v="24"/>
    <n v="281.76"/>
    <x v="2"/>
  </r>
  <r>
    <n v="0"/>
    <n v="0"/>
    <x v="2"/>
  </r>
  <r>
    <n v="0"/>
    <n v="0"/>
    <x v="2"/>
  </r>
  <r>
    <n v="0"/>
    <n v="0"/>
    <x v="2"/>
  </r>
  <r>
    <n v="21"/>
    <n v="246.54"/>
    <x v="2"/>
  </r>
  <r>
    <n v="0"/>
    <n v="0"/>
    <x v="2"/>
  </r>
  <r>
    <n v="0"/>
    <n v="0"/>
    <x v="2"/>
  </r>
  <r>
    <n v="0"/>
    <n v="0"/>
    <x v="2"/>
  </r>
  <r>
    <n v="0"/>
    <n v="0"/>
    <x v="2"/>
  </r>
  <r>
    <n v="0"/>
    <n v="0"/>
    <x v="2"/>
  </r>
  <r>
    <n v="0"/>
    <n v="0"/>
    <x v="2"/>
  </r>
  <r>
    <n v="0"/>
    <n v="0"/>
    <x v="2"/>
  </r>
  <r>
    <n v="0"/>
    <n v="0"/>
    <x v="2"/>
  </r>
  <r>
    <n v="0"/>
    <n v="0"/>
    <x v="2"/>
  </r>
  <r>
    <n v="17"/>
    <n v="199.58"/>
    <x v="2"/>
  </r>
  <r>
    <n v="0"/>
    <n v="0"/>
    <x v="2"/>
  </r>
  <r>
    <n v="0"/>
    <n v="0"/>
    <x v="2"/>
  </r>
  <r>
    <n v="0"/>
    <n v="0"/>
    <x v="2"/>
  </r>
  <r>
    <n v="16"/>
    <n v="187.84"/>
    <x v="2"/>
  </r>
  <r>
    <n v="0"/>
    <n v="0"/>
    <x v="2"/>
  </r>
  <r>
    <n v="25"/>
    <n v="293.5"/>
    <x v="3"/>
  </r>
  <r>
    <n v="0"/>
    <n v="0"/>
    <x v="3"/>
  </r>
  <r>
    <n v="25"/>
    <n v="293.5"/>
    <x v="3"/>
  </r>
  <r>
    <n v="0"/>
    <n v="0"/>
    <x v="3"/>
  </r>
  <r>
    <n v="25"/>
    <n v="293.5"/>
    <x v="3"/>
  </r>
  <r>
    <n v="0"/>
    <n v="0"/>
    <x v="3"/>
  </r>
  <r>
    <n v="0"/>
    <n v="0"/>
    <x v="3"/>
  </r>
  <r>
    <n v="0"/>
    <n v="0"/>
    <x v="3"/>
  </r>
  <r>
    <n v="0"/>
    <n v="0"/>
    <x v="3"/>
  </r>
  <r>
    <n v="0"/>
    <n v="0"/>
    <x v="3"/>
  </r>
  <r>
    <n v="14"/>
    <n v="164.36"/>
    <x v="3"/>
  </r>
  <r>
    <n v="0"/>
    <n v="0"/>
    <x v="3"/>
  </r>
  <r>
    <n v="0"/>
    <n v="0"/>
    <x v="3"/>
  </r>
  <r>
    <n v="0"/>
    <n v="0"/>
    <x v="3"/>
  </r>
  <r>
    <n v="15"/>
    <n v="176.1"/>
    <x v="3"/>
  </r>
  <r>
    <n v="0"/>
    <n v="0"/>
    <x v="3"/>
  </r>
  <r>
    <n v="25"/>
    <n v="293.5"/>
    <x v="3"/>
  </r>
  <r>
    <n v="0"/>
    <n v="0"/>
    <x v="3"/>
  </r>
  <r>
    <n v="0"/>
    <n v="0"/>
    <x v="3"/>
  </r>
  <r>
    <n v="0"/>
    <n v="0"/>
    <x v="3"/>
  </r>
  <r>
    <n v="0"/>
    <n v="0"/>
    <x v="3"/>
  </r>
  <r>
    <n v="21"/>
    <n v="246.54"/>
    <x v="3"/>
  </r>
  <r>
    <n v="0"/>
    <n v="0"/>
    <x v="3"/>
  </r>
  <r>
    <n v="25"/>
    <n v="293.5"/>
    <x v="3"/>
  </r>
  <r>
    <n v="0"/>
    <n v="0"/>
    <x v="3"/>
  </r>
  <r>
    <n v="24"/>
    <n v="281.76"/>
    <x v="3"/>
  </r>
  <r>
    <n v="0"/>
    <n v="0"/>
    <x v="3"/>
  </r>
  <r>
    <n v="24"/>
    <n v="281.76"/>
    <x v="3"/>
  </r>
  <r>
    <n v="0"/>
    <n v="0"/>
    <x v="3"/>
  </r>
  <r>
    <n v="0"/>
    <n v="0"/>
    <x v="3"/>
  </r>
  <r>
    <n v="0"/>
    <n v="0"/>
    <x v="3"/>
  </r>
  <r>
    <n v="25"/>
    <n v="293.5"/>
    <x v="4"/>
  </r>
  <r>
    <n v="0"/>
    <n v="0"/>
    <x v="4"/>
  </r>
  <r>
    <n v="25"/>
    <n v="293.5"/>
    <x v="4"/>
  </r>
  <r>
    <n v="0"/>
    <n v="0"/>
    <x v="4"/>
  </r>
  <r>
    <n v="25"/>
    <n v="293.5"/>
    <x v="4"/>
  </r>
  <r>
    <n v="0"/>
    <n v="0"/>
    <x v="4"/>
  </r>
  <r>
    <n v="25"/>
    <n v="293.5"/>
    <x v="4"/>
  </r>
  <r>
    <n v="0"/>
    <n v="0"/>
    <x v="4"/>
  </r>
  <r>
    <n v="25"/>
    <n v="293.5"/>
    <x v="4"/>
  </r>
  <r>
    <n v="0"/>
    <n v="0"/>
    <x v="4"/>
  </r>
  <r>
    <n v="25"/>
    <n v="293.5"/>
    <x v="4"/>
  </r>
  <r>
    <n v="12"/>
    <n v="140.88"/>
    <x v="4"/>
  </r>
  <r>
    <n v="24"/>
    <n v="281.76"/>
    <x v="4"/>
  </r>
  <r>
    <n v="25"/>
    <n v="293.5"/>
    <x v="4"/>
  </r>
  <r>
    <n v="0"/>
    <n v="0"/>
    <x v="4"/>
  </r>
  <r>
    <n v="16"/>
    <n v="187.84"/>
    <x v="4"/>
  </r>
  <r>
    <n v="0"/>
    <n v="0"/>
    <x v="4"/>
  </r>
  <r>
    <n v="24"/>
    <n v="281.76"/>
    <x v="4"/>
  </r>
  <r>
    <n v="0"/>
    <n v="0"/>
    <x v="4"/>
  </r>
  <r>
    <n v="25"/>
    <n v="293.5"/>
    <x v="4"/>
  </r>
  <r>
    <n v="0"/>
    <n v="0"/>
    <x v="4"/>
  </r>
  <r>
    <n v="25"/>
    <n v="293.5"/>
    <x v="4"/>
  </r>
  <r>
    <n v="0"/>
    <n v="0"/>
    <x v="4"/>
  </r>
  <r>
    <n v="0"/>
    <n v="0"/>
    <x v="4"/>
  </r>
  <r>
    <n v="0"/>
    <n v="0"/>
    <x v="4"/>
  </r>
  <r>
    <n v="0"/>
    <n v="0"/>
    <x v="4"/>
  </r>
  <r>
    <n v="0"/>
    <n v="0"/>
    <x v="4"/>
  </r>
  <r>
    <n v="0"/>
    <n v="0"/>
    <x v="4"/>
  </r>
  <r>
    <n v="0"/>
    <n v="0"/>
    <x v="4"/>
  </r>
  <r>
    <n v="16"/>
    <n v="187.84"/>
    <x v="4"/>
  </r>
  <r>
    <n v="0"/>
    <n v="0"/>
    <x v="4"/>
  </r>
  <r>
    <n v="0"/>
    <n v="0"/>
    <x v="5"/>
  </r>
  <r>
    <n v="24"/>
    <n v="281.76"/>
    <x v="5"/>
  </r>
  <r>
    <n v="0"/>
    <n v="0"/>
    <x v="5"/>
  </r>
  <r>
    <n v="25"/>
    <n v="293.5"/>
    <x v="5"/>
  </r>
  <r>
    <n v="0"/>
    <n v="0"/>
    <x v="5"/>
  </r>
  <r>
    <n v="0"/>
    <n v="0"/>
    <x v="5"/>
  </r>
  <r>
    <n v="0"/>
    <n v="0"/>
    <x v="5"/>
  </r>
  <r>
    <n v="0"/>
    <n v="0"/>
    <x v="5"/>
  </r>
  <r>
    <n v="0"/>
    <n v="0"/>
    <x v="5"/>
  </r>
  <r>
    <n v="0"/>
    <n v="0"/>
    <x v="5"/>
  </r>
  <r>
    <n v="0"/>
    <n v="0"/>
    <x v="5"/>
  </r>
  <r>
    <n v="20"/>
    <n v="234.8"/>
    <x v="5"/>
  </r>
  <r>
    <n v="0"/>
    <n v="0"/>
    <x v="5"/>
  </r>
  <r>
    <n v="0"/>
    <n v="0"/>
    <x v="5"/>
  </r>
  <r>
    <n v="23"/>
    <n v="270.02"/>
    <x v="5"/>
  </r>
  <r>
    <n v="0"/>
    <n v="0"/>
    <x v="5"/>
  </r>
  <r>
    <n v="24"/>
    <n v="281.76"/>
    <x v="5"/>
  </r>
  <r>
    <n v="0"/>
    <n v="0"/>
    <x v="5"/>
  </r>
  <r>
    <n v="0"/>
    <n v="0"/>
    <x v="5"/>
  </r>
  <r>
    <n v="0"/>
    <n v="0"/>
    <x v="5"/>
  </r>
  <r>
    <n v="0"/>
    <n v="0"/>
    <x v="5"/>
  </r>
  <r>
    <n v="0"/>
    <n v="0"/>
    <x v="5"/>
  </r>
  <r>
    <n v="0"/>
    <n v="0"/>
    <x v="5"/>
  </r>
  <r>
    <n v="0"/>
    <n v="0"/>
    <x v="5"/>
  </r>
  <r>
    <n v="0"/>
    <n v="0"/>
    <x v="5"/>
  </r>
  <r>
    <n v="0"/>
    <n v="0"/>
    <x v="5"/>
  </r>
  <r>
    <n v="0"/>
    <n v="0"/>
    <x v="5"/>
  </r>
  <r>
    <n v="0"/>
    <n v="0"/>
    <x v="5"/>
  </r>
  <r>
    <n v="0"/>
    <n v="0"/>
    <x v="5"/>
  </r>
  <r>
    <n v="0"/>
    <n v="0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przestawna1" cacheId="4" applyNumberFormats="0" applyBorderFormats="0" applyFontFormats="0" applyPatternFormats="0" applyAlignmentFormats="0" applyWidthHeightFormats="1" dataCaption="Wartości" updatedVersion="4" minRefreshableVersion="3" useAutoFormatting="1" itemPrintTitles="1" createdVersion="4" indent="0" outline="1" outlineData="1" multipleFieldFilters="0">
  <location ref="A3:C10" firstHeaderRow="0" firstDataRow="1" firstDataCol="1"/>
  <pivotFields count="3">
    <pivotField dataField="1" showAll="0"/>
    <pivotField dataField="1" showAll="0"/>
    <pivotField axis="axisRow"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z Cena" fld="1" baseField="0" baseItem="0"/>
    <dataField name="Suma z m^3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pogoda_1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pogoda_1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6"/>
  <sheetViews>
    <sheetView topLeftCell="A160" zoomScaleNormal="100" workbookViewId="0">
      <selection activeCell="A2" sqref="A2:J185"/>
    </sheetView>
  </sheetViews>
  <sheetFormatPr defaultRowHeight="15" x14ac:dyDescent="0.25"/>
  <cols>
    <col min="1" max="1" width="20" bestFit="1" customWidth="1"/>
    <col min="2" max="2" width="6.42578125" bestFit="1" customWidth="1"/>
    <col min="3" max="3" width="12.7109375" bestFit="1" customWidth="1"/>
    <col min="4" max="4" width="14.140625" bestFit="1" customWidth="1"/>
    <col min="5" max="5" width="10.42578125" bestFit="1" customWidth="1"/>
    <col min="6" max="6" width="15.5703125" bestFit="1" customWidth="1"/>
    <col min="7" max="8" width="14.85546875" bestFit="1" customWidth="1"/>
    <col min="9" max="9" width="10.42578125" bestFit="1" customWidth="1"/>
    <col min="10" max="10" width="10.140625" style="1" bestFit="1" customWidth="1"/>
    <col min="11" max="11" width="14.85546875" bestFit="1" customWidth="1"/>
  </cols>
  <sheetData>
    <row r="1" spans="1:11" x14ac:dyDescent="0.25">
      <c r="E1" t="s">
        <v>6</v>
      </c>
      <c r="J1"/>
    </row>
    <row r="2" spans="1:11" x14ac:dyDescent="0.25">
      <c r="A2" t="s">
        <v>0</v>
      </c>
      <c r="B2" t="s">
        <v>1</v>
      </c>
      <c r="C2" t="s">
        <v>5</v>
      </c>
      <c r="D2" t="s">
        <v>2</v>
      </c>
      <c r="E2">
        <v>25000</v>
      </c>
      <c r="F2" t="s">
        <v>3</v>
      </c>
      <c r="G2" t="s">
        <v>4</v>
      </c>
      <c r="H2" t="s">
        <v>7</v>
      </c>
      <c r="I2" t="s">
        <v>8</v>
      </c>
      <c r="J2" t="s">
        <v>9</v>
      </c>
      <c r="K2" t="s">
        <v>7</v>
      </c>
    </row>
    <row r="3" spans="1:11" x14ac:dyDescent="0.25">
      <c r="A3">
        <v>4</v>
      </c>
      <c r="B3">
        <v>2</v>
      </c>
      <c r="C3">
        <f>700*B3</f>
        <v>1400</v>
      </c>
      <c r="D3">
        <f>IF(B3=0,ROUNDUP(0.03%*POWER(A3,1.5)*E2,1),0)</f>
        <v>0</v>
      </c>
      <c r="E3">
        <f>IF(E2+C3-D3&gt;25000,25000,E2+C3-D3)</f>
        <v>25000</v>
      </c>
      <c r="F3" t="str">
        <f>IF(AND(A3&gt;15,B3&lt;=0.6),"TAK","NIE")</f>
        <v>NIE</v>
      </c>
      <c r="G3">
        <f>IF(F3="TAK",IF(A3&lt;=30,12000,24000),0)</f>
        <v>0</v>
      </c>
      <c r="H3">
        <f>E3-G3</f>
        <v>25000</v>
      </c>
      <c r="J3" s="1">
        <v>42095</v>
      </c>
      <c r="K3">
        <v>25000</v>
      </c>
    </row>
    <row r="4" spans="1:11" x14ac:dyDescent="0.25">
      <c r="A4">
        <v>2</v>
      </c>
      <c r="B4">
        <v>6</v>
      </c>
      <c r="C4">
        <f t="shared" ref="C4:C67" si="0">700*B4</f>
        <v>4200</v>
      </c>
      <c r="D4">
        <f t="shared" ref="D4:D30" si="1">IF(B4=0,ROUNDUP(0.03%*POWER(A4,1.5)*E3,0),0)</f>
        <v>0</v>
      </c>
      <c r="E4">
        <f t="shared" ref="E4:E27" si="2">IF(E3+C4-D4&gt;25000,25000,E3+C4-D4)</f>
        <v>25000</v>
      </c>
      <c r="F4" t="str">
        <f t="shared" ref="F4:F67" si="3">IF(AND(A4&gt;15,B4&lt;=0.6),"TAK","NIE")</f>
        <v>NIE</v>
      </c>
      <c r="G4">
        <f t="shared" ref="G4:G67" si="4">IF(F4="TAK",IF(A4&lt;=30,12000,24000),0)</f>
        <v>0</v>
      </c>
      <c r="H4">
        <f t="shared" ref="H4:H26" si="5">E4-G4</f>
        <v>25000</v>
      </c>
      <c r="J4" s="1">
        <v>42096</v>
      </c>
      <c r="K4">
        <v>25000</v>
      </c>
    </row>
    <row r="5" spans="1:11" x14ac:dyDescent="0.25">
      <c r="A5">
        <v>4</v>
      </c>
      <c r="B5">
        <v>1</v>
      </c>
      <c r="C5">
        <f t="shared" si="0"/>
        <v>700</v>
      </c>
      <c r="D5">
        <f t="shared" si="1"/>
        <v>0</v>
      </c>
      <c r="E5">
        <f t="shared" si="2"/>
        <v>25000</v>
      </c>
      <c r="F5" t="str">
        <f t="shared" si="3"/>
        <v>NIE</v>
      </c>
      <c r="G5">
        <f t="shared" si="4"/>
        <v>0</v>
      </c>
      <c r="H5">
        <f t="shared" si="5"/>
        <v>25000</v>
      </c>
      <c r="J5" s="1">
        <v>42097</v>
      </c>
      <c r="K5">
        <v>25000</v>
      </c>
    </row>
    <row r="6" spans="1:11" x14ac:dyDescent="0.25">
      <c r="A6">
        <v>4</v>
      </c>
      <c r="B6">
        <v>0.8</v>
      </c>
      <c r="C6">
        <f t="shared" si="0"/>
        <v>560</v>
      </c>
      <c r="D6">
        <f t="shared" si="1"/>
        <v>0</v>
      </c>
      <c r="E6">
        <f t="shared" si="2"/>
        <v>25000</v>
      </c>
      <c r="F6" t="str">
        <f t="shared" si="3"/>
        <v>NIE</v>
      </c>
      <c r="G6">
        <f t="shared" si="4"/>
        <v>0</v>
      </c>
      <c r="H6">
        <f t="shared" si="5"/>
        <v>25000</v>
      </c>
      <c r="J6" s="1">
        <v>42098</v>
      </c>
      <c r="K6">
        <v>25000</v>
      </c>
    </row>
    <row r="7" spans="1:11" x14ac:dyDescent="0.25">
      <c r="A7">
        <v>3</v>
      </c>
      <c r="B7">
        <v>0</v>
      </c>
      <c r="C7">
        <f t="shared" si="0"/>
        <v>0</v>
      </c>
      <c r="D7">
        <f t="shared" si="1"/>
        <v>39</v>
      </c>
      <c r="E7">
        <f t="shared" si="2"/>
        <v>24961</v>
      </c>
      <c r="F7" t="str">
        <f t="shared" si="3"/>
        <v>NIE</v>
      </c>
      <c r="G7">
        <f t="shared" si="4"/>
        <v>0</v>
      </c>
      <c r="H7">
        <f t="shared" si="5"/>
        <v>24961</v>
      </c>
      <c r="J7" s="1">
        <v>42099</v>
      </c>
      <c r="K7">
        <v>24961</v>
      </c>
    </row>
    <row r="8" spans="1:11" x14ac:dyDescent="0.25">
      <c r="A8">
        <v>4</v>
      </c>
      <c r="B8">
        <v>0</v>
      </c>
      <c r="C8">
        <f t="shared" si="0"/>
        <v>0</v>
      </c>
      <c r="D8">
        <f t="shared" si="1"/>
        <v>60</v>
      </c>
      <c r="E8">
        <f t="shared" si="2"/>
        <v>24901</v>
      </c>
      <c r="F8" t="str">
        <f t="shared" si="3"/>
        <v>NIE</v>
      </c>
      <c r="G8">
        <f t="shared" si="4"/>
        <v>0</v>
      </c>
      <c r="H8">
        <f t="shared" si="5"/>
        <v>24901</v>
      </c>
      <c r="J8" s="1">
        <v>42100</v>
      </c>
      <c r="K8">
        <v>24901</v>
      </c>
    </row>
    <row r="9" spans="1:11" x14ac:dyDescent="0.25">
      <c r="A9">
        <v>4</v>
      </c>
      <c r="B9">
        <v>1</v>
      </c>
      <c r="C9">
        <f t="shared" si="0"/>
        <v>700</v>
      </c>
      <c r="D9">
        <f t="shared" si="1"/>
        <v>0</v>
      </c>
      <c r="E9">
        <f t="shared" si="2"/>
        <v>25000</v>
      </c>
      <c r="F9" t="str">
        <f t="shared" si="3"/>
        <v>NIE</v>
      </c>
      <c r="G9">
        <f t="shared" si="4"/>
        <v>0</v>
      </c>
      <c r="H9">
        <f t="shared" si="5"/>
        <v>25000</v>
      </c>
      <c r="J9" s="1">
        <v>42101</v>
      </c>
      <c r="K9">
        <v>25000</v>
      </c>
    </row>
    <row r="10" spans="1:11" x14ac:dyDescent="0.25">
      <c r="A10">
        <v>8</v>
      </c>
      <c r="B10">
        <v>1</v>
      </c>
      <c r="C10">
        <f t="shared" si="0"/>
        <v>700</v>
      </c>
      <c r="D10">
        <f t="shared" si="1"/>
        <v>0</v>
      </c>
      <c r="E10">
        <f t="shared" si="2"/>
        <v>25000</v>
      </c>
      <c r="F10" t="str">
        <f t="shared" si="3"/>
        <v>NIE</v>
      </c>
      <c r="G10">
        <f t="shared" si="4"/>
        <v>0</v>
      </c>
      <c r="H10">
        <f t="shared" si="5"/>
        <v>25000</v>
      </c>
      <c r="J10" s="1">
        <v>42102</v>
      </c>
      <c r="K10">
        <v>25000</v>
      </c>
    </row>
    <row r="11" spans="1:11" x14ac:dyDescent="0.25">
      <c r="A11">
        <v>6</v>
      </c>
      <c r="B11">
        <v>2</v>
      </c>
      <c r="C11">
        <f t="shared" si="0"/>
        <v>1400</v>
      </c>
      <c r="D11">
        <f t="shared" si="1"/>
        <v>0</v>
      </c>
      <c r="E11">
        <f t="shared" si="2"/>
        <v>25000</v>
      </c>
      <c r="F11" t="str">
        <f t="shared" si="3"/>
        <v>NIE</v>
      </c>
      <c r="G11">
        <f t="shared" si="4"/>
        <v>0</v>
      </c>
      <c r="H11">
        <f t="shared" si="5"/>
        <v>25000</v>
      </c>
      <c r="J11" s="1">
        <v>42103</v>
      </c>
      <c r="K11">
        <v>25000</v>
      </c>
    </row>
    <row r="12" spans="1:11" x14ac:dyDescent="0.25">
      <c r="A12">
        <v>9</v>
      </c>
      <c r="B12">
        <v>2</v>
      </c>
      <c r="C12">
        <f t="shared" si="0"/>
        <v>1400</v>
      </c>
      <c r="D12">
        <f t="shared" si="1"/>
        <v>0</v>
      </c>
      <c r="E12">
        <f t="shared" si="2"/>
        <v>25000</v>
      </c>
      <c r="F12" t="str">
        <f t="shared" si="3"/>
        <v>NIE</v>
      </c>
      <c r="G12">
        <f t="shared" si="4"/>
        <v>0</v>
      </c>
      <c r="H12">
        <f t="shared" si="5"/>
        <v>25000</v>
      </c>
      <c r="J12" s="1">
        <v>42104</v>
      </c>
      <c r="K12">
        <v>25000</v>
      </c>
    </row>
    <row r="13" spans="1:11" x14ac:dyDescent="0.25">
      <c r="A13">
        <v>12</v>
      </c>
      <c r="B13">
        <v>3</v>
      </c>
      <c r="C13">
        <f t="shared" si="0"/>
        <v>2100</v>
      </c>
      <c r="D13">
        <f t="shared" si="1"/>
        <v>0</v>
      </c>
      <c r="E13">
        <f t="shared" si="2"/>
        <v>25000</v>
      </c>
      <c r="F13" t="str">
        <f t="shared" si="3"/>
        <v>NIE</v>
      </c>
      <c r="G13">
        <f t="shared" si="4"/>
        <v>0</v>
      </c>
      <c r="H13">
        <f t="shared" si="5"/>
        <v>25000</v>
      </c>
      <c r="J13" s="1">
        <v>42105</v>
      </c>
      <c r="K13">
        <v>25000</v>
      </c>
    </row>
    <row r="14" spans="1:11" x14ac:dyDescent="0.25">
      <c r="A14">
        <v>10</v>
      </c>
      <c r="B14">
        <v>2</v>
      </c>
      <c r="C14">
        <f t="shared" si="0"/>
        <v>1400</v>
      </c>
      <c r="D14">
        <f t="shared" si="1"/>
        <v>0</v>
      </c>
      <c r="E14">
        <f t="shared" si="2"/>
        <v>25000</v>
      </c>
      <c r="F14" t="str">
        <f t="shared" si="3"/>
        <v>NIE</v>
      </c>
      <c r="G14">
        <f t="shared" si="4"/>
        <v>0</v>
      </c>
      <c r="H14">
        <f t="shared" si="5"/>
        <v>25000</v>
      </c>
      <c r="J14" s="1">
        <v>42106</v>
      </c>
      <c r="K14">
        <v>25000</v>
      </c>
    </row>
    <row r="15" spans="1:11" x14ac:dyDescent="0.25">
      <c r="A15">
        <v>8</v>
      </c>
      <c r="B15">
        <v>1</v>
      </c>
      <c r="C15">
        <f t="shared" si="0"/>
        <v>700</v>
      </c>
      <c r="D15">
        <f t="shared" si="1"/>
        <v>0</v>
      </c>
      <c r="E15">
        <f t="shared" si="2"/>
        <v>25000</v>
      </c>
      <c r="F15" t="str">
        <f t="shared" si="3"/>
        <v>NIE</v>
      </c>
      <c r="G15">
        <f t="shared" si="4"/>
        <v>0</v>
      </c>
      <c r="H15">
        <f t="shared" si="5"/>
        <v>25000</v>
      </c>
      <c r="J15" s="1">
        <v>42107</v>
      </c>
      <c r="K15">
        <v>25000</v>
      </c>
    </row>
    <row r="16" spans="1:11" x14ac:dyDescent="0.25">
      <c r="A16">
        <v>6</v>
      </c>
      <c r="B16">
        <v>0</v>
      </c>
      <c r="C16">
        <f t="shared" si="0"/>
        <v>0</v>
      </c>
      <c r="D16">
        <f t="shared" si="1"/>
        <v>111</v>
      </c>
      <c r="E16">
        <f t="shared" si="2"/>
        <v>24889</v>
      </c>
      <c r="F16" t="str">
        <f t="shared" si="3"/>
        <v>NIE</v>
      </c>
      <c r="G16">
        <f t="shared" si="4"/>
        <v>0</v>
      </c>
      <c r="H16">
        <f t="shared" si="5"/>
        <v>24889</v>
      </c>
      <c r="J16" s="1">
        <v>42108</v>
      </c>
      <c r="K16">
        <v>24889</v>
      </c>
    </row>
    <row r="17" spans="1:11" x14ac:dyDescent="0.25">
      <c r="A17">
        <v>14</v>
      </c>
      <c r="B17">
        <v>0</v>
      </c>
      <c r="C17">
        <f t="shared" si="0"/>
        <v>0</v>
      </c>
      <c r="D17">
        <f t="shared" si="1"/>
        <v>392</v>
      </c>
      <c r="E17">
        <f t="shared" si="2"/>
        <v>24497</v>
      </c>
      <c r="F17" t="str">
        <f t="shared" si="3"/>
        <v>NIE</v>
      </c>
      <c r="G17">
        <f t="shared" si="4"/>
        <v>0</v>
      </c>
      <c r="H17">
        <f t="shared" si="5"/>
        <v>24497</v>
      </c>
      <c r="J17" s="1">
        <v>42109</v>
      </c>
      <c r="K17">
        <v>24497</v>
      </c>
    </row>
    <row r="18" spans="1:11" x14ac:dyDescent="0.25">
      <c r="A18">
        <v>10</v>
      </c>
      <c r="B18">
        <v>0</v>
      </c>
      <c r="C18">
        <f t="shared" si="0"/>
        <v>0</v>
      </c>
      <c r="D18">
        <f t="shared" si="1"/>
        <v>233</v>
      </c>
      <c r="E18">
        <f t="shared" si="2"/>
        <v>24264</v>
      </c>
      <c r="F18" t="str">
        <f t="shared" si="3"/>
        <v>NIE</v>
      </c>
      <c r="G18">
        <f t="shared" si="4"/>
        <v>0</v>
      </c>
      <c r="H18">
        <f t="shared" si="5"/>
        <v>24264</v>
      </c>
      <c r="J18" s="1">
        <v>42110</v>
      </c>
      <c r="K18">
        <v>24264</v>
      </c>
    </row>
    <row r="19" spans="1:11" x14ac:dyDescent="0.25">
      <c r="A19">
        <v>6</v>
      </c>
      <c r="B19">
        <v>0</v>
      </c>
      <c r="C19">
        <f t="shared" si="0"/>
        <v>0</v>
      </c>
      <c r="D19">
        <f t="shared" si="1"/>
        <v>107</v>
      </c>
      <c r="E19">
        <f t="shared" si="2"/>
        <v>24157</v>
      </c>
      <c r="F19" t="str">
        <f t="shared" si="3"/>
        <v>NIE</v>
      </c>
      <c r="G19">
        <f t="shared" si="4"/>
        <v>0</v>
      </c>
      <c r="H19">
        <f t="shared" si="5"/>
        <v>24157</v>
      </c>
      <c r="J19" s="1">
        <v>42111</v>
      </c>
      <c r="K19">
        <v>24157</v>
      </c>
    </row>
    <row r="20" spans="1:11" x14ac:dyDescent="0.25">
      <c r="A20">
        <v>4</v>
      </c>
      <c r="B20">
        <v>0</v>
      </c>
      <c r="C20">
        <f t="shared" si="0"/>
        <v>0</v>
      </c>
      <c r="D20">
        <f t="shared" si="1"/>
        <v>58</v>
      </c>
      <c r="E20">
        <f t="shared" si="2"/>
        <v>24099</v>
      </c>
      <c r="F20" t="str">
        <f t="shared" si="3"/>
        <v>NIE</v>
      </c>
      <c r="G20">
        <f t="shared" si="4"/>
        <v>0</v>
      </c>
      <c r="H20">
        <f t="shared" si="5"/>
        <v>24099</v>
      </c>
      <c r="J20" s="1">
        <v>42112</v>
      </c>
      <c r="K20">
        <v>24099</v>
      </c>
    </row>
    <row r="21" spans="1:11" x14ac:dyDescent="0.25">
      <c r="A21">
        <v>7</v>
      </c>
      <c r="B21">
        <v>0</v>
      </c>
      <c r="C21">
        <f t="shared" si="0"/>
        <v>0</v>
      </c>
      <c r="D21">
        <f t="shared" si="1"/>
        <v>134</v>
      </c>
      <c r="E21">
        <f t="shared" si="2"/>
        <v>23965</v>
      </c>
      <c r="F21" t="str">
        <f t="shared" si="3"/>
        <v>NIE</v>
      </c>
      <c r="G21">
        <f t="shared" si="4"/>
        <v>0</v>
      </c>
      <c r="H21">
        <f t="shared" si="5"/>
        <v>23965</v>
      </c>
      <c r="J21" s="1">
        <v>42113</v>
      </c>
      <c r="K21">
        <v>23965</v>
      </c>
    </row>
    <row r="22" spans="1:11" x14ac:dyDescent="0.25">
      <c r="A22">
        <v>10</v>
      </c>
      <c r="B22">
        <v>1</v>
      </c>
      <c r="C22">
        <f t="shared" si="0"/>
        <v>700</v>
      </c>
      <c r="D22">
        <f t="shared" si="1"/>
        <v>0</v>
      </c>
      <c r="E22">
        <f t="shared" si="2"/>
        <v>24665</v>
      </c>
      <c r="F22" t="str">
        <f t="shared" si="3"/>
        <v>NIE</v>
      </c>
      <c r="G22">
        <f t="shared" si="4"/>
        <v>0</v>
      </c>
      <c r="H22">
        <f t="shared" si="5"/>
        <v>24665</v>
      </c>
      <c r="J22" s="1">
        <v>42114</v>
      </c>
      <c r="K22">
        <v>24665</v>
      </c>
    </row>
    <row r="23" spans="1:11" x14ac:dyDescent="0.25">
      <c r="A23">
        <v>11</v>
      </c>
      <c r="B23">
        <v>3.2</v>
      </c>
      <c r="C23">
        <f t="shared" si="0"/>
        <v>2240</v>
      </c>
      <c r="D23">
        <f t="shared" si="1"/>
        <v>0</v>
      </c>
      <c r="E23">
        <f t="shared" si="2"/>
        <v>25000</v>
      </c>
      <c r="F23" t="str">
        <f t="shared" si="3"/>
        <v>NIE</v>
      </c>
      <c r="G23">
        <f t="shared" si="4"/>
        <v>0</v>
      </c>
      <c r="H23">
        <f t="shared" si="5"/>
        <v>25000</v>
      </c>
      <c r="J23" s="1">
        <v>42115</v>
      </c>
      <c r="K23">
        <v>25000</v>
      </c>
    </row>
    <row r="24" spans="1:11" x14ac:dyDescent="0.25">
      <c r="A24">
        <v>8</v>
      </c>
      <c r="B24">
        <v>2.2000000000000002</v>
      </c>
      <c r="C24">
        <f t="shared" si="0"/>
        <v>1540.0000000000002</v>
      </c>
      <c r="D24">
        <f t="shared" si="1"/>
        <v>0</v>
      </c>
      <c r="E24">
        <f t="shared" si="2"/>
        <v>25000</v>
      </c>
      <c r="F24" t="str">
        <f t="shared" si="3"/>
        <v>NIE</v>
      </c>
      <c r="G24">
        <f t="shared" si="4"/>
        <v>0</v>
      </c>
      <c r="H24">
        <f>E24-G24</f>
        <v>25000</v>
      </c>
      <c r="J24" s="1">
        <v>42116</v>
      </c>
      <c r="K24">
        <v>25000</v>
      </c>
    </row>
    <row r="25" spans="1:11" x14ac:dyDescent="0.25">
      <c r="A25">
        <v>11</v>
      </c>
      <c r="B25">
        <v>1</v>
      </c>
      <c r="C25">
        <f t="shared" si="0"/>
        <v>700</v>
      </c>
      <c r="D25">
        <f t="shared" si="1"/>
        <v>0</v>
      </c>
      <c r="E25">
        <f t="shared" si="2"/>
        <v>25000</v>
      </c>
      <c r="F25" t="str">
        <f t="shared" si="3"/>
        <v>NIE</v>
      </c>
      <c r="G25">
        <f t="shared" si="4"/>
        <v>0</v>
      </c>
      <c r="H25">
        <f t="shared" si="5"/>
        <v>25000</v>
      </c>
      <c r="J25" s="1">
        <v>42117</v>
      </c>
      <c r="K25">
        <v>25000</v>
      </c>
    </row>
    <row r="26" spans="1:11" x14ac:dyDescent="0.25">
      <c r="A26">
        <v>12</v>
      </c>
      <c r="B26">
        <v>1</v>
      </c>
      <c r="C26">
        <f t="shared" si="0"/>
        <v>700</v>
      </c>
      <c r="D26">
        <f t="shared" si="1"/>
        <v>0</v>
      </c>
      <c r="E26">
        <f t="shared" si="2"/>
        <v>25000</v>
      </c>
      <c r="F26" t="str">
        <f t="shared" si="3"/>
        <v>NIE</v>
      </c>
      <c r="G26">
        <f t="shared" si="4"/>
        <v>0</v>
      </c>
      <c r="H26">
        <f t="shared" si="5"/>
        <v>25000</v>
      </c>
      <c r="J26" s="1">
        <v>42118</v>
      </c>
      <c r="K26">
        <v>25000</v>
      </c>
    </row>
    <row r="27" spans="1:11" x14ac:dyDescent="0.25">
      <c r="A27">
        <v>14</v>
      </c>
      <c r="B27">
        <v>1</v>
      </c>
      <c r="C27">
        <f t="shared" si="0"/>
        <v>700</v>
      </c>
      <c r="D27">
        <f t="shared" si="1"/>
        <v>0</v>
      </c>
      <c r="E27">
        <f t="shared" si="2"/>
        <v>25000</v>
      </c>
      <c r="F27" t="str">
        <f t="shared" si="3"/>
        <v>NIE</v>
      </c>
      <c r="G27">
        <f t="shared" si="4"/>
        <v>0</v>
      </c>
      <c r="H27">
        <f>E27-G27</f>
        <v>25000</v>
      </c>
      <c r="J27" s="1">
        <v>42119</v>
      </c>
      <c r="K27">
        <v>25000</v>
      </c>
    </row>
    <row r="28" spans="1:11" x14ac:dyDescent="0.25">
      <c r="A28">
        <v>16</v>
      </c>
      <c r="B28">
        <v>0</v>
      </c>
      <c r="C28">
        <f t="shared" si="0"/>
        <v>0</v>
      </c>
      <c r="D28">
        <f>IF(B28=0,ROUNDUP(0.03%*POWER(A28,1.5)*H27,0),0)</f>
        <v>480</v>
      </c>
      <c r="E28">
        <f>IF(H27+C28-D28&lt;G28,25000,IF(H27+C28-D28&gt;25000,25000,H27+C28-D28))</f>
        <v>24520</v>
      </c>
      <c r="F28" t="str">
        <f t="shared" si="3"/>
        <v>TAK</v>
      </c>
      <c r="G28">
        <f t="shared" si="4"/>
        <v>12000</v>
      </c>
      <c r="H28">
        <f>E28-G28</f>
        <v>12520</v>
      </c>
      <c r="I28">
        <f>IF(H27+C28-D28&lt;G28,G28-H27+C28-D28+G28,0)</f>
        <v>0</v>
      </c>
      <c r="J28" s="1">
        <v>42120</v>
      </c>
      <c r="K28">
        <v>12520</v>
      </c>
    </row>
    <row r="29" spans="1:11" x14ac:dyDescent="0.25">
      <c r="A29">
        <v>16</v>
      </c>
      <c r="B29">
        <v>1</v>
      </c>
      <c r="C29">
        <f t="shared" si="0"/>
        <v>700</v>
      </c>
      <c r="D29">
        <f t="shared" ref="D29:D92" si="6">IF(B29=0,ROUNDUP(0.03%*POWER(A29,1.5)*H28,0),0)</f>
        <v>0</v>
      </c>
      <c r="E29">
        <f t="shared" ref="E29:E92" si="7">IF(H28+C29-D29&lt;G29,25000,IF(H28+C29-D29&gt;25000,25000,H28+C29-D29))</f>
        <v>13220</v>
      </c>
      <c r="F29" t="str">
        <f t="shared" si="3"/>
        <v>NIE</v>
      </c>
      <c r="G29">
        <f t="shared" si="4"/>
        <v>0</v>
      </c>
      <c r="H29">
        <f t="shared" ref="H29:H92" si="8">E29-G29</f>
        <v>13220</v>
      </c>
      <c r="I29">
        <f t="shared" ref="I29:I92" si="9">IF(H28+C29-D29&lt;G29,G29-H28+C29-D29+G29,0)</f>
        <v>0</v>
      </c>
      <c r="J29" s="1">
        <v>42121</v>
      </c>
      <c r="K29">
        <v>13220</v>
      </c>
    </row>
    <row r="30" spans="1:11" x14ac:dyDescent="0.25">
      <c r="A30">
        <v>6</v>
      </c>
      <c r="B30">
        <v>2</v>
      </c>
      <c r="C30">
        <f t="shared" si="0"/>
        <v>1400</v>
      </c>
      <c r="D30">
        <f t="shared" si="6"/>
        <v>0</v>
      </c>
      <c r="E30">
        <f t="shared" si="7"/>
        <v>14620</v>
      </c>
      <c r="F30" t="str">
        <f t="shared" si="3"/>
        <v>NIE</v>
      </c>
      <c r="G30">
        <f t="shared" si="4"/>
        <v>0</v>
      </c>
      <c r="H30">
        <f t="shared" si="8"/>
        <v>14620</v>
      </c>
      <c r="I30">
        <f t="shared" si="9"/>
        <v>0</v>
      </c>
      <c r="J30" s="1">
        <v>42122</v>
      </c>
      <c r="K30">
        <v>14620</v>
      </c>
    </row>
    <row r="31" spans="1:11" x14ac:dyDescent="0.25">
      <c r="A31">
        <v>7</v>
      </c>
      <c r="B31">
        <v>0</v>
      </c>
      <c r="C31">
        <f t="shared" si="0"/>
        <v>0</v>
      </c>
      <c r="D31">
        <f t="shared" si="6"/>
        <v>82</v>
      </c>
      <c r="E31">
        <f t="shared" si="7"/>
        <v>14538</v>
      </c>
      <c r="F31" t="str">
        <f t="shared" si="3"/>
        <v>NIE</v>
      </c>
      <c r="G31">
        <f t="shared" si="4"/>
        <v>0</v>
      </c>
      <c r="H31">
        <f t="shared" si="8"/>
        <v>14538</v>
      </c>
      <c r="I31">
        <f t="shared" si="9"/>
        <v>0</v>
      </c>
      <c r="J31" s="1">
        <v>42123</v>
      </c>
      <c r="K31">
        <v>14538</v>
      </c>
    </row>
    <row r="32" spans="1:11" x14ac:dyDescent="0.25">
      <c r="A32">
        <v>10</v>
      </c>
      <c r="B32">
        <v>0</v>
      </c>
      <c r="C32">
        <f t="shared" si="0"/>
        <v>0</v>
      </c>
      <c r="D32">
        <f t="shared" si="6"/>
        <v>138</v>
      </c>
      <c r="E32">
        <f t="shared" si="7"/>
        <v>14400</v>
      </c>
      <c r="F32" t="str">
        <f t="shared" si="3"/>
        <v>NIE</v>
      </c>
      <c r="G32">
        <f t="shared" si="4"/>
        <v>0</v>
      </c>
      <c r="H32">
        <f t="shared" si="8"/>
        <v>14400</v>
      </c>
      <c r="I32">
        <f t="shared" si="9"/>
        <v>0</v>
      </c>
      <c r="J32" s="1">
        <v>42124</v>
      </c>
      <c r="K32">
        <v>14400</v>
      </c>
    </row>
    <row r="33" spans="1:11" x14ac:dyDescent="0.25">
      <c r="A33">
        <v>10</v>
      </c>
      <c r="B33">
        <v>4</v>
      </c>
      <c r="C33">
        <f t="shared" si="0"/>
        <v>2800</v>
      </c>
      <c r="D33">
        <f t="shared" si="6"/>
        <v>0</v>
      </c>
      <c r="E33">
        <f t="shared" si="7"/>
        <v>17200</v>
      </c>
      <c r="F33" t="str">
        <f t="shared" si="3"/>
        <v>NIE</v>
      </c>
      <c r="G33">
        <f t="shared" si="4"/>
        <v>0</v>
      </c>
      <c r="H33">
        <f t="shared" si="8"/>
        <v>17200</v>
      </c>
      <c r="I33">
        <f t="shared" si="9"/>
        <v>0</v>
      </c>
      <c r="J33" s="1">
        <v>42125</v>
      </c>
      <c r="K33">
        <v>17200</v>
      </c>
    </row>
    <row r="34" spans="1:11" x14ac:dyDescent="0.25">
      <c r="A34">
        <v>7</v>
      </c>
      <c r="B34">
        <v>5</v>
      </c>
      <c r="C34">
        <f t="shared" si="0"/>
        <v>3500</v>
      </c>
      <c r="D34">
        <f t="shared" si="6"/>
        <v>0</v>
      </c>
      <c r="E34">
        <f t="shared" si="7"/>
        <v>20700</v>
      </c>
      <c r="F34" t="str">
        <f t="shared" si="3"/>
        <v>NIE</v>
      </c>
      <c r="G34">
        <f t="shared" si="4"/>
        <v>0</v>
      </c>
      <c r="H34">
        <f t="shared" si="8"/>
        <v>20700</v>
      </c>
      <c r="I34">
        <f t="shared" si="9"/>
        <v>0</v>
      </c>
      <c r="J34" s="1">
        <v>42126</v>
      </c>
      <c r="K34">
        <v>20700</v>
      </c>
    </row>
    <row r="35" spans="1:11" x14ac:dyDescent="0.25">
      <c r="A35">
        <v>9</v>
      </c>
      <c r="B35">
        <v>4</v>
      </c>
      <c r="C35">
        <f t="shared" si="0"/>
        <v>2800</v>
      </c>
      <c r="D35">
        <f t="shared" si="6"/>
        <v>0</v>
      </c>
      <c r="E35">
        <f t="shared" si="7"/>
        <v>23500</v>
      </c>
      <c r="F35" t="str">
        <f t="shared" si="3"/>
        <v>NIE</v>
      </c>
      <c r="G35">
        <f t="shared" si="4"/>
        <v>0</v>
      </c>
      <c r="H35">
        <f t="shared" si="8"/>
        <v>23500</v>
      </c>
      <c r="I35">
        <f t="shared" si="9"/>
        <v>0</v>
      </c>
      <c r="J35" s="1">
        <v>42127</v>
      </c>
      <c r="K35">
        <v>23500</v>
      </c>
    </row>
    <row r="36" spans="1:11" x14ac:dyDescent="0.25">
      <c r="A36">
        <v>15</v>
      </c>
      <c r="B36">
        <v>0.4</v>
      </c>
      <c r="C36">
        <f t="shared" si="0"/>
        <v>280</v>
      </c>
      <c r="D36">
        <f t="shared" si="6"/>
        <v>0</v>
      </c>
      <c r="E36">
        <f t="shared" si="7"/>
        <v>23780</v>
      </c>
      <c r="F36" t="str">
        <f t="shared" si="3"/>
        <v>NIE</v>
      </c>
      <c r="G36">
        <f t="shared" si="4"/>
        <v>0</v>
      </c>
      <c r="H36">
        <f t="shared" si="8"/>
        <v>23780</v>
      </c>
      <c r="I36">
        <f t="shared" si="9"/>
        <v>0</v>
      </c>
      <c r="J36" s="1">
        <v>42128</v>
      </c>
      <c r="K36">
        <v>23780</v>
      </c>
    </row>
    <row r="37" spans="1:11" x14ac:dyDescent="0.25">
      <c r="A37">
        <v>18</v>
      </c>
      <c r="B37">
        <v>0.4</v>
      </c>
      <c r="C37">
        <f t="shared" si="0"/>
        <v>280</v>
      </c>
      <c r="D37">
        <f t="shared" si="6"/>
        <v>0</v>
      </c>
      <c r="E37">
        <f t="shared" si="7"/>
        <v>24060</v>
      </c>
      <c r="F37" t="str">
        <f t="shared" si="3"/>
        <v>TAK</v>
      </c>
      <c r="G37">
        <f t="shared" si="4"/>
        <v>12000</v>
      </c>
      <c r="H37">
        <f t="shared" si="8"/>
        <v>12060</v>
      </c>
      <c r="I37">
        <f t="shared" si="9"/>
        <v>0</v>
      </c>
      <c r="J37" s="1">
        <v>42129</v>
      </c>
      <c r="K37">
        <v>12060</v>
      </c>
    </row>
    <row r="38" spans="1:11" x14ac:dyDescent="0.25">
      <c r="A38">
        <v>16</v>
      </c>
      <c r="B38">
        <v>0</v>
      </c>
      <c r="C38">
        <f t="shared" si="0"/>
        <v>0</v>
      </c>
      <c r="D38">
        <f t="shared" si="6"/>
        <v>232</v>
      </c>
      <c r="E38">
        <f t="shared" si="7"/>
        <v>25000</v>
      </c>
      <c r="F38" t="str">
        <f t="shared" si="3"/>
        <v>TAK</v>
      </c>
      <c r="G38">
        <f t="shared" si="4"/>
        <v>12000</v>
      </c>
      <c r="H38">
        <f t="shared" si="8"/>
        <v>13000</v>
      </c>
      <c r="I38" s="2">
        <f>IF(H37+C38-D38&lt;G38,25000-(H37+C38-D38),0)</f>
        <v>13172</v>
      </c>
      <c r="J38" s="3">
        <v>42130</v>
      </c>
      <c r="K38">
        <v>13000</v>
      </c>
    </row>
    <row r="39" spans="1:11" x14ac:dyDescent="0.25">
      <c r="A39">
        <v>14</v>
      </c>
      <c r="B39">
        <v>0</v>
      </c>
      <c r="C39">
        <f t="shared" si="0"/>
        <v>0</v>
      </c>
      <c r="D39">
        <f t="shared" si="6"/>
        <v>205</v>
      </c>
      <c r="E39">
        <f t="shared" si="7"/>
        <v>12795</v>
      </c>
      <c r="F39" t="str">
        <f t="shared" si="3"/>
        <v>NIE</v>
      </c>
      <c r="G39">
        <f t="shared" si="4"/>
        <v>0</v>
      </c>
      <c r="H39">
        <f t="shared" si="8"/>
        <v>12795</v>
      </c>
      <c r="I39">
        <f t="shared" ref="I39:I102" si="10">IF(H38+C39-D39&lt;G39,25000-(H38+C39-D39),0)</f>
        <v>0</v>
      </c>
      <c r="J39" s="1">
        <v>42131</v>
      </c>
      <c r="K39">
        <v>12795</v>
      </c>
    </row>
    <row r="40" spans="1:11" x14ac:dyDescent="0.25">
      <c r="A40">
        <v>10</v>
      </c>
      <c r="B40">
        <v>0</v>
      </c>
      <c r="C40">
        <f t="shared" si="0"/>
        <v>0</v>
      </c>
      <c r="D40">
        <f t="shared" si="6"/>
        <v>122</v>
      </c>
      <c r="E40">
        <f t="shared" si="7"/>
        <v>12673</v>
      </c>
      <c r="F40" t="str">
        <f t="shared" si="3"/>
        <v>NIE</v>
      </c>
      <c r="G40">
        <f t="shared" si="4"/>
        <v>0</v>
      </c>
      <c r="H40">
        <f t="shared" si="8"/>
        <v>12673</v>
      </c>
      <c r="I40">
        <f t="shared" si="10"/>
        <v>0</v>
      </c>
      <c r="J40" s="1">
        <v>42132</v>
      </c>
      <c r="K40">
        <v>12673</v>
      </c>
    </row>
    <row r="41" spans="1:11" x14ac:dyDescent="0.25">
      <c r="A41">
        <v>14</v>
      </c>
      <c r="B41">
        <v>0.3</v>
      </c>
      <c r="C41">
        <f t="shared" si="0"/>
        <v>210</v>
      </c>
      <c r="D41">
        <f t="shared" si="6"/>
        <v>0</v>
      </c>
      <c r="E41">
        <f t="shared" si="7"/>
        <v>12883</v>
      </c>
      <c r="F41" t="str">
        <f t="shared" si="3"/>
        <v>NIE</v>
      </c>
      <c r="G41">
        <f t="shared" si="4"/>
        <v>0</v>
      </c>
      <c r="H41">
        <f t="shared" si="8"/>
        <v>12883</v>
      </c>
      <c r="I41">
        <f t="shared" si="10"/>
        <v>0</v>
      </c>
      <c r="J41" s="1">
        <v>42133</v>
      </c>
      <c r="K41">
        <v>12883</v>
      </c>
    </row>
    <row r="42" spans="1:11" x14ac:dyDescent="0.25">
      <c r="A42">
        <v>12</v>
      </c>
      <c r="B42">
        <v>0.1</v>
      </c>
      <c r="C42">
        <f t="shared" si="0"/>
        <v>70</v>
      </c>
      <c r="D42">
        <f t="shared" si="6"/>
        <v>0</v>
      </c>
      <c r="E42">
        <f t="shared" si="7"/>
        <v>12953</v>
      </c>
      <c r="F42" t="str">
        <f t="shared" si="3"/>
        <v>NIE</v>
      </c>
      <c r="G42">
        <f t="shared" si="4"/>
        <v>0</v>
      </c>
      <c r="H42">
        <f t="shared" si="8"/>
        <v>12953</v>
      </c>
      <c r="I42">
        <f t="shared" si="10"/>
        <v>0</v>
      </c>
      <c r="J42" s="1">
        <v>42134</v>
      </c>
      <c r="K42">
        <v>12953</v>
      </c>
    </row>
    <row r="43" spans="1:11" x14ac:dyDescent="0.25">
      <c r="A43">
        <v>11</v>
      </c>
      <c r="B43">
        <v>0</v>
      </c>
      <c r="C43">
        <f t="shared" si="0"/>
        <v>0</v>
      </c>
      <c r="D43">
        <f t="shared" si="6"/>
        <v>142</v>
      </c>
      <c r="E43">
        <f t="shared" si="7"/>
        <v>12811</v>
      </c>
      <c r="F43" t="str">
        <f t="shared" si="3"/>
        <v>NIE</v>
      </c>
      <c r="G43">
        <f t="shared" si="4"/>
        <v>0</v>
      </c>
      <c r="H43">
        <f t="shared" si="8"/>
        <v>12811</v>
      </c>
      <c r="I43">
        <f t="shared" si="10"/>
        <v>0</v>
      </c>
      <c r="J43" s="1">
        <v>42135</v>
      </c>
      <c r="K43">
        <v>12811</v>
      </c>
    </row>
    <row r="44" spans="1:11" x14ac:dyDescent="0.25">
      <c r="A44">
        <v>16</v>
      </c>
      <c r="B44">
        <v>3</v>
      </c>
      <c r="C44">
        <f t="shared" si="0"/>
        <v>2100</v>
      </c>
      <c r="D44">
        <f t="shared" si="6"/>
        <v>0</v>
      </c>
      <c r="E44">
        <f t="shared" si="7"/>
        <v>14911</v>
      </c>
      <c r="F44" t="str">
        <f t="shared" si="3"/>
        <v>NIE</v>
      </c>
      <c r="G44">
        <f t="shared" si="4"/>
        <v>0</v>
      </c>
      <c r="H44">
        <f t="shared" si="8"/>
        <v>14911</v>
      </c>
      <c r="I44">
        <f t="shared" si="10"/>
        <v>0</v>
      </c>
      <c r="J44" s="1">
        <v>42136</v>
      </c>
      <c r="K44">
        <v>14911</v>
      </c>
    </row>
    <row r="45" spans="1:11" x14ac:dyDescent="0.25">
      <c r="A45">
        <v>12</v>
      </c>
      <c r="B45">
        <v>0</v>
      </c>
      <c r="C45">
        <f t="shared" si="0"/>
        <v>0</v>
      </c>
      <c r="D45">
        <f t="shared" si="6"/>
        <v>186</v>
      </c>
      <c r="E45">
        <f t="shared" si="7"/>
        <v>14725</v>
      </c>
      <c r="F45" t="str">
        <f t="shared" si="3"/>
        <v>NIE</v>
      </c>
      <c r="G45">
        <f t="shared" si="4"/>
        <v>0</v>
      </c>
      <c r="H45">
        <f t="shared" si="8"/>
        <v>14725</v>
      </c>
      <c r="I45">
        <f t="shared" si="10"/>
        <v>0</v>
      </c>
      <c r="J45" s="1">
        <v>42137</v>
      </c>
      <c r="K45">
        <v>14725</v>
      </c>
    </row>
    <row r="46" spans="1:11" x14ac:dyDescent="0.25">
      <c r="A46">
        <v>10</v>
      </c>
      <c r="B46">
        <v>0</v>
      </c>
      <c r="C46">
        <f t="shared" si="0"/>
        <v>0</v>
      </c>
      <c r="D46">
        <f t="shared" si="6"/>
        <v>140</v>
      </c>
      <c r="E46">
        <f t="shared" si="7"/>
        <v>14585</v>
      </c>
      <c r="F46" t="str">
        <f t="shared" si="3"/>
        <v>NIE</v>
      </c>
      <c r="G46">
        <f t="shared" si="4"/>
        <v>0</v>
      </c>
      <c r="H46">
        <f t="shared" si="8"/>
        <v>14585</v>
      </c>
      <c r="I46">
        <f t="shared" si="10"/>
        <v>0</v>
      </c>
      <c r="J46" s="1">
        <v>42138</v>
      </c>
      <c r="K46">
        <v>14585</v>
      </c>
    </row>
    <row r="47" spans="1:11" x14ac:dyDescent="0.25">
      <c r="A47">
        <v>12</v>
      </c>
      <c r="B47">
        <v>0</v>
      </c>
      <c r="C47">
        <f t="shared" si="0"/>
        <v>0</v>
      </c>
      <c r="D47">
        <f t="shared" si="6"/>
        <v>182</v>
      </c>
      <c r="E47">
        <f t="shared" si="7"/>
        <v>14403</v>
      </c>
      <c r="F47" t="str">
        <f t="shared" si="3"/>
        <v>NIE</v>
      </c>
      <c r="G47">
        <f t="shared" si="4"/>
        <v>0</v>
      </c>
      <c r="H47">
        <f t="shared" si="8"/>
        <v>14403</v>
      </c>
      <c r="I47">
        <f t="shared" si="10"/>
        <v>0</v>
      </c>
      <c r="J47" s="1">
        <v>42139</v>
      </c>
      <c r="K47">
        <v>14403</v>
      </c>
    </row>
    <row r="48" spans="1:11" x14ac:dyDescent="0.25">
      <c r="A48">
        <v>10</v>
      </c>
      <c r="B48">
        <v>1.8</v>
      </c>
      <c r="C48">
        <f t="shared" si="0"/>
        <v>1260</v>
      </c>
      <c r="D48">
        <f t="shared" si="6"/>
        <v>0</v>
      </c>
      <c r="E48">
        <f t="shared" si="7"/>
        <v>15663</v>
      </c>
      <c r="F48" t="str">
        <f t="shared" si="3"/>
        <v>NIE</v>
      </c>
      <c r="G48">
        <f t="shared" si="4"/>
        <v>0</v>
      </c>
      <c r="H48">
        <f t="shared" si="8"/>
        <v>15663</v>
      </c>
      <c r="I48">
        <f t="shared" si="10"/>
        <v>0</v>
      </c>
      <c r="J48" s="1">
        <v>42140</v>
      </c>
      <c r="K48">
        <v>15663</v>
      </c>
    </row>
    <row r="49" spans="1:11" x14ac:dyDescent="0.25">
      <c r="A49">
        <v>11</v>
      </c>
      <c r="B49">
        <v>2.8</v>
      </c>
      <c r="C49">
        <f t="shared" si="0"/>
        <v>1959.9999999999998</v>
      </c>
      <c r="D49">
        <f t="shared" si="6"/>
        <v>0</v>
      </c>
      <c r="E49">
        <f t="shared" si="7"/>
        <v>17623</v>
      </c>
      <c r="F49" t="str">
        <f t="shared" si="3"/>
        <v>NIE</v>
      </c>
      <c r="G49">
        <f t="shared" si="4"/>
        <v>0</v>
      </c>
      <c r="H49">
        <f t="shared" si="8"/>
        <v>17623</v>
      </c>
      <c r="I49">
        <f t="shared" si="10"/>
        <v>0</v>
      </c>
      <c r="J49" s="1">
        <v>42141</v>
      </c>
      <c r="K49">
        <v>17623</v>
      </c>
    </row>
    <row r="50" spans="1:11" x14ac:dyDescent="0.25">
      <c r="A50">
        <v>12</v>
      </c>
      <c r="B50">
        <v>1.9</v>
      </c>
      <c r="C50">
        <f t="shared" si="0"/>
        <v>1330</v>
      </c>
      <c r="D50">
        <f t="shared" si="6"/>
        <v>0</v>
      </c>
      <c r="E50">
        <f t="shared" si="7"/>
        <v>18953</v>
      </c>
      <c r="F50" t="str">
        <f t="shared" si="3"/>
        <v>NIE</v>
      </c>
      <c r="G50">
        <f t="shared" si="4"/>
        <v>0</v>
      </c>
      <c r="H50">
        <f t="shared" si="8"/>
        <v>18953</v>
      </c>
      <c r="I50">
        <f t="shared" si="10"/>
        <v>0</v>
      </c>
      <c r="J50" s="1">
        <v>42142</v>
      </c>
      <c r="K50">
        <v>18953</v>
      </c>
    </row>
    <row r="51" spans="1:11" x14ac:dyDescent="0.25">
      <c r="A51">
        <v>16</v>
      </c>
      <c r="B51">
        <v>2.2000000000000002</v>
      </c>
      <c r="C51">
        <f t="shared" si="0"/>
        <v>1540.0000000000002</v>
      </c>
      <c r="D51">
        <f t="shared" si="6"/>
        <v>0</v>
      </c>
      <c r="E51">
        <f t="shared" si="7"/>
        <v>20493</v>
      </c>
      <c r="F51" t="str">
        <f t="shared" si="3"/>
        <v>NIE</v>
      </c>
      <c r="G51">
        <f t="shared" si="4"/>
        <v>0</v>
      </c>
      <c r="H51">
        <f t="shared" si="8"/>
        <v>20493</v>
      </c>
      <c r="I51">
        <f t="shared" si="10"/>
        <v>0</v>
      </c>
      <c r="J51" s="1">
        <v>42143</v>
      </c>
      <c r="K51">
        <v>20493</v>
      </c>
    </row>
    <row r="52" spans="1:11" x14ac:dyDescent="0.25">
      <c r="A52">
        <v>13</v>
      </c>
      <c r="B52">
        <v>2.2999999999999998</v>
      </c>
      <c r="C52">
        <f t="shared" si="0"/>
        <v>1609.9999999999998</v>
      </c>
      <c r="D52">
        <f t="shared" si="6"/>
        <v>0</v>
      </c>
      <c r="E52">
        <f t="shared" si="7"/>
        <v>22103</v>
      </c>
      <c r="F52" t="str">
        <f t="shared" si="3"/>
        <v>NIE</v>
      </c>
      <c r="G52">
        <f t="shared" si="4"/>
        <v>0</v>
      </c>
      <c r="H52">
        <f t="shared" si="8"/>
        <v>22103</v>
      </c>
      <c r="I52">
        <f t="shared" si="10"/>
        <v>0</v>
      </c>
      <c r="J52" s="1">
        <v>42144</v>
      </c>
      <c r="K52">
        <v>22103</v>
      </c>
    </row>
    <row r="53" spans="1:11" x14ac:dyDescent="0.25">
      <c r="A53">
        <v>11</v>
      </c>
      <c r="B53">
        <v>5.4</v>
      </c>
      <c r="C53">
        <f t="shared" si="0"/>
        <v>3780.0000000000005</v>
      </c>
      <c r="D53">
        <f t="shared" si="6"/>
        <v>0</v>
      </c>
      <c r="E53">
        <f t="shared" si="7"/>
        <v>25000</v>
      </c>
      <c r="F53" t="str">
        <f t="shared" si="3"/>
        <v>NIE</v>
      </c>
      <c r="G53">
        <f t="shared" si="4"/>
        <v>0</v>
      </c>
      <c r="H53">
        <f t="shared" si="8"/>
        <v>25000</v>
      </c>
      <c r="I53">
        <f t="shared" si="10"/>
        <v>0</v>
      </c>
      <c r="J53" s="1">
        <v>42145</v>
      </c>
      <c r="K53">
        <v>25000</v>
      </c>
    </row>
    <row r="54" spans="1:11" x14ac:dyDescent="0.25">
      <c r="A54">
        <v>12</v>
      </c>
      <c r="B54">
        <v>5.5</v>
      </c>
      <c r="C54">
        <f t="shared" si="0"/>
        <v>3850</v>
      </c>
      <c r="D54">
        <f t="shared" si="6"/>
        <v>0</v>
      </c>
      <c r="E54">
        <f t="shared" si="7"/>
        <v>25000</v>
      </c>
      <c r="F54" t="str">
        <f t="shared" si="3"/>
        <v>NIE</v>
      </c>
      <c r="G54">
        <f t="shared" si="4"/>
        <v>0</v>
      </c>
      <c r="H54">
        <f t="shared" si="8"/>
        <v>25000</v>
      </c>
      <c r="I54">
        <f t="shared" si="10"/>
        <v>0</v>
      </c>
      <c r="J54" s="1">
        <v>42146</v>
      </c>
      <c r="K54">
        <v>25000</v>
      </c>
    </row>
    <row r="55" spans="1:11" x14ac:dyDescent="0.25">
      <c r="A55">
        <v>12</v>
      </c>
      <c r="B55">
        <v>5.2</v>
      </c>
      <c r="C55">
        <f t="shared" si="0"/>
        <v>3640</v>
      </c>
      <c r="D55">
        <f t="shared" si="6"/>
        <v>0</v>
      </c>
      <c r="E55">
        <f t="shared" si="7"/>
        <v>25000</v>
      </c>
      <c r="F55" t="str">
        <f t="shared" si="3"/>
        <v>NIE</v>
      </c>
      <c r="G55">
        <f t="shared" si="4"/>
        <v>0</v>
      </c>
      <c r="H55">
        <f t="shared" si="8"/>
        <v>25000</v>
      </c>
      <c r="I55">
        <f t="shared" si="10"/>
        <v>0</v>
      </c>
      <c r="J55" s="1">
        <v>42147</v>
      </c>
      <c r="K55">
        <v>25000</v>
      </c>
    </row>
    <row r="56" spans="1:11" x14ac:dyDescent="0.25">
      <c r="A56">
        <v>14</v>
      </c>
      <c r="B56">
        <v>3</v>
      </c>
      <c r="C56">
        <f t="shared" si="0"/>
        <v>2100</v>
      </c>
      <c r="D56">
        <f t="shared" si="6"/>
        <v>0</v>
      </c>
      <c r="E56">
        <f t="shared" si="7"/>
        <v>25000</v>
      </c>
      <c r="F56" t="str">
        <f t="shared" si="3"/>
        <v>NIE</v>
      </c>
      <c r="G56">
        <f t="shared" si="4"/>
        <v>0</v>
      </c>
      <c r="H56">
        <f t="shared" si="8"/>
        <v>25000</v>
      </c>
      <c r="I56">
        <f t="shared" si="10"/>
        <v>0</v>
      </c>
      <c r="J56" s="1">
        <v>42148</v>
      </c>
      <c r="K56">
        <v>25000</v>
      </c>
    </row>
    <row r="57" spans="1:11" x14ac:dyDescent="0.25">
      <c r="A57">
        <v>15</v>
      </c>
      <c r="B57">
        <v>0</v>
      </c>
      <c r="C57">
        <f t="shared" si="0"/>
        <v>0</v>
      </c>
      <c r="D57">
        <f t="shared" si="6"/>
        <v>436</v>
      </c>
      <c r="E57">
        <f t="shared" si="7"/>
        <v>24564</v>
      </c>
      <c r="F57" t="str">
        <f t="shared" si="3"/>
        <v>NIE</v>
      </c>
      <c r="G57">
        <f t="shared" si="4"/>
        <v>0</v>
      </c>
      <c r="H57">
        <f t="shared" si="8"/>
        <v>24564</v>
      </c>
      <c r="I57">
        <f t="shared" si="10"/>
        <v>0</v>
      </c>
      <c r="J57" s="1">
        <v>42149</v>
      </c>
      <c r="K57">
        <v>24564</v>
      </c>
    </row>
    <row r="58" spans="1:11" x14ac:dyDescent="0.25">
      <c r="A58">
        <v>14</v>
      </c>
      <c r="B58">
        <v>0</v>
      </c>
      <c r="C58">
        <f t="shared" si="0"/>
        <v>0</v>
      </c>
      <c r="D58">
        <f t="shared" si="6"/>
        <v>387</v>
      </c>
      <c r="E58">
        <f t="shared" si="7"/>
        <v>24177</v>
      </c>
      <c r="F58" t="str">
        <f t="shared" si="3"/>
        <v>NIE</v>
      </c>
      <c r="G58">
        <f t="shared" si="4"/>
        <v>0</v>
      </c>
      <c r="H58">
        <f t="shared" si="8"/>
        <v>24177</v>
      </c>
      <c r="I58">
        <f t="shared" si="10"/>
        <v>0</v>
      </c>
      <c r="J58" s="1">
        <v>42150</v>
      </c>
      <c r="K58">
        <v>24177</v>
      </c>
    </row>
    <row r="59" spans="1:11" x14ac:dyDescent="0.25">
      <c r="A59">
        <v>10</v>
      </c>
      <c r="B59">
        <v>0</v>
      </c>
      <c r="C59">
        <f t="shared" si="0"/>
        <v>0</v>
      </c>
      <c r="D59">
        <f t="shared" si="6"/>
        <v>230</v>
      </c>
      <c r="E59">
        <f t="shared" si="7"/>
        <v>23947</v>
      </c>
      <c r="F59" t="str">
        <f t="shared" si="3"/>
        <v>NIE</v>
      </c>
      <c r="G59">
        <f t="shared" si="4"/>
        <v>0</v>
      </c>
      <c r="H59">
        <f t="shared" si="8"/>
        <v>23947</v>
      </c>
      <c r="I59">
        <f t="shared" si="10"/>
        <v>0</v>
      </c>
      <c r="J59" s="1">
        <v>42151</v>
      </c>
      <c r="K59">
        <v>23947</v>
      </c>
    </row>
    <row r="60" spans="1:11" x14ac:dyDescent="0.25">
      <c r="A60">
        <v>12</v>
      </c>
      <c r="B60">
        <v>0.1</v>
      </c>
      <c r="C60">
        <f t="shared" si="0"/>
        <v>70</v>
      </c>
      <c r="D60">
        <f t="shared" si="6"/>
        <v>0</v>
      </c>
      <c r="E60">
        <f t="shared" si="7"/>
        <v>24017</v>
      </c>
      <c r="F60" t="str">
        <f t="shared" si="3"/>
        <v>NIE</v>
      </c>
      <c r="G60">
        <f t="shared" si="4"/>
        <v>0</v>
      </c>
      <c r="H60">
        <f t="shared" si="8"/>
        <v>24017</v>
      </c>
      <c r="I60">
        <f t="shared" si="10"/>
        <v>0</v>
      </c>
      <c r="J60" s="1">
        <v>42152</v>
      </c>
      <c r="K60">
        <v>24017</v>
      </c>
    </row>
    <row r="61" spans="1:11" x14ac:dyDescent="0.25">
      <c r="A61">
        <v>14</v>
      </c>
      <c r="B61">
        <v>0</v>
      </c>
      <c r="C61">
        <f t="shared" si="0"/>
        <v>0</v>
      </c>
      <c r="D61">
        <f t="shared" si="6"/>
        <v>378</v>
      </c>
      <c r="E61">
        <f t="shared" si="7"/>
        <v>23639</v>
      </c>
      <c r="F61" t="str">
        <f t="shared" si="3"/>
        <v>NIE</v>
      </c>
      <c r="G61">
        <f t="shared" si="4"/>
        <v>0</v>
      </c>
      <c r="H61">
        <f t="shared" si="8"/>
        <v>23639</v>
      </c>
      <c r="I61">
        <f t="shared" si="10"/>
        <v>0</v>
      </c>
      <c r="J61" s="1">
        <v>42153</v>
      </c>
      <c r="K61">
        <v>23639</v>
      </c>
    </row>
    <row r="62" spans="1:11" x14ac:dyDescent="0.25">
      <c r="A62">
        <v>13</v>
      </c>
      <c r="B62">
        <v>0</v>
      </c>
      <c r="C62">
        <f t="shared" si="0"/>
        <v>0</v>
      </c>
      <c r="D62">
        <f t="shared" si="6"/>
        <v>333</v>
      </c>
      <c r="E62">
        <f t="shared" si="7"/>
        <v>23306</v>
      </c>
      <c r="F62" t="str">
        <f t="shared" si="3"/>
        <v>NIE</v>
      </c>
      <c r="G62">
        <f t="shared" si="4"/>
        <v>0</v>
      </c>
      <c r="H62">
        <f t="shared" si="8"/>
        <v>23306</v>
      </c>
      <c r="I62">
        <f t="shared" si="10"/>
        <v>0</v>
      </c>
      <c r="J62" s="1">
        <v>42154</v>
      </c>
      <c r="K62">
        <v>23306</v>
      </c>
    </row>
    <row r="63" spans="1:11" x14ac:dyDescent="0.25">
      <c r="A63">
        <v>12</v>
      </c>
      <c r="B63">
        <v>0</v>
      </c>
      <c r="C63">
        <f t="shared" si="0"/>
        <v>0</v>
      </c>
      <c r="D63">
        <f t="shared" si="6"/>
        <v>291</v>
      </c>
      <c r="E63">
        <f t="shared" si="7"/>
        <v>23015</v>
      </c>
      <c r="F63" t="str">
        <f t="shared" si="3"/>
        <v>NIE</v>
      </c>
      <c r="G63">
        <f t="shared" si="4"/>
        <v>0</v>
      </c>
      <c r="H63">
        <f t="shared" si="8"/>
        <v>23015</v>
      </c>
      <c r="I63">
        <f t="shared" si="10"/>
        <v>0</v>
      </c>
      <c r="J63" s="1">
        <v>42155</v>
      </c>
      <c r="K63">
        <v>23015</v>
      </c>
    </row>
    <row r="64" spans="1:11" x14ac:dyDescent="0.25">
      <c r="A64">
        <v>18</v>
      </c>
      <c r="B64">
        <v>4</v>
      </c>
      <c r="C64">
        <f t="shared" si="0"/>
        <v>2800</v>
      </c>
      <c r="D64">
        <f t="shared" si="6"/>
        <v>0</v>
      </c>
      <c r="E64">
        <f t="shared" si="7"/>
        <v>25000</v>
      </c>
      <c r="F64" t="str">
        <f t="shared" si="3"/>
        <v>NIE</v>
      </c>
      <c r="G64">
        <f t="shared" si="4"/>
        <v>0</v>
      </c>
      <c r="H64">
        <f t="shared" si="8"/>
        <v>25000</v>
      </c>
      <c r="I64">
        <f t="shared" si="10"/>
        <v>0</v>
      </c>
      <c r="J64" s="1">
        <v>42156</v>
      </c>
      <c r="K64">
        <v>25000</v>
      </c>
    </row>
    <row r="65" spans="1:11" x14ac:dyDescent="0.25">
      <c r="A65">
        <v>18</v>
      </c>
      <c r="B65">
        <v>3</v>
      </c>
      <c r="C65">
        <f t="shared" si="0"/>
        <v>2100</v>
      </c>
      <c r="D65">
        <f t="shared" si="6"/>
        <v>0</v>
      </c>
      <c r="E65">
        <f t="shared" si="7"/>
        <v>25000</v>
      </c>
      <c r="F65" t="str">
        <f t="shared" si="3"/>
        <v>NIE</v>
      </c>
      <c r="G65">
        <f t="shared" si="4"/>
        <v>0</v>
      </c>
      <c r="H65">
        <f t="shared" si="8"/>
        <v>25000</v>
      </c>
      <c r="I65">
        <f t="shared" si="10"/>
        <v>0</v>
      </c>
      <c r="J65" s="1">
        <v>42157</v>
      </c>
      <c r="K65">
        <v>25000</v>
      </c>
    </row>
    <row r="66" spans="1:11" x14ac:dyDescent="0.25">
      <c r="A66">
        <v>22</v>
      </c>
      <c r="B66">
        <v>0</v>
      </c>
      <c r="C66">
        <f t="shared" si="0"/>
        <v>0</v>
      </c>
      <c r="D66">
        <f t="shared" si="6"/>
        <v>774</v>
      </c>
      <c r="E66">
        <f t="shared" si="7"/>
        <v>24226</v>
      </c>
      <c r="F66" t="str">
        <f t="shared" si="3"/>
        <v>TAK</v>
      </c>
      <c r="G66">
        <f t="shared" si="4"/>
        <v>12000</v>
      </c>
      <c r="H66">
        <f t="shared" si="8"/>
        <v>12226</v>
      </c>
      <c r="I66">
        <f t="shared" si="10"/>
        <v>0</v>
      </c>
      <c r="J66" s="1">
        <v>42158</v>
      </c>
      <c r="K66">
        <v>12226</v>
      </c>
    </row>
    <row r="67" spans="1:11" x14ac:dyDescent="0.25">
      <c r="A67">
        <v>15</v>
      </c>
      <c r="B67">
        <v>0</v>
      </c>
      <c r="C67">
        <f t="shared" si="0"/>
        <v>0</v>
      </c>
      <c r="D67">
        <f t="shared" si="6"/>
        <v>214</v>
      </c>
      <c r="E67">
        <f t="shared" si="7"/>
        <v>12012</v>
      </c>
      <c r="F67" t="str">
        <f t="shared" si="3"/>
        <v>NIE</v>
      </c>
      <c r="G67">
        <f t="shared" si="4"/>
        <v>0</v>
      </c>
      <c r="H67">
        <f t="shared" si="8"/>
        <v>12012</v>
      </c>
      <c r="I67">
        <f t="shared" si="10"/>
        <v>0</v>
      </c>
      <c r="J67" s="1">
        <v>42159</v>
      </c>
      <c r="K67">
        <v>12012</v>
      </c>
    </row>
    <row r="68" spans="1:11" x14ac:dyDescent="0.25">
      <c r="A68">
        <v>18</v>
      </c>
      <c r="B68">
        <v>0</v>
      </c>
      <c r="C68">
        <f t="shared" ref="C68:C131" si="11">700*B68</f>
        <v>0</v>
      </c>
      <c r="D68">
        <f t="shared" si="6"/>
        <v>276</v>
      </c>
      <c r="E68">
        <f t="shared" si="7"/>
        <v>25000</v>
      </c>
      <c r="F68" t="str">
        <f t="shared" ref="F68:F131" si="12">IF(AND(A68&gt;15,B68&lt;=0.6),"TAK","NIE")</f>
        <v>TAK</v>
      </c>
      <c r="G68">
        <f t="shared" ref="G68:G131" si="13">IF(F68="TAK",IF(A68&lt;=30,12000,24000),0)</f>
        <v>12000</v>
      </c>
      <c r="H68">
        <f t="shared" si="8"/>
        <v>13000</v>
      </c>
      <c r="I68">
        <f t="shared" si="10"/>
        <v>13264</v>
      </c>
      <c r="J68" s="1">
        <v>42160</v>
      </c>
      <c r="K68">
        <v>13000</v>
      </c>
    </row>
    <row r="69" spans="1:11" x14ac:dyDescent="0.25">
      <c r="A69">
        <v>22</v>
      </c>
      <c r="B69">
        <v>0</v>
      </c>
      <c r="C69">
        <f t="shared" si="11"/>
        <v>0</v>
      </c>
      <c r="D69">
        <f t="shared" si="6"/>
        <v>403</v>
      </c>
      <c r="E69">
        <f t="shared" si="7"/>
        <v>12597</v>
      </c>
      <c r="F69" t="str">
        <f t="shared" si="12"/>
        <v>TAK</v>
      </c>
      <c r="G69">
        <f t="shared" si="13"/>
        <v>12000</v>
      </c>
      <c r="H69">
        <f t="shared" si="8"/>
        <v>597</v>
      </c>
      <c r="I69">
        <f t="shared" si="10"/>
        <v>0</v>
      </c>
      <c r="J69" s="1">
        <v>42161</v>
      </c>
      <c r="K69">
        <v>597</v>
      </c>
    </row>
    <row r="70" spans="1:11" x14ac:dyDescent="0.25">
      <c r="A70">
        <v>14</v>
      </c>
      <c r="B70">
        <v>8</v>
      </c>
      <c r="C70">
        <f t="shared" si="11"/>
        <v>5600</v>
      </c>
      <c r="D70">
        <f t="shared" si="6"/>
        <v>0</v>
      </c>
      <c r="E70">
        <f t="shared" si="7"/>
        <v>6197</v>
      </c>
      <c r="F70" t="str">
        <f t="shared" si="12"/>
        <v>NIE</v>
      </c>
      <c r="G70">
        <f t="shared" si="13"/>
        <v>0</v>
      </c>
      <c r="H70">
        <f t="shared" si="8"/>
        <v>6197</v>
      </c>
      <c r="I70">
        <f t="shared" si="10"/>
        <v>0</v>
      </c>
      <c r="J70" s="1">
        <v>42162</v>
      </c>
      <c r="K70">
        <v>6197</v>
      </c>
    </row>
    <row r="71" spans="1:11" x14ac:dyDescent="0.25">
      <c r="A71">
        <v>14</v>
      </c>
      <c r="B71">
        <v>5.9</v>
      </c>
      <c r="C71">
        <f t="shared" si="11"/>
        <v>4130</v>
      </c>
      <c r="D71">
        <f t="shared" si="6"/>
        <v>0</v>
      </c>
      <c r="E71">
        <f t="shared" si="7"/>
        <v>10327</v>
      </c>
      <c r="F71" t="str">
        <f t="shared" si="12"/>
        <v>NIE</v>
      </c>
      <c r="G71">
        <f t="shared" si="13"/>
        <v>0</v>
      </c>
      <c r="H71">
        <f t="shared" si="8"/>
        <v>10327</v>
      </c>
      <c r="I71">
        <f t="shared" si="10"/>
        <v>0</v>
      </c>
      <c r="J71" s="1">
        <v>42163</v>
      </c>
      <c r="K71">
        <v>10327</v>
      </c>
    </row>
    <row r="72" spans="1:11" x14ac:dyDescent="0.25">
      <c r="A72">
        <v>12</v>
      </c>
      <c r="B72">
        <v>5</v>
      </c>
      <c r="C72">
        <f t="shared" si="11"/>
        <v>3500</v>
      </c>
      <c r="D72">
        <f t="shared" si="6"/>
        <v>0</v>
      </c>
      <c r="E72">
        <f t="shared" si="7"/>
        <v>13827</v>
      </c>
      <c r="F72" t="str">
        <f t="shared" si="12"/>
        <v>NIE</v>
      </c>
      <c r="G72">
        <f t="shared" si="13"/>
        <v>0</v>
      </c>
      <c r="H72">
        <f t="shared" si="8"/>
        <v>13827</v>
      </c>
      <c r="I72">
        <f t="shared" si="10"/>
        <v>0</v>
      </c>
      <c r="J72" s="1">
        <v>42164</v>
      </c>
      <c r="K72">
        <v>13827</v>
      </c>
    </row>
    <row r="73" spans="1:11" x14ac:dyDescent="0.25">
      <c r="A73">
        <v>16</v>
      </c>
      <c r="B73">
        <v>0</v>
      </c>
      <c r="C73">
        <f t="shared" si="11"/>
        <v>0</v>
      </c>
      <c r="D73">
        <f t="shared" si="6"/>
        <v>266</v>
      </c>
      <c r="E73">
        <f t="shared" si="7"/>
        <v>13561</v>
      </c>
      <c r="F73" t="str">
        <f t="shared" si="12"/>
        <v>TAK</v>
      </c>
      <c r="G73">
        <f t="shared" si="13"/>
        <v>12000</v>
      </c>
      <c r="H73">
        <f t="shared" si="8"/>
        <v>1561</v>
      </c>
      <c r="I73">
        <f t="shared" si="10"/>
        <v>0</v>
      </c>
      <c r="J73" s="1">
        <v>42165</v>
      </c>
      <c r="K73">
        <v>1561</v>
      </c>
    </row>
    <row r="74" spans="1:11" x14ac:dyDescent="0.25">
      <c r="A74">
        <v>16</v>
      </c>
      <c r="B74">
        <v>0</v>
      </c>
      <c r="C74">
        <f t="shared" si="11"/>
        <v>0</v>
      </c>
      <c r="D74">
        <f t="shared" si="6"/>
        <v>30</v>
      </c>
      <c r="E74">
        <f t="shared" si="7"/>
        <v>25000</v>
      </c>
      <c r="F74" t="str">
        <f t="shared" si="12"/>
        <v>TAK</v>
      </c>
      <c r="G74">
        <f t="shared" si="13"/>
        <v>12000</v>
      </c>
      <c r="H74">
        <f t="shared" si="8"/>
        <v>13000</v>
      </c>
      <c r="I74">
        <f t="shared" si="10"/>
        <v>23469</v>
      </c>
      <c r="J74" s="1">
        <v>42166</v>
      </c>
      <c r="K74">
        <v>13000</v>
      </c>
    </row>
    <row r="75" spans="1:11" x14ac:dyDescent="0.25">
      <c r="A75">
        <v>18</v>
      </c>
      <c r="B75">
        <v>5</v>
      </c>
      <c r="C75">
        <f t="shared" si="11"/>
        <v>3500</v>
      </c>
      <c r="D75">
        <f t="shared" si="6"/>
        <v>0</v>
      </c>
      <c r="E75">
        <f t="shared" si="7"/>
        <v>16500</v>
      </c>
      <c r="F75" t="str">
        <f t="shared" si="12"/>
        <v>NIE</v>
      </c>
      <c r="G75">
        <f t="shared" si="13"/>
        <v>0</v>
      </c>
      <c r="H75">
        <f t="shared" si="8"/>
        <v>16500</v>
      </c>
      <c r="I75">
        <f t="shared" si="10"/>
        <v>0</v>
      </c>
      <c r="J75" s="1">
        <v>42167</v>
      </c>
      <c r="K75">
        <v>16500</v>
      </c>
    </row>
    <row r="76" spans="1:11" x14ac:dyDescent="0.25">
      <c r="A76">
        <v>19</v>
      </c>
      <c r="B76">
        <v>1</v>
      </c>
      <c r="C76">
        <f t="shared" si="11"/>
        <v>700</v>
      </c>
      <c r="D76">
        <f t="shared" si="6"/>
        <v>0</v>
      </c>
      <c r="E76">
        <f t="shared" si="7"/>
        <v>17200</v>
      </c>
      <c r="F76" t="str">
        <f t="shared" si="12"/>
        <v>NIE</v>
      </c>
      <c r="G76">
        <f t="shared" si="13"/>
        <v>0</v>
      </c>
      <c r="H76">
        <f t="shared" si="8"/>
        <v>17200</v>
      </c>
      <c r="I76">
        <f t="shared" si="10"/>
        <v>0</v>
      </c>
      <c r="J76" s="1">
        <v>42168</v>
      </c>
      <c r="K76">
        <v>17200</v>
      </c>
    </row>
    <row r="77" spans="1:11" x14ac:dyDescent="0.25">
      <c r="A77">
        <v>22</v>
      </c>
      <c r="B77">
        <v>0</v>
      </c>
      <c r="C77">
        <f t="shared" si="11"/>
        <v>0</v>
      </c>
      <c r="D77">
        <f t="shared" si="6"/>
        <v>533</v>
      </c>
      <c r="E77">
        <f t="shared" si="7"/>
        <v>16667</v>
      </c>
      <c r="F77" t="str">
        <f t="shared" si="12"/>
        <v>TAK</v>
      </c>
      <c r="G77">
        <f t="shared" si="13"/>
        <v>12000</v>
      </c>
      <c r="H77">
        <f t="shared" si="8"/>
        <v>4667</v>
      </c>
      <c r="I77">
        <f t="shared" si="10"/>
        <v>0</v>
      </c>
      <c r="J77" s="1">
        <v>42169</v>
      </c>
      <c r="K77">
        <v>4667</v>
      </c>
    </row>
    <row r="78" spans="1:11" x14ac:dyDescent="0.25">
      <c r="A78">
        <v>16</v>
      </c>
      <c r="B78">
        <v>0</v>
      </c>
      <c r="C78">
        <f t="shared" si="11"/>
        <v>0</v>
      </c>
      <c r="D78">
        <f t="shared" si="6"/>
        <v>90</v>
      </c>
      <c r="E78">
        <f t="shared" si="7"/>
        <v>25000</v>
      </c>
      <c r="F78" t="str">
        <f t="shared" si="12"/>
        <v>TAK</v>
      </c>
      <c r="G78">
        <f t="shared" si="13"/>
        <v>12000</v>
      </c>
      <c r="H78">
        <f t="shared" si="8"/>
        <v>13000</v>
      </c>
      <c r="I78">
        <f t="shared" si="10"/>
        <v>20423</v>
      </c>
      <c r="J78" s="1">
        <v>42170</v>
      </c>
      <c r="K78">
        <v>13000</v>
      </c>
    </row>
    <row r="79" spans="1:11" x14ac:dyDescent="0.25">
      <c r="A79">
        <v>12</v>
      </c>
      <c r="B79">
        <v>0</v>
      </c>
      <c r="C79">
        <f t="shared" si="11"/>
        <v>0</v>
      </c>
      <c r="D79">
        <f t="shared" si="6"/>
        <v>163</v>
      </c>
      <c r="E79">
        <f t="shared" si="7"/>
        <v>12837</v>
      </c>
      <c r="F79" t="str">
        <f t="shared" si="12"/>
        <v>NIE</v>
      </c>
      <c r="G79">
        <f t="shared" si="13"/>
        <v>0</v>
      </c>
      <c r="H79">
        <f t="shared" si="8"/>
        <v>12837</v>
      </c>
      <c r="I79">
        <f t="shared" si="10"/>
        <v>0</v>
      </c>
      <c r="J79" s="1">
        <v>42171</v>
      </c>
      <c r="K79">
        <v>12837</v>
      </c>
    </row>
    <row r="80" spans="1:11" x14ac:dyDescent="0.25">
      <c r="A80">
        <v>14</v>
      </c>
      <c r="B80">
        <v>0</v>
      </c>
      <c r="C80">
        <f t="shared" si="11"/>
        <v>0</v>
      </c>
      <c r="D80">
        <f t="shared" si="6"/>
        <v>202</v>
      </c>
      <c r="E80">
        <f t="shared" si="7"/>
        <v>12635</v>
      </c>
      <c r="F80" t="str">
        <f t="shared" si="12"/>
        <v>NIE</v>
      </c>
      <c r="G80">
        <f t="shared" si="13"/>
        <v>0</v>
      </c>
      <c r="H80">
        <f t="shared" si="8"/>
        <v>12635</v>
      </c>
      <c r="I80">
        <f t="shared" si="10"/>
        <v>0</v>
      </c>
      <c r="J80" s="1">
        <v>42172</v>
      </c>
      <c r="K80">
        <v>12635</v>
      </c>
    </row>
    <row r="81" spans="1:11" x14ac:dyDescent="0.25">
      <c r="A81">
        <v>16</v>
      </c>
      <c r="B81">
        <v>0.3</v>
      </c>
      <c r="C81">
        <f t="shared" si="11"/>
        <v>210</v>
      </c>
      <c r="D81">
        <f t="shared" si="6"/>
        <v>0</v>
      </c>
      <c r="E81">
        <f t="shared" si="7"/>
        <v>12845</v>
      </c>
      <c r="F81" t="str">
        <f t="shared" si="12"/>
        <v>TAK</v>
      </c>
      <c r="G81">
        <f t="shared" si="13"/>
        <v>12000</v>
      </c>
      <c r="H81">
        <f t="shared" si="8"/>
        <v>845</v>
      </c>
      <c r="I81">
        <f t="shared" si="10"/>
        <v>0</v>
      </c>
      <c r="J81" s="1">
        <v>42173</v>
      </c>
      <c r="K81">
        <v>845</v>
      </c>
    </row>
    <row r="82" spans="1:11" x14ac:dyDescent="0.25">
      <c r="A82">
        <v>12</v>
      </c>
      <c r="B82">
        <v>3</v>
      </c>
      <c r="C82">
        <f t="shared" si="11"/>
        <v>2100</v>
      </c>
      <c r="D82">
        <f t="shared" si="6"/>
        <v>0</v>
      </c>
      <c r="E82">
        <f t="shared" si="7"/>
        <v>2945</v>
      </c>
      <c r="F82" t="str">
        <f t="shared" si="12"/>
        <v>NIE</v>
      </c>
      <c r="G82">
        <f t="shared" si="13"/>
        <v>0</v>
      </c>
      <c r="H82">
        <f t="shared" si="8"/>
        <v>2945</v>
      </c>
      <c r="I82">
        <f t="shared" si="10"/>
        <v>0</v>
      </c>
      <c r="J82" s="1">
        <v>42174</v>
      </c>
      <c r="K82">
        <v>2945</v>
      </c>
    </row>
    <row r="83" spans="1:11" x14ac:dyDescent="0.25">
      <c r="A83">
        <v>13</v>
      </c>
      <c r="B83">
        <v>2</v>
      </c>
      <c r="C83">
        <f t="shared" si="11"/>
        <v>1400</v>
      </c>
      <c r="D83">
        <f t="shared" si="6"/>
        <v>0</v>
      </c>
      <c r="E83">
        <f t="shared" si="7"/>
        <v>4345</v>
      </c>
      <c r="F83" t="str">
        <f t="shared" si="12"/>
        <v>NIE</v>
      </c>
      <c r="G83">
        <f t="shared" si="13"/>
        <v>0</v>
      </c>
      <c r="H83">
        <f t="shared" si="8"/>
        <v>4345</v>
      </c>
      <c r="I83">
        <f t="shared" si="10"/>
        <v>0</v>
      </c>
      <c r="J83" s="1">
        <v>42175</v>
      </c>
      <c r="K83">
        <v>4345</v>
      </c>
    </row>
    <row r="84" spans="1:11" x14ac:dyDescent="0.25">
      <c r="A84">
        <v>12</v>
      </c>
      <c r="B84">
        <v>0</v>
      </c>
      <c r="C84">
        <f t="shared" si="11"/>
        <v>0</v>
      </c>
      <c r="D84">
        <f t="shared" si="6"/>
        <v>55</v>
      </c>
      <c r="E84">
        <f t="shared" si="7"/>
        <v>4290</v>
      </c>
      <c r="F84" t="str">
        <f t="shared" si="12"/>
        <v>NIE</v>
      </c>
      <c r="G84">
        <f t="shared" si="13"/>
        <v>0</v>
      </c>
      <c r="H84">
        <f t="shared" si="8"/>
        <v>4290</v>
      </c>
      <c r="I84">
        <f t="shared" si="10"/>
        <v>0</v>
      </c>
      <c r="J84" s="1">
        <v>42176</v>
      </c>
      <c r="K84">
        <v>4290</v>
      </c>
    </row>
    <row r="85" spans="1:11" x14ac:dyDescent="0.25">
      <c r="A85">
        <v>12</v>
      </c>
      <c r="B85">
        <v>3</v>
      </c>
      <c r="C85">
        <f t="shared" si="11"/>
        <v>2100</v>
      </c>
      <c r="D85">
        <f t="shared" si="6"/>
        <v>0</v>
      </c>
      <c r="E85">
        <f t="shared" si="7"/>
        <v>6390</v>
      </c>
      <c r="F85" t="str">
        <f t="shared" si="12"/>
        <v>NIE</v>
      </c>
      <c r="G85">
        <f t="shared" si="13"/>
        <v>0</v>
      </c>
      <c r="H85">
        <f t="shared" si="8"/>
        <v>6390</v>
      </c>
      <c r="I85">
        <f t="shared" si="10"/>
        <v>0</v>
      </c>
      <c r="J85" s="1">
        <v>42177</v>
      </c>
      <c r="K85">
        <v>6390</v>
      </c>
    </row>
    <row r="86" spans="1:11" x14ac:dyDescent="0.25">
      <c r="A86">
        <v>13</v>
      </c>
      <c r="B86">
        <v>3</v>
      </c>
      <c r="C86">
        <f t="shared" si="11"/>
        <v>2100</v>
      </c>
      <c r="D86">
        <f t="shared" si="6"/>
        <v>0</v>
      </c>
      <c r="E86">
        <f t="shared" si="7"/>
        <v>8490</v>
      </c>
      <c r="F86" t="str">
        <f t="shared" si="12"/>
        <v>NIE</v>
      </c>
      <c r="G86">
        <f t="shared" si="13"/>
        <v>0</v>
      </c>
      <c r="H86">
        <f t="shared" si="8"/>
        <v>8490</v>
      </c>
      <c r="I86">
        <f t="shared" si="10"/>
        <v>0</v>
      </c>
      <c r="J86" s="1">
        <v>42178</v>
      </c>
      <c r="K86">
        <v>8490</v>
      </c>
    </row>
    <row r="87" spans="1:11" x14ac:dyDescent="0.25">
      <c r="A87">
        <v>12</v>
      </c>
      <c r="B87">
        <v>0</v>
      </c>
      <c r="C87">
        <f t="shared" si="11"/>
        <v>0</v>
      </c>
      <c r="D87">
        <f t="shared" si="6"/>
        <v>106</v>
      </c>
      <c r="E87">
        <f t="shared" si="7"/>
        <v>8384</v>
      </c>
      <c r="F87" t="str">
        <f t="shared" si="12"/>
        <v>NIE</v>
      </c>
      <c r="G87">
        <f t="shared" si="13"/>
        <v>0</v>
      </c>
      <c r="H87">
        <f t="shared" si="8"/>
        <v>8384</v>
      </c>
      <c r="I87">
        <f t="shared" si="10"/>
        <v>0</v>
      </c>
      <c r="J87" s="1">
        <v>42179</v>
      </c>
      <c r="K87">
        <v>8384</v>
      </c>
    </row>
    <row r="88" spans="1:11" x14ac:dyDescent="0.25">
      <c r="A88">
        <v>16</v>
      </c>
      <c r="B88">
        <v>0</v>
      </c>
      <c r="C88">
        <f t="shared" si="11"/>
        <v>0</v>
      </c>
      <c r="D88">
        <f t="shared" si="6"/>
        <v>161</v>
      </c>
      <c r="E88">
        <f t="shared" si="7"/>
        <v>25000</v>
      </c>
      <c r="F88" t="str">
        <f t="shared" si="12"/>
        <v>TAK</v>
      </c>
      <c r="G88">
        <f t="shared" si="13"/>
        <v>12000</v>
      </c>
      <c r="H88">
        <f t="shared" si="8"/>
        <v>13000</v>
      </c>
      <c r="I88">
        <f t="shared" si="10"/>
        <v>16777</v>
      </c>
      <c r="J88" s="1">
        <v>42180</v>
      </c>
      <c r="K88">
        <v>13000</v>
      </c>
    </row>
    <row r="89" spans="1:11" x14ac:dyDescent="0.25">
      <c r="A89">
        <v>16</v>
      </c>
      <c r="B89">
        <v>7</v>
      </c>
      <c r="C89">
        <f t="shared" si="11"/>
        <v>4900</v>
      </c>
      <c r="D89">
        <f t="shared" si="6"/>
        <v>0</v>
      </c>
      <c r="E89">
        <f t="shared" si="7"/>
        <v>17900</v>
      </c>
      <c r="F89" t="str">
        <f t="shared" si="12"/>
        <v>NIE</v>
      </c>
      <c r="G89">
        <f t="shared" si="13"/>
        <v>0</v>
      </c>
      <c r="H89">
        <f t="shared" si="8"/>
        <v>17900</v>
      </c>
      <c r="I89">
        <f t="shared" si="10"/>
        <v>0</v>
      </c>
      <c r="J89" s="1">
        <v>42181</v>
      </c>
      <c r="K89">
        <v>17900</v>
      </c>
    </row>
    <row r="90" spans="1:11" x14ac:dyDescent="0.25">
      <c r="A90">
        <v>18</v>
      </c>
      <c r="B90">
        <v>6</v>
      </c>
      <c r="C90">
        <f t="shared" si="11"/>
        <v>4200</v>
      </c>
      <c r="D90">
        <f t="shared" si="6"/>
        <v>0</v>
      </c>
      <c r="E90">
        <f t="shared" si="7"/>
        <v>22100</v>
      </c>
      <c r="F90" t="str">
        <f t="shared" si="12"/>
        <v>NIE</v>
      </c>
      <c r="G90">
        <f t="shared" si="13"/>
        <v>0</v>
      </c>
      <c r="H90">
        <f t="shared" si="8"/>
        <v>22100</v>
      </c>
      <c r="I90">
        <f t="shared" si="10"/>
        <v>0</v>
      </c>
      <c r="J90" s="1">
        <v>42182</v>
      </c>
      <c r="K90">
        <v>22100</v>
      </c>
    </row>
    <row r="91" spans="1:11" x14ac:dyDescent="0.25">
      <c r="A91">
        <v>16</v>
      </c>
      <c r="B91">
        <v>0</v>
      </c>
      <c r="C91">
        <f t="shared" si="11"/>
        <v>0</v>
      </c>
      <c r="D91">
        <f t="shared" si="6"/>
        <v>425</v>
      </c>
      <c r="E91">
        <f t="shared" si="7"/>
        <v>21675</v>
      </c>
      <c r="F91" t="str">
        <f t="shared" si="12"/>
        <v>TAK</v>
      </c>
      <c r="G91">
        <f t="shared" si="13"/>
        <v>12000</v>
      </c>
      <c r="H91">
        <f t="shared" si="8"/>
        <v>9675</v>
      </c>
      <c r="I91">
        <f t="shared" si="10"/>
        <v>0</v>
      </c>
      <c r="J91" s="1">
        <v>42183</v>
      </c>
      <c r="K91">
        <v>9675</v>
      </c>
    </row>
    <row r="92" spans="1:11" x14ac:dyDescent="0.25">
      <c r="A92">
        <v>16</v>
      </c>
      <c r="B92">
        <v>0</v>
      </c>
      <c r="C92">
        <f t="shared" si="11"/>
        <v>0</v>
      </c>
      <c r="D92">
        <f t="shared" si="6"/>
        <v>186</v>
      </c>
      <c r="E92">
        <f t="shared" si="7"/>
        <v>25000</v>
      </c>
      <c r="F92" t="str">
        <f t="shared" si="12"/>
        <v>TAK</v>
      </c>
      <c r="G92">
        <f t="shared" si="13"/>
        <v>12000</v>
      </c>
      <c r="H92">
        <f t="shared" si="8"/>
        <v>13000</v>
      </c>
      <c r="I92">
        <f t="shared" si="10"/>
        <v>15511</v>
      </c>
      <c r="J92" s="1">
        <v>42184</v>
      </c>
      <c r="K92">
        <v>13000</v>
      </c>
    </row>
    <row r="93" spans="1:11" x14ac:dyDescent="0.25">
      <c r="A93">
        <v>19</v>
      </c>
      <c r="B93">
        <v>0</v>
      </c>
      <c r="C93">
        <f t="shared" si="11"/>
        <v>0</v>
      </c>
      <c r="D93">
        <f t="shared" ref="D93:D156" si="14">IF(B93=0,ROUNDUP(0.03%*POWER(A93,1.5)*H92,0),0)</f>
        <v>323</v>
      </c>
      <c r="E93">
        <f t="shared" ref="E93:E156" si="15">IF(H92+C93-D93&lt;G93,25000,IF(H92+C93-D93&gt;25000,25000,H92+C93-D93))</f>
        <v>12677</v>
      </c>
      <c r="F93" t="str">
        <f t="shared" si="12"/>
        <v>TAK</v>
      </c>
      <c r="G93">
        <f t="shared" si="13"/>
        <v>12000</v>
      </c>
      <c r="H93">
        <f t="shared" ref="H93:H156" si="16">E93-G93</f>
        <v>677</v>
      </c>
      <c r="I93">
        <f t="shared" si="10"/>
        <v>0</v>
      </c>
      <c r="J93" s="1">
        <v>42185</v>
      </c>
      <c r="K93">
        <v>677</v>
      </c>
    </row>
    <row r="94" spans="1:11" x14ac:dyDescent="0.25">
      <c r="A94">
        <v>18</v>
      </c>
      <c r="B94">
        <v>0</v>
      </c>
      <c r="C94">
        <f t="shared" si="11"/>
        <v>0</v>
      </c>
      <c r="D94">
        <f t="shared" si="14"/>
        <v>16</v>
      </c>
      <c r="E94">
        <f t="shared" si="15"/>
        <v>25000</v>
      </c>
      <c r="F94" t="str">
        <f t="shared" si="12"/>
        <v>TAK</v>
      </c>
      <c r="G94">
        <f t="shared" si="13"/>
        <v>12000</v>
      </c>
      <c r="H94">
        <f t="shared" si="16"/>
        <v>13000</v>
      </c>
      <c r="I94">
        <f t="shared" si="10"/>
        <v>24339</v>
      </c>
      <c r="J94" s="1">
        <v>42186</v>
      </c>
      <c r="K94">
        <v>13000</v>
      </c>
    </row>
    <row r="95" spans="1:11" x14ac:dyDescent="0.25">
      <c r="A95">
        <v>20</v>
      </c>
      <c r="B95">
        <v>0</v>
      </c>
      <c r="C95">
        <f t="shared" si="11"/>
        <v>0</v>
      </c>
      <c r="D95">
        <f t="shared" si="14"/>
        <v>349</v>
      </c>
      <c r="E95">
        <f t="shared" si="15"/>
        <v>12651</v>
      </c>
      <c r="F95" t="str">
        <f t="shared" si="12"/>
        <v>TAK</v>
      </c>
      <c r="G95">
        <f t="shared" si="13"/>
        <v>12000</v>
      </c>
      <c r="H95">
        <f t="shared" si="16"/>
        <v>651</v>
      </c>
      <c r="I95">
        <f t="shared" si="10"/>
        <v>0</v>
      </c>
      <c r="J95" s="1">
        <v>42187</v>
      </c>
      <c r="K95">
        <v>651</v>
      </c>
    </row>
    <row r="96" spans="1:11" x14ac:dyDescent="0.25">
      <c r="A96">
        <v>22</v>
      </c>
      <c r="B96">
        <v>0</v>
      </c>
      <c r="C96">
        <f t="shared" si="11"/>
        <v>0</v>
      </c>
      <c r="D96">
        <f t="shared" si="14"/>
        <v>21</v>
      </c>
      <c r="E96">
        <f t="shared" si="15"/>
        <v>25000</v>
      </c>
      <c r="F96" t="str">
        <f t="shared" si="12"/>
        <v>TAK</v>
      </c>
      <c r="G96">
        <f t="shared" si="13"/>
        <v>12000</v>
      </c>
      <c r="H96">
        <f t="shared" si="16"/>
        <v>13000</v>
      </c>
      <c r="I96">
        <f t="shared" si="10"/>
        <v>24370</v>
      </c>
      <c r="J96" s="1">
        <v>42188</v>
      </c>
      <c r="K96">
        <v>13000</v>
      </c>
    </row>
    <row r="97" spans="1:11" x14ac:dyDescent="0.25">
      <c r="A97">
        <v>25</v>
      </c>
      <c r="B97">
        <v>0</v>
      </c>
      <c r="C97">
        <f t="shared" si="11"/>
        <v>0</v>
      </c>
      <c r="D97">
        <f t="shared" si="14"/>
        <v>488</v>
      </c>
      <c r="E97">
        <f t="shared" si="15"/>
        <v>12512</v>
      </c>
      <c r="F97" t="str">
        <f t="shared" si="12"/>
        <v>TAK</v>
      </c>
      <c r="G97">
        <f t="shared" si="13"/>
        <v>12000</v>
      </c>
      <c r="H97">
        <f t="shared" si="16"/>
        <v>512</v>
      </c>
      <c r="I97">
        <f t="shared" si="10"/>
        <v>0</v>
      </c>
      <c r="J97" s="1">
        <v>42189</v>
      </c>
      <c r="K97">
        <v>512</v>
      </c>
    </row>
    <row r="98" spans="1:11" x14ac:dyDescent="0.25">
      <c r="A98">
        <v>26</v>
      </c>
      <c r="B98">
        <v>0</v>
      </c>
      <c r="C98">
        <f t="shared" si="11"/>
        <v>0</v>
      </c>
      <c r="D98">
        <f t="shared" si="14"/>
        <v>21</v>
      </c>
      <c r="E98">
        <f t="shared" si="15"/>
        <v>25000</v>
      </c>
      <c r="F98" t="str">
        <f t="shared" si="12"/>
        <v>TAK</v>
      </c>
      <c r="G98">
        <f t="shared" si="13"/>
        <v>12000</v>
      </c>
      <c r="H98">
        <f t="shared" si="16"/>
        <v>13000</v>
      </c>
      <c r="I98">
        <f t="shared" si="10"/>
        <v>24509</v>
      </c>
      <c r="J98" s="1">
        <v>42190</v>
      </c>
      <c r="K98">
        <v>13000</v>
      </c>
    </row>
    <row r="99" spans="1:11" x14ac:dyDescent="0.25">
      <c r="A99">
        <v>22</v>
      </c>
      <c r="B99">
        <v>0</v>
      </c>
      <c r="C99">
        <f t="shared" si="11"/>
        <v>0</v>
      </c>
      <c r="D99">
        <f t="shared" si="14"/>
        <v>403</v>
      </c>
      <c r="E99">
        <f t="shared" si="15"/>
        <v>12597</v>
      </c>
      <c r="F99" t="str">
        <f t="shared" si="12"/>
        <v>TAK</v>
      </c>
      <c r="G99">
        <f t="shared" si="13"/>
        <v>12000</v>
      </c>
      <c r="H99">
        <f t="shared" si="16"/>
        <v>597</v>
      </c>
      <c r="I99">
        <f t="shared" si="10"/>
        <v>0</v>
      </c>
      <c r="J99" s="1">
        <v>42191</v>
      </c>
      <c r="K99">
        <v>597</v>
      </c>
    </row>
    <row r="100" spans="1:11" x14ac:dyDescent="0.25">
      <c r="A100">
        <v>22</v>
      </c>
      <c r="B100">
        <v>18</v>
      </c>
      <c r="C100">
        <f t="shared" si="11"/>
        <v>12600</v>
      </c>
      <c r="D100">
        <f t="shared" si="14"/>
        <v>0</v>
      </c>
      <c r="E100">
        <f t="shared" si="15"/>
        <v>13197</v>
      </c>
      <c r="F100" t="str">
        <f t="shared" si="12"/>
        <v>NIE</v>
      </c>
      <c r="G100">
        <f t="shared" si="13"/>
        <v>0</v>
      </c>
      <c r="H100">
        <f t="shared" si="16"/>
        <v>13197</v>
      </c>
      <c r="I100">
        <f t="shared" si="10"/>
        <v>0</v>
      </c>
      <c r="J100" s="1">
        <v>42192</v>
      </c>
      <c r="K100">
        <v>13197</v>
      </c>
    </row>
    <row r="101" spans="1:11" x14ac:dyDescent="0.25">
      <c r="A101">
        <v>20</v>
      </c>
      <c r="B101">
        <v>3</v>
      </c>
      <c r="C101">
        <f t="shared" si="11"/>
        <v>2100</v>
      </c>
      <c r="D101">
        <f t="shared" si="14"/>
        <v>0</v>
      </c>
      <c r="E101">
        <f t="shared" si="15"/>
        <v>15297</v>
      </c>
      <c r="F101" t="str">
        <f t="shared" si="12"/>
        <v>NIE</v>
      </c>
      <c r="G101">
        <f t="shared" si="13"/>
        <v>0</v>
      </c>
      <c r="H101">
        <f t="shared" si="16"/>
        <v>15297</v>
      </c>
      <c r="I101">
        <f t="shared" si="10"/>
        <v>0</v>
      </c>
      <c r="J101" s="1">
        <v>42193</v>
      </c>
      <c r="K101">
        <v>15297</v>
      </c>
    </row>
    <row r="102" spans="1:11" x14ac:dyDescent="0.25">
      <c r="A102">
        <v>16</v>
      </c>
      <c r="B102">
        <v>0.2</v>
      </c>
      <c r="C102">
        <f t="shared" si="11"/>
        <v>140</v>
      </c>
      <c r="D102">
        <f t="shared" si="14"/>
        <v>0</v>
      </c>
      <c r="E102">
        <f t="shared" si="15"/>
        <v>15437</v>
      </c>
      <c r="F102" t="str">
        <f t="shared" si="12"/>
        <v>TAK</v>
      </c>
      <c r="G102">
        <f t="shared" si="13"/>
        <v>12000</v>
      </c>
      <c r="H102">
        <f t="shared" si="16"/>
        <v>3437</v>
      </c>
      <c r="I102">
        <f t="shared" si="10"/>
        <v>0</v>
      </c>
      <c r="J102" s="1">
        <v>42194</v>
      </c>
      <c r="K102">
        <v>3437</v>
      </c>
    </row>
    <row r="103" spans="1:11" x14ac:dyDescent="0.25">
      <c r="A103">
        <v>13</v>
      </c>
      <c r="B103">
        <v>12.2</v>
      </c>
      <c r="C103">
        <f t="shared" si="11"/>
        <v>8540</v>
      </c>
      <c r="D103">
        <f t="shared" si="14"/>
        <v>0</v>
      </c>
      <c r="E103">
        <f t="shared" si="15"/>
        <v>11977</v>
      </c>
      <c r="F103" t="str">
        <f t="shared" si="12"/>
        <v>NIE</v>
      </c>
      <c r="G103">
        <f t="shared" si="13"/>
        <v>0</v>
      </c>
      <c r="H103">
        <f t="shared" si="16"/>
        <v>11977</v>
      </c>
      <c r="I103">
        <f t="shared" ref="I103:I166" si="17">IF(H102+C103-D103&lt;G103,25000-(H102+C103-D103),0)</f>
        <v>0</v>
      </c>
      <c r="J103" s="1">
        <v>42195</v>
      </c>
      <c r="K103">
        <v>11977</v>
      </c>
    </row>
    <row r="104" spans="1:11" x14ac:dyDescent="0.25">
      <c r="A104">
        <v>16</v>
      </c>
      <c r="B104">
        <v>0</v>
      </c>
      <c r="C104">
        <f t="shared" si="11"/>
        <v>0</v>
      </c>
      <c r="D104">
        <f t="shared" si="14"/>
        <v>230</v>
      </c>
      <c r="E104">
        <f t="shared" si="15"/>
        <v>25000</v>
      </c>
      <c r="F104" t="str">
        <f t="shared" si="12"/>
        <v>TAK</v>
      </c>
      <c r="G104">
        <f t="shared" si="13"/>
        <v>12000</v>
      </c>
      <c r="H104">
        <f t="shared" si="16"/>
        <v>13000</v>
      </c>
      <c r="I104">
        <f t="shared" si="17"/>
        <v>13253</v>
      </c>
      <c r="J104" s="1">
        <v>42196</v>
      </c>
      <c r="K104">
        <v>13000</v>
      </c>
    </row>
    <row r="105" spans="1:11" x14ac:dyDescent="0.25">
      <c r="A105">
        <v>18</v>
      </c>
      <c r="B105">
        <v>2</v>
      </c>
      <c r="C105">
        <f t="shared" si="11"/>
        <v>1400</v>
      </c>
      <c r="D105">
        <f t="shared" si="14"/>
        <v>0</v>
      </c>
      <c r="E105">
        <f t="shared" si="15"/>
        <v>14400</v>
      </c>
      <c r="F105" t="str">
        <f t="shared" si="12"/>
        <v>NIE</v>
      </c>
      <c r="G105">
        <f t="shared" si="13"/>
        <v>0</v>
      </c>
      <c r="H105">
        <f t="shared" si="16"/>
        <v>14400</v>
      </c>
      <c r="I105">
        <f t="shared" si="17"/>
        <v>0</v>
      </c>
      <c r="J105" s="1">
        <v>42197</v>
      </c>
      <c r="K105">
        <v>14400</v>
      </c>
    </row>
    <row r="106" spans="1:11" x14ac:dyDescent="0.25">
      <c r="A106">
        <v>18</v>
      </c>
      <c r="B106">
        <v>12</v>
      </c>
      <c r="C106">
        <f t="shared" si="11"/>
        <v>8400</v>
      </c>
      <c r="D106">
        <f t="shared" si="14"/>
        <v>0</v>
      </c>
      <c r="E106">
        <f t="shared" si="15"/>
        <v>22800</v>
      </c>
      <c r="F106" t="str">
        <f t="shared" si="12"/>
        <v>NIE</v>
      </c>
      <c r="G106">
        <f t="shared" si="13"/>
        <v>0</v>
      </c>
      <c r="H106">
        <f t="shared" si="16"/>
        <v>22800</v>
      </c>
      <c r="I106">
        <f t="shared" si="17"/>
        <v>0</v>
      </c>
      <c r="J106" s="1">
        <v>42198</v>
      </c>
      <c r="K106">
        <v>22800</v>
      </c>
    </row>
    <row r="107" spans="1:11" x14ac:dyDescent="0.25">
      <c r="A107">
        <v>18</v>
      </c>
      <c r="B107">
        <v>0</v>
      </c>
      <c r="C107">
        <f t="shared" si="11"/>
        <v>0</v>
      </c>
      <c r="D107">
        <f t="shared" si="14"/>
        <v>523</v>
      </c>
      <c r="E107">
        <f t="shared" si="15"/>
        <v>22277</v>
      </c>
      <c r="F107" t="str">
        <f t="shared" si="12"/>
        <v>TAK</v>
      </c>
      <c r="G107">
        <f t="shared" si="13"/>
        <v>12000</v>
      </c>
      <c r="H107">
        <f t="shared" si="16"/>
        <v>10277</v>
      </c>
      <c r="I107">
        <f t="shared" si="17"/>
        <v>0</v>
      </c>
      <c r="J107" s="1">
        <v>42199</v>
      </c>
      <c r="K107">
        <v>10277</v>
      </c>
    </row>
    <row r="108" spans="1:11" x14ac:dyDescent="0.25">
      <c r="A108">
        <v>18</v>
      </c>
      <c r="B108">
        <v>0</v>
      </c>
      <c r="C108">
        <f t="shared" si="11"/>
        <v>0</v>
      </c>
      <c r="D108">
        <f t="shared" si="14"/>
        <v>236</v>
      </c>
      <c r="E108">
        <f t="shared" si="15"/>
        <v>25000</v>
      </c>
      <c r="F108" t="str">
        <f t="shared" si="12"/>
        <v>TAK</v>
      </c>
      <c r="G108">
        <f t="shared" si="13"/>
        <v>12000</v>
      </c>
      <c r="H108">
        <f t="shared" si="16"/>
        <v>13000</v>
      </c>
      <c r="I108">
        <f t="shared" si="17"/>
        <v>14959</v>
      </c>
      <c r="J108" s="1">
        <v>42200</v>
      </c>
      <c r="K108">
        <v>13000</v>
      </c>
    </row>
    <row r="109" spans="1:11" x14ac:dyDescent="0.25">
      <c r="A109">
        <v>16</v>
      </c>
      <c r="B109">
        <v>0</v>
      </c>
      <c r="C109">
        <f t="shared" si="11"/>
        <v>0</v>
      </c>
      <c r="D109">
        <f t="shared" si="14"/>
        <v>250</v>
      </c>
      <c r="E109">
        <f t="shared" si="15"/>
        <v>12750</v>
      </c>
      <c r="F109" t="str">
        <f t="shared" si="12"/>
        <v>TAK</v>
      </c>
      <c r="G109">
        <f t="shared" si="13"/>
        <v>12000</v>
      </c>
      <c r="H109">
        <f t="shared" si="16"/>
        <v>750</v>
      </c>
      <c r="I109">
        <f t="shared" si="17"/>
        <v>0</v>
      </c>
      <c r="J109" s="1">
        <v>42201</v>
      </c>
      <c r="K109">
        <v>750</v>
      </c>
    </row>
    <row r="110" spans="1:11" x14ac:dyDescent="0.25">
      <c r="A110">
        <v>21</v>
      </c>
      <c r="B110">
        <v>0</v>
      </c>
      <c r="C110">
        <f t="shared" si="11"/>
        <v>0</v>
      </c>
      <c r="D110">
        <f t="shared" si="14"/>
        <v>22</v>
      </c>
      <c r="E110">
        <f t="shared" si="15"/>
        <v>25000</v>
      </c>
      <c r="F110" t="str">
        <f t="shared" si="12"/>
        <v>TAK</v>
      </c>
      <c r="G110">
        <f t="shared" si="13"/>
        <v>12000</v>
      </c>
      <c r="H110">
        <f t="shared" si="16"/>
        <v>13000</v>
      </c>
      <c r="I110">
        <f t="shared" si="17"/>
        <v>24272</v>
      </c>
      <c r="J110" s="1">
        <v>42202</v>
      </c>
      <c r="K110">
        <v>13000</v>
      </c>
    </row>
    <row r="111" spans="1:11" x14ac:dyDescent="0.25">
      <c r="A111">
        <v>26</v>
      </c>
      <c r="B111">
        <v>0</v>
      </c>
      <c r="C111">
        <f t="shared" si="11"/>
        <v>0</v>
      </c>
      <c r="D111">
        <f t="shared" si="14"/>
        <v>518</v>
      </c>
      <c r="E111">
        <f t="shared" si="15"/>
        <v>12482</v>
      </c>
      <c r="F111" t="str">
        <f t="shared" si="12"/>
        <v>TAK</v>
      </c>
      <c r="G111">
        <f t="shared" si="13"/>
        <v>12000</v>
      </c>
      <c r="H111">
        <f t="shared" si="16"/>
        <v>482</v>
      </c>
      <c r="I111">
        <f t="shared" si="17"/>
        <v>0</v>
      </c>
      <c r="J111" s="1">
        <v>42203</v>
      </c>
      <c r="K111">
        <v>482</v>
      </c>
    </row>
    <row r="112" spans="1:11" x14ac:dyDescent="0.25">
      <c r="A112">
        <v>23</v>
      </c>
      <c r="B112">
        <v>18</v>
      </c>
      <c r="C112">
        <f t="shared" si="11"/>
        <v>12600</v>
      </c>
      <c r="D112">
        <f t="shared" si="14"/>
        <v>0</v>
      </c>
      <c r="E112">
        <f t="shared" si="15"/>
        <v>13082</v>
      </c>
      <c r="F112" t="str">
        <f t="shared" si="12"/>
        <v>NIE</v>
      </c>
      <c r="G112">
        <f t="shared" si="13"/>
        <v>0</v>
      </c>
      <c r="H112">
        <f t="shared" si="16"/>
        <v>13082</v>
      </c>
      <c r="I112">
        <f t="shared" si="17"/>
        <v>0</v>
      </c>
      <c r="J112" s="1">
        <v>42204</v>
      </c>
      <c r="K112">
        <v>13082</v>
      </c>
    </row>
    <row r="113" spans="1:11" x14ac:dyDescent="0.25">
      <c r="A113">
        <v>19</v>
      </c>
      <c r="B113">
        <v>0</v>
      </c>
      <c r="C113">
        <f t="shared" si="11"/>
        <v>0</v>
      </c>
      <c r="D113">
        <f t="shared" si="14"/>
        <v>326</v>
      </c>
      <c r="E113">
        <f t="shared" si="15"/>
        <v>12756</v>
      </c>
      <c r="F113" t="str">
        <f t="shared" si="12"/>
        <v>TAK</v>
      </c>
      <c r="G113">
        <f t="shared" si="13"/>
        <v>12000</v>
      </c>
      <c r="H113">
        <f t="shared" si="16"/>
        <v>756</v>
      </c>
      <c r="I113">
        <f t="shared" si="17"/>
        <v>0</v>
      </c>
      <c r="J113" s="1">
        <v>42205</v>
      </c>
      <c r="K113">
        <v>756</v>
      </c>
    </row>
    <row r="114" spans="1:11" x14ac:dyDescent="0.25">
      <c r="A114">
        <v>20</v>
      </c>
      <c r="B114">
        <v>6</v>
      </c>
      <c r="C114">
        <f t="shared" si="11"/>
        <v>4200</v>
      </c>
      <c r="D114">
        <f t="shared" si="14"/>
        <v>0</v>
      </c>
      <c r="E114">
        <f t="shared" si="15"/>
        <v>4956</v>
      </c>
      <c r="F114" t="str">
        <f t="shared" si="12"/>
        <v>NIE</v>
      </c>
      <c r="G114">
        <f t="shared" si="13"/>
        <v>0</v>
      </c>
      <c r="H114">
        <f t="shared" si="16"/>
        <v>4956</v>
      </c>
      <c r="I114">
        <f t="shared" si="17"/>
        <v>0</v>
      </c>
      <c r="J114" s="1">
        <v>42206</v>
      </c>
      <c r="K114">
        <v>4956</v>
      </c>
    </row>
    <row r="115" spans="1:11" x14ac:dyDescent="0.25">
      <c r="A115">
        <v>22</v>
      </c>
      <c r="B115">
        <v>0</v>
      </c>
      <c r="C115">
        <f t="shared" si="11"/>
        <v>0</v>
      </c>
      <c r="D115">
        <f t="shared" si="14"/>
        <v>154</v>
      </c>
      <c r="E115">
        <f t="shared" si="15"/>
        <v>25000</v>
      </c>
      <c r="F115" t="str">
        <f t="shared" si="12"/>
        <v>TAK</v>
      </c>
      <c r="G115">
        <f t="shared" si="13"/>
        <v>12000</v>
      </c>
      <c r="H115">
        <f t="shared" si="16"/>
        <v>13000</v>
      </c>
      <c r="I115">
        <f t="shared" si="17"/>
        <v>20198</v>
      </c>
      <c r="J115" s="1">
        <v>42207</v>
      </c>
      <c r="K115">
        <v>13000</v>
      </c>
    </row>
    <row r="116" spans="1:11" x14ac:dyDescent="0.25">
      <c r="A116">
        <v>20</v>
      </c>
      <c r="B116">
        <v>0</v>
      </c>
      <c r="C116">
        <f t="shared" si="11"/>
        <v>0</v>
      </c>
      <c r="D116">
        <f t="shared" si="14"/>
        <v>349</v>
      </c>
      <c r="E116">
        <f t="shared" si="15"/>
        <v>12651</v>
      </c>
      <c r="F116" t="str">
        <f t="shared" si="12"/>
        <v>TAK</v>
      </c>
      <c r="G116">
        <f t="shared" si="13"/>
        <v>12000</v>
      </c>
      <c r="H116">
        <f t="shared" si="16"/>
        <v>651</v>
      </c>
      <c r="I116">
        <f t="shared" si="17"/>
        <v>0</v>
      </c>
      <c r="J116" s="1">
        <v>42208</v>
      </c>
      <c r="K116">
        <v>651</v>
      </c>
    </row>
    <row r="117" spans="1:11" x14ac:dyDescent="0.25">
      <c r="A117">
        <v>20</v>
      </c>
      <c r="B117">
        <v>0</v>
      </c>
      <c r="C117">
        <f t="shared" si="11"/>
        <v>0</v>
      </c>
      <c r="D117">
        <f t="shared" si="14"/>
        <v>18</v>
      </c>
      <c r="E117">
        <f t="shared" si="15"/>
        <v>25000</v>
      </c>
      <c r="F117" t="str">
        <f t="shared" si="12"/>
        <v>TAK</v>
      </c>
      <c r="G117">
        <f t="shared" si="13"/>
        <v>12000</v>
      </c>
      <c r="H117">
        <f t="shared" si="16"/>
        <v>13000</v>
      </c>
      <c r="I117">
        <f t="shared" si="17"/>
        <v>24367</v>
      </c>
      <c r="J117" s="1">
        <v>42209</v>
      </c>
      <c r="K117">
        <v>13000</v>
      </c>
    </row>
    <row r="118" spans="1:11" x14ac:dyDescent="0.25">
      <c r="A118">
        <v>23</v>
      </c>
      <c r="B118">
        <v>0.1</v>
      </c>
      <c r="C118">
        <f t="shared" si="11"/>
        <v>70</v>
      </c>
      <c r="D118">
        <f t="shared" si="14"/>
        <v>0</v>
      </c>
      <c r="E118">
        <f t="shared" si="15"/>
        <v>13070</v>
      </c>
      <c r="F118" t="str">
        <f t="shared" si="12"/>
        <v>TAK</v>
      </c>
      <c r="G118">
        <f t="shared" si="13"/>
        <v>12000</v>
      </c>
      <c r="H118">
        <f t="shared" si="16"/>
        <v>1070</v>
      </c>
      <c r="I118">
        <f t="shared" si="17"/>
        <v>0</v>
      </c>
      <c r="J118" s="1">
        <v>42210</v>
      </c>
      <c r="K118">
        <v>1070</v>
      </c>
    </row>
    <row r="119" spans="1:11" x14ac:dyDescent="0.25">
      <c r="A119">
        <v>16</v>
      </c>
      <c r="B119">
        <v>0</v>
      </c>
      <c r="C119">
        <f t="shared" si="11"/>
        <v>0</v>
      </c>
      <c r="D119">
        <f t="shared" si="14"/>
        <v>21</v>
      </c>
      <c r="E119">
        <f t="shared" si="15"/>
        <v>25000</v>
      </c>
      <c r="F119" t="str">
        <f t="shared" si="12"/>
        <v>TAK</v>
      </c>
      <c r="G119">
        <f t="shared" si="13"/>
        <v>12000</v>
      </c>
      <c r="H119">
        <f t="shared" si="16"/>
        <v>13000</v>
      </c>
      <c r="I119">
        <f t="shared" si="17"/>
        <v>23951</v>
      </c>
      <c r="J119" s="1">
        <v>42211</v>
      </c>
      <c r="K119">
        <v>13000</v>
      </c>
    </row>
    <row r="120" spans="1:11" x14ac:dyDescent="0.25">
      <c r="A120">
        <v>16</v>
      </c>
      <c r="B120">
        <v>0.1</v>
      </c>
      <c r="C120">
        <f t="shared" si="11"/>
        <v>70</v>
      </c>
      <c r="D120">
        <f t="shared" si="14"/>
        <v>0</v>
      </c>
      <c r="E120">
        <f t="shared" si="15"/>
        <v>13070</v>
      </c>
      <c r="F120" t="str">
        <f t="shared" si="12"/>
        <v>TAK</v>
      </c>
      <c r="G120">
        <f t="shared" si="13"/>
        <v>12000</v>
      </c>
      <c r="H120">
        <f t="shared" si="16"/>
        <v>1070</v>
      </c>
      <c r="I120">
        <f t="shared" si="17"/>
        <v>0</v>
      </c>
      <c r="J120" s="1">
        <v>42212</v>
      </c>
      <c r="K120">
        <v>1070</v>
      </c>
    </row>
    <row r="121" spans="1:11" x14ac:dyDescent="0.25">
      <c r="A121">
        <v>18</v>
      </c>
      <c r="B121">
        <v>0.3</v>
      </c>
      <c r="C121">
        <f t="shared" si="11"/>
        <v>210</v>
      </c>
      <c r="D121">
        <f t="shared" si="14"/>
        <v>0</v>
      </c>
      <c r="E121">
        <f t="shared" si="15"/>
        <v>25000</v>
      </c>
      <c r="F121" t="str">
        <f t="shared" si="12"/>
        <v>TAK</v>
      </c>
      <c r="G121">
        <f t="shared" si="13"/>
        <v>12000</v>
      </c>
      <c r="H121">
        <f t="shared" si="16"/>
        <v>13000</v>
      </c>
      <c r="I121">
        <f t="shared" si="17"/>
        <v>23720</v>
      </c>
      <c r="J121" s="1">
        <v>42213</v>
      </c>
      <c r="K121">
        <v>13000</v>
      </c>
    </row>
    <row r="122" spans="1:11" x14ac:dyDescent="0.25">
      <c r="A122">
        <v>18</v>
      </c>
      <c r="B122">
        <v>0</v>
      </c>
      <c r="C122">
        <f t="shared" si="11"/>
        <v>0</v>
      </c>
      <c r="D122">
        <f t="shared" si="14"/>
        <v>298</v>
      </c>
      <c r="E122">
        <f t="shared" si="15"/>
        <v>12702</v>
      </c>
      <c r="F122" t="str">
        <f t="shared" si="12"/>
        <v>TAK</v>
      </c>
      <c r="G122">
        <f t="shared" si="13"/>
        <v>12000</v>
      </c>
      <c r="H122">
        <f t="shared" si="16"/>
        <v>702</v>
      </c>
      <c r="I122">
        <f t="shared" si="17"/>
        <v>0</v>
      </c>
      <c r="J122" s="1">
        <v>42214</v>
      </c>
      <c r="K122">
        <v>702</v>
      </c>
    </row>
    <row r="123" spans="1:11" x14ac:dyDescent="0.25">
      <c r="A123">
        <v>14</v>
      </c>
      <c r="B123">
        <v>0</v>
      </c>
      <c r="C123">
        <f t="shared" si="11"/>
        <v>0</v>
      </c>
      <c r="D123">
        <f t="shared" si="14"/>
        <v>12</v>
      </c>
      <c r="E123">
        <f t="shared" si="15"/>
        <v>690</v>
      </c>
      <c r="F123" t="str">
        <f t="shared" si="12"/>
        <v>NIE</v>
      </c>
      <c r="G123">
        <f t="shared" si="13"/>
        <v>0</v>
      </c>
      <c r="H123">
        <f t="shared" si="16"/>
        <v>690</v>
      </c>
      <c r="I123">
        <f t="shared" si="17"/>
        <v>0</v>
      </c>
      <c r="J123" s="1">
        <v>42215</v>
      </c>
      <c r="K123">
        <v>690</v>
      </c>
    </row>
    <row r="124" spans="1:11" x14ac:dyDescent="0.25">
      <c r="A124">
        <v>14</v>
      </c>
      <c r="B124">
        <v>0</v>
      </c>
      <c r="C124">
        <f t="shared" si="11"/>
        <v>0</v>
      </c>
      <c r="D124">
        <f t="shared" si="14"/>
        <v>11</v>
      </c>
      <c r="E124">
        <f t="shared" si="15"/>
        <v>679</v>
      </c>
      <c r="F124" t="str">
        <f t="shared" si="12"/>
        <v>NIE</v>
      </c>
      <c r="G124">
        <f t="shared" si="13"/>
        <v>0</v>
      </c>
      <c r="H124">
        <f t="shared" si="16"/>
        <v>679</v>
      </c>
      <c r="I124">
        <f t="shared" si="17"/>
        <v>0</v>
      </c>
      <c r="J124" s="1">
        <v>42216</v>
      </c>
      <c r="K124">
        <v>679</v>
      </c>
    </row>
    <row r="125" spans="1:11" x14ac:dyDescent="0.25">
      <c r="A125">
        <v>16</v>
      </c>
      <c r="B125">
        <v>0</v>
      </c>
      <c r="C125">
        <f t="shared" si="11"/>
        <v>0</v>
      </c>
      <c r="D125">
        <f t="shared" si="14"/>
        <v>14</v>
      </c>
      <c r="E125">
        <f t="shared" si="15"/>
        <v>25000</v>
      </c>
      <c r="F125" t="str">
        <f t="shared" si="12"/>
        <v>TAK</v>
      </c>
      <c r="G125">
        <f t="shared" si="13"/>
        <v>12000</v>
      </c>
      <c r="H125">
        <f t="shared" si="16"/>
        <v>13000</v>
      </c>
      <c r="I125">
        <f t="shared" si="17"/>
        <v>24335</v>
      </c>
      <c r="J125" s="1">
        <v>42217</v>
      </c>
      <c r="K125">
        <v>13000</v>
      </c>
    </row>
    <row r="126" spans="1:11" x14ac:dyDescent="0.25">
      <c r="A126">
        <v>22</v>
      </c>
      <c r="B126">
        <v>0</v>
      </c>
      <c r="C126">
        <f t="shared" si="11"/>
        <v>0</v>
      </c>
      <c r="D126">
        <f t="shared" si="14"/>
        <v>403</v>
      </c>
      <c r="E126">
        <f t="shared" si="15"/>
        <v>12597</v>
      </c>
      <c r="F126" t="str">
        <f t="shared" si="12"/>
        <v>TAK</v>
      </c>
      <c r="G126">
        <f t="shared" si="13"/>
        <v>12000</v>
      </c>
      <c r="H126">
        <f t="shared" si="16"/>
        <v>597</v>
      </c>
      <c r="I126">
        <f t="shared" si="17"/>
        <v>0</v>
      </c>
      <c r="J126" s="1">
        <v>42218</v>
      </c>
      <c r="K126">
        <v>597</v>
      </c>
    </row>
    <row r="127" spans="1:11" x14ac:dyDescent="0.25">
      <c r="A127">
        <v>22</v>
      </c>
      <c r="B127">
        <v>0</v>
      </c>
      <c r="C127">
        <f t="shared" si="11"/>
        <v>0</v>
      </c>
      <c r="D127">
        <f t="shared" si="14"/>
        <v>19</v>
      </c>
      <c r="E127">
        <f t="shared" si="15"/>
        <v>25000</v>
      </c>
      <c r="F127" t="str">
        <f t="shared" si="12"/>
        <v>TAK</v>
      </c>
      <c r="G127">
        <f t="shared" si="13"/>
        <v>12000</v>
      </c>
      <c r="H127">
        <f t="shared" si="16"/>
        <v>13000</v>
      </c>
      <c r="I127">
        <f t="shared" si="17"/>
        <v>24422</v>
      </c>
      <c r="J127" s="1">
        <v>42219</v>
      </c>
      <c r="K127">
        <v>13000</v>
      </c>
    </row>
    <row r="128" spans="1:11" x14ac:dyDescent="0.25">
      <c r="A128">
        <v>25</v>
      </c>
      <c r="B128">
        <v>0</v>
      </c>
      <c r="C128">
        <f t="shared" si="11"/>
        <v>0</v>
      </c>
      <c r="D128">
        <f t="shared" si="14"/>
        <v>488</v>
      </c>
      <c r="E128">
        <f t="shared" si="15"/>
        <v>12512</v>
      </c>
      <c r="F128" t="str">
        <f t="shared" si="12"/>
        <v>TAK</v>
      </c>
      <c r="G128">
        <f t="shared" si="13"/>
        <v>12000</v>
      </c>
      <c r="H128">
        <f t="shared" si="16"/>
        <v>512</v>
      </c>
      <c r="I128">
        <f t="shared" si="17"/>
        <v>0</v>
      </c>
      <c r="J128" s="1">
        <v>42220</v>
      </c>
      <c r="K128">
        <v>512</v>
      </c>
    </row>
    <row r="129" spans="1:11" x14ac:dyDescent="0.25">
      <c r="A129">
        <v>24</v>
      </c>
      <c r="B129">
        <v>0</v>
      </c>
      <c r="C129">
        <f t="shared" si="11"/>
        <v>0</v>
      </c>
      <c r="D129">
        <f t="shared" si="14"/>
        <v>19</v>
      </c>
      <c r="E129">
        <f t="shared" si="15"/>
        <v>25000</v>
      </c>
      <c r="F129" t="str">
        <f t="shared" si="12"/>
        <v>TAK</v>
      </c>
      <c r="G129">
        <f t="shared" si="13"/>
        <v>12000</v>
      </c>
      <c r="H129">
        <f t="shared" si="16"/>
        <v>13000</v>
      </c>
      <c r="I129">
        <f t="shared" si="17"/>
        <v>24507</v>
      </c>
      <c r="J129" s="1">
        <v>42221</v>
      </c>
      <c r="K129">
        <v>13000</v>
      </c>
    </row>
    <row r="130" spans="1:11" x14ac:dyDescent="0.25">
      <c r="A130">
        <v>24</v>
      </c>
      <c r="B130">
        <v>0</v>
      </c>
      <c r="C130">
        <f t="shared" si="11"/>
        <v>0</v>
      </c>
      <c r="D130">
        <f t="shared" si="14"/>
        <v>459</v>
      </c>
      <c r="E130">
        <f t="shared" si="15"/>
        <v>12541</v>
      </c>
      <c r="F130" t="str">
        <f t="shared" si="12"/>
        <v>TAK</v>
      </c>
      <c r="G130">
        <f t="shared" si="13"/>
        <v>12000</v>
      </c>
      <c r="H130">
        <f t="shared" si="16"/>
        <v>541</v>
      </c>
      <c r="I130">
        <f t="shared" si="17"/>
        <v>0</v>
      </c>
      <c r="J130" s="1">
        <v>42222</v>
      </c>
      <c r="K130">
        <v>541</v>
      </c>
    </row>
    <row r="131" spans="1:11" x14ac:dyDescent="0.25">
      <c r="A131">
        <v>28</v>
      </c>
      <c r="B131">
        <v>0</v>
      </c>
      <c r="C131">
        <f t="shared" si="11"/>
        <v>0</v>
      </c>
      <c r="D131">
        <f t="shared" si="14"/>
        <v>25</v>
      </c>
      <c r="E131">
        <f t="shared" si="15"/>
        <v>25000</v>
      </c>
      <c r="F131" t="str">
        <f t="shared" si="12"/>
        <v>TAK</v>
      </c>
      <c r="G131">
        <f t="shared" si="13"/>
        <v>12000</v>
      </c>
      <c r="H131">
        <f t="shared" si="16"/>
        <v>13000</v>
      </c>
      <c r="I131">
        <f t="shared" si="17"/>
        <v>24484</v>
      </c>
      <c r="J131" s="1">
        <v>42223</v>
      </c>
      <c r="K131">
        <v>13000</v>
      </c>
    </row>
    <row r="132" spans="1:11" x14ac:dyDescent="0.25">
      <c r="A132">
        <v>28</v>
      </c>
      <c r="B132">
        <v>0</v>
      </c>
      <c r="C132">
        <f t="shared" ref="C132:C185" si="18">700*B132</f>
        <v>0</v>
      </c>
      <c r="D132">
        <f t="shared" si="14"/>
        <v>578</v>
      </c>
      <c r="E132">
        <f t="shared" si="15"/>
        <v>12422</v>
      </c>
      <c r="F132" t="str">
        <f t="shared" ref="F132:F185" si="19">IF(AND(A132&gt;15,B132&lt;=0.6),"TAK","NIE")</f>
        <v>TAK</v>
      </c>
      <c r="G132">
        <f t="shared" ref="G132:G185" si="20">IF(F132="TAK",IF(A132&lt;=30,12000,24000),0)</f>
        <v>12000</v>
      </c>
      <c r="H132">
        <f t="shared" si="16"/>
        <v>422</v>
      </c>
      <c r="I132">
        <f t="shared" si="17"/>
        <v>0</v>
      </c>
      <c r="J132" s="1">
        <v>42224</v>
      </c>
      <c r="K132">
        <v>422</v>
      </c>
    </row>
    <row r="133" spans="1:11" x14ac:dyDescent="0.25">
      <c r="A133">
        <v>24</v>
      </c>
      <c r="B133">
        <v>0</v>
      </c>
      <c r="C133">
        <f t="shared" si="18"/>
        <v>0</v>
      </c>
      <c r="D133">
        <f t="shared" si="14"/>
        <v>15</v>
      </c>
      <c r="E133">
        <f t="shared" si="15"/>
        <v>25000</v>
      </c>
      <c r="F133" t="str">
        <f t="shared" si="19"/>
        <v>TAK</v>
      </c>
      <c r="G133">
        <f t="shared" si="20"/>
        <v>12000</v>
      </c>
      <c r="H133">
        <f t="shared" si="16"/>
        <v>13000</v>
      </c>
      <c r="I133">
        <f t="shared" si="17"/>
        <v>24593</v>
      </c>
      <c r="J133" s="1">
        <v>42225</v>
      </c>
      <c r="K133">
        <v>13000</v>
      </c>
    </row>
    <row r="134" spans="1:11" x14ac:dyDescent="0.25">
      <c r="A134">
        <v>24</v>
      </c>
      <c r="B134">
        <v>0</v>
      </c>
      <c r="C134">
        <f t="shared" si="18"/>
        <v>0</v>
      </c>
      <c r="D134">
        <f t="shared" si="14"/>
        <v>459</v>
      </c>
      <c r="E134">
        <f t="shared" si="15"/>
        <v>12541</v>
      </c>
      <c r="F134" t="str">
        <f t="shared" si="19"/>
        <v>TAK</v>
      </c>
      <c r="G134">
        <f t="shared" si="20"/>
        <v>12000</v>
      </c>
      <c r="H134">
        <f t="shared" si="16"/>
        <v>541</v>
      </c>
      <c r="I134">
        <f t="shared" si="17"/>
        <v>0</v>
      </c>
      <c r="J134" s="1">
        <v>42226</v>
      </c>
      <c r="K134">
        <v>541</v>
      </c>
    </row>
    <row r="135" spans="1:11" x14ac:dyDescent="0.25">
      <c r="A135">
        <v>26</v>
      </c>
      <c r="B135">
        <v>0</v>
      </c>
      <c r="C135">
        <f t="shared" si="18"/>
        <v>0</v>
      </c>
      <c r="D135">
        <f t="shared" si="14"/>
        <v>22</v>
      </c>
      <c r="E135">
        <f t="shared" si="15"/>
        <v>25000</v>
      </c>
      <c r="F135" t="str">
        <f t="shared" si="19"/>
        <v>TAK</v>
      </c>
      <c r="G135">
        <f t="shared" si="20"/>
        <v>12000</v>
      </c>
      <c r="H135">
        <f t="shared" si="16"/>
        <v>13000</v>
      </c>
      <c r="I135">
        <f t="shared" si="17"/>
        <v>24481</v>
      </c>
      <c r="J135" s="1">
        <v>42227</v>
      </c>
      <c r="K135">
        <v>13000</v>
      </c>
    </row>
    <row r="136" spans="1:11" x14ac:dyDescent="0.25">
      <c r="A136">
        <v>32</v>
      </c>
      <c r="B136">
        <v>0.6</v>
      </c>
      <c r="C136">
        <f t="shared" si="18"/>
        <v>420</v>
      </c>
      <c r="D136">
        <f t="shared" si="14"/>
        <v>0</v>
      </c>
      <c r="E136">
        <f t="shared" si="15"/>
        <v>25000</v>
      </c>
      <c r="F136" t="str">
        <f t="shared" si="19"/>
        <v>TAK</v>
      </c>
      <c r="G136">
        <f t="shared" si="20"/>
        <v>24000</v>
      </c>
      <c r="H136">
        <f t="shared" si="16"/>
        <v>1000</v>
      </c>
      <c r="I136">
        <f t="shared" si="17"/>
        <v>11580</v>
      </c>
      <c r="J136" s="1">
        <v>42228</v>
      </c>
      <c r="K136">
        <v>1000</v>
      </c>
    </row>
    <row r="137" spans="1:11" x14ac:dyDescent="0.25">
      <c r="A137">
        <v>31</v>
      </c>
      <c r="B137">
        <v>0.1</v>
      </c>
      <c r="C137">
        <f t="shared" si="18"/>
        <v>70</v>
      </c>
      <c r="D137">
        <f t="shared" si="14"/>
        <v>0</v>
      </c>
      <c r="E137">
        <f t="shared" si="15"/>
        <v>25000</v>
      </c>
      <c r="F137" t="str">
        <f t="shared" si="19"/>
        <v>TAK</v>
      </c>
      <c r="G137">
        <f t="shared" si="20"/>
        <v>24000</v>
      </c>
      <c r="H137">
        <f t="shared" si="16"/>
        <v>1000</v>
      </c>
      <c r="I137">
        <f t="shared" si="17"/>
        <v>23930</v>
      </c>
      <c r="J137" s="1">
        <v>42229</v>
      </c>
      <c r="K137">
        <v>1000</v>
      </c>
    </row>
    <row r="138" spans="1:11" x14ac:dyDescent="0.25">
      <c r="A138">
        <v>33</v>
      </c>
      <c r="B138">
        <v>0</v>
      </c>
      <c r="C138">
        <f t="shared" si="18"/>
        <v>0</v>
      </c>
      <c r="D138">
        <f t="shared" si="14"/>
        <v>57</v>
      </c>
      <c r="E138">
        <f t="shared" si="15"/>
        <v>25000</v>
      </c>
      <c r="F138" t="str">
        <f t="shared" si="19"/>
        <v>TAK</v>
      </c>
      <c r="G138">
        <f t="shared" si="20"/>
        <v>24000</v>
      </c>
      <c r="H138">
        <f t="shared" si="16"/>
        <v>1000</v>
      </c>
      <c r="I138">
        <f t="shared" si="17"/>
        <v>24057</v>
      </c>
      <c r="J138" s="1">
        <v>42230</v>
      </c>
      <c r="K138">
        <v>1000</v>
      </c>
    </row>
    <row r="139" spans="1:11" x14ac:dyDescent="0.25">
      <c r="A139">
        <v>31</v>
      </c>
      <c r="B139">
        <v>12</v>
      </c>
      <c r="C139">
        <f t="shared" si="18"/>
        <v>8400</v>
      </c>
      <c r="D139">
        <f t="shared" si="14"/>
        <v>0</v>
      </c>
      <c r="E139">
        <f t="shared" si="15"/>
        <v>9400</v>
      </c>
      <c r="F139" t="str">
        <f t="shared" si="19"/>
        <v>NIE</v>
      </c>
      <c r="G139">
        <f t="shared" si="20"/>
        <v>0</v>
      </c>
      <c r="H139">
        <f t="shared" si="16"/>
        <v>9400</v>
      </c>
      <c r="I139">
        <f t="shared" si="17"/>
        <v>0</v>
      </c>
      <c r="J139" s="1">
        <v>42231</v>
      </c>
      <c r="K139">
        <v>9400</v>
      </c>
    </row>
    <row r="140" spans="1:11" x14ac:dyDescent="0.25">
      <c r="A140">
        <v>22</v>
      </c>
      <c r="B140">
        <v>0</v>
      </c>
      <c r="C140">
        <f t="shared" si="18"/>
        <v>0</v>
      </c>
      <c r="D140">
        <f t="shared" si="14"/>
        <v>291</v>
      </c>
      <c r="E140">
        <f t="shared" si="15"/>
        <v>25000</v>
      </c>
      <c r="F140" t="str">
        <f t="shared" si="19"/>
        <v>TAK</v>
      </c>
      <c r="G140">
        <f t="shared" si="20"/>
        <v>12000</v>
      </c>
      <c r="H140">
        <f t="shared" si="16"/>
        <v>13000</v>
      </c>
      <c r="I140">
        <f t="shared" si="17"/>
        <v>15891</v>
      </c>
      <c r="J140" s="1">
        <v>42232</v>
      </c>
      <c r="K140">
        <v>13000</v>
      </c>
    </row>
    <row r="141" spans="1:11" x14ac:dyDescent="0.25">
      <c r="A141">
        <v>24</v>
      </c>
      <c r="B141">
        <v>0.2</v>
      </c>
      <c r="C141">
        <f t="shared" si="18"/>
        <v>140</v>
      </c>
      <c r="D141">
        <f t="shared" si="14"/>
        <v>0</v>
      </c>
      <c r="E141">
        <f t="shared" si="15"/>
        <v>13140</v>
      </c>
      <c r="F141" t="str">
        <f t="shared" si="19"/>
        <v>TAK</v>
      </c>
      <c r="G141">
        <f t="shared" si="20"/>
        <v>12000</v>
      </c>
      <c r="H141">
        <f t="shared" si="16"/>
        <v>1140</v>
      </c>
      <c r="I141">
        <f t="shared" si="17"/>
        <v>0</v>
      </c>
      <c r="J141" s="1">
        <v>42233</v>
      </c>
      <c r="K141">
        <v>1140</v>
      </c>
    </row>
    <row r="142" spans="1:11" x14ac:dyDescent="0.25">
      <c r="A142">
        <v>22</v>
      </c>
      <c r="B142">
        <v>0</v>
      </c>
      <c r="C142">
        <f t="shared" si="18"/>
        <v>0</v>
      </c>
      <c r="D142">
        <f t="shared" si="14"/>
        <v>36</v>
      </c>
      <c r="E142">
        <f t="shared" si="15"/>
        <v>25000</v>
      </c>
      <c r="F142" t="str">
        <f t="shared" si="19"/>
        <v>TAK</v>
      </c>
      <c r="G142">
        <f t="shared" si="20"/>
        <v>12000</v>
      </c>
      <c r="H142">
        <f t="shared" si="16"/>
        <v>13000</v>
      </c>
      <c r="I142">
        <f t="shared" si="17"/>
        <v>23896</v>
      </c>
      <c r="J142" s="1">
        <v>42234</v>
      </c>
      <c r="K142">
        <v>13000</v>
      </c>
    </row>
    <row r="143" spans="1:11" x14ac:dyDescent="0.25">
      <c r="A143">
        <v>19</v>
      </c>
      <c r="B143">
        <v>0</v>
      </c>
      <c r="C143">
        <f t="shared" si="18"/>
        <v>0</v>
      </c>
      <c r="D143">
        <f t="shared" si="14"/>
        <v>323</v>
      </c>
      <c r="E143">
        <f t="shared" si="15"/>
        <v>12677</v>
      </c>
      <c r="F143" t="str">
        <f t="shared" si="19"/>
        <v>TAK</v>
      </c>
      <c r="G143">
        <f t="shared" si="20"/>
        <v>12000</v>
      </c>
      <c r="H143">
        <f t="shared" si="16"/>
        <v>677</v>
      </c>
      <c r="I143">
        <f t="shared" si="17"/>
        <v>0</v>
      </c>
      <c r="J143" s="1">
        <v>42235</v>
      </c>
      <c r="K143">
        <v>677</v>
      </c>
    </row>
    <row r="144" spans="1:11" x14ac:dyDescent="0.25">
      <c r="A144">
        <v>18</v>
      </c>
      <c r="B144">
        <v>0</v>
      </c>
      <c r="C144">
        <f t="shared" si="18"/>
        <v>0</v>
      </c>
      <c r="D144">
        <f t="shared" si="14"/>
        <v>16</v>
      </c>
      <c r="E144">
        <f t="shared" si="15"/>
        <v>25000</v>
      </c>
      <c r="F144" t="str">
        <f t="shared" si="19"/>
        <v>TAK</v>
      </c>
      <c r="G144">
        <f t="shared" si="20"/>
        <v>12000</v>
      </c>
      <c r="H144">
        <f t="shared" si="16"/>
        <v>13000</v>
      </c>
      <c r="I144">
        <f t="shared" si="17"/>
        <v>24339</v>
      </c>
      <c r="J144" s="1">
        <v>42236</v>
      </c>
      <c r="K144">
        <v>13000</v>
      </c>
    </row>
    <row r="145" spans="1:11" x14ac:dyDescent="0.25">
      <c r="A145">
        <v>18</v>
      </c>
      <c r="B145">
        <v>0</v>
      </c>
      <c r="C145">
        <f t="shared" si="18"/>
        <v>0</v>
      </c>
      <c r="D145">
        <f t="shared" si="14"/>
        <v>298</v>
      </c>
      <c r="E145">
        <f t="shared" si="15"/>
        <v>12702</v>
      </c>
      <c r="F145" t="str">
        <f t="shared" si="19"/>
        <v>TAK</v>
      </c>
      <c r="G145">
        <f t="shared" si="20"/>
        <v>12000</v>
      </c>
      <c r="H145">
        <f t="shared" si="16"/>
        <v>702</v>
      </c>
      <c r="I145">
        <f t="shared" si="17"/>
        <v>0</v>
      </c>
      <c r="J145" s="1">
        <v>42237</v>
      </c>
      <c r="K145">
        <v>702</v>
      </c>
    </row>
    <row r="146" spans="1:11" x14ac:dyDescent="0.25">
      <c r="A146">
        <v>18</v>
      </c>
      <c r="B146">
        <v>0</v>
      </c>
      <c r="C146">
        <f t="shared" si="18"/>
        <v>0</v>
      </c>
      <c r="D146">
        <f t="shared" si="14"/>
        <v>17</v>
      </c>
      <c r="E146">
        <f t="shared" si="15"/>
        <v>25000</v>
      </c>
      <c r="F146" t="str">
        <f t="shared" si="19"/>
        <v>TAK</v>
      </c>
      <c r="G146">
        <f t="shared" si="20"/>
        <v>12000</v>
      </c>
      <c r="H146">
        <f t="shared" si="16"/>
        <v>13000</v>
      </c>
      <c r="I146">
        <f t="shared" si="17"/>
        <v>24315</v>
      </c>
      <c r="J146" s="1">
        <v>42238</v>
      </c>
      <c r="K146">
        <v>13000</v>
      </c>
    </row>
    <row r="147" spans="1:11" x14ac:dyDescent="0.25">
      <c r="A147">
        <v>19</v>
      </c>
      <c r="B147">
        <v>0</v>
      </c>
      <c r="C147">
        <f t="shared" si="18"/>
        <v>0</v>
      </c>
      <c r="D147">
        <f t="shared" si="14"/>
        <v>323</v>
      </c>
      <c r="E147">
        <f t="shared" si="15"/>
        <v>12677</v>
      </c>
      <c r="F147" t="str">
        <f t="shared" si="19"/>
        <v>TAK</v>
      </c>
      <c r="G147">
        <f t="shared" si="20"/>
        <v>12000</v>
      </c>
      <c r="H147">
        <f t="shared" si="16"/>
        <v>677</v>
      </c>
      <c r="I147">
        <f t="shared" si="17"/>
        <v>0</v>
      </c>
      <c r="J147" s="1">
        <v>42239</v>
      </c>
      <c r="K147">
        <v>677</v>
      </c>
    </row>
    <row r="148" spans="1:11" x14ac:dyDescent="0.25">
      <c r="A148">
        <v>21</v>
      </c>
      <c r="B148">
        <v>5.5</v>
      </c>
      <c r="C148">
        <f t="shared" si="18"/>
        <v>3850</v>
      </c>
      <c r="D148">
        <f t="shared" si="14"/>
        <v>0</v>
      </c>
      <c r="E148">
        <f t="shared" si="15"/>
        <v>4527</v>
      </c>
      <c r="F148" t="str">
        <f t="shared" si="19"/>
        <v>NIE</v>
      </c>
      <c r="G148">
        <f t="shared" si="20"/>
        <v>0</v>
      </c>
      <c r="H148">
        <f t="shared" si="16"/>
        <v>4527</v>
      </c>
      <c r="I148">
        <f t="shared" si="17"/>
        <v>0</v>
      </c>
      <c r="J148" s="1">
        <v>42240</v>
      </c>
      <c r="K148">
        <v>4527</v>
      </c>
    </row>
    <row r="149" spans="1:11" x14ac:dyDescent="0.25">
      <c r="A149">
        <v>18</v>
      </c>
      <c r="B149">
        <v>18</v>
      </c>
      <c r="C149">
        <f t="shared" si="18"/>
        <v>12600</v>
      </c>
      <c r="D149">
        <f t="shared" si="14"/>
        <v>0</v>
      </c>
      <c r="E149">
        <f t="shared" si="15"/>
        <v>17127</v>
      </c>
      <c r="F149" t="str">
        <f t="shared" si="19"/>
        <v>NIE</v>
      </c>
      <c r="G149">
        <f t="shared" si="20"/>
        <v>0</v>
      </c>
      <c r="H149">
        <f t="shared" si="16"/>
        <v>17127</v>
      </c>
      <c r="I149">
        <f t="shared" si="17"/>
        <v>0</v>
      </c>
      <c r="J149" s="1">
        <v>42241</v>
      </c>
      <c r="K149">
        <v>17127</v>
      </c>
    </row>
    <row r="150" spans="1:11" x14ac:dyDescent="0.25">
      <c r="A150">
        <v>19</v>
      </c>
      <c r="B150">
        <v>12</v>
      </c>
      <c r="C150">
        <f t="shared" si="18"/>
        <v>8400</v>
      </c>
      <c r="D150">
        <f t="shared" si="14"/>
        <v>0</v>
      </c>
      <c r="E150">
        <f t="shared" si="15"/>
        <v>25000</v>
      </c>
      <c r="F150" t="str">
        <f t="shared" si="19"/>
        <v>NIE</v>
      </c>
      <c r="G150">
        <f t="shared" si="20"/>
        <v>0</v>
      </c>
      <c r="H150">
        <f t="shared" si="16"/>
        <v>25000</v>
      </c>
      <c r="I150">
        <f t="shared" si="17"/>
        <v>0</v>
      </c>
      <c r="J150" s="1">
        <v>42242</v>
      </c>
      <c r="K150">
        <v>25000</v>
      </c>
    </row>
    <row r="151" spans="1:11" x14ac:dyDescent="0.25">
      <c r="A151">
        <v>23</v>
      </c>
      <c r="B151">
        <v>0</v>
      </c>
      <c r="C151">
        <f t="shared" si="18"/>
        <v>0</v>
      </c>
      <c r="D151">
        <f t="shared" si="14"/>
        <v>828</v>
      </c>
      <c r="E151">
        <f t="shared" si="15"/>
        <v>24172</v>
      </c>
      <c r="F151" t="str">
        <f t="shared" si="19"/>
        <v>TAK</v>
      </c>
      <c r="G151">
        <f t="shared" si="20"/>
        <v>12000</v>
      </c>
      <c r="H151">
        <f t="shared" si="16"/>
        <v>12172</v>
      </c>
      <c r="I151">
        <f t="shared" si="17"/>
        <v>0</v>
      </c>
      <c r="J151" s="1">
        <v>42243</v>
      </c>
      <c r="K151">
        <v>12172</v>
      </c>
    </row>
    <row r="152" spans="1:11" x14ac:dyDescent="0.25">
      <c r="A152">
        <v>17</v>
      </c>
      <c r="B152">
        <v>0.1</v>
      </c>
      <c r="C152">
        <f t="shared" si="18"/>
        <v>70</v>
      </c>
      <c r="D152">
        <f t="shared" si="14"/>
        <v>0</v>
      </c>
      <c r="E152">
        <f t="shared" si="15"/>
        <v>12242</v>
      </c>
      <c r="F152" t="str">
        <f t="shared" si="19"/>
        <v>TAK</v>
      </c>
      <c r="G152">
        <f t="shared" si="20"/>
        <v>12000</v>
      </c>
      <c r="H152">
        <f t="shared" si="16"/>
        <v>242</v>
      </c>
      <c r="I152">
        <f t="shared" si="17"/>
        <v>0</v>
      </c>
      <c r="J152" s="1">
        <v>42244</v>
      </c>
      <c r="K152">
        <v>242</v>
      </c>
    </row>
    <row r="153" spans="1:11" x14ac:dyDescent="0.25">
      <c r="A153">
        <v>16</v>
      </c>
      <c r="B153">
        <v>14</v>
      </c>
      <c r="C153">
        <f t="shared" si="18"/>
        <v>9800</v>
      </c>
      <c r="D153">
        <f t="shared" si="14"/>
        <v>0</v>
      </c>
      <c r="E153">
        <f t="shared" si="15"/>
        <v>10042</v>
      </c>
      <c r="F153" t="str">
        <f t="shared" si="19"/>
        <v>NIE</v>
      </c>
      <c r="G153">
        <f t="shared" si="20"/>
        <v>0</v>
      </c>
      <c r="H153">
        <f t="shared" si="16"/>
        <v>10042</v>
      </c>
      <c r="I153">
        <f t="shared" si="17"/>
        <v>0</v>
      </c>
      <c r="J153" s="1">
        <v>42245</v>
      </c>
      <c r="K153">
        <v>10042</v>
      </c>
    </row>
    <row r="154" spans="1:11" x14ac:dyDescent="0.25">
      <c r="A154">
        <v>22</v>
      </c>
      <c r="B154">
        <v>0</v>
      </c>
      <c r="C154">
        <f t="shared" si="18"/>
        <v>0</v>
      </c>
      <c r="D154">
        <f t="shared" si="14"/>
        <v>311</v>
      </c>
      <c r="E154">
        <f t="shared" si="15"/>
        <v>25000</v>
      </c>
      <c r="F154" t="str">
        <f t="shared" si="19"/>
        <v>TAK</v>
      </c>
      <c r="G154">
        <f t="shared" si="20"/>
        <v>12000</v>
      </c>
      <c r="H154">
        <f t="shared" si="16"/>
        <v>13000</v>
      </c>
      <c r="I154">
        <f t="shared" si="17"/>
        <v>15269</v>
      </c>
      <c r="J154" s="1">
        <v>42246</v>
      </c>
      <c r="K154">
        <v>13000</v>
      </c>
    </row>
    <row r="155" spans="1:11" x14ac:dyDescent="0.25">
      <c r="A155">
        <v>26</v>
      </c>
      <c r="B155">
        <v>0</v>
      </c>
      <c r="C155">
        <f t="shared" si="18"/>
        <v>0</v>
      </c>
      <c r="D155">
        <f t="shared" si="14"/>
        <v>518</v>
      </c>
      <c r="E155">
        <f t="shared" si="15"/>
        <v>12482</v>
      </c>
      <c r="F155" t="str">
        <f t="shared" si="19"/>
        <v>TAK</v>
      </c>
      <c r="G155">
        <f t="shared" si="20"/>
        <v>12000</v>
      </c>
      <c r="H155">
        <f t="shared" si="16"/>
        <v>482</v>
      </c>
      <c r="I155">
        <f t="shared" si="17"/>
        <v>0</v>
      </c>
      <c r="J155" s="1">
        <v>42247</v>
      </c>
      <c r="K155">
        <v>482</v>
      </c>
    </row>
    <row r="156" spans="1:11" x14ac:dyDescent="0.25">
      <c r="A156">
        <v>27</v>
      </c>
      <c r="B156">
        <v>2</v>
      </c>
      <c r="C156">
        <f t="shared" si="18"/>
        <v>1400</v>
      </c>
      <c r="D156">
        <f t="shared" si="14"/>
        <v>0</v>
      </c>
      <c r="E156">
        <f t="shared" si="15"/>
        <v>1882</v>
      </c>
      <c r="F156" t="str">
        <f t="shared" si="19"/>
        <v>NIE</v>
      </c>
      <c r="G156">
        <f t="shared" si="20"/>
        <v>0</v>
      </c>
      <c r="H156">
        <f t="shared" si="16"/>
        <v>1882</v>
      </c>
      <c r="I156">
        <f t="shared" si="17"/>
        <v>0</v>
      </c>
      <c r="J156" s="1">
        <v>42248</v>
      </c>
      <c r="K156">
        <v>1882</v>
      </c>
    </row>
    <row r="157" spans="1:11" x14ac:dyDescent="0.25">
      <c r="A157">
        <v>18</v>
      </c>
      <c r="B157">
        <v>0</v>
      </c>
      <c r="C157">
        <f t="shared" si="18"/>
        <v>0</v>
      </c>
      <c r="D157">
        <f t="shared" ref="D157:D185" si="21">IF(B157=0,ROUNDUP(0.03%*POWER(A157,1.5)*H156,0),0)</f>
        <v>44</v>
      </c>
      <c r="E157">
        <f t="shared" ref="E157:E185" si="22">IF(H156+C157-D157&lt;G157,25000,IF(H156+C157-D157&gt;25000,25000,H156+C157-D157))</f>
        <v>25000</v>
      </c>
      <c r="F157" t="str">
        <f t="shared" si="19"/>
        <v>TAK</v>
      </c>
      <c r="G157">
        <f t="shared" si="20"/>
        <v>12000</v>
      </c>
      <c r="H157">
        <f t="shared" ref="H157:H185" si="23">E157-G157</f>
        <v>13000</v>
      </c>
      <c r="I157">
        <f t="shared" si="17"/>
        <v>23162</v>
      </c>
      <c r="J157" s="1">
        <v>42249</v>
      </c>
      <c r="K157">
        <v>13000</v>
      </c>
    </row>
    <row r="158" spans="1:11" x14ac:dyDescent="0.25">
      <c r="A158">
        <v>17</v>
      </c>
      <c r="B158">
        <v>0</v>
      </c>
      <c r="C158">
        <f t="shared" si="18"/>
        <v>0</v>
      </c>
      <c r="D158">
        <f t="shared" si="21"/>
        <v>274</v>
      </c>
      <c r="E158">
        <f t="shared" si="22"/>
        <v>12726</v>
      </c>
      <c r="F158" t="str">
        <f t="shared" si="19"/>
        <v>TAK</v>
      </c>
      <c r="G158">
        <f t="shared" si="20"/>
        <v>12000</v>
      </c>
      <c r="H158">
        <f t="shared" si="23"/>
        <v>726</v>
      </c>
      <c r="I158">
        <f t="shared" si="17"/>
        <v>0</v>
      </c>
      <c r="J158" s="1">
        <v>42250</v>
      </c>
      <c r="K158">
        <v>726</v>
      </c>
    </row>
    <row r="159" spans="1:11" x14ac:dyDescent="0.25">
      <c r="A159">
        <v>16</v>
      </c>
      <c r="B159">
        <v>0.1</v>
      </c>
      <c r="C159">
        <f t="shared" si="18"/>
        <v>70</v>
      </c>
      <c r="D159">
        <f t="shared" si="21"/>
        <v>0</v>
      </c>
      <c r="E159">
        <f t="shared" si="22"/>
        <v>25000</v>
      </c>
      <c r="F159" t="str">
        <f t="shared" si="19"/>
        <v>TAK</v>
      </c>
      <c r="G159">
        <f t="shared" si="20"/>
        <v>12000</v>
      </c>
      <c r="H159">
        <f t="shared" si="23"/>
        <v>13000</v>
      </c>
      <c r="I159">
        <f t="shared" si="17"/>
        <v>24204</v>
      </c>
      <c r="J159" s="1">
        <v>42251</v>
      </c>
      <c r="K159">
        <v>13000</v>
      </c>
    </row>
    <row r="160" spans="1:11" x14ac:dyDescent="0.25">
      <c r="A160">
        <v>15</v>
      </c>
      <c r="B160">
        <v>0</v>
      </c>
      <c r="C160">
        <f t="shared" si="18"/>
        <v>0</v>
      </c>
      <c r="D160">
        <f t="shared" si="21"/>
        <v>227</v>
      </c>
      <c r="E160">
        <f t="shared" si="22"/>
        <v>12773</v>
      </c>
      <c r="F160" t="str">
        <f t="shared" si="19"/>
        <v>NIE</v>
      </c>
      <c r="G160">
        <f t="shared" si="20"/>
        <v>0</v>
      </c>
      <c r="H160">
        <f t="shared" si="23"/>
        <v>12773</v>
      </c>
      <c r="I160">
        <f t="shared" si="17"/>
        <v>0</v>
      </c>
      <c r="J160" s="1">
        <v>42252</v>
      </c>
      <c r="K160">
        <v>12773</v>
      </c>
    </row>
    <row r="161" spans="1:11" x14ac:dyDescent="0.25">
      <c r="A161">
        <v>12</v>
      </c>
      <c r="B161">
        <v>4</v>
      </c>
      <c r="C161">
        <f t="shared" si="18"/>
        <v>2800</v>
      </c>
      <c r="D161">
        <f t="shared" si="21"/>
        <v>0</v>
      </c>
      <c r="E161">
        <f t="shared" si="22"/>
        <v>15573</v>
      </c>
      <c r="F161" t="str">
        <f t="shared" si="19"/>
        <v>NIE</v>
      </c>
      <c r="G161">
        <f t="shared" si="20"/>
        <v>0</v>
      </c>
      <c r="H161">
        <f t="shared" si="23"/>
        <v>15573</v>
      </c>
      <c r="I161">
        <f t="shared" si="17"/>
        <v>0</v>
      </c>
      <c r="J161" s="1">
        <v>42253</v>
      </c>
      <c r="K161">
        <v>15573</v>
      </c>
    </row>
    <row r="162" spans="1:11" x14ac:dyDescent="0.25">
      <c r="A162">
        <v>13</v>
      </c>
      <c r="B162">
        <v>0</v>
      </c>
      <c r="C162">
        <f t="shared" si="18"/>
        <v>0</v>
      </c>
      <c r="D162">
        <f t="shared" si="21"/>
        <v>219</v>
      </c>
      <c r="E162">
        <f t="shared" si="22"/>
        <v>15354</v>
      </c>
      <c r="F162" t="str">
        <f t="shared" si="19"/>
        <v>NIE</v>
      </c>
      <c r="G162">
        <f t="shared" si="20"/>
        <v>0</v>
      </c>
      <c r="H162">
        <f t="shared" si="23"/>
        <v>15354</v>
      </c>
      <c r="I162">
        <f t="shared" si="17"/>
        <v>0</v>
      </c>
      <c r="J162" s="1">
        <v>42254</v>
      </c>
      <c r="K162">
        <v>15354</v>
      </c>
    </row>
    <row r="163" spans="1:11" x14ac:dyDescent="0.25">
      <c r="A163">
        <v>11</v>
      </c>
      <c r="B163">
        <v>4</v>
      </c>
      <c r="C163">
        <f t="shared" si="18"/>
        <v>2800</v>
      </c>
      <c r="D163">
        <f t="shared" si="21"/>
        <v>0</v>
      </c>
      <c r="E163">
        <f t="shared" si="22"/>
        <v>18154</v>
      </c>
      <c r="F163" t="str">
        <f t="shared" si="19"/>
        <v>NIE</v>
      </c>
      <c r="G163">
        <f t="shared" si="20"/>
        <v>0</v>
      </c>
      <c r="H163">
        <f t="shared" si="23"/>
        <v>18154</v>
      </c>
      <c r="I163">
        <f t="shared" si="17"/>
        <v>0</v>
      </c>
      <c r="J163" s="1">
        <v>42255</v>
      </c>
      <c r="K163">
        <v>18154</v>
      </c>
    </row>
    <row r="164" spans="1:11" x14ac:dyDescent="0.25">
      <c r="A164">
        <v>11</v>
      </c>
      <c r="B164">
        <v>0</v>
      </c>
      <c r="C164">
        <f t="shared" si="18"/>
        <v>0</v>
      </c>
      <c r="D164">
        <f t="shared" si="21"/>
        <v>199</v>
      </c>
      <c r="E164">
        <f t="shared" si="22"/>
        <v>17955</v>
      </c>
      <c r="F164" t="str">
        <f t="shared" si="19"/>
        <v>NIE</v>
      </c>
      <c r="G164">
        <f t="shared" si="20"/>
        <v>0</v>
      </c>
      <c r="H164">
        <f t="shared" si="23"/>
        <v>17955</v>
      </c>
      <c r="I164">
        <f t="shared" si="17"/>
        <v>0</v>
      </c>
      <c r="J164" s="1">
        <v>42256</v>
      </c>
      <c r="K164">
        <v>17955</v>
      </c>
    </row>
    <row r="165" spans="1:11" x14ac:dyDescent="0.25">
      <c r="A165">
        <v>12</v>
      </c>
      <c r="B165">
        <v>0</v>
      </c>
      <c r="C165">
        <f t="shared" si="18"/>
        <v>0</v>
      </c>
      <c r="D165">
        <f t="shared" si="21"/>
        <v>224</v>
      </c>
      <c r="E165">
        <f t="shared" si="22"/>
        <v>17731</v>
      </c>
      <c r="F165" t="str">
        <f t="shared" si="19"/>
        <v>NIE</v>
      </c>
      <c r="G165">
        <f t="shared" si="20"/>
        <v>0</v>
      </c>
      <c r="H165">
        <f t="shared" si="23"/>
        <v>17731</v>
      </c>
      <c r="I165">
        <f t="shared" si="17"/>
        <v>0</v>
      </c>
      <c r="J165" s="1">
        <v>42257</v>
      </c>
      <c r="K165">
        <v>17731</v>
      </c>
    </row>
    <row r="166" spans="1:11" x14ac:dyDescent="0.25">
      <c r="A166">
        <v>16</v>
      </c>
      <c r="B166">
        <v>0.1</v>
      </c>
      <c r="C166">
        <f t="shared" si="18"/>
        <v>70</v>
      </c>
      <c r="D166">
        <f t="shared" si="21"/>
        <v>0</v>
      </c>
      <c r="E166">
        <f t="shared" si="22"/>
        <v>17801</v>
      </c>
      <c r="F166" t="str">
        <f t="shared" si="19"/>
        <v>TAK</v>
      </c>
      <c r="G166">
        <f t="shared" si="20"/>
        <v>12000</v>
      </c>
      <c r="H166">
        <f t="shared" si="23"/>
        <v>5801</v>
      </c>
      <c r="I166">
        <f t="shared" si="17"/>
        <v>0</v>
      </c>
      <c r="J166" s="1">
        <v>42258</v>
      </c>
      <c r="K166">
        <v>5801</v>
      </c>
    </row>
    <row r="167" spans="1:11" x14ac:dyDescent="0.25">
      <c r="A167">
        <v>18</v>
      </c>
      <c r="B167">
        <v>0</v>
      </c>
      <c r="C167">
        <f t="shared" si="18"/>
        <v>0</v>
      </c>
      <c r="D167">
        <f t="shared" si="21"/>
        <v>133</v>
      </c>
      <c r="E167">
        <f t="shared" si="22"/>
        <v>25000</v>
      </c>
      <c r="F167" t="str">
        <f t="shared" si="19"/>
        <v>TAK</v>
      </c>
      <c r="G167">
        <f t="shared" si="20"/>
        <v>12000</v>
      </c>
      <c r="H167">
        <f t="shared" si="23"/>
        <v>13000</v>
      </c>
      <c r="I167">
        <f t="shared" ref="I167:I185" si="24">IF(H166+C167-D167&lt;G167,25000-(H166+C167-D167),0)</f>
        <v>19332</v>
      </c>
      <c r="J167" s="1">
        <v>42259</v>
      </c>
      <c r="K167">
        <v>13000</v>
      </c>
    </row>
    <row r="168" spans="1:11" x14ac:dyDescent="0.25">
      <c r="A168">
        <v>18</v>
      </c>
      <c r="B168">
        <v>0</v>
      </c>
      <c r="C168">
        <f t="shared" si="18"/>
        <v>0</v>
      </c>
      <c r="D168">
        <f t="shared" si="21"/>
        <v>298</v>
      </c>
      <c r="E168">
        <f t="shared" si="22"/>
        <v>12702</v>
      </c>
      <c r="F168" t="str">
        <f t="shared" si="19"/>
        <v>TAK</v>
      </c>
      <c r="G168">
        <f t="shared" si="20"/>
        <v>12000</v>
      </c>
      <c r="H168">
        <f t="shared" si="23"/>
        <v>702</v>
      </c>
      <c r="I168">
        <f t="shared" si="24"/>
        <v>0</v>
      </c>
      <c r="J168" s="1">
        <v>42260</v>
      </c>
      <c r="K168">
        <v>702</v>
      </c>
    </row>
    <row r="169" spans="1:11" x14ac:dyDescent="0.25">
      <c r="A169">
        <v>19</v>
      </c>
      <c r="B169">
        <v>3</v>
      </c>
      <c r="C169">
        <f t="shared" si="18"/>
        <v>2100</v>
      </c>
      <c r="D169">
        <f t="shared" si="21"/>
        <v>0</v>
      </c>
      <c r="E169">
        <f t="shared" si="22"/>
        <v>2802</v>
      </c>
      <c r="F169" t="str">
        <f t="shared" si="19"/>
        <v>NIE</v>
      </c>
      <c r="G169">
        <f t="shared" si="20"/>
        <v>0</v>
      </c>
      <c r="H169">
        <f t="shared" si="23"/>
        <v>2802</v>
      </c>
      <c r="I169">
        <f t="shared" si="24"/>
        <v>0</v>
      </c>
      <c r="J169" s="1">
        <v>42261</v>
      </c>
      <c r="K169">
        <v>2802</v>
      </c>
    </row>
    <row r="170" spans="1:11" x14ac:dyDescent="0.25">
      <c r="A170">
        <v>16</v>
      </c>
      <c r="B170">
        <v>0.1</v>
      </c>
      <c r="C170">
        <f t="shared" si="18"/>
        <v>70</v>
      </c>
      <c r="D170">
        <f t="shared" si="21"/>
        <v>0</v>
      </c>
      <c r="E170">
        <f t="shared" si="22"/>
        <v>25000</v>
      </c>
      <c r="F170" t="str">
        <f t="shared" si="19"/>
        <v>TAK</v>
      </c>
      <c r="G170">
        <f t="shared" si="20"/>
        <v>12000</v>
      </c>
      <c r="H170">
        <f t="shared" si="23"/>
        <v>13000</v>
      </c>
      <c r="I170">
        <f t="shared" si="24"/>
        <v>22128</v>
      </c>
      <c r="J170" s="1">
        <v>42262</v>
      </c>
      <c r="K170">
        <v>13000</v>
      </c>
    </row>
    <row r="171" spans="1:11" x14ac:dyDescent="0.25">
      <c r="A171">
        <v>18</v>
      </c>
      <c r="B171">
        <v>0</v>
      </c>
      <c r="C171">
        <f t="shared" si="18"/>
        <v>0</v>
      </c>
      <c r="D171">
        <f t="shared" si="21"/>
        <v>298</v>
      </c>
      <c r="E171">
        <f t="shared" si="22"/>
        <v>12702</v>
      </c>
      <c r="F171" t="str">
        <f t="shared" si="19"/>
        <v>TAK</v>
      </c>
      <c r="G171">
        <f t="shared" si="20"/>
        <v>12000</v>
      </c>
      <c r="H171">
        <f t="shared" si="23"/>
        <v>702</v>
      </c>
      <c r="I171">
        <f t="shared" si="24"/>
        <v>0</v>
      </c>
      <c r="J171" s="1">
        <v>42263</v>
      </c>
      <c r="K171">
        <v>702</v>
      </c>
    </row>
    <row r="172" spans="1:11" x14ac:dyDescent="0.25">
      <c r="A172">
        <v>22</v>
      </c>
      <c r="B172">
        <v>0.5</v>
      </c>
      <c r="C172">
        <f t="shared" si="18"/>
        <v>350</v>
      </c>
      <c r="D172">
        <f t="shared" si="21"/>
        <v>0</v>
      </c>
      <c r="E172">
        <f t="shared" si="22"/>
        <v>25000</v>
      </c>
      <c r="F172" t="str">
        <f t="shared" si="19"/>
        <v>TAK</v>
      </c>
      <c r="G172">
        <f t="shared" si="20"/>
        <v>12000</v>
      </c>
      <c r="H172">
        <f t="shared" si="23"/>
        <v>13000</v>
      </c>
      <c r="I172">
        <f t="shared" si="24"/>
        <v>23948</v>
      </c>
      <c r="J172" s="1">
        <v>42264</v>
      </c>
      <c r="K172">
        <v>13000</v>
      </c>
    </row>
    <row r="173" spans="1:11" x14ac:dyDescent="0.25">
      <c r="A173">
        <v>16</v>
      </c>
      <c r="B173">
        <v>0</v>
      </c>
      <c r="C173">
        <f t="shared" si="18"/>
        <v>0</v>
      </c>
      <c r="D173">
        <f t="shared" si="21"/>
        <v>250</v>
      </c>
      <c r="E173">
        <f t="shared" si="22"/>
        <v>12750</v>
      </c>
      <c r="F173" t="str">
        <f t="shared" si="19"/>
        <v>TAK</v>
      </c>
      <c r="G173">
        <f t="shared" si="20"/>
        <v>12000</v>
      </c>
      <c r="H173">
        <f t="shared" si="23"/>
        <v>750</v>
      </c>
      <c r="I173">
        <f t="shared" si="24"/>
        <v>0</v>
      </c>
      <c r="J173" s="1">
        <v>42265</v>
      </c>
      <c r="K173">
        <v>750</v>
      </c>
    </row>
    <row r="174" spans="1:11" x14ac:dyDescent="0.25">
      <c r="A174">
        <v>15</v>
      </c>
      <c r="B174">
        <v>0</v>
      </c>
      <c r="C174">
        <f t="shared" si="18"/>
        <v>0</v>
      </c>
      <c r="D174">
        <f t="shared" si="21"/>
        <v>14</v>
      </c>
      <c r="E174">
        <f t="shared" si="22"/>
        <v>736</v>
      </c>
      <c r="F174" t="str">
        <f t="shared" si="19"/>
        <v>NIE</v>
      </c>
      <c r="G174">
        <f t="shared" si="20"/>
        <v>0</v>
      </c>
      <c r="H174">
        <f t="shared" si="23"/>
        <v>736</v>
      </c>
      <c r="I174">
        <f t="shared" si="24"/>
        <v>0</v>
      </c>
      <c r="J174" s="1">
        <v>42266</v>
      </c>
      <c r="K174">
        <v>736</v>
      </c>
    </row>
    <row r="175" spans="1:11" x14ac:dyDescent="0.25">
      <c r="A175">
        <v>14</v>
      </c>
      <c r="B175">
        <v>2</v>
      </c>
      <c r="C175">
        <f t="shared" si="18"/>
        <v>1400</v>
      </c>
      <c r="D175">
        <f t="shared" si="21"/>
        <v>0</v>
      </c>
      <c r="E175">
        <f t="shared" si="22"/>
        <v>2136</v>
      </c>
      <c r="F175" t="str">
        <f t="shared" si="19"/>
        <v>NIE</v>
      </c>
      <c r="G175">
        <f t="shared" si="20"/>
        <v>0</v>
      </c>
      <c r="H175">
        <f t="shared" si="23"/>
        <v>2136</v>
      </c>
      <c r="I175">
        <f t="shared" si="24"/>
        <v>0</v>
      </c>
      <c r="J175" s="1">
        <v>42267</v>
      </c>
      <c r="K175">
        <v>2136</v>
      </c>
    </row>
    <row r="176" spans="1:11" x14ac:dyDescent="0.25">
      <c r="A176">
        <v>12</v>
      </c>
      <c r="B176">
        <v>0</v>
      </c>
      <c r="C176">
        <f t="shared" si="18"/>
        <v>0</v>
      </c>
      <c r="D176">
        <f t="shared" si="21"/>
        <v>27</v>
      </c>
      <c r="E176">
        <f t="shared" si="22"/>
        <v>2109</v>
      </c>
      <c r="F176" t="str">
        <f t="shared" si="19"/>
        <v>NIE</v>
      </c>
      <c r="G176">
        <f t="shared" si="20"/>
        <v>0</v>
      </c>
      <c r="H176">
        <f t="shared" si="23"/>
        <v>2109</v>
      </c>
      <c r="I176">
        <f t="shared" si="24"/>
        <v>0</v>
      </c>
      <c r="J176" s="1">
        <v>42268</v>
      </c>
      <c r="K176">
        <v>2109</v>
      </c>
    </row>
    <row r="177" spans="1:11" x14ac:dyDescent="0.25">
      <c r="A177">
        <v>13</v>
      </c>
      <c r="B177">
        <v>0</v>
      </c>
      <c r="C177">
        <f t="shared" si="18"/>
        <v>0</v>
      </c>
      <c r="D177">
        <f t="shared" si="21"/>
        <v>30</v>
      </c>
      <c r="E177">
        <f t="shared" si="22"/>
        <v>2079</v>
      </c>
      <c r="F177" t="str">
        <f t="shared" si="19"/>
        <v>NIE</v>
      </c>
      <c r="G177">
        <f t="shared" si="20"/>
        <v>0</v>
      </c>
      <c r="H177">
        <f t="shared" si="23"/>
        <v>2079</v>
      </c>
      <c r="I177">
        <f t="shared" si="24"/>
        <v>0</v>
      </c>
      <c r="J177" s="1">
        <v>42269</v>
      </c>
      <c r="K177">
        <v>2079</v>
      </c>
    </row>
    <row r="178" spans="1:11" x14ac:dyDescent="0.25">
      <c r="A178">
        <v>15</v>
      </c>
      <c r="B178">
        <v>0</v>
      </c>
      <c r="C178">
        <f t="shared" si="18"/>
        <v>0</v>
      </c>
      <c r="D178">
        <f t="shared" si="21"/>
        <v>37</v>
      </c>
      <c r="E178">
        <f t="shared" si="22"/>
        <v>2042</v>
      </c>
      <c r="F178" t="str">
        <f t="shared" si="19"/>
        <v>NIE</v>
      </c>
      <c r="G178">
        <f t="shared" si="20"/>
        <v>0</v>
      </c>
      <c r="H178">
        <f t="shared" si="23"/>
        <v>2042</v>
      </c>
      <c r="I178">
        <f t="shared" si="24"/>
        <v>0</v>
      </c>
      <c r="J178" s="1">
        <v>42270</v>
      </c>
      <c r="K178">
        <v>2042</v>
      </c>
    </row>
    <row r="179" spans="1:11" x14ac:dyDescent="0.25">
      <c r="A179">
        <v>15</v>
      </c>
      <c r="B179">
        <v>0</v>
      </c>
      <c r="C179">
        <f t="shared" si="18"/>
        <v>0</v>
      </c>
      <c r="D179">
        <f t="shared" si="21"/>
        <v>36</v>
      </c>
      <c r="E179">
        <f t="shared" si="22"/>
        <v>2006</v>
      </c>
      <c r="F179" t="str">
        <f t="shared" si="19"/>
        <v>NIE</v>
      </c>
      <c r="G179">
        <f t="shared" si="20"/>
        <v>0</v>
      </c>
      <c r="H179">
        <f t="shared" si="23"/>
        <v>2006</v>
      </c>
      <c r="I179">
        <f t="shared" si="24"/>
        <v>0</v>
      </c>
      <c r="J179" s="1">
        <v>42271</v>
      </c>
      <c r="K179">
        <v>2006</v>
      </c>
    </row>
    <row r="180" spans="1:11" x14ac:dyDescent="0.25">
      <c r="A180">
        <v>14</v>
      </c>
      <c r="B180">
        <v>0</v>
      </c>
      <c r="C180">
        <f t="shared" si="18"/>
        <v>0</v>
      </c>
      <c r="D180">
        <f t="shared" si="21"/>
        <v>32</v>
      </c>
      <c r="E180">
        <f t="shared" si="22"/>
        <v>1974</v>
      </c>
      <c r="F180" t="str">
        <f t="shared" si="19"/>
        <v>NIE</v>
      </c>
      <c r="G180">
        <f t="shared" si="20"/>
        <v>0</v>
      </c>
      <c r="H180">
        <f t="shared" si="23"/>
        <v>1974</v>
      </c>
      <c r="I180">
        <f t="shared" si="24"/>
        <v>0</v>
      </c>
      <c r="J180" s="1">
        <v>42272</v>
      </c>
      <c r="K180">
        <v>1974</v>
      </c>
    </row>
    <row r="181" spans="1:11" x14ac:dyDescent="0.25">
      <c r="A181">
        <v>12</v>
      </c>
      <c r="B181">
        <v>0</v>
      </c>
      <c r="C181">
        <f t="shared" si="18"/>
        <v>0</v>
      </c>
      <c r="D181">
        <f t="shared" si="21"/>
        <v>25</v>
      </c>
      <c r="E181">
        <f t="shared" si="22"/>
        <v>1949</v>
      </c>
      <c r="F181" t="str">
        <f t="shared" si="19"/>
        <v>NIE</v>
      </c>
      <c r="G181">
        <f t="shared" si="20"/>
        <v>0</v>
      </c>
      <c r="H181">
        <f t="shared" si="23"/>
        <v>1949</v>
      </c>
      <c r="I181">
        <f t="shared" si="24"/>
        <v>0</v>
      </c>
      <c r="J181" s="1">
        <v>42273</v>
      </c>
      <c r="K181">
        <v>1949</v>
      </c>
    </row>
    <row r="182" spans="1:11" x14ac:dyDescent="0.25">
      <c r="A182">
        <v>11</v>
      </c>
      <c r="B182">
        <v>0</v>
      </c>
      <c r="C182">
        <f t="shared" si="18"/>
        <v>0</v>
      </c>
      <c r="D182">
        <f t="shared" si="21"/>
        <v>22</v>
      </c>
      <c r="E182">
        <f t="shared" si="22"/>
        <v>1927</v>
      </c>
      <c r="F182" t="str">
        <f t="shared" si="19"/>
        <v>NIE</v>
      </c>
      <c r="G182">
        <f t="shared" si="20"/>
        <v>0</v>
      </c>
      <c r="H182">
        <f t="shared" si="23"/>
        <v>1927</v>
      </c>
      <c r="I182">
        <f t="shared" si="24"/>
        <v>0</v>
      </c>
      <c r="J182" s="1">
        <v>42274</v>
      </c>
      <c r="K182">
        <v>1927</v>
      </c>
    </row>
    <row r="183" spans="1:11" x14ac:dyDescent="0.25">
      <c r="A183">
        <v>10</v>
      </c>
      <c r="B183">
        <v>0</v>
      </c>
      <c r="C183">
        <f t="shared" si="18"/>
        <v>0</v>
      </c>
      <c r="D183">
        <f t="shared" si="21"/>
        <v>19</v>
      </c>
      <c r="E183">
        <f t="shared" si="22"/>
        <v>1908</v>
      </c>
      <c r="F183" t="str">
        <f t="shared" si="19"/>
        <v>NIE</v>
      </c>
      <c r="G183">
        <f t="shared" si="20"/>
        <v>0</v>
      </c>
      <c r="H183">
        <f t="shared" si="23"/>
        <v>1908</v>
      </c>
      <c r="I183">
        <f t="shared" si="24"/>
        <v>0</v>
      </c>
      <c r="J183" s="1">
        <v>42275</v>
      </c>
      <c r="K183">
        <v>1908</v>
      </c>
    </row>
    <row r="184" spans="1:11" x14ac:dyDescent="0.25">
      <c r="A184">
        <v>10</v>
      </c>
      <c r="B184">
        <v>0</v>
      </c>
      <c r="C184">
        <f t="shared" si="18"/>
        <v>0</v>
      </c>
      <c r="D184">
        <f t="shared" si="21"/>
        <v>19</v>
      </c>
      <c r="E184">
        <f t="shared" si="22"/>
        <v>1889</v>
      </c>
      <c r="F184" t="str">
        <f t="shared" si="19"/>
        <v>NIE</v>
      </c>
      <c r="G184">
        <f t="shared" si="20"/>
        <v>0</v>
      </c>
      <c r="H184">
        <f t="shared" si="23"/>
        <v>1889</v>
      </c>
      <c r="I184">
        <f t="shared" si="24"/>
        <v>0</v>
      </c>
      <c r="J184" s="1">
        <v>42276</v>
      </c>
      <c r="K184">
        <v>1889</v>
      </c>
    </row>
    <row r="185" spans="1:11" x14ac:dyDescent="0.25">
      <c r="A185">
        <v>10</v>
      </c>
      <c r="B185">
        <v>0</v>
      </c>
      <c r="C185">
        <f t="shared" si="18"/>
        <v>0</v>
      </c>
      <c r="D185">
        <f t="shared" si="21"/>
        <v>18</v>
      </c>
      <c r="E185">
        <f t="shared" si="22"/>
        <v>1871</v>
      </c>
      <c r="F185" t="str">
        <f t="shared" si="19"/>
        <v>NIE</v>
      </c>
      <c r="G185">
        <f t="shared" si="20"/>
        <v>0</v>
      </c>
      <c r="H185">
        <f t="shared" si="23"/>
        <v>1871</v>
      </c>
      <c r="I185">
        <f t="shared" si="24"/>
        <v>0</v>
      </c>
      <c r="J185" s="1">
        <v>42277</v>
      </c>
      <c r="K185">
        <v>1871</v>
      </c>
    </row>
    <row r="186" spans="1:11" x14ac:dyDescent="0.25">
      <c r="I186">
        <f>SUM(I28:I185)</f>
        <v>743427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0"/>
  <sheetViews>
    <sheetView tabSelected="1" workbookViewId="0">
      <selection activeCell="A3" sqref="A3"/>
    </sheetView>
  </sheetViews>
  <sheetFormatPr defaultRowHeight="15" x14ac:dyDescent="0.25"/>
  <cols>
    <col min="1" max="1" width="17.7109375" bestFit="1" customWidth="1"/>
    <col min="2" max="2" width="12" bestFit="1" customWidth="1"/>
    <col min="3" max="3" width="11.28515625" bestFit="1" customWidth="1"/>
  </cols>
  <sheetData>
    <row r="3" spans="1:3" x14ac:dyDescent="0.25">
      <c r="A3" s="4" t="s">
        <v>13</v>
      </c>
      <c r="B3" t="s">
        <v>21</v>
      </c>
      <c r="C3" t="s">
        <v>22</v>
      </c>
    </row>
    <row r="4" spans="1:3" x14ac:dyDescent="0.25">
      <c r="A4" s="5" t="s">
        <v>14</v>
      </c>
      <c r="B4" s="6">
        <v>0</v>
      </c>
      <c r="C4" s="6">
        <v>0</v>
      </c>
    </row>
    <row r="5" spans="1:3" x14ac:dyDescent="0.25">
      <c r="A5" s="5" t="s">
        <v>15</v>
      </c>
      <c r="B5" s="6">
        <v>164.36</v>
      </c>
      <c r="C5" s="6">
        <v>14</v>
      </c>
    </row>
    <row r="6" spans="1:3" x14ac:dyDescent="0.25">
      <c r="A6" s="5" t="s">
        <v>16</v>
      </c>
      <c r="B6" s="6">
        <v>1080.08</v>
      </c>
      <c r="C6" s="6">
        <v>92</v>
      </c>
    </row>
    <row r="7" spans="1:3" x14ac:dyDescent="0.25">
      <c r="A7" s="5" t="s">
        <v>17</v>
      </c>
      <c r="B7" s="6">
        <v>2618.0200000000004</v>
      </c>
      <c r="C7" s="6">
        <v>223</v>
      </c>
    </row>
    <row r="8" spans="1:3" x14ac:dyDescent="0.25">
      <c r="A8" s="5" t="s">
        <v>18</v>
      </c>
      <c r="B8" s="6">
        <v>3721.5800000000008</v>
      </c>
      <c r="C8" s="6">
        <v>317</v>
      </c>
    </row>
    <row r="9" spans="1:3" x14ac:dyDescent="0.25">
      <c r="A9" s="5" t="s">
        <v>19</v>
      </c>
      <c r="B9" s="6">
        <v>1361.84</v>
      </c>
      <c r="C9" s="6">
        <v>116</v>
      </c>
    </row>
    <row r="10" spans="1:3" x14ac:dyDescent="0.25">
      <c r="A10" s="5" t="s">
        <v>20</v>
      </c>
      <c r="B10" s="6">
        <v>8945.880000000001</v>
      </c>
      <c r="C10" s="6">
        <v>762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4"/>
  <sheetViews>
    <sheetView workbookViewId="0">
      <selection activeCell="K1" sqref="K1:M184"/>
    </sheetView>
  </sheetViews>
  <sheetFormatPr defaultRowHeight="15" x14ac:dyDescent="0.25"/>
  <cols>
    <col min="4" max="4" width="10.42578125" bestFit="1" customWidth="1"/>
    <col min="9" max="9" width="10.42578125" bestFit="1" customWidth="1"/>
    <col min="10" max="10" width="10.140625" bestFit="1" customWidth="1"/>
  </cols>
  <sheetData>
    <row r="1" spans="1:13" x14ac:dyDescent="0.25">
      <c r="A1" t="s">
        <v>0</v>
      </c>
      <c r="B1" t="s">
        <v>1</v>
      </c>
      <c r="C1" t="s">
        <v>5</v>
      </c>
      <c r="D1" t="s">
        <v>2</v>
      </c>
      <c r="E1">
        <v>25000</v>
      </c>
      <c r="F1" t="s">
        <v>3</v>
      </c>
      <c r="G1" t="s">
        <v>4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4</v>
      </c>
      <c r="B2">
        <v>2</v>
      </c>
      <c r="C2">
        <f>700*B2</f>
        <v>1400</v>
      </c>
      <c r="D2">
        <f>IF(B2=0,ROUNDUP(0.03%*POWER(A2,1.5)*E1,1),0)</f>
        <v>0</v>
      </c>
      <c r="E2">
        <f>IF(E1+C2-D2&gt;25000,25000,E1+C2-D2)</f>
        <v>25000</v>
      </c>
      <c r="F2" t="str">
        <f>IF(AND(A2&gt;15,B2&lt;=0.6),"TAK","NIE")</f>
        <v>NIE</v>
      </c>
      <c r="G2">
        <f>IF(F2="TAK",IF(A2&lt;=30,12000,24000),0)</f>
        <v>0</v>
      </c>
      <c r="H2">
        <f>E2-G2</f>
        <v>25000</v>
      </c>
      <c r="J2" s="1">
        <v>42095</v>
      </c>
      <c r="K2">
        <f>ROUNDUP(I2*0.001,0)</f>
        <v>0</v>
      </c>
      <c r="L2">
        <f>K2*11.74</f>
        <v>0</v>
      </c>
      <c r="M2" t="str">
        <f>TEXT(J2,"MMMM")</f>
        <v>kwiecień</v>
      </c>
    </row>
    <row r="3" spans="1:13" x14ac:dyDescent="0.25">
      <c r="A3">
        <v>2</v>
      </c>
      <c r="B3">
        <v>6</v>
      </c>
      <c r="C3">
        <f t="shared" ref="C3:C66" si="0">700*B3</f>
        <v>4200</v>
      </c>
      <c r="D3">
        <f t="shared" ref="D3:D29" si="1">IF(B3=0,ROUNDUP(0.03%*POWER(A3,1.5)*E2,0),0)</f>
        <v>0</v>
      </c>
      <c r="E3">
        <f t="shared" ref="E3:E26" si="2">IF(E2+C3-D3&gt;25000,25000,E2+C3-D3)</f>
        <v>25000</v>
      </c>
      <c r="F3" t="str">
        <f t="shared" ref="F3:F66" si="3">IF(AND(A3&gt;15,B3&lt;=0.6),"TAK","NIE")</f>
        <v>NIE</v>
      </c>
      <c r="G3">
        <f t="shared" ref="G3:G66" si="4">IF(F3="TAK",IF(A3&lt;=30,12000,24000),0)</f>
        <v>0</v>
      </c>
      <c r="H3">
        <f t="shared" ref="H3:H25" si="5">E3-G3</f>
        <v>25000</v>
      </c>
      <c r="J3" s="1">
        <v>42096</v>
      </c>
      <c r="K3">
        <f t="shared" ref="K3:K66" si="6">ROUNDUP(I3*0.001,0)</f>
        <v>0</v>
      </c>
      <c r="L3">
        <f t="shared" ref="L3:L66" si="7">K3*11.74</f>
        <v>0</v>
      </c>
      <c r="M3" t="str">
        <f t="shared" ref="M3:M66" si="8">TEXT(J3,"MMMM")</f>
        <v>kwiecień</v>
      </c>
    </row>
    <row r="4" spans="1:13" x14ac:dyDescent="0.25">
      <c r="A4">
        <v>4</v>
      </c>
      <c r="B4">
        <v>1</v>
      </c>
      <c r="C4">
        <f t="shared" si="0"/>
        <v>700</v>
      </c>
      <c r="D4">
        <f t="shared" si="1"/>
        <v>0</v>
      </c>
      <c r="E4">
        <f t="shared" si="2"/>
        <v>25000</v>
      </c>
      <c r="F4" t="str">
        <f t="shared" si="3"/>
        <v>NIE</v>
      </c>
      <c r="G4">
        <f t="shared" si="4"/>
        <v>0</v>
      </c>
      <c r="H4">
        <f t="shared" si="5"/>
        <v>25000</v>
      </c>
      <c r="J4" s="1">
        <v>42097</v>
      </c>
      <c r="K4">
        <f t="shared" si="6"/>
        <v>0</v>
      </c>
      <c r="L4">
        <f t="shared" si="7"/>
        <v>0</v>
      </c>
      <c r="M4" t="str">
        <f t="shared" si="8"/>
        <v>kwiecień</v>
      </c>
    </row>
    <row r="5" spans="1:13" x14ac:dyDescent="0.25">
      <c r="A5">
        <v>4</v>
      </c>
      <c r="B5">
        <v>0.8</v>
      </c>
      <c r="C5">
        <f t="shared" si="0"/>
        <v>560</v>
      </c>
      <c r="D5">
        <f t="shared" si="1"/>
        <v>0</v>
      </c>
      <c r="E5">
        <f t="shared" si="2"/>
        <v>25000</v>
      </c>
      <c r="F5" t="str">
        <f t="shared" si="3"/>
        <v>NIE</v>
      </c>
      <c r="G5">
        <f t="shared" si="4"/>
        <v>0</v>
      </c>
      <c r="H5">
        <f t="shared" si="5"/>
        <v>25000</v>
      </c>
      <c r="J5" s="1">
        <v>42098</v>
      </c>
      <c r="K5">
        <f t="shared" si="6"/>
        <v>0</v>
      </c>
      <c r="L5">
        <f t="shared" si="7"/>
        <v>0</v>
      </c>
      <c r="M5" t="str">
        <f t="shared" si="8"/>
        <v>kwiecień</v>
      </c>
    </row>
    <row r="6" spans="1:13" x14ac:dyDescent="0.25">
      <c r="A6">
        <v>3</v>
      </c>
      <c r="B6">
        <v>0</v>
      </c>
      <c r="C6">
        <f t="shared" si="0"/>
        <v>0</v>
      </c>
      <c r="D6">
        <f t="shared" si="1"/>
        <v>39</v>
      </c>
      <c r="E6">
        <f t="shared" si="2"/>
        <v>24961</v>
      </c>
      <c r="F6" t="str">
        <f t="shared" si="3"/>
        <v>NIE</v>
      </c>
      <c r="G6">
        <f t="shared" si="4"/>
        <v>0</v>
      </c>
      <c r="H6">
        <f t="shared" si="5"/>
        <v>24961</v>
      </c>
      <c r="J6" s="1">
        <v>42099</v>
      </c>
      <c r="K6">
        <f t="shared" si="6"/>
        <v>0</v>
      </c>
      <c r="L6">
        <f t="shared" si="7"/>
        <v>0</v>
      </c>
      <c r="M6" t="str">
        <f t="shared" si="8"/>
        <v>kwiecień</v>
      </c>
    </row>
    <row r="7" spans="1:13" x14ac:dyDescent="0.25">
      <c r="A7">
        <v>4</v>
      </c>
      <c r="B7">
        <v>0</v>
      </c>
      <c r="C7">
        <f t="shared" si="0"/>
        <v>0</v>
      </c>
      <c r="D7">
        <f t="shared" si="1"/>
        <v>60</v>
      </c>
      <c r="E7">
        <f t="shared" si="2"/>
        <v>24901</v>
      </c>
      <c r="F7" t="str">
        <f t="shared" si="3"/>
        <v>NIE</v>
      </c>
      <c r="G7">
        <f t="shared" si="4"/>
        <v>0</v>
      </c>
      <c r="H7">
        <f t="shared" si="5"/>
        <v>24901</v>
      </c>
      <c r="J7" s="1">
        <v>42100</v>
      </c>
      <c r="K7">
        <f t="shared" si="6"/>
        <v>0</v>
      </c>
      <c r="L7">
        <f t="shared" si="7"/>
        <v>0</v>
      </c>
      <c r="M7" t="str">
        <f t="shared" si="8"/>
        <v>kwiecień</v>
      </c>
    </row>
    <row r="8" spans="1:13" x14ac:dyDescent="0.25">
      <c r="A8">
        <v>4</v>
      </c>
      <c r="B8">
        <v>1</v>
      </c>
      <c r="C8">
        <f t="shared" si="0"/>
        <v>700</v>
      </c>
      <c r="D8">
        <f t="shared" si="1"/>
        <v>0</v>
      </c>
      <c r="E8">
        <f t="shared" si="2"/>
        <v>25000</v>
      </c>
      <c r="F8" t="str">
        <f t="shared" si="3"/>
        <v>NIE</v>
      </c>
      <c r="G8">
        <f t="shared" si="4"/>
        <v>0</v>
      </c>
      <c r="H8">
        <f t="shared" si="5"/>
        <v>25000</v>
      </c>
      <c r="J8" s="1">
        <v>42101</v>
      </c>
      <c r="K8">
        <f t="shared" si="6"/>
        <v>0</v>
      </c>
      <c r="L8">
        <f t="shared" si="7"/>
        <v>0</v>
      </c>
      <c r="M8" t="str">
        <f t="shared" si="8"/>
        <v>kwiecień</v>
      </c>
    </row>
    <row r="9" spans="1:13" x14ac:dyDescent="0.25">
      <c r="A9">
        <v>8</v>
      </c>
      <c r="B9">
        <v>1</v>
      </c>
      <c r="C9">
        <f t="shared" si="0"/>
        <v>700</v>
      </c>
      <c r="D9">
        <f t="shared" si="1"/>
        <v>0</v>
      </c>
      <c r="E9">
        <f t="shared" si="2"/>
        <v>25000</v>
      </c>
      <c r="F9" t="str">
        <f t="shared" si="3"/>
        <v>NIE</v>
      </c>
      <c r="G9">
        <f t="shared" si="4"/>
        <v>0</v>
      </c>
      <c r="H9">
        <f t="shared" si="5"/>
        <v>25000</v>
      </c>
      <c r="J9" s="1">
        <v>42102</v>
      </c>
      <c r="K9">
        <f t="shared" si="6"/>
        <v>0</v>
      </c>
      <c r="L9">
        <f t="shared" si="7"/>
        <v>0</v>
      </c>
      <c r="M9" t="str">
        <f t="shared" si="8"/>
        <v>kwiecień</v>
      </c>
    </row>
    <row r="10" spans="1:13" x14ac:dyDescent="0.25">
      <c r="A10">
        <v>6</v>
      </c>
      <c r="B10">
        <v>2</v>
      </c>
      <c r="C10">
        <f t="shared" si="0"/>
        <v>1400</v>
      </c>
      <c r="D10">
        <f t="shared" si="1"/>
        <v>0</v>
      </c>
      <c r="E10">
        <f t="shared" si="2"/>
        <v>25000</v>
      </c>
      <c r="F10" t="str">
        <f t="shared" si="3"/>
        <v>NIE</v>
      </c>
      <c r="G10">
        <f t="shared" si="4"/>
        <v>0</v>
      </c>
      <c r="H10">
        <f t="shared" si="5"/>
        <v>25000</v>
      </c>
      <c r="J10" s="1">
        <v>42103</v>
      </c>
      <c r="K10">
        <f t="shared" si="6"/>
        <v>0</v>
      </c>
      <c r="L10">
        <f t="shared" si="7"/>
        <v>0</v>
      </c>
      <c r="M10" t="str">
        <f t="shared" si="8"/>
        <v>kwiecień</v>
      </c>
    </row>
    <row r="11" spans="1:13" x14ac:dyDescent="0.25">
      <c r="A11">
        <v>9</v>
      </c>
      <c r="B11">
        <v>2</v>
      </c>
      <c r="C11">
        <f t="shared" si="0"/>
        <v>1400</v>
      </c>
      <c r="D11">
        <f t="shared" si="1"/>
        <v>0</v>
      </c>
      <c r="E11">
        <f t="shared" si="2"/>
        <v>25000</v>
      </c>
      <c r="F11" t="str">
        <f t="shared" si="3"/>
        <v>NIE</v>
      </c>
      <c r="G11">
        <f t="shared" si="4"/>
        <v>0</v>
      </c>
      <c r="H11">
        <f t="shared" si="5"/>
        <v>25000</v>
      </c>
      <c r="J11" s="1">
        <v>42104</v>
      </c>
      <c r="K11">
        <f t="shared" si="6"/>
        <v>0</v>
      </c>
      <c r="L11">
        <f t="shared" si="7"/>
        <v>0</v>
      </c>
      <c r="M11" t="str">
        <f t="shared" si="8"/>
        <v>kwiecień</v>
      </c>
    </row>
    <row r="12" spans="1:13" x14ac:dyDescent="0.25">
      <c r="A12">
        <v>12</v>
      </c>
      <c r="B12">
        <v>3</v>
      </c>
      <c r="C12">
        <f t="shared" si="0"/>
        <v>2100</v>
      </c>
      <c r="D12">
        <f t="shared" si="1"/>
        <v>0</v>
      </c>
      <c r="E12">
        <f t="shared" si="2"/>
        <v>25000</v>
      </c>
      <c r="F12" t="str">
        <f t="shared" si="3"/>
        <v>NIE</v>
      </c>
      <c r="G12">
        <f t="shared" si="4"/>
        <v>0</v>
      </c>
      <c r="H12">
        <f t="shared" si="5"/>
        <v>25000</v>
      </c>
      <c r="J12" s="1">
        <v>42105</v>
      </c>
      <c r="K12">
        <f t="shared" si="6"/>
        <v>0</v>
      </c>
      <c r="L12">
        <f t="shared" si="7"/>
        <v>0</v>
      </c>
      <c r="M12" t="str">
        <f t="shared" si="8"/>
        <v>kwiecień</v>
      </c>
    </row>
    <row r="13" spans="1:13" x14ac:dyDescent="0.25">
      <c r="A13">
        <v>10</v>
      </c>
      <c r="B13">
        <v>2</v>
      </c>
      <c r="C13">
        <f t="shared" si="0"/>
        <v>1400</v>
      </c>
      <c r="D13">
        <f t="shared" si="1"/>
        <v>0</v>
      </c>
      <c r="E13">
        <f t="shared" si="2"/>
        <v>25000</v>
      </c>
      <c r="F13" t="str">
        <f t="shared" si="3"/>
        <v>NIE</v>
      </c>
      <c r="G13">
        <f t="shared" si="4"/>
        <v>0</v>
      </c>
      <c r="H13">
        <f t="shared" si="5"/>
        <v>25000</v>
      </c>
      <c r="J13" s="1">
        <v>42106</v>
      </c>
      <c r="K13">
        <f t="shared" si="6"/>
        <v>0</v>
      </c>
      <c r="L13">
        <f t="shared" si="7"/>
        <v>0</v>
      </c>
      <c r="M13" t="str">
        <f t="shared" si="8"/>
        <v>kwiecień</v>
      </c>
    </row>
    <row r="14" spans="1:13" x14ac:dyDescent="0.25">
      <c r="A14">
        <v>8</v>
      </c>
      <c r="B14">
        <v>1</v>
      </c>
      <c r="C14">
        <f t="shared" si="0"/>
        <v>700</v>
      </c>
      <c r="D14">
        <f t="shared" si="1"/>
        <v>0</v>
      </c>
      <c r="E14">
        <f t="shared" si="2"/>
        <v>25000</v>
      </c>
      <c r="F14" t="str">
        <f t="shared" si="3"/>
        <v>NIE</v>
      </c>
      <c r="G14">
        <f t="shared" si="4"/>
        <v>0</v>
      </c>
      <c r="H14">
        <f t="shared" si="5"/>
        <v>25000</v>
      </c>
      <c r="J14" s="1">
        <v>42107</v>
      </c>
      <c r="K14">
        <f t="shared" si="6"/>
        <v>0</v>
      </c>
      <c r="L14">
        <f t="shared" si="7"/>
        <v>0</v>
      </c>
      <c r="M14" t="str">
        <f t="shared" si="8"/>
        <v>kwiecień</v>
      </c>
    </row>
    <row r="15" spans="1:13" x14ac:dyDescent="0.25">
      <c r="A15">
        <v>6</v>
      </c>
      <c r="B15">
        <v>0</v>
      </c>
      <c r="C15">
        <f t="shared" si="0"/>
        <v>0</v>
      </c>
      <c r="D15">
        <f t="shared" si="1"/>
        <v>111</v>
      </c>
      <c r="E15">
        <f t="shared" si="2"/>
        <v>24889</v>
      </c>
      <c r="F15" t="str">
        <f t="shared" si="3"/>
        <v>NIE</v>
      </c>
      <c r="G15">
        <f t="shared" si="4"/>
        <v>0</v>
      </c>
      <c r="H15">
        <f t="shared" si="5"/>
        <v>24889</v>
      </c>
      <c r="J15" s="1">
        <v>42108</v>
      </c>
      <c r="K15">
        <f t="shared" si="6"/>
        <v>0</v>
      </c>
      <c r="L15">
        <f t="shared" si="7"/>
        <v>0</v>
      </c>
      <c r="M15" t="str">
        <f t="shared" si="8"/>
        <v>kwiecień</v>
      </c>
    </row>
    <row r="16" spans="1:13" x14ac:dyDescent="0.25">
      <c r="A16">
        <v>14</v>
      </c>
      <c r="B16">
        <v>0</v>
      </c>
      <c r="C16">
        <f t="shared" si="0"/>
        <v>0</v>
      </c>
      <c r="D16">
        <f t="shared" si="1"/>
        <v>392</v>
      </c>
      <c r="E16">
        <f t="shared" si="2"/>
        <v>24497</v>
      </c>
      <c r="F16" t="str">
        <f t="shared" si="3"/>
        <v>NIE</v>
      </c>
      <c r="G16">
        <f t="shared" si="4"/>
        <v>0</v>
      </c>
      <c r="H16">
        <f t="shared" si="5"/>
        <v>24497</v>
      </c>
      <c r="J16" s="1">
        <v>42109</v>
      </c>
      <c r="K16">
        <f t="shared" si="6"/>
        <v>0</v>
      </c>
      <c r="L16">
        <f t="shared" si="7"/>
        <v>0</v>
      </c>
      <c r="M16" t="str">
        <f t="shared" si="8"/>
        <v>kwiecień</v>
      </c>
    </row>
    <row r="17" spans="1:13" x14ac:dyDescent="0.25">
      <c r="A17">
        <v>10</v>
      </c>
      <c r="B17">
        <v>0</v>
      </c>
      <c r="C17">
        <f t="shared" si="0"/>
        <v>0</v>
      </c>
      <c r="D17">
        <f t="shared" si="1"/>
        <v>233</v>
      </c>
      <c r="E17">
        <f t="shared" si="2"/>
        <v>24264</v>
      </c>
      <c r="F17" t="str">
        <f t="shared" si="3"/>
        <v>NIE</v>
      </c>
      <c r="G17">
        <f t="shared" si="4"/>
        <v>0</v>
      </c>
      <c r="H17">
        <f t="shared" si="5"/>
        <v>24264</v>
      </c>
      <c r="J17" s="1">
        <v>42110</v>
      </c>
      <c r="K17">
        <f t="shared" si="6"/>
        <v>0</v>
      </c>
      <c r="L17">
        <f t="shared" si="7"/>
        <v>0</v>
      </c>
      <c r="M17" t="str">
        <f t="shared" si="8"/>
        <v>kwiecień</v>
      </c>
    </row>
    <row r="18" spans="1:13" x14ac:dyDescent="0.25">
      <c r="A18">
        <v>6</v>
      </c>
      <c r="B18">
        <v>0</v>
      </c>
      <c r="C18">
        <f t="shared" si="0"/>
        <v>0</v>
      </c>
      <c r="D18">
        <f t="shared" si="1"/>
        <v>107</v>
      </c>
      <c r="E18">
        <f t="shared" si="2"/>
        <v>24157</v>
      </c>
      <c r="F18" t="str">
        <f t="shared" si="3"/>
        <v>NIE</v>
      </c>
      <c r="G18">
        <f t="shared" si="4"/>
        <v>0</v>
      </c>
      <c r="H18">
        <f t="shared" si="5"/>
        <v>24157</v>
      </c>
      <c r="J18" s="1">
        <v>42111</v>
      </c>
      <c r="K18">
        <f t="shared" si="6"/>
        <v>0</v>
      </c>
      <c r="L18">
        <f t="shared" si="7"/>
        <v>0</v>
      </c>
      <c r="M18" t="str">
        <f t="shared" si="8"/>
        <v>kwiecień</v>
      </c>
    </row>
    <row r="19" spans="1:13" x14ac:dyDescent="0.25">
      <c r="A19">
        <v>4</v>
      </c>
      <c r="B19">
        <v>0</v>
      </c>
      <c r="C19">
        <f t="shared" si="0"/>
        <v>0</v>
      </c>
      <c r="D19">
        <f t="shared" si="1"/>
        <v>58</v>
      </c>
      <c r="E19">
        <f t="shared" si="2"/>
        <v>24099</v>
      </c>
      <c r="F19" t="str">
        <f t="shared" si="3"/>
        <v>NIE</v>
      </c>
      <c r="G19">
        <f t="shared" si="4"/>
        <v>0</v>
      </c>
      <c r="H19">
        <f t="shared" si="5"/>
        <v>24099</v>
      </c>
      <c r="J19" s="1">
        <v>42112</v>
      </c>
      <c r="K19">
        <f t="shared" si="6"/>
        <v>0</v>
      </c>
      <c r="L19">
        <f t="shared" si="7"/>
        <v>0</v>
      </c>
      <c r="M19" t="str">
        <f t="shared" si="8"/>
        <v>kwiecień</v>
      </c>
    </row>
    <row r="20" spans="1:13" x14ac:dyDescent="0.25">
      <c r="A20">
        <v>7</v>
      </c>
      <c r="B20">
        <v>0</v>
      </c>
      <c r="C20">
        <f t="shared" si="0"/>
        <v>0</v>
      </c>
      <c r="D20">
        <f t="shared" si="1"/>
        <v>134</v>
      </c>
      <c r="E20">
        <f t="shared" si="2"/>
        <v>23965</v>
      </c>
      <c r="F20" t="str">
        <f t="shared" si="3"/>
        <v>NIE</v>
      </c>
      <c r="G20">
        <f t="shared" si="4"/>
        <v>0</v>
      </c>
      <c r="H20">
        <f t="shared" si="5"/>
        <v>23965</v>
      </c>
      <c r="J20" s="1">
        <v>42113</v>
      </c>
      <c r="K20">
        <f t="shared" si="6"/>
        <v>0</v>
      </c>
      <c r="L20">
        <f t="shared" si="7"/>
        <v>0</v>
      </c>
      <c r="M20" t="str">
        <f t="shared" si="8"/>
        <v>kwiecień</v>
      </c>
    </row>
    <row r="21" spans="1:13" x14ac:dyDescent="0.25">
      <c r="A21">
        <v>10</v>
      </c>
      <c r="B21">
        <v>1</v>
      </c>
      <c r="C21">
        <f t="shared" si="0"/>
        <v>700</v>
      </c>
      <c r="D21">
        <f t="shared" si="1"/>
        <v>0</v>
      </c>
      <c r="E21">
        <f t="shared" si="2"/>
        <v>24665</v>
      </c>
      <c r="F21" t="str">
        <f t="shared" si="3"/>
        <v>NIE</v>
      </c>
      <c r="G21">
        <f t="shared" si="4"/>
        <v>0</v>
      </c>
      <c r="H21">
        <f t="shared" si="5"/>
        <v>24665</v>
      </c>
      <c r="J21" s="1">
        <v>42114</v>
      </c>
      <c r="K21">
        <f t="shared" si="6"/>
        <v>0</v>
      </c>
      <c r="L21">
        <f t="shared" si="7"/>
        <v>0</v>
      </c>
      <c r="M21" t="str">
        <f t="shared" si="8"/>
        <v>kwiecień</v>
      </c>
    </row>
    <row r="22" spans="1:13" x14ac:dyDescent="0.25">
      <c r="A22">
        <v>11</v>
      </c>
      <c r="B22">
        <v>3.2</v>
      </c>
      <c r="C22">
        <f t="shared" si="0"/>
        <v>2240</v>
      </c>
      <c r="D22">
        <f t="shared" si="1"/>
        <v>0</v>
      </c>
      <c r="E22">
        <f t="shared" si="2"/>
        <v>25000</v>
      </c>
      <c r="F22" t="str">
        <f t="shared" si="3"/>
        <v>NIE</v>
      </c>
      <c r="G22">
        <f t="shared" si="4"/>
        <v>0</v>
      </c>
      <c r="H22">
        <f t="shared" si="5"/>
        <v>25000</v>
      </c>
      <c r="J22" s="1">
        <v>42115</v>
      </c>
      <c r="K22">
        <f t="shared" si="6"/>
        <v>0</v>
      </c>
      <c r="L22">
        <f t="shared" si="7"/>
        <v>0</v>
      </c>
      <c r="M22" t="str">
        <f t="shared" si="8"/>
        <v>kwiecień</v>
      </c>
    </row>
    <row r="23" spans="1:13" x14ac:dyDescent="0.25">
      <c r="A23">
        <v>8</v>
      </c>
      <c r="B23">
        <v>2.2000000000000002</v>
      </c>
      <c r="C23">
        <f t="shared" si="0"/>
        <v>1540.0000000000002</v>
      </c>
      <c r="D23">
        <f t="shared" si="1"/>
        <v>0</v>
      </c>
      <c r="E23">
        <f t="shared" si="2"/>
        <v>25000</v>
      </c>
      <c r="F23" t="str">
        <f t="shared" si="3"/>
        <v>NIE</v>
      </c>
      <c r="G23">
        <f t="shared" si="4"/>
        <v>0</v>
      </c>
      <c r="H23">
        <f>E23-G23</f>
        <v>25000</v>
      </c>
      <c r="J23" s="1">
        <v>42116</v>
      </c>
      <c r="K23">
        <f t="shared" si="6"/>
        <v>0</v>
      </c>
      <c r="L23">
        <f t="shared" si="7"/>
        <v>0</v>
      </c>
      <c r="M23" t="str">
        <f t="shared" si="8"/>
        <v>kwiecień</v>
      </c>
    </row>
    <row r="24" spans="1:13" x14ac:dyDescent="0.25">
      <c r="A24">
        <v>11</v>
      </c>
      <c r="B24">
        <v>1</v>
      </c>
      <c r="C24">
        <f t="shared" si="0"/>
        <v>700</v>
      </c>
      <c r="D24">
        <f t="shared" si="1"/>
        <v>0</v>
      </c>
      <c r="E24">
        <f t="shared" si="2"/>
        <v>25000</v>
      </c>
      <c r="F24" t="str">
        <f t="shared" si="3"/>
        <v>NIE</v>
      </c>
      <c r="G24">
        <f t="shared" si="4"/>
        <v>0</v>
      </c>
      <c r="H24">
        <f t="shared" si="5"/>
        <v>25000</v>
      </c>
      <c r="J24" s="1">
        <v>42117</v>
      </c>
      <c r="K24">
        <f t="shared" si="6"/>
        <v>0</v>
      </c>
      <c r="L24">
        <f t="shared" si="7"/>
        <v>0</v>
      </c>
      <c r="M24" t="str">
        <f t="shared" si="8"/>
        <v>kwiecień</v>
      </c>
    </row>
    <row r="25" spans="1:13" x14ac:dyDescent="0.25">
      <c r="A25">
        <v>12</v>
      </c>
      <c r="B25">
        <v>1</v>
      </c>
      <c r="C25">
        <f t="shared" si="0"/>
        <v>700</v>
      </c>
      <c r="D25">
        <f t="shared" si="1"/>
        <v>0</v>
      </c>
      <c r="E25">
        <f t="shared" si="2"/>
        <v>25000</v>
      </c>
      <c r="F25" t="str">
        <f t="shared" si="3"/>
        <v>NIE</v>
      </c>
      <c r="G25">
        <f t="shared" si="4"/>
        <v>0</v>
      </c>
      <c r="H25">
        <f t="shared" si="5"/>
        <v>25000</v>
      </c>
      <c r="J25" s="1">
        <v>42118</v>
      </c>
      <c r="K25">
        <f t="shared" si="6"/>
        <v>0</v>
      </c>
      <c r="L25">
        <f t="shared" si="7"/>
        <v>0</v>
      </c>
      <c r="M25" t="str">
        <f t="shared" si="8"/>
        <v>kwiecień</v>
      </c>
    </row>
    <row r="26" spans="1:13" x14ac:dyDescent="0.25">
      <c r="A26">
        <v>14</v>
      </c>
      <c r="B26">
        <v>1</v>
      </c>
      <c r="C26">
        <f t="shared" si="0"/>
        <v>700</v>
      </c>
      <c r="D26">
        <f t="shared" si="1"/>
        <v>0</v>
      </c>
      <c r="E26">
        <f t="shared" si="2"/>
        <v>25000</v>
      </c>
      <c r="F26" t="str">
        <f t="shared" si="3"/>
        <v>NIE</v>
      </c>
      <c r="G26">
        <f t="shared" si="4"/>
        <v>0</v>
      </c>
      <c r="H26">
        <f>E26-G26</f>
        <v>25000</v>
      </c>
      <c r="J26" s="1">
        <v>42119</v>
      </c>
      <c r="K26">
        <f t="shared" si="6"/>
        <v>0</v>
      </c>
      <c r="L26">
        <f t="shared" si="7"/>
        <v>0</v>
      </c>
      <c r="M26" t="str">
        <f t="shared" si="8"/>
        <v>kwiecień</v>
      </c>
    </row>
    <row r="27" spans="1:13" x14ac:dyDescent="0.25">
      <c r="A27">
        <v>16</v>
      </c>
      <c r="B27">
        <v>0</v>
      </c>
      <c r="C27">
        <f t="shared" si="0"/>
        <v>0</v>
      </c>
      <c r="D27">
        <f>IF(B27=0,ROUNDUP(0.03%*POWER(A27,1.5)*H26,0),0)</f>
        <v>480</v>
      </c>
      <c r="E27">
        <f>IF(H26+C27-D27&lt;G27,25000,IF(H26+C27-D27&gt;25000,25000,H26+C27-D27))</f>
        <v>24520</v>
      </c>
      <c r="F27" t="str">
        <f t="shared" si="3"/>
        <v>TAK</v>
      </c>
      <c r="G27">
        <f t="shared" si="4"/>
        <v>12000</v>
      </c>
      <c r="H27">
        <f>E27-G27</f>
        <v>12520</v>
      </c>
      <c r="I27">
        <f>IF(H26+C27-D27&lt;G27,G27-H26+C27-D27+G27,0)</f>
        <v>0</v>
      </c>
      <c r="J27" s="1">
        <v>42120</v>
      </c>
      <c r="K27">
        <f t="shared" si="6"/>
        <v>0</v>
      </c>
      <c r="L27">
        <f t="shared" si="7"/>
        <v>0</v>
      </c>
      <c r="M27" t="str">
        <f t="shared" si="8"/>
        <v>kwiecień</v>
      </c>
    </row>
    <row r="28" spans="1:13" x14ac:dyDescent="0.25">
      <c r="A28">
        <v>16</v>
      </c>
      <c r="B28">
        <v>1</v>
      </c>
      <c r="C28">
        <f t="shared" si="0"/>
        <v>700</v>
      </c>
      <c r="D28">
        <f t="shared" ref="D28:D91" si="9">IF(B28=0,ROUNDUP(0.03%*POWER(A28,1.5)*H27,0),0)</f>
        <v>0</v>
      </c>
      <c r="E28">
        <f t="shared" ref="E28:E91" si="10">IF(H27+C28-D28&lt;G28,25000,IF(H27+C28-D28&gt;25000,25000,H27+C28-D28))</f>
        <v>13220</v>
      </c>
      <c r="F28" t="str">
        <f t="shared" si="3"/>
        <v>NIE</v>
      </c>
      <c r="G28">
        <f t="shared" si="4"/>
        <v>0</v>
      </c>
      <c r="H28">
        <f t="shared" ref="H28:H91" si="11">E28-G28</f>
        <v>13220</v>
      </c>
      <c r="I28">
        <f t="shared" ref="I28:I91" si="12">IF(H27+C28-D28&lt;G28,G28-H27+C28-D28+G28,0)</f>
        <v>0</v>
      </c>
      <c r="J28" s="1">
        <v>42121</v>
      </c>
      <c r="K28">
        <f t="shared" si="6"/>
        <v>0</v>
      </c>
      <c r="L28">
        <f t="shared" si="7"/>
        <v>0</v>
      </c>
      <c r="M28" t="str">
        <f t="shared" si="8"/>
        <v>kwiecień</v>
      </c>
    </row>
    <row r="29" spans="1:13" x14ac:dyDescent="0.25">
      <c r="A29">
        <v>6</v>
      </c>
      <c r="B29">
        <v>2</v>
      </c>
      <c r="C29">
        <f t="shared" si="0"/>
        <v>1400</v>
      </c>
      <c r="D29">
        <f t="shared" si="9"/>
        <v>0</v>
      </c>
      <c r="E29">
        <f t="shared" si="10"/>
        <v>14620</v>
      </c>
      <c r="F29" t="str">
        <f t="shared" si="3"/>
        <v>NIE</v>
      </c>
      <c r="G29">
        <f t="shared" si="4"/>
        <v>0</v>
      </c>
      <c r="H29">
        <f t="shared" si="11"/>
        <v>14620</v>
      </c>
      <c r="I29">
        <f t="shared" si="12"/>
        <v>0</v>
      </c>
      <c r="J29" s="1">
        <v>42122</v>
      </c>
      <c r="K29">
        <f t="shared" si="6"/>
        <v>0</v>
      </c>
      <c r="L29">
        <f t="shared" si="7"/>
        <v>0</v>
      </c>
      <c r="M29" t="str">
        <f t="shared" si="8"/>
        <v>kwiecień</v>
      </c>
    </row>
    <row r="30" spans="1:13" x14ac:dyDescent="0.25">
      <c r="A30">
        <v>7</v>
      </c>
      <c r="B30">
        <v>0</v>
      </c>
      <c r="C30">
        <f t="shared" si="0"/>
        <v>0</v>
      </c>
      <c r="D30">
        <f t="shared" si="9"/>
        <v>82</v>
      </c>
      <c r="E30">
        <f t="shared" si="10"/>
        <v>14538</v>
      </c>
      <c r="F30" t="str">
        <f t="shared" si="3"/>
        <v>NIE</v>
      </c>
      <c r="G30">
        <f t="shared" si="4"/>
        <v>0</v>
      </c>
      <c r="H30">
        <f t="shared" si="11"/>
        <v>14538</v>
      </c>
      <c r="I30">
        <f t="shared" si="12"/>
        <v>0</v>
      </c>
      <c r="J30" s="1">
        <v>42123</v>
      </c>
      <c r="K30">
        <f t="shared" si="6"/>
        <v>0</v>
      </c>
      <c r="L30">
        <f t="shared" si="7"/>
        <v>0</v>
      </c>
      <c r="M30" t="str">
        <f t="shared" si="8"/>
        <v>kwiecień</v>
      </c>
    </row>
    <row r="31" spans="1:13" x14ac:dyDescent="0.25">
      <c r="A31">
        <v>10</v>
      </c>
      <c r="B31">
        <v>0</v>
      </c>
      <c r="C31">
        <f t="shared" si="0"/>
        <v>0</v>
      </c>
      <c r="D31">
        <f t="shared" si="9"/>
        <v>138</v>
      </c>
      <c r="E31">
        <f t="shared" si="10"/>
        <v>14400</v>
      </c>
      <c r="F31" t="str">
        <f t="shared" si="3"/>
        <v>NIE</v>
      </c>
      <c r="G31">
        <f t="shared" si="4"/>
        <v>0</v>
      </c>
      <c r="H31">
        <f t="shared" si="11"/>
        <v>14400</v>
      </c>
      <c r="I31">
        <f t="shared" si="12"/>
        <v>0</v>
      </c>
      <c r="J31" s="1">
        <v>42124</v>
      </c>
      <c r="K31">
        <f t="shared" si="6"/>
        <v>0</v>
      </c>
      <c r="L31">
        <f t="shared" si="7"/>
        <v>0</v>
      </c>
      <c r="M31" t="str">
        <f t="shared" si="8"/>
        <v>kwiecień</v>
      </c>
    </row>
    <row r="32" spans="1:13" x14ac:dyDescent="0.25">
      <c r="A32">
        <v>10</v>
      </c>
      <c r="B32">
        <v>4</v>
      </c>
      <c r="C32">
        <f t="shared" si="0"/>
        <v>2800</v>
      </c>
      <c r="D32">
        <f t="shared" si="9"/>
        <v>0</v>
      </c>
      <c r="E32">
        <f t="shared" si="10"/>
        <v>17200</v>
      </c>
      <c r="F32" t="str">
        <f t="shared" si="3"/>
        <v>NIE</v>
      </c>
      <c r="G32">
        <f t="shared" si="4"/>
        <v>0</v>
      </c>
      <c r="H32">
        <f t="shared" si="11"/>
        <v>17200</v>
      </c>
      <c r="I32">
        <f t="shared" si="12"/>
        <v>0</v>
      </c>
      <c r="J32" s="1">
        <v>42125</v>
      </c>
      <c r="K32">
        <f t="shared" si="6"/>
        <v>0</v>
      </c>
      <c r="L32">
        <f t="shared" si="7"/>
        <v>0</v>
      </c>
      <c r="M32" t="str">
        <f t="shared" si="8"/>
        <v>maj</v>
      </c>
    </row>
    <row r="33" spans="1:13" x14ac:dyDescent="0.25">
      <c r="A33">
        <v>7</v>
      </c>
      <c r="B33">
        <v>5</v>
      </c>
      <c r="C33">
        <f t="shared" si="0"/>
        <v>3500</v>
      </c>
      <c r="D33">
        <f t="shared" si="9"/>
        <v>0</v>
      </c>
      <c r="E33">
        <f t="shared" si="10"/>
        <v>20700</v>
      </c>
      <c r="F33" t="str">
        <f t="shared" si="3"/>
        <v>NIE</v>
      </c>
      <c r="G33">
        <f t="shared" si="4"/>
        <v>0</v>
      </c>
      <c r="H33">
        <f t="shared" si="11"/>
        <v>20700</v>
      </c>
      <c r="I33">
        <f t="shared" si="12"/>
        <v>0</v>
      </c>
      <c r="J33" s="1">
        <v>42126</v>
      </c>
      <c r="K33">
        <f t="shared" si="6"/>
        <v>0</v>
      </c>
      <c r="L33">
        <f t="shared" si="7"/>
        <v>0</v>
      </c>
      <c r="M33" t="str">
        <f t="shared" si="8"/>
        <v>maj</v>
      </c>
    </row>
    <row r="34" spans="1:13" x14ac:dyDescent="0.25">
      <c r="A34">
        <v>9</v>
      </c>
      <c r="B34">
        <v>4</v>
      </c>
      <c r="C34">
        <f t="shared" si="0"/>
        <v>2800</v>
      </c>
      <c r="D34">
        <f t="shared" si="9"/>
        <v>0</v>
      </c>
      <c r="E34">
        <f t="shared" si="10"/>
        <v>23500</v>
      </c>
      <c r="F34" t="str">
        <f t="shared" si="3"/>
        <v>NIE</v>
      </c>
      <c r="G34">
        <f t="shared" si="4"/>
        <v>0</v>
      </c>
      <c r="H34">
        <f t="shared" si="11"/>
        <v>23500</v>
      </c>
      <c r="I34">
        <f t="shared" si="12"/>
        <v>0</v>
      </c>
      <c r="J34" s="1">
        <v>42127</v>
      </c>
      <c r="K34">
        <f t="shared" si="6"/>
        <v>0</v>
      </c>
      <c r="L34">
        <f t="shared" si="7"/>
        <v>0</v>
      </c>
      <c r="M34" t="str">
        <f t="shared" si="8"/>
        <v>maj</v>
      </c>
    </row>
    <row r="35" spans="1:13" x14ac:dyDescent="0.25">
      <c r="A35">
        <v>15</v>
      </c>
      <c r="B35">
        <v>0.4</v>
      </c>
      <c r="C35">
        <f t="shared" si="0"/>
        <v>280</v>
      </c>
      <c r="D35">
        <f t="shared" si="9"/>
        <v>0</v>
      </c>
      <c r="E35">
        <f t="shared" si="10"/>
        <v>23780</v>
      </c>
      <c r="F35" t="str">
        <f t="shared" si="3"/>
        <v>NIE</v>
      </c>
      <c r="G35">
        <f t="shared" si="4"/>
        <v>0</v>
      </c>
      <c r="H35">
        <f t="shared" si="11"/>
        <v>23780</v>
      </c>
      <c r="I35">
        <f t="shared" si="12"/>
        <v>0</v>
      </c>
      <c r="J35" s="1">
        <v>42128</v>
      </c>
      <c r="K35">
        <f t="shared" si="6"/>
        <v>0</v>
      </c>
      <c r="L35">
        <f t="shared" si="7"/>
        <v>0</v>
      </c>
      <c r="M35" t="str">
        <f t="shared" si="8"/>
        <v>maj</v>
      </c>
    </row>
    <row r="36" spans="1:13" x14ac:dyDescent="0.25">
      <c r="A36">
        <v>18</v>
      </c>
      <c r="B36">
        <v>0.4</v>
      </c>
      <c r="C36">
        <f t="shared" si="0"/>
        <v>280</v>
      </c>
      <c r="D36">
        <f t="shared" si="9"/>
        <v>0</v>
      </c>
      <c r="E36">
        <f t="shared" si="10"/>
        <v>24060</v>
      </c>
      <c r="F36" t="str">
        <f t="shared" si="3"/>
        <v>TAK</v>
      </c>
      <c r="G36">
        <f t="shared" si="4"/>
        <v>12000</v>
      </c>
      <c r="H36">
        <f t="shared" si="11"/>
        <v>12060</v>
      </c>
      <c r="I36">
        <f t="shared" si="12"/>
        <v>0</v>
      </c>
      <c r="J36" s="1">
        <v>42129</v>
      </c>
      <c r="K36">
        <f t="shared" si="6"/>
        <v>0</v>
      </c>
      <c r="L36">
        <f t="shared" si="7"/>
        <v>0</v>
      </c>
      <c r="M36" t="str">
        <f t="shared" si="8"/>
        <v>maj</v>
      </c>
    </row>
    <row r="37" spans="1:13" x14ac:dyDescent="0.25">
      <c r="A37">
        <v>16</v>
      </c>
      <c r="B37">
        <v>0</v>
      </c>
      <c r="C37">
        <f t="shared" si="0"/>
        <v>0</v>
      </c>
      <c r="D37">
        <f t="shared" si="9"/>
        <v>232</v>
      </c>
      <c r="E37">
        <f t="shared" si="10"/>
        <v>25000</v>
      </c>
      <c r="F37" t="str">
        <f t="shared" si="3"/>
        <v>TAK</v>
      </c>
      <c r="G37">
        <f t="shared" si="4"/>
        <v>12000</v>
      </c>
      <c r="H37">
        <f t="shared" si="11"/>
        <v>13000</v>
      </c>
      <c r="I37" s="2">
        <f>IF(H36+C37-D37&lt;G37,25000-(H36+C37-D37),0)</f>
        <v>13172</v>
      </c>
      <c r="J37" s="3">
        <v>42130</v>
      </c>
      <c r="K37">
        <f t="shared" si="6"/>
        <v>14</v>
      </c>
      <c r="L37">
        <f t="shared" si="7"/>
        <v>164.36</v>
      </c>
      <c r="M37" t="str">
        <f t="shared" si="8"/>
        <v>maj</v>
      </c>
    </row>
    <row r="38" spans="1:13" x14ac:dyDescent="0.25">
      <c r="A38">
        <v>14</v>
      </c>
      <c r="B38">
        <v>0</v>
      </c>
      <c r="C38">
        <f t="shared" si="0"/>
        <v>0</v>
      </c>
      <c r="D38">
        <f t="shared" si="9"/>
        <v>205</v>
      </c>
      <c r="E38">
        <f t="shared" si="10"/>
        <v>12795</v>
      </c>
      <c r="F38" t="str">
        <f t="shared" si="3"/>
        <v>NIE</v>
      </c>
      <c r="G38">
        <f t="shared" si="4"/>
        <v>0</v>
      </c>
      <c r="H38">
        <f t="shared" si="11"/>
        <v>12795</v>
      </c>
      <c r="I38">
        <f t="shared" ref="I38:I101" si="13">IF(H37+C38-D38&lt;G38,25000-(H37+C38-D38),0)</f>
        <v>0</v>
      </c>
      <c r="J38" s="1">
        <v>42131</v>
      </c>
      <c r="K38">
        <f t="shared" si="6"/>
        <v>0</v>
      </c>
      <c r="L38">
        <f t="shared" si="7"/>
        <v>0</v>
      </c>
      <c r="M38" t="str">
        <f t="shared" si="8"/>
        <v>maj</v>
      </c>
    </row>
    <row r="39" spans="1:13" x14ac:dyDescent="0.25">
      <c r="A39">
        <v>10</v>
      </c>
      <c r="B39">
        <v>0</v>
      </c>
      <c r="C39">
        <f t="shared" si="0"/>
        <v>0</v>
      </c>
      <c r="D39">
        <f t="shared" si="9"/>
        <v>122</v>
      </c>
      <c r="E39">
        <f t="shared" si="10"/>
        <v>12673</v>
      </c>
      <c r="F39" t="str">
        <f t="shared" si="3"/>
        <v>NIE</v>
      </c>
      <c r="G39">
        <f t="shared" si="4"/>
        <v>0</v>
      </c>
      <c r="H39">
        <f t="shared" si="11"/>
        <v>12673</v>
      </c>
      <c r="I39">
        <f t="shared" si="13"/>
        <v>0</v>
      </c>
      <c r="J39" s="1">
        <v>42132</v>
      </c>
      <c r="K39">
        <f t="shared" si="6"/>
        <v>0</v>
      </c>
      <c r="L39">
        <f t="shared" si="7"/>
        <v>0</v>
      </c>
      <c r="M39" t="str">
        <f t="shared" si="8"/>
        <v>maj</v>
      </c>
    </row>
    <row r="40" spans="1:13" x14ac:dyDescent="0.25">
      <c r="A40">
        <v>14</v>
      </c>
      <c r="B40">
        <v>0.3</v>
      </c>
      <c r="C40">
        <f t="shared" si="0"/>
        <v>210</v>
      </c>
      <c r="D40">
        <f t="shared" si="9"/>
        <v>0</v>
      </c>
      <c r="E40">
        <f t="shared" si="10"/>
        <v>12883</v>
      </c>
      <c r="F40" t="str">
        <f t="shared" si="3"/>
        <v>NIE</v>
      </c>
      <c r="G40">
        <f t="shared" si="4"/>
        <v>0</v>
      </c>
      <c r="H40">
        <f t="shared" si="11"/>
        <v>12883</v>
      </c>
      <c r="I40">
        <f t="shared" si="13"/>
        <v>0</v>
      </c>
      <c r="J40" s="1">
        <v>42133</v>
      </c>
      <c r="K40">
        <f t="shared" si="6"/>
        <v>0</v>
      </c>
      <c r="L40">
        <f t="shared" si="7"/>
        <v>0</v>
      </c>
      <c r="M40" t="str">
        <f t="shared" si="8"/>
        <v>maj</v>
      </c>
    </row>
    <row r="41" spans="1:13" x14ac:dyDescent="0.25">
      <c r="A41">
        <v>12</v>
      </c>
      <c r="B41">
        <v>0.1</v>
      </c>
      <c r="C41">
        <f t="shared" si="0"/>
        <v>70</v>
      </c>
      <c r="D41">
        <f t="shared" si="9"/>
        <v>0</v>
      </c>
      <c r="E41">
        <f t="shared" si="10"/>
        <v>12953</v>
      </c>
      <c r="F41" t="str">
        <f t="shared" si="3"/>
        <v>NIE</v>
      </c>
      <c r="G41">
        <f t="shared" si="4"/>
        <v>0</v>
      </c>
      <c r="H41">
        <f t="shared" si="11"/>
        <v>12953</v>
      </c>
      <c r="I41">
        <f t="shared" si="13"/>
        <v>0</v>
      </c>
      <c r="J41" s="1">
        <v>42134</v>
      </c>
      <c r="K41">
        <f t="shared" si="6"/>
        <v>0</v>
      </c>
      <c r="L41">
        <f t="shared" si="7"/>
        <v>0</v>
      </c>
      <c r="M41" t="str">
        <f t="shared" si="8"/>
        <v>maj</v>
      </c>
    </row>
    <row r="42" spans="1:13" x14ac:dyDescent="0.25">
      <c r="A42">
        <v>11</v>
      </c>
      <c r="B42">
        <v>0</v>
      </c>
      <c r="C42">
        <f t="shared" si="0"/>
        <v>0</v>
      </c>
      <c r="D42">
        <f t="shared" si="9"/>
        <v>142</v>
      </c>
      <c r="E42">
        <f t="shared" si="10"/>
        <v>12811</v>
      </c>
      <c r="F42" t="str">
        <f t="shared" si="3"/>
        <v>NIE</v>
      </c>
      <c r="G42">
        <f t="shared" si="4"/>
        <v>0</v>
      </c>
      <c r="H42">
        <f t="shared" si="11"/>
        <v>12811</v>
      </c>
      <c r="I42">
        <f t="shared" si="13"/>
        <v>0</v>
      </c>
      <c r="J42" s="1">
        <v>42135</v>
      </c>
      <c r="K42">
        <f t="shared" si="6"/>
        <v>0</v>
      </c>
      <c r="L42">
        <f t="shared" si="7"/>
        <v>0</v>
      </c>
      <c r="M42" t="str">
        <f t="shared" si="8"/>
        <v>maj</v>
      </c>
    </row>
    <row r="43" spans="1:13" x14ac:dyDescent="0.25">
      <c r="A43">
        <v>16</v>
      </c>
      <c r="B43">
        <v>3</v>
      </c>
      <c r="C43">
        <f t="shared" si="0"/>
        <v>2100</v>
      </c>
      <c r="D43">
        <f t="shared" si="9"/>
        <v>0</v>
      </c>
      <c r="E43">
        <f t="shared" si="10"/>
        <v>14911</v>
      </c>
      <c r="F43" t="str">
        <f t="shared" si="3"/>
        <v>NIE</v>
      </c>
      <c r="G43">
        <f t="shared" si="4"/>
        <v>0</v>
      </c>
      <c r="H43">
        <f t="shared" si="11"/>
        <v>14911</v>
      </c>
      <c r="I43">
        <f t="shared" si="13"/>
        <v>0</v>
      </c>
      <c r="J43" s="1">
        <v>42136</v>
      </c>
      <c r="K43">
        <f t="shared" si="6"/>
        <v>0</v>
      </c>
      <c r="L43">
        <f t="shared" si="7"/>
        <v>0</v>
      </c>
      <c r="M43" t="str">
        <f t="shared" si="8"/>
        <v>maj</v>
      </c>
    </row>
    <row r="44" spans="1:13" x14ac:dyDescent="0.25">
      <c r="A44">
        <v>12</v>
      </c>
      <c r="B44">
        <v>0</v>
      </c>
      <c r="C44">
        <f t="shared" si="0"/>
        <v>0</v>
      </c>
      <c r="D44">
        <f t="shared" si="9"/>
        <v>186</v>
      </c>
      <c r="E44">
        <f t="shared" si="10"/>
        <v>14725</v>
      </c>
      <c r="F44" t="str">
        <f t="shared" si="3"/>
        <v>NIE</v>
      </c>
      <c r="G44">
        <f t="shared" si="4"/>
        <v>0</v>
      </c>
      <c r="H44">
        <f t="shared" si="11"/>
        <v>14725</v>
      </c>
      <c r="I44">
        <f t="shared" si="13"/>
        <v>0</v>
      </c>
      <c r="J44" s="1">
        <v>42137</v>
      </c>
      <c r="K44">
        <f t="shared" si="6"/>
        <v>0</v>
      </c>
      <c r="L44">
        <f t="shared" si="7"/>
        <v>0</v>
      </c>
      <c r="M44" t="str">
        <f t="shared" si="8"/>
        <v>maj</v>
      </c>
    </row>
    <row r="45" spans="1:13" x14ac:dyDescent="0.25">
      <c r="A45">
        <v>10</v>
      </c>
      <c r="B45">
        <v>0</v>
      </c>
      <c r="C45">
        <f t="shared" si="0"/>
        <v>0</v>
      </c>
      <c r="D45">
        <f t="shared" si="9"/>
        <v>140</v>
      </c>
      <c r="E45">
        <f t="shared" si="10"/>
        <v>14585</v>
      </c>
      <c r="F45" t="str">
        <f t="shared" si="3"/>
        <v>NIE</v>
      </c>
      <c r="G45">
        <f t="shared" si="4"/>
        <v>0</v>
      </c>
      <c r="H45">
        <f t="shared" si="11"/>
        <v>14585</v>
      </c>
      <c r="I45">
        <f t="shared" si="13"/>
        <v>0</v>
      </c>
      <c r="J45" s="1">
        <v>42138</v>
      </c>
      <c r="K45">
        <f t="shared" si="6"/>
        <v>0</v>
      </c>
      <c r="L45">
        <f t="shared" si="7"/>
        <v>0</v>
      </c>
      <c r="M45" t="str">
        <f t="shared" si="8"/>
        <v>maj</v>
      </c>
    </row>
    <row r="46" spans="1:13" x14ac:dyDescent="0.25">
      <c r="A46">
        <v>12</v>
      </c>
      <c r="B46">
        <v>0</v>
      </c>
      <c r="C46">
        <f t="shared" si="0"/>
        <v>0</v>
      </c>
      <c r="D46">
        <f t="shared" si="9"/>
        <v>182</v>
      </c>
      <c r="E46">
        <f t="shared" si="10"/>
        <v>14403</v>
      </c>
      <c r="F46" t="str">
        <f t="shared" si="3"/>
        <v>NIE</v>
      </c>
      <c r="G46">
        <f t="shared" si="4"/>
        <v>0</v>
      </c>
      <c r="H46">
        <f t="shared" si="11"/>
        <v>14403</v>
      </c>
      <c r="I46">
        <f t="shared" si="13"/>
        <v>0</v>
      </c>
      <c r="J46" s="1">
        <v>42139</v>
      </c>
      <c r="K46">
        <f t="shared" si="6"/>
        <v>0</v>
      </c>
      <c r="L46">
        <f t="shared" si="7"/>
        <v>0</v>
      </c>
      <c r="M46" t="str">
        <f t="shared" si="8"/>
        <v>maj</v>
      </c>
    </row>
    <row r="47" spans="1:13" x14ac:dyDescent="0.25">
      <c r="A47">
        <v>10</v>
      </c>
      <c r="B47">
        <v>1.8</v>
      </c>
      <c r="C47">
        <f t="shared" si="0"/>
        <v>1260</v>
      </c>
      <c r="D47">
        <f t="shared" si="9"/>
        <v>0</v>
      </c>
      <c r="E47">
        <f t="shared" si="10"/>
        <v>15663</v>
      </c>
      <c r="F47" t="str">
        <f t="shared" si="3"/>
        <v>NIE</v>
      </c>
      <c r="G47">
        <f t="shared" si="4"/>
        <v>0</v>
      </c>
      <c r="H47">
        <f t="shared" si="11"/>
        <v>15663</v>
      </c>
      <c r="I47">
        <f t="shared" si="13"/>
        <v>0</v>
      </c>
      <c r="J47" s="1">
        <v>42140</v>
      </c>
      <c r="K47">
        <f t="shared" si="6"/>
        <v>0</v>
      </c>
      <c r="L47">
        <f t="shared" si="7"/>
        <v>0</v>
      </c>
      <c r="M47" t="str">
        <f t="shared" si="8"/>
        <v>maj</v>
      </c>
    </row>
    <row r="48" spans="1:13" x14ac:dyDescent="0.25">
      <c r="A48">
        <v>11</v>
      </c>
      <c r="B48">
        <v>2.8</v>
      </c>
      <c r="C48">
        <f t="shared" si="0"/>
        <v>1959.9999999999998</v>
      </c>
      <c r="D48">
        <f t="shared" si="9"/>
        <v>0</v>
      </c>
      <c r="E48">
        <f t="shared" si="10"/>
        <v>17623</v>
      </c>
      <c r="F48" t="str">
        <f t="shared" si="3"/>
        <v>NIE</v>
      </c>
      <c r="G48">
        <f t="shared" si="4"/>
        <v>0</v>
      </c>
      <c r="H48">
        <f t="shared" si="11"/>
        <v>17623</v>
      </c>
      <c r="I48">
        <f t="shared" si="13"/>
        <v>0</v>
      </c>
      <c r="J48" s="1">
        <v>42141</v>
      </c>
      <c r="K48">
        <f t="shared" si="6"/>
        <v>0</v>
      </c>
      <c r="L48">
        <f t="shared" si="7"/>
        <v>0</v>
      </c>
      <c r="M48" t="str">
        <f t="shared" si="8"/>
        <v>maj</v>
      </c>
    </row>
    <row r="49" spans="1:13" x14ac:dyDescent="0.25">
      <c r="A49">
        <v>12</v>
      </c>
      <c r="B49">
        <v>1.9</v>
      </c>
      <c r="C49">
        <f t="shared" si="0"/>
        <v>1330</v>
      </c>
      <c r="D49">
        <f t="shared" si="9"/>
        <v>0</v>
      </c>
      <c r="E49">
        <f t="shared" si="10"/>
        <v>18953</v>
      </c>
      <c r="F49" t="str">
        <f t="shared" si="3"/>
        <v>NIE</v>
      </c>
      <c r="G49">
        <f t="shared" si="4"/>
        <v>0</v>
      </c>
      <c r="H49">
        <f t="shared" si="11"/>
        <v>18953</v>
      </c>
      <c r="I49">
        <f t="shared" si="13"/>
        <v>0</v>
      </c>
      <c r="J49" s="1">
        <v>42142</v>
      </c>
      <c r="K49">
        <f t="shared" si="6"/>
        <v>0</v>
      </c>
      <c r="L49">
        <f t="shared" si="7"/>
        <v>0</v>
      </c>
      <c r="M49" t="str">
        <f t="shared" si="8"/>
        <v>maj</v>
      </c>
    </row>
    <row r="50" spans="1:13" x14ac:dyDescent="0.25">
      <c r="A50">
        <v>16</v>
      </c>
      <c r="B50">
        <v>2.2000000000000002</v>
      </c>
      <c r="C50">
        <f t="shared" si="0"/>
        <v>1540.0000000000002</v>
      </c>
      <c r="D50">
        <f t="shared" si="9"/>
        <v>0</v>
      </c>
      <c r="E50">
        <f t="shared" si="10"/>
        <v>20493</v>
      </c>
      <c r="F50" t="str">
        <f t="shared" si="3"/>
        <v>NIE</v>
      </c>
      <c r="G50">
        <f t="shared" si="4"/>
        <v>0</v>
      </c>
      <c r="H50">
        <f t="shared" si="11"/>
        <v>20493</v>
      </c>
      <c r="I50">
        <f t="shared" si="13"/>
        <v>0</v>
      </c>
      <c r="J50" s="1">
        <v>42143</v>
      </c>
      <c r="K50">
        <f t="shared" si="6"/>
        <v>0</v>
      </c>
      <c r="L50">
        <f t="shared" si="7"/>
        <v>0</v>
      </c>
      <c r="M50" t="str">
        <f t="shared" si="8"/>
        <v>maj</v>
      </c>
    </row>
    <row r="51" spans="1:13" x14ac:dyDescent="0.25">
      <c r="A51">
        <v>13</v>
      </c>
      <c r="B51">
        <v>2.2999999999999998</v>
      </c>
      <c r="C51">
        <f t="shared" si="0"/>
        <v>1609.9999999999998</v>
      </c>
      <c r="D51">
        <f t="shared" si="9"/>
        <v>0</v>
      </c>
      <c r="E51">
        <f t="shared" si="10"/>
        <v>22103</v>
      </c>
      <c r="F51" t="str">
        <f t="shared" si="3"/>
        <v>NIE</v>
      </c>
      <c r="G51">
        <f t="shared" si="4"/>
        <v>0</v>
      </c>
      <c r="H51">
        <f t="shared" si="11"/>
        <v>22103</v>
      </c>
      <c r="I51">
        <f t="shared" si="13"/>
        <v>0</v>
      </c>
      <c r="J51" s="1">
        <v>42144</v>
      </c>
      <c r="K51">
        <f t="shared" si="6"/>
        <v>0</v>
      </c>
      <c r="L51">
        <f t="shared" si="7"/>
        <v>0</v>
      </c>
      <c r="M51" t="str">
        <f t="shared" si="8"/>
        <v>maj</v>
      </c>
    </row>
    <row r="52" spans="1:13" x14ac:dyDescent="0.25">
      <c r="A52">
        <v>11</v>
      </c>
      <c r="B52">
        <v>5.4</v>
      </c>
      <c r="C52">
        <f t="shared" si="0"/>
        <v>3780.0000000000005</v>
      </c>
      <c r="D52">
        <f t="shared" si="9"/>
        <v>0</v>
      </c>
      <c r="E52">
        <f t="shared" si="10"/>
        <v>25000</v>
      </c>
      <c r="F52" t="str">
        <f t="shared" si="3"/>
        <v>NIE</v>
      </c>
      <c r="G52">
        <f t="shared" si="4"/>
        <v>0</v>
      </c>
      <c r="H52">
        <f t="shared" si="11"/>
        <v>25000</v>
      </c>
      <c r="I52">
        <f t="shared" si="13"/>
        <v>0</v>
      </c>
      <c r="J52" s="1">
        <v>42145</v>
      </c>
      <c r="K52">
        <f t="shared" si="6"/>
        <v>0</v>
      </c>
      <c r="L52">
        <f t="shared" si="7"/>
        <v>0</v>
      </c>
      <c r="M52" t="str">
        <f t="shared" si="8"/>
        <v>maj</v>
      </c>
    </row>
    <row r="53" spans="1:13" x14ac:dyDescent="0.25">
      <c r="A53">
        <v>12</v>
      </c>
      <c r="B53">
        <v>5.5</v>
      </c>
      <c r="C53">
        <f t="shared" si="0"/>
        <v>3850</v>
      </c>
      <c r="D53">
        <f t="shared" si="9"/>
        <v>0</v>
      </c>
      <c r="E53">
        <f t="shared" si="10"/>
        <v>25000</v>
      </c>
      <c r="F53" t="str">
        <f t="shared" si="3"/>
        <v>NIE</v>
      </c>
      <c r="G53">
        <f t="shared" si="4"/>
        <v>0</v>
      </c>
      <c r="H53">
        <f t="shared" si="11"/>
        <v>25000</v>
      </c>
      <c r="I53">
        <f t="shared" si="13"/>
        <v>0</v>
      </c>
      <c r="J53" s="1">
        <v>42146</v>
      </c>
      <c r="K53">
        <f t="shared" si="6"/>
        <v>0</v>
      </c>
      <c r="L53">
        <f t="shared" si="7"/>
        <v>0</v>
      </c>
      <c r="M53" t="str">
        <f t="shared" si="8"/>
        <v>maj</v>
      </c>
    </row>
    <row r="54" spans="1:13" x14ac:dyDescent="0.25">
      <c r="A54">
        <v>12</v>
      </c>
      <c r="B54">
        <v>5.2</v>
      </c>
      <c r="C54">
        <f t="shared" si="0"/>
        <v>3640</v>
      </c>
      <c r="D54">
        <f t="shared" si="9"/>
        <v>0</v>
      </c>
      <c r="E54">
        <f t="shared" si="10"/>
        <v>25000</v>
      </c>
      <c r="F54" t="str">
        <f t="shared" si="3"/>
        <v>NIE</v>
      </c>
      <c r="G54">
        <f t="shared" si="4"/>
        <v>0</v>
      </c>
      <c r="H54">
        <f t="shared" si="11"/>
        <v>25000</v>
      </c>
      <c r="I54">
        <f t="shared" si="13"/>
        <v>0</v>
      </c>
      <c r="J54" s="1">
        <v>42147</v>
      </c>
      <c r="K54">
        <f t="shared" si="6"/>
        <v>0</v>
      </c>
      <c r="L54">
        <f t="shared" si="7"/>
        <v>0</v>
      </c>
      <c r="M54" t="str">
        <f t="shared" si="8"/>
        <v>maj</v>
      </c>
    </row>
    <row r="55" spans="1:13" x14ac:dyDescent="0.25">
      <c r="A55">
        <v>14</v>
      </c>
      <c r="B55">
        <v>3</v>
      </c>
      <c r="C55">
        <f t="shared" si="0"/>
        <v>2100</v>
      </c>
      <c r="D55">
        <f t="shared" si="9"/>
        <v>0</v>
      </c>
      <c r="E55">
        <f t="shared" si="10"/>
        <v>25000</v>
      </c>
      <c r="F55" t="str">
        <f t="shared" si="3"/>
        <v>NIE</v>
      </c>
      <c r="G55">
        <f t="shared" si="4"/>
        <v>0</v>
      </c>
      <c r="H55">
        <f t="shared" si="11"/>
        <v>25000</v>
      </c>
      <c r="I55">
        <f t="shared" si="13"/>
        <v>0</v>
      </c>
      <c r="J55" s="1">
        <v>42148</v>
      </c>
      <c r="K55">
        <f t="shared" si="6"/>
        <v>0</v>
      </c>
      <c r="L55">
        <f t="shared" si="7"/>
        <v>0</v>
      </c>
      <c r="M55" t="str">
        <f t="shared" si="8"/>
        <v>maj</v>
      </c>
    </row>
    <row r="56" spans="1:13" x14ac:dyDescent="0.25">
      <c r="A56">
        <v>15</v>
      </c>
      <c r="B56">
        <v>0</v>
      </c>
      <c r="C56">
        <f t="shared" si="0"/>
        <v>0</v>
      </c>
      <c r="D56">
        <f t="shared" si="9"/>
        <v>436</v>
      </c>
      <c r="E56">
        <f t="shared" si="10"/>
        <v>24564</v>
      </c>
      <c r="F56" t="str">
        <f t="shared" si="3"/>
        <v>NIE</v>
      </c>
      <c r="G56">
        <f t="shared" si="4"/>
        <v>0</v>
      </c>
      <c r="H56">
        <f t="shared" si="11"/>
        <v>24564</v>
      </c>
      <c r="I56">
        <f t="shared" si="13"/>
        <v>0</v>
      </c>
      <c r="J56" s="1">
        <v>42149</v>
      </c>
      <c r="K56">
        <f t="shared" si="6"/>
        <v>0</v>
      </c>
      <c r="L56">
        <f t="shared" si="7"/>
        <v>0</v>
      </c>
      <c r="M56" t="str">
        <f t="shared" si="8"/>
        <v>maj</v>
      </c>
    </row>
    <row r="57" spans="1:13" x14ac:dyDescent="0.25">
      <c r="A57">
        <v>14</v>
      </c>
      <c r="B57">
        <v>0</v>
      </c>
      <c r="C57">
        <f t="shared" si="0"/>
        <v>0</v>
      </c>
      <c r="D57">
        <f t="shared" si="9"/>
        <v>387</v>
      </c>
      <c r="E57">
        <f t="shared" si="10"/>
        <v>24177</v>
      </c>
      <c r="F57" t="str">
        <f t="shared" si="3"/>
        <v>NIE</v>
      </c>
      <c r="G57">
        <f t="shared" si="4"/>
        <v>0</v>
      </c>
      <c r="H57">
        <f t="shared" si="11"/>
        <v>24177</v>
      </c>
      <c r="I57">
        <f t="shared" si="13"/>
        <v>0</v>
      </c>
      <c r="J57" s="1">
        <v>42150</v>
      </c>
      <c r="K57">
        <f t="shared" si="6"/>
        <v>0</v>
      </c>
      <c r="L57">
        <f t="shared" si="7"/>
        <v>0</v>
      </c>
      <c r="M57" t="str">
        <f t="shared" si="8"/>
        <v>maj</v>
      </c>
    </row>
    <row r="58" spans="1:13" x14ac:dyDescent="0.25">
      <c r="A58">
        <v>10</v>
      </c>
      <c r="B58">
        <v>0</v>
      </c>
      <c r="C58">
        <f t="shared" si="0"/>
        <v>0</v>
      </c>
      <c r="D58">
        <f t="shared" si="9"/>
        <v>230</v>
      </c>
      <c r="E58">
        <f t="shared" si="10"/>
        <v>23947</v>
      </c>
      <c r="F58" t="str">
        <f t="shared" si="3"/>
        <v>NIE</v>
      </c>
      <c r="G58">
        <f t="shared" si="4"/>
        <v>0</v>
      </c>
      <c r="H58">
        <f t="shared" si="11"/>
        <v>23947</v>
      </c>
      <c r="I58">
        <f t="shared" si="13"/>
        <v>0</v>
      </c>
      <c r="J58" s="1">
        <v>42151</v>
      </c>
      <c r="K58">
        <f t="shared" si="6"/>
        <v>0</v>
      </c>
      <c r="L58">
        <f t="shared" si="7"/>
        <v>0</v>
      </c>
      <c r="M58" t="str">
        <f t="shared" si="8"/>
        <v>maj</v>
      </c>
    </row>
    <row r="59" spans="1:13" x14ac:dyDescent="0.25">
      <c r="A59">
        <v>12</v>
      </c>
      <c r="B59">
        <v>0.1</v>
      </c>
      <c r="C59">
        <f t="shared" si="0"/>
        <v>70</v>
      </c>
      <c r="D59">
        <f t="shared" si="9"/>
        <v>0</v>
      </c>
      <c r="E59">
        <f t="shared" si="10"/>
        <v>24017</v>
      </c>
      <c r="F59" t="str">
        <f t="shared" si="3"/>
        <v>NIE</v>
      </c>
      <c r="G59">
        <f t="shared" si="4"/>
        <v>0</v>
      </c>
      <c r="H59">
        <f t="shared" si="11"/>
        <v>24017</v>
      </c>
      <c r="I59">
        <f t="shared" si="13"/>
        <v>0</v>
      </c>
      <c r="J59" s="1">
        <v>42152</v>
      </c>
      <c r="K59">
        <f t="shared" si="6"/>
        <v>0</v>
      </c>
      <c r="L59">
        <f t="shared" si="7"/>
        <v>0</v>
      </c>
      <c r="M59" t="str">
        <f t="shared" si="8"/>
        <v>maj</v>
      </c>
    </row>
    <row r="60" spans="1:13" x14ac:dyDescent="0.25">
      <c r="A60">
        <v>14</v>
      </c>
      <c r="B60">
        <v>0</v>
      </c>
      <c r="C60">
        <f t="shared" si="0"/>
        <v>0</v>
      </c>
      <c r="D60">
        <f t="shared" si="9"/>
        <v>378</v>
      </c>
      <c r="E60">
        <f t="shared" si="10"/>
        <v>23639</v>
      </c>
      <c r="F60" t="str">
        <f t="shared" si="3"/>
        <v>NIE</v>
      </c>
      <c r="G60">
        <f t="shared" si="4"/>
        <v>0</v>
      </c>
      <c r="H60">
        <f t="shared" si="11"/>
        <v>23639</v>
      </c>
      <c r="I60">
        <f t="shared" si="13"/>
        <v>0</v>
      </c>
      <c r="J60" s="1">
        <v>42153</v>
      </c>
      <c r="K60">
        <f t="shared" si="6"/>
        <v>0</v>
      </c>
      <c r="L60">
        <f t="shared" si="7"/>
        <v>0</v>
      </c>
      <c r="M60" t="str">
        <f t="shared" si="8"/>
        <v>maj</v>
      </c>
    </row>
    <row r="61" spans="1:13" x14ac:dyDescent="0.25">
      <c r="A61">
        <v>13</v>
      </c>
      <c r="B61">
        <v>0</v>
      </c>
      <c r="C61">
        <f t="shared" si="0"/>
        <v>0</v>
      </c>
      <c r="D61">
        <f t="shared" si="9"/>
        <v>333</v>
      </c>
      <c r="E61">
        <f t="shared" si="10"/>
        <v>23306</v>
      </c>
      <c r="F61" t="str">
        <f t="shared" si="3"/>
        <v>NIE</v>
      </c>
      <c r="G61">
        <f t="shared" si="4"/>
        <v>0</v>
      </c>
      <c r="H61">
        <f t="shared" si="11"/>
        <v>23306</v>
      </c>
      <c r="I61">
        <f t="shared" si="13"/>
        <v>0</v>
      </c>
      <c r="J61" s="1">
        <v>42154</v>
      </c>
      <c r="K61">
        <f t="shared" si="6"/>
        <v>0</v>
      </c>
      <c r="L61">
        <f t="shared" si="7"/>
        <v>0</v>
      </c>
      <c r="M61" t="str">
        <f t="shared" si="8"/>
        <v>maj</v>
      </c>
    </row>
    <row r="62" spans="1:13" x14ac:dyDescent="0.25">
      <c r="A62">
        <v>12</v>
      </c>
      <c r="B62">
        <v>0</v>
      </c>
      <c r="C62">
        <f t="shared" si="0"/>
        <v>0</v>
      </c>
      <c r="D62">
        <f t="shared" si="9"/>
        <v>291</v>
      </c>
      <c r="E62">
        <f t="shared" si="10"/>
        <v>23015</v>
      </c>
      <c r="F62" t="str">
        <f t="shared" si="3"/>
        <v>NIE</v>
      </c>
      <c r="G62">
        <f t="shared" si="4"/>
        <v>0</v>
      </c>
      <c r="H62">
        <f t="shared" si="11"/>
        <v>23015</v>
      </c>
      <c r="I62">
        <f t="shared" si="13"/>
        <v>0</v>
      </c>
      <c r="J62" s="1">
        <v>42155</v>
      </c>
      <c r="K62">
        <f t="shared" si="6"/>
        <v>0</v>
      </c>
      <c r="L62">
        <f t="shared" si="7"/>
        <v>0</v>
      </c>
      <c r="M62" t="str">
        <f t="shared" si="8"/>
        <v>maj</v>
      </c>
    </row>
    <row r="63" spans="1:13" x14ac:dyDescent="0.25">
      <c r="A63">
        <v>18</v>
      </c>
      <c r="B63">
        <v>4</v>
      </c>
      <c r="C63">
        <f t="shared" si="0"/>
        <v>2800</v>
      </c>
      <c r="D63">
        <f t="shared" si="9"/>
        <v>0</v>
      </c>
      <c r="E63">
        <f t="shared" si="10"/>
        <v>25000</v>
      </c>
      <c r="F63" t="str">
        <f t="shared" si="3"/>
        <v>NIE</v>
      </c>
      <c r="G63">
        <f t="shared" si="4"/>
        <v>0</v>
      </c>
      <c r="H63">
        <f t="shared" si="11"/>
        <v>25000</v>
      </c>
      <c r="I63">
        <f t="shared" si="13"/>
        <v>0</v>
      </c>
      <c r="J63" s="1">
        <v>42156</v>
      </c>
      <c r="K63">
        <f t="shared" si="6"/>
        <v>0</v>
      </c>
      <c r="L63">
        <f t="shared" si="7"/>
        <v>0</v>
      </c>
      <c r="M63" t="str">
        <f t="shared" si="8"/>
        <v>czerwiec</v>
      </c>
    </row>
    <row r="64" spans="1:13" x14ac:dyDescent="0.25">
      <c r="A64">
        <v>18</v>
      </c>
      <c r="B64">
        <v>3</v>
      </c>
      <c r="C64">
        <f t="shared" si="0"/>
        <v>2100</v>
      </c>
      <c r="D64">
        <f t="shared" si="9"/>
        <v>0</v>
      </c>
      <c r="E64">
        <f t="shared" si="10"/>
        <v>25000</v>
      </c>
      <c r="F64" t="str">
        <f t="shared" si="3"/>
        <v>NIE</v>
      </c>
      <c r="G64">
        <f t="shared" si="4"/>
        <v>0</v>
      </c>
      <c r="H64">
        <f t="shared" si="11"/>
        <v>25000</v>
      </c>
      <c r="I64">
        <f t="shared" si="13"/>
        <v>0</v>
      </c>
      <c r="J64" s="1">
        <v>42157</v>
      </c>
      <c r="K64">
        <f t="shared" si="6"/>
        <v>0</v>
      </c>
      <c r="L64">
        <f t="shared" si="7"/>
        <v>0</v>
      </c>
      <c r="M64" t="str">
        <f t="shared" si="8"/>
        <v>czerwiec</v>
      </c>
    </row>
    <row r="65" spans="1:13" x14ac:dyDescent="0.25">
      <c r="A65">
        <v>22</v>
      </c>
      <c r="B65">
        <v>0</v>
      </c>
      <c r="C65">
        <f t="shared" si="0"/>
        <v>0</v>
      </c>
      <c r="D65">
        <f t="shared" si="9"/>
        <v>774</v>
      </c>
      <c r="E65">
        <f t="shared" si="10"/>
        <v>24226</v>
      </c>
      <c r="F65" t="str">
        <f t="shared" si="3"/>
        <v>TAK</v>
      </c>
      <c r="G65">
        <f t="shared" si="4"/>
        <v>12000</v>
      </c>
      <c r="H65">
        <f t="shared" si="11"/>
        <v>12226</v>
      </c>
      <c r="I65">
        <f t="shared" si="13"/>
        <v>0</v>
      </c>
      <c r="J65" s="1">
        <v>42158</v>
      </c>
      <c r="K65">
        <f t="shared" si="6"/>
        <v>0</v>
      </c>
      <c r="L65">
        <f t="shared" si="7"/>
        <v>0</v>
      </c>
      <c r="M65" t="str">
        <f t="shared" si="8"/>
        <v>czerwiec</v>
      </c>
    </row>
    <row r="66" spans="1:13" x14ac:dyDescent="0.25">
      <c r="A66">
        <v>15</v>
      </c>
      <c r="B66">
        <v>0</v>
      </c>
      <c r="C66">
        <f t="shared" si="0"/>
        <v>0</v>
      </c>
      <c r="D66">
        <f t="shared" si="9"/>
        <v>214</v>
      </c>
      <c r="E66">
        <f t="shared" si="10"/>
        <v>12012</v>
      </c>
      <c r="F66" t="str">
        <f t="shared" si="3"/>
        <v>NIE</v>
      </c>
      <c r="G66">
        <f t="shared" si="4"/>
        <v>0</v>
      </c>
      <c r="H66">
        <f t="shared" si="11"/>
        <v>12012</v>
      </c>
      <c r="I66">
        <f t="shared" si="13"/>
        <v>0</v>
      </c>
      <c r="J66" s="1">
        <v>42159</v>
      </c>
      <c r="K66">
        <f t="shared" si="6"/>
        <v>0</v>
      </c>
      <c r="L66">
        <f t="shared" si="7"/>
        <v>0</v>
      </c>
      <c r="M66" t="str">
        <f t="shared" si="8"/>
        <v>czerwiec</v>
      </c>
    </row>
    <row r="67" spans="1:13" x14ac:dyDescent="0.25">
      <c r="A67">
        <v>18</v>
      </c>
      <c r="B67">
        <v>0</v>
      </c>
      <c r="C67">
        <f t="shared" ref="C67:C130" si="14">700*B67</f>
        <v>0</v>
      </c>
      <c r="D67">
        <f t="shared" si="9"/>
        <v>276</v>
      </c>
      <c r="E67">
        <f t="shared" si="10"/>
        <v>25000</v>
      </c>
      <c r="F67" t="str">
        <f t="shared" ref="F67:F130" si="15">IF(AND(A67&gt;15,B67&lt;=0.6),"TAK","NIE")</f>
        <v>TAK</v>
      </c>
      <c r="G67">
        <f t="shared" ref="G67:G130" si="16">IF(F67="TAK",IF(A67&lt;=30,12000,24000),0)</f>
        <v>12000</v>
      </c>
      <c r="H67">
        <f t="shared" si="11"/>
        <v>13000</v>
      </c>
      <c r="I67">
        <f t="shared" si="13"/>
        <v>13264</v>
      </c>
      <c r="J67" s="1">
        <v>42160</v>
      </c>
      <c r="K67">
        <f t="shared" ref="K67:K130" si="17">ROUNDUP(I67*0.001,0)</f>
        <v>14</v>
      </c>
      <c r="L67">
        <f t="shared" ref="L67:L130" si="18">K67*11.74</f>
        <v>164.36</v>
      </c>
      <c r="M67" t="str">
        <f t="shared" ref="M67:M130" si="19">TEXT(J67,"MMMM")</f>
        <v>czerwiec</v>
      </c>
    </row>
    <row r="68" spans="1:13" x14ac:dyDescent="0.25">
      <c r="A68">
        <v>22</v>
      </c>
      <c r="B68">
        <v>0</v>
      </c>
      <c r="C68">
        <f t="shared" si="14"/>
        <v>0</v>
      </c>
      <c r="D68">
        <f t="shared" si="9"/>
        <v>403</v>
      </c>
      <c r="E68">
        <f t="shared" si="10"/>
        <v>12597</v>
      </c>
      <c r="F68" t="str">
        <f t="shared" si="15"/>
        <v>TAK</v>
      </c>
      <c r="G68">
        <f t="shared" si="16"/>
        <v>12000</v>
      </c>
      <c r="H68">
        <f t="shared" si="11"/>
        <v>597</v>
      </c>
      <c r="I68">
        <f t="shared" si="13"/>
        <v>0</v>
      </c>
      <c r="J68" s="1">
        <v>42161</v>
      </c>
      <c r="K68">
        <f t="shared" si="17"/>
        <v>0</v>
      </c>
      <c r="L68">
        <f t="shared" si="18"/>
        <v>0</v>
      </c>
      <c r="M68" t="str">
        <f t="shared" si="19"/>
        <v>czerwiec</v>
      </c>
    </row>
    <row r="69" spans="1:13" x14ac:dyDescent="0.25">
      <c r="A69">
        <v>14</v>
      </c>
      <c r="B69">
        <v>8</v>
      </c>
      <c r="C69">
        <f t="shared" si="14"/>
        <v>5600</v>
      </c>
      <c r="D69">
        <f t="shared" si="9"/>
        <v>0</v>
      </c>
      <c r="E69">
        <f t="shared" si="10"/>
        <v>6197</v>
      </c>
      <c r="F69" t="str">
        <f t="shared" si="15"/>
        <v>NIE</v>
      </c>
      <c r="G69">
        <f t="shared" si="16"/>
        <v>0</v>
      </c>
      <c r="H69">
        <f t="shared" si="11"/>
        <v>6197</v>
      </c>
      <c r="I69">
        <f t="shared" si="13"/>
        <v>0</v>
      </c>
      <c r="J69" s="1">
        <v>42162</v>
      </c>
      <c r="K69">
        <f t="shared" si="17"/>
        <v>0</v>
      </c>
      <c r="L69">
        <f t="shared" si="18"/>
        <v>0</v>
      </c>
      <c r="M69" t="str">
        <f t="shared" si="19"/>
        <v>czerwiec</v>
      </c>
    </row>
    <row r="70" spans="1:13" x14ac:dyDescent="0.25">
      <c r="A70">
        <v>14</v>
      </c>
      <c r="B70">
        <v>5.9</v>
      </c>
      <c r="C70">
        <f t="shared" si="14"/>
        <v>4130</v>
      </c>
      <c r="D70">
        <f t="shared" si="9"/>
        <v>0</v>
      </c>
      <c r="E70">
        <f t="shared" si="10"/>
        <v>10327</v>
      </c>
      <c r="F70" t="str">
        <f t="shared" si="15"/>
        <v>NIE</v>
      </c>
      <c r="G70">
        <f t="shared" si="16"/>
        <v>0</v>
      </c>
      <c r="H70">
        <f t="shared" si="11"/>
        <v>10327</v>
      </c>
      <c r="I70">
        <f t="shared" si="13"/>
        <v>0</v>
      </c>
      <c r="J70" s="1">
        <v>42163</v>
      </c>
      <c r="K70">
        <f t="shared" si="17"/>
        <v>0</v>
      </c>
      <c r="L70">
        <f t="shared" si="18"/>
        <v>0</v>
      </c>
      <c r="M70" t="str">
        <f t="shared" si="19"/>
        <v>czerwiec</v>
      </c>
    </row>
    <row r="71" spans="1:13" x14ac:dyDescent="0.25">
      <c r="A71">
        <v>12</v>
      </c>
      <c r="B71">
        <v>5</v>
      </c>
      <c r="C71">
        <f t="shared" si="14"/>
        <v>3500</v>
      </c>
      <c r="D71">
        <f t="shared" si="9"/>
        <v>0</v>
      </c>
      <c r="E71">
        <f t="shared" si="10"/>
        <v>13827</v>
      </c>
      <c r="F71" t="str">
        <f t="shared" si="15"/>
        <v>NIE</v>
      </c>
      <c r="G71">
        <f t="shared" si="16"/>
        <v>0</v>
      </c>
      <c r="H71">
        <f t="shared" si="11"/>
        <v>13827</v>
      </c>
      <c r="I71">
        <f t="shared" si="13"/>
        <v>0</v>
      </c>
      <c r="J71" s="1">
        <v>42164</v>
      </c>
      <c r="K71">
        <f t="shared" si="17"/>
        <v>0</v>
      </c>
      <c r="L71">
        <f t="shared" si="18"/>
        <v>0</v>
      </c>
      <c r="M71" t="str">
        <f t="shared" si="19"/>
        <v>czerwiec</v>
      </c>
    </row>
    <row r="72" spans="1:13" x14ac:dyDescent="0.25">
      <c r="A72">
        <v>16</v>
      </c>
      <c r="B72">
        <v>0</v>
      </c>
      <c r="C72">
        <f t="shared" si="14"/>
        <v>0</v>
      </c>
      <c r="D72">
        <f t="shared" si="9"/>
        <v>266</v>
      </c>
      <c r="E72">
        <f t="shared" si="10"/>
        <v>13561</v>
      </c>
      <c r="F72" t="str">
        <f t="shared" si="15"/>
        <v>TAK</v>
      </c>
      <c r="G72">
        <f t="shared" si="16"/>
        <v>12000</v>
      </c>
      <c r="H72">
        <f t="shared" si="11"/>
        <v>1561</v>
      </c>
      <c r="I72">
        <f t="shared" si="13"/>
        <v>0</v>
      </c>
      <c r="J72" s="1">
        <v>42165</v>
      </c>
      <c r="K72">
        <f t="shared" si="17"/>
        <v>0</v>
      </c>
      <c r="L72">
        <f t="shared" si="18"/>
        <v>0</v>
      </c>
      <c r="M72" t="str">
        <f t="shared" si="19"/>
        <v>czerwiec</v>
      </c>
    </row>
    <row r="73" spans="1:13" x14ac:dyDescent="0.25">
      <c r="A73">
        <v>16</v>
      </c>
      <c r="B73">
        <v>0</v>
      </c>
      <c r="C73">
        <f t="shared" si="14"/>
        <v>0</v>
      </c>
      <c r="D73">
        <f t="shared" si="9"/>
        <v>30</v>
      </c>
      <c r="E73">
        <f t="shared" si="10"/>
        <v>25000</v>
      </c>
      <c r="F73" t="str">
        <f t="shared" si="15"/>
        <v>TAK</v>
      </c>
      <c r="G73">
        <f t="shared" si="16"/>
        <v>12000</v>
      </c>
      <c r="H73">
        <f t="shared" si="11"/>
        <v>13000</v>
      </c>
      <c r="I73">
        <f t="shared" si="13"/>
        <v>23469</v>
      </c>
      <c r="J73" s="1">
        <v>42166</v>
      </c>
      <c r="K73">
        <f t="shared" si="17"/>
        <v>24</v>
      </c>
      <c r="L73">
        <f t="shared" si="18"/>
        <v>281.76</v>
      </c>
      <c r="M73" t="str">
        <f t="shared" si="19"/>
        <v>czerwiec</v>
      </c>
    </row>
    <row r="74" spans="1:13" x14ac:dyDescent="0.25">
      <c r="A74">
        <v>18</v>
      </c>
      <c r="B74">
        <v>5</v>
      </c>
      <c r="C74">
        <f t="shared" si="14"/>
        <v>3500</v>
      </c>
      <c r="D74">
        <f t="shared" si="9"/>
        <v>0</v>
      </c>
      <c r="E74">
        <f t="shared" si="10"/>
        <v>16500</v>
      </c>
      <c r="F74" t="str">
        <f t="shared" si="15"/>
        <v>NIE</v>
      </c>
      <c r="G74">
        <f t="shared" si="16"/>
        <v>0</v>
      </c>
      <c r="H74">
        <f t="shared" si="11"/>
        <v>16500</v>
      </c>
      <c r="I74">
        <f t="shared" si="13"/>
        <v>0</v>
      </c>
      <c r="J74" s="1">
        <v>42167</v>
      </c>
      <c r="K74">
        <f t="shared" si="17"/>
        <v>0</v>
      </c>
      <c r="L74">
        <f t="shared" si="18"/>
        <v>0</v>
      </c>
      <c r="M74" t="str">
        <f t="shared" si="19"/>
        <v>czerwiec</v>
      </c>
    </row>
    <row r="75" spans="1:13" x14ac:dyDescent="0.25">
      <c r="A75">
        <v>19</v>
      </c>
      <c r="B75">
        <v>1</v>
      </c>
      <c r="C75">
        <f t="shared" si="14"/>
        <v>700</v>
      </c>
      <c r="D75">
        <f t="shared" si="9"/>
        <v>0</v>
      </c>
      <c r="E75">
        <f t="shared" si="10"/>
        <v>17200</v>
      </c>
      <c r="F75" t="str">
        <f t="shared" si="15"/>
        <v>NIE</v>
      </c>
      <c r="G75">
        <f t="shared" si="16"/>
        <v>0</v>
      </c>
      <c r="H75">
        <f t="shared" si="11"/>
        <v>17200</v>
      </c>
      <c r="I75">
        <f t="shared" si="13"/>
        <v>0</v>
      </c>
      <c r="J75" s="1">
        <v>42168</v>
      </c>
      <c r="K75">
        <f t="shared" si="17"/>
        <v>0</v>
      </c>
      <c r="L75">
        <f t="shared" si="18"/>
        <v>0</v>
      </c>
      <c r="M75" t="str">
        <f t="shared" si="19"/>
        <v>czerwiec</v>
      </c>
    </row>
    <row r="76" spans="1:13" x14ac:dyDescent="0.25">
      <c r="A76">
        <v>22</v>
      </c>
      <c r="B76">
        <v>0</v>
      </c>
      <c r="C76">
        <f t="shared" si="14"/>
        <v>0</v>
      </c>
      <c r="D76">
        <f t="shared" si="9"/>
        <v>533</v>
      </c>
      <c r="E76">
        <f t="shared" si="10"/>
        <v>16667</v>
      </c>
      <c r="F76" t="str">
        <f t="shared" si="15"/>
        <v>TAK</v>
      </c>
      <c r="G76">
        <f t="shared" si="16"/>
        <v>12000</v>
      </c>
      <c r="H76">
        <f t="shared" si="11"/>
        <v>4667</v>
      </c>
      <c r="I76">
        <f t="shared" si="13"/>
        <v>0</v>
      </c>
      <c r="J76" s="1">
        <v>42169</v>
      </c>
      <c r="K76">
        <f t="shared" si="17"/>
        <v>0</v>
      </c>
      <c r="L76">
        <f t="shared" si="18"/>
        <v>0</v>
      </c>
      <c r="M76" t="str">
        <f t="shared" si="19"/>
        <v>czerwiec</v>
      </c>
    </row>
    <row r="77" spans="1:13" x14ac:dyDescent="0.25">
      <c r="A77">
        <v>16</v>
      </c>
      <c r="B77">
        <v>0</v>
      </c>
      <c r="C77">
        <f t="shared" si="14"/>
        <v>0</v>
      </c>
      <c r="D77">
        <f t="shared" si="9"/>
        <v>90</v>
      </c>
      <c r="E77">
        <f t="shared" si="10"/>
        <v>25000</v>
      </c>
      <c r="F77" t="str">
        <f t="shared" si="15"/>
        <v>TAK</v>
      </c>
      <c r="G77">
        <f t="shared" si="16"/>
        <v>12000</v>
      </c>
      <c r="H77">
        <f t="shared" si="11"/>
        <v>13000</v>
      </c>
      <c r="I77">
        <f t="shared" si="13"/>
        <v>20423</v>
      </c>
      <c r="J77" s="1">
        <v>42170</v>
      </c>
      <c r="K77">
        <f t="shared" si="17"/>
        <v>21</v>
      </c>
      <c r="L77">
        <f t="shared" si="18"/>
        <v>246.54</v>
      </c>
      <c r="M77" t="str">
        <f t="shared" si="19"/>
        <v>czerwiec</v>
      </c>
    </row>
    <row r="78" spans="1:13" x14ac:dyDescent="0.25">
      <c r="A78">
        <v>12</v>
      </c>
      <c r="B78">
        <v>0</v>
      </c>
      <c r="C78">
        <f t="shared" si="14"/>
        <v>0</v>
      </c>
      <c r="D78">
        <f t="shared" si="9"/>
        <v>163</v>
      </c>
      <c r="E78">
        <f t="shared" si="10"/>
        <v>12837</v>
      </c>
      <c r="F78" t="str">
        <f t="shared" si="15"/>
        <v>NIE</v>
      </c>
      <c r="G78">
        <f t="shared" si="16"/>
        <v>0</v>
      </c>
      <c r="H78">
        <f t="shared" si="11"/>
        <v>12837</v>
      </c>
      <c r="I78">
        <f t="shared" si="13"/>
        <v>0</v>
      </c>
      <c r="J78" s="1">
        <v>42171</v>
      </c>
      <c r="K78">
        <f t="shared" si="17"/>
        <v>0</v>
      </c>
      <c r="L78">
        <f t="shared" si="18"/>
        <v>0</v>
      </c>
      <c r="M78" t="str">
        <f t="shared" si="19"/>
        <v>czerwiec</v>
      </c>
    </row>
    <row r="79" spans="1:13" x14ac:dyDescent="0.25">
      <c r="A79">
        <v>14</v>
      </c>
      <c r="B79">
        <v>0</v>
      </c>
      <c r="C79">
        <f t="shared" si="14"/>
        <v>0</v>
      </c>
      <c r="D79">
        <f t="shared" si="9"/>
        <v>202</v>
      </c>
      <c r="E79">
        <f t="shared" si="10"/>
        <v>12635</v>
      </c>
      <c r="F79" t="str">
        <f t="shared" si="15"/>
        <v>NIE</v>
      </c>
      <c r="G79">
        <f t="shared" si="16"/>
        <v>0</v>
      </c>
      <c r="H79">
        <f t="shared" si="11"/>
        <v>12635</v>
      </c>
      <c r="I79">
        <f t="shared" si="13"/>
        <v>0</v>
      </c>
      <c r="J79" s="1">
        <v>42172</v>
      </c>
      <c r="K79">
        <f t="shared" si="17"/>
        <v>0</v>
      </c>
      <c r="L79">
        <f t="shared" si="18"/>
        <v>0</v>
      </c>
      <c r="M79" t="str">
        <f t="shared" si="19"/>
        <v>czerwiec</v>
      </c>
    </row>
    <row r="80" spans="1:13" x14ac:dyDescent="0.25">
      <c r="A80">
        <v>16</v>
      </c>
      <c r="B80">
        <v>0.3</v>
      </c>
      <c r="C80">
        <f t="shared" si="14"/>
        <v>210</v>
      </c>
      <c r="D80">
        <f t="shared" si="9"/>
        <v>0</v>
      </c>
      <c r="E80">
        <f t="shared" si="10"/>
        <v>12845</v>
      </c>
      <c r="F80" t="str">
        <f t="shared" si="15"/>
        <v>TAK</v>
      </c>
      <c r="G80">
        <f t="shared" si="16"/>
        <v>12000</v>
      </c>
      <c r="H80">
        <f t="shared" si="11"/>
        <v>845</v>
      </c>
      <c r="I80">
        <f t="shared" si="13"/>
        <v>0</v>
      </c>
      <c r="J80" s="1">
        <v>42173</v>
      </c>
      <c r="K80">
        <f t="shared" si="17"/>
        <v>0</v>
      </c>
      <c r="L80">
        <f t="shared" si="18"/>
        <v>0</v>
      </c>
      <c r="M80" t="str">
        <f t="shared" si="19"/>
        <v>czerwiec</v>
      </c>
    </row>
    <row r="81" spans="1:13" x14ac:dyDescent="0.25">
      <c r="A81">
        <v>12</v>
      </c>
      <c r="B81">
        <v>3</v>
      </c>
      <c r="C81">
        <f t="shared" si="14"/>
        <v>2100</v>
      </c>
      <c r="D81">
        <f t="shared" si="9"/>
        <v>0</v>
      </c>
      <c r="E81">
        <f t="shared" si="10"/>
        <v>2945</v>
      </c>
      <c r="F81" t="str">
        <f t="shared" si="15"/>
        <v>NIE</v>
      </c>
      <c r="G81">
        <f t="shared" si="16"/>
        <v>0</v>
      </c>
      <c r="H81">
        <f t="shared" si="11"/>
        <v>2945</v>
      </c>
      <c r="I81">
        <f t="shared" si="13"/>
        <v>0</v>
      </c>
      <c r="J81" s="1">
        <v>42174</v>
      </c>
      <c r="K81">
        <f t="shared" si="17"/>
        <v>0</v>
      </c>
      <c r="L81">
        <f t="shared" si="18"/>
        <v>0</v>
      </c>
      <c r="M81" t="str">
        <f t="shared" si="19"/>
        <v>czerwiec</v>
      </c>
    </row>
    <row r="82" spans="1:13" x14ac:dyDescent="0.25">
      <c r="A82">
        <v>13</v>
      </c>
      <c r="B82">
        <v>2</v>
      </c>
      <c r="C82">
        <f t="shared" si="14"/>
        <v>1400</v>
      </c>
      <c r="D82">
        <f t="shared" si="9"/>
        <v>0</v>
      </c>
      <c r="E82">
        <f t="shared" si="10"/>
        <v>4345</v>
      </c>
      <c r="F82" t="str">
        <f t="shared" si="15"/>
        <v>NIE</v>
      </c>
      <c r="G82">
        <f t="shared" si="16"/>
        <v>0</v>
      </c>
      <c r="H82">
        <f t="shared" si="11"/>
        <v>4345</v>
      </c>
      <c r="I82">
        <f t="shared" si="13"/>
        <v>0</v>
      </c>
      <c r="J82" s="1">
        <v>42175</v>
      </c>
      <c r="K82">
        <f t="shared" si="17"/>
        <v>0</v>
      </c>
      <c r="L82">
        <f t="shared" si="18"/>
        <v>0</v>
      </c>
      <c r="M82" t="str">
        <f t="shared" si="19"/>
        <v>czerwiec</v>
      </c>
    </row>
    <row r="83" spans="1:13" x14ac:dyDescent="0.25">
      <c r="A83">
        <v>12</v>
      </c>
      <c r="B83">
        <v>0</v>
      </c>
      <c r="C83">
        <f t="shared" si="14"/>
        <v>0</v>
      </c>
      <c r="D83">
        <f t="shared" si="9"/>
        <v>55</v>
      </c>
      <c r="E83">
        <f t="shared" si="10"/>
        <v>4290</v>
      </c>
      <c r="F83" t="str">
        <f t="shared" si="15"/>
        <v>NIE</v>
      </c>
      <c r="G83">
        <f t="shared" si="16"/>
        <v>0</v>
      </c>
      <c r="H83">
        <f t="shared" si="11"/>
        <v>4290</v>
      </c>
      <c r="I83">
        <f t="shared" si="13"/>
        <v>0</v>
      </c>
      <c r="J83" s="1">
        <v>42176</v>
      </c>
      <c r="K83">
        <f t="shared" si="17"/>
        <v>0</v>
      </c>
      <c r="L83">
        <f t="shared" si="18"/>
        <v>0</v>
      </c>
      <c r="M83" t="str">
        <f t="shared" si="19"/>
        <v>czerwiec</v>
      </c>
    </row>
    <row r="84" spans="1:13" x14ac:dyDescent="0.25">
      <c r="A84">
        <v>12</v>
      </c>
      <c r="B84">
        <v>3</v>
      </c>
      <c r="C84">
        <f t="shared" si="14"/>
        <v>2100</v>
      </c>
      <c r="D84">
        <f t="shared" si="9"/>
        <v>0</v>
      </c>
      <c r="E84">
        <f t="shared" si="10"/>
        <v>6390</v>
      </c>
      <c r="F84" t="str">
        <f t="shared" si="15"/>
        <v>NIE</v>
      </c>
      <c r="G84">
        <f t="shared" si="16"/>
        <v>0</v>
      </c>
      <c r="H84">
        <f t="shared" si="11"/>
        <v>6390</v>
      </c>
      <c r="I84">
        <f t="shared" si="13"/>
        <v>0</v>
      </c>
      <c r="J84" s="1">
        <v>42177</v>
      </c>
      <c r="K84">
        <f t="shared" si="17"/>
        <v>0</v>
      </c>
      <c r="L84">
        <f t="shared" si="18"/>
        <v>0</v>
      </c>
      <c r="M84" t="str">
        <f t="shared" si="19"/>
        <v>czerwiec</v>
      </c>
    </row>
    <row r="85" spans="1:13" x14ac:dyDescent="0.25">
      <c r="A85">
        <v>13</v>
      </c>
      <c r="B85">
        <v>3</v>
      </c>
      <c r="C85">
        <f t="shared" si="14"/>
        <v>2100</v>
      </c>
      <c r="D85">
        <f t="shared" si="9"/>
        <v>0</v>
      </c>
      <c r="E85">
        <f t="shared" si="10"/>
        <v>8490</v>
      </c>
      <c r="F85" t="str">
        <f t="shared" si="15"/>
        <v>NIE</v>
      </c>
      <c r="G85">
        <f t="shared" si="16"/>
        <v>0</v>
      </c>
      <c r="H85">
        <f t="shared" si="11"/>
        <v>8490</v>
      </c>
      <c r="I85">
        <f t="shared" si="13"/>
        <v>0</v>
      </c>
      <c r="J85" s="1">
        <v>42178</v>
      </c>
      <c r="K85">
        <f t="shared" si="17"/>
        <v>0</v>
      </c>
      <c r="L85">
        <f t="shared" si="18"/>
        <v>0</v>
      </c>
      <c r="M85" t="str">
        <f t="shared" si="19"/>
        <v>czerwiec</v>
      </c>
    </row>
    <row r="86" spans="1:13" x14ac:dyDescent="0.25">
      <c r="A86">
        <v>12</v>
      </c>
      <c r="B86">
        <v>0</v>
      </c>
      <c r="C86">
        <f t="shared" si="14"/>
        <v>0</v>
      </c>
      <c r="D86">
        <f t="shared" si="9"/>
        <v>106</v>
      </c>
      <c r="E86">
        <f t="shared" si="10"/>
        <v>8384</v>
      </c>
      <c r="F86" t="str">
        <f t="shared" si="15"/>
        <v>NIE</v>
      </c>
      <c r="G86">
        <f t="shared" si="16"/>
        <v>0</v>
      </c>
      <c r="H86">
        <f t="shared" si="11"/>
        <v>8384</v>
      </c>
      <c r="I86">
        <f t="shared" si="13"/>
        <v>0</v>
      </c>
      <c r="J86" s="1">
        <v>42179</v>
      </c>
      <c r="K86">
        <f t="shared" si="17"/>
        <v>0</v>
      </c>
      <c r="L86">
        <f t="shared" si="18"/>
        <v>0</v>
      </c>
      <c r="M86" t="str">
        <f t="shared" si="19"/>
        <v>czerwiec</v>
      </c>
    </row>
    <row r="87" spans="1:13" x14ac:dyDescent="0.25">
      <c r="A87">
        <v>16</v>
      </c>
      <c r="B87">
        <v>0</v>
      </c>
      <c r="C87">
        <f t="shared" si="14"/>
        <v>0</v>
      </c>
      <c r="D87">
        <f t="shared" si="9"/>
        <v>161</v>
      </c>
      <c r="E87">
        <f t="shared" si="10"/>
        <v>25000</v>
      </c>
      <c r="F87" t="str">
        <f t="shared" si="15"/>
        <v>TAK</v>
      </c>
      <c r="G87">
        <f t="shared" si="16"/>
        <v>12000</v>
      </c>
      <c r="H87">
        <f t="shared" si="11"/>
        <v>13000</v>
      </c>
      <c r="I87">
        <f t="shared" si="13"/>
        <v>16777</v>
      </c>
      <c r="J87" s="1">
        <v>42180</v>
      </c>
      <c r="K87">
        <f t="shared" si="17"/>
        <v>17</v>
      </c>
      <c r="L87">
        <f t="shared" si="18"/>
        <v>199.58</v>
      </c>
      <c r="M87" t="str">
        <f t="shared" si="19"/>
        <v>czerwiec</v>
      </c>
    </row>
    <row r="88" spans="1:13" x14ac:dyDescent="0.25">
      <c r="A88">
        <v>16</v>
      </c>
      <c r="B88">
        <v>7</v>
      </c>
      <c r="C88">
        <f t="shared" si="14"/>
        <v>4900</v>
      </c>
      <c r="D88">
        <f t="shared" si="9"/>
        <v>0</v>
      </c>
      <c r="E88">
        <f t="shared" si="10"/>
        <v>17900</v>
      </c>
      <c r="F88" t="str">
        <f t="shared" si="15"/>
        <v>NIE</v>
      </c>
      <c r="G88">
        <f t="shared" si="16"/>
        <v>0</v>
      </c>
      <c r="H88">
        <f t="shared" si="11"/>
        <v>17900</v>
      </c>
      <c r="I88">
        <f t="shared" si="13"/>
        <v>0</v>
      </c>
      <c r="J88" s="1">
        <v>42181</v>
      </c>
      <c r="K88">
        <f t="shared" si="17"/>
        <v>0</v>
      </c>
      <c r="L88">
        <f t="shared" si="18"/>
        <v>0</v>
      </c>
      <c r="M88" t="str">
        <f t="shared" si="19"/>
        <v>czerwiec</v>
      </c>
    </row>
    <row r="89" spans="1:13" x14ac:dyDescent="0.25">
      <c r="A89">
        <v>18</v>
      </c>
      <c r="B89">
        <v>6</v>
      </c>
      <c r="C89">
        <f t="shared" si="14"/>
        <v>4200</v>
      </c>
      <c r="D89">
        <f t="shared" si="9"/>
        <v>0</v>
      </c>
      <c r="E89">
        <f t="shared" si="10"/>
        <v>22100</v>
      </c>
      <c r="F89" t="str">
        <f t="shared" si="15"/>
        <v>NIE</v>
      </c>
      <c r="G89">
        <f t="shared" si="16"/>
        <v>0</v>
      </c>
      <c r="H89">
        <f t="shared" si="11"/>
        <v>22100</v>
      </c>
      <c r="I89">
        <f t="shared" si="13"/>
        <v>0</v>
      </c>
      <c r="J89" s="1">
        <v>42182</v>
      </c>
      <c r="K89">
        <f t="shared" si="17"/>
        <v>0</v>
      </c>
      <c r="L89">
        <f t="shared" si="18"/>
        <v>0</v>
      </c>
      <c r="M89" t="str">
        <f t="shared" si="19"/>
        <v>czerwiec</v>
      </c>
    </row>
    <row r="90" spans="1:13" x14ac:dyDescent="0.25">
      <c r="A90">
        <v>16</v>
      </c>
      <c r="B90">
        <v>0</v>
      </c>
      <c r="C90">
        <f t="shared" si="14"/>
        <v>0</v>
      </c>
      <c r="D90">
        <f t="shared" si="9"/>
        <v>425</v>
      </c>
      <c r="E90">
        <f t="shared" si="10"/>
        <v>21675</v>
      </c>
      <c r="F90" t="str">
        <f t="shared" si="15"/>
        <v>TAK</v>
      </c>
      <c r="G90">
        <f t="shared" si="16"/>
        <v>12000</v>
      </c>
      <c r="H90">
        <f t="shared" si="11"/>
        <v>9675</v>
      </c>
      <c r="I90">
        <f t="shared" si="13"/>
        <v>0</v>
      </c>
      <c r="J90" s="1">
        <v>42183</v>
      </c>
      <c r="K90">
        <f t="shared" si="17"/>
        <v>0</v>
      </c>
      <c r="L90">
        <f t="shared" si="18"/>
        <v>0</v>
      </c>
      <c r="M90" t="str">
        <f t="shared" si="19"/>
        <v>czerwiec</v>
      </c>
    </row>
    <row r="91" spans="1:13" x14ac:dyDescent="0.25">
      <c r="A91">
        <v>16</v>
      </c>
      <c r="B91">
        <v>0</v>
      </c>
      <c r="C91">
        <f t="shared" si="14"/>
        <v>0</v>
      </c>
      <c r="D91">
        <f t="shared" si="9"/>
        <v>186</v>
      </c>
      <c r="E91">
        <f t="shared" si="10"/>
        <v>25000</v>
      </c>
      <c r="F91" t="str">
        <f t="shared" si="15"/>
        <v>TAK</v>
      </c>
      <c r="G91">
        <f t="shared" si="16"/>
        <v>12000</v>
      </c>
      <c r="H91">
        <f t="shared" si="11"/>
        <v>13000</v>
      </c>
      <c r="I91">
        <f t="shared" si="13"/>
        <v>15511</v>
      </c>
      <c r="J91" s="1">
        <v>42184</v>
      </c>
      <c r="K91">
        <f t="shared" si="17"/>
        <v>16</v>
      </c>
      <c r="L91">
        <f t="shared" si="18"/>
        <v>187.84</v>
      </c>
      <c r="M91" t="str">
        <f t="shared" si="19"/>
        <v>czerwiec</v>
      </c>
    </row>
    <row r="92" spans="1:13" x14ac:dyDescent="0.25">
      <c r="A92">
        <v>19</v>
      </c>
      <c r="B92">
        <v>0</v>
      </c>
      <c r="C92">
        <f t="shared" si="14"/>
        <v>0</v>
      </c>
      <c r="D92">
        <f t="shared" ref="D92:D155" si="20">IF(B92=0,ROUNDUP(0.03%*POWER(A92,1.5)*H91,0),0)</f>
        <v>323</v>
      </c>
      <c r="E92">
        <f t="shared" ref="E92:E155" si="21">IF(H91+C92-D92&lt;G92,25000,IF(H91+C92-D92&gt;25000,25000,H91+C92-D92))</f>
        <v>12677</v>
      </c>
      <c r="F92" t="str">
        <f t="shared" si="15"/>
        <v>TAK</v>
      </c>
      <c r="G92">
        <f t="shared" si="16"/>
        <v>12000</v>
      </c>
      <c r="H92">
        <f t="shared" ref="H92:H155" si="22">E92-G92</f>
        <v>677</v>
      </c>
      <c r="I92">
        <f t="shared" si="13"/>
        <v>0</v>
      </c>
      <c r="J92" s="1">
        <v>42185</v>
      </c>
      <c r="K92">
        <f t="shared" si="17"/>
        <v>0</v>
      </c>
      <c r="L92">
        <f t="shared" si="18"/>
        <v>0</v>
      </c>
      <c r="M92" t="str">
        <f t="shared" si="19"/>
        <v>czerwiec</v>
      </c>
    </row>
    <row r="93" spans="1:13" x14ac:dyDescent="0.25">
      <c r="A93">
        <v>18</v>
      </c>
      <c r="B93">
        <v>0</v>
      </c>
      <c r="C93">
        <f t="shared" si="14"/>
        <v>0</v>
      </c>
      <c r="D93">
        <f t="shared" si="20"/>
        <v>16</v>
      </c>
      <c r="E93">
        <f t="shared" si="21"/>
        <v>25000</v>
      </c>
      <c r="F93" t="str">
        <f t="shared" si="15"/>
        <v>TAK</v>
      </c>
      <c r="G93">
        <f t="shared" si="16"/>
        <v>12000</v>
      </c>
      <c r="H93">
        <f t="shared" si="22"/>
        <v>13000</v>
      </c>
      <c r="I93">
        <f t="shared" si="13"/>
        <v>24339</v>
      </c>
      <c r="J93" s="1">
        <v>42186</v>
      </c>
      <c r="K93">
        <f t="shared" si="17"/>
        <v>25</v>
      </c>
      <c r="L93">
        <f t="shared" si="18"/>
        <v>293.5</v>
      </c>
      <c r="M93" t="str">
        <f t="shared" si="19"/>
        <v>lipiec</v>
      </c>
    </row>
    <row r="94" spans="1:13" x14ac:dyDescent="0.25">
      <c r="A94">
        <v>20</v>
      </c>
      <c r="B94">
        <v>0</v>
      </c>
      <c r="C94">
        <f t="shared" si="14"/>
        <v>0</v>
      </c>
      <c r="D94">
        <f t="shared" si="20"/>
        <v>349</v>
      </c>
      <c r="E94">
        <f t="shared" si="21"/>
        <v>12651</v>
      </c>
      <c r="F94" t="str">
        <f t="shared" si="15"/>
        <v>TAK</v>
      </c>
      <c r="G94">
        <f t="shared" si="16"/>
        <v>12000</v>
      </c>
      <c r="H94">
        <f t="shared" si="22"/>
        <v>651</v>
      </c>
      <c r="I94">
        <f t="shared" si="13"/>
        <v>0</v>
      </c>
      <c r="J94" s="1">
        <v>42187</v>
      </c>
      <c r="K94">
        <f t="shared" si="17"/>
        <v>0</v>
      </c>
      <c r="L94">
        <f t="shared" si="18"/>
        <v>0</v>
      </c>
      <c r="M94" t="str">
        <f t="shared" si="19"/>
        <v>lipiec</v>
      </c>
    </row>
    <row r="95" spans="1:13" x14ac:dyDescent="0.25">
      <c r="A95">
        <v>22</v>
      </c>
      <c r="B95">
        <v>0</v>
      </c>
      <c r="C95">
        <f t="shared" si="14"/>
        <v>0</v>
      </c>
      <c r="D95">
        <f t="shared" si="20"/>
        <v>21</v>
      </c>
      <c r="E95">
        <f t="shared" si="21"/>
        <v>25000</v>
      </c>
      <c r="F95" t="str">
        <f t="shared" si="15"/>
        <v>TAK</v>
      </c>
      <c r="G95">
        <f t="shared" si="16"/>
        <v>12000</v>
      </c>
      <c r="H95">
        <f t="shared" si="22"/>
        <v>13000</v>
      </c>
      <c r="I95">
        <f t="shared" si="13"/>
        <v>24370</v>
      </c>
      <c r="J95" s="1">
        <v>42188</v>
      </c>
      <c r="K95">
        <f t="shared" si="17"/>
        <v>25</v>
      </c>
      <c r="L95">
        <f t="shared" si="18"/>
        <v>293.5</v>
      </c>
      <c r="M95" t="str">
        <f t="shared" si="19"/>
        <v>lipiec</v>
      </c>
    </row>
    <row r="96" spans="1:13" x14ac:dyDescent="0.25">
      <c r="A96">
        <v>25</v>
      </c>
      <c r="B96">
        <v>0</v>
      </c>
      <c r="C96">
        <f t="shared" si="14"/>
        <v>0</v>
      </c>
      <c r="D96">
        <f t="shared" si="20"/>
        <v>488</v>
      </c>
      <c r="E96">
        <f t="shared" si="21"/>
        <v>12512</v>
      </c>
      <c r="F96" t="str">
        <f t="shared" si="15"/>
        <v>TAK</v>
      </c>
      <c r="G96">
        <f t="shared" si="16"/>
        <v>12000</v>
      </c>
      <c r="H96">
        <f t="shared" si="22"/>
        <v>512</v>
      </c>
      <c r="I96">
        <f t="shared" si="13"/>
        <v>0</v>
      </c>
      <c r="J96" s="1">
        <v>42189</v>
      </c>
      <c r="K96">
        <f t="shared" si="17"/>
        <v>0</v>
      </c>
      <c r="L96">
        <f t="shared" si="18"/>
        <v>0</v>
      </c>
      <c r="M96" t="str">
        <f t="shared" si="19"/>
        <v>lipiec</v>
      </c>
    </row>
    <row r="97" spans="1:13" x14ac:dyDescent="0.25">
      <c r="A97">
        <v>26</v>
      </c>
      <c r="B97">
        <v>0</v>
      </c>
      <c r="C97">
        <f t="shared" si="14"/>
        <v>0</v>
      </c>
      <c r="D97">
        <f t="shared" si="20"/>
        <v>21</v>
      </c>
      <c r="E97">
        <f t="shared" si="21"/>
        <v>25000</v>
      </c>
      <c r="F97" t="str">
        <f t="shared" si="15"/>
        <v>TAK</v>
      </c>
      <c r="G97">
        <f t="shared" si="16"/>
        <v>12000</v>
      </c>
      <c r="H97">
        <f t="shared" si="22"/>
        <v>13000</v>
      </c>
      <c r="I97">
        <f t="shared" si="13"/>
        <v>24509</v>
      </c>
      <c r="J97" s="1">
        <v>42190</v>
      </c>
      <c r="K97">
        <f t="shared" si="17"/>
        <v>25</v>
      </c>
      <c r="L97">
        <f t="shared" si="18"/>
        <v>293.5</v>
      </c>
      <c r="M97" t="str">
        <f t="shared" si="19"/>
        <v>lipiec</v>
      </c>
    </row>
    <row r="98" spans="1:13" x14ac:dyDescent="0.25">
      <c r="A98">
        <v>22</v>
      </c>
      <c r="B98">
        <v>0</v>
      </c>
      <c r="C98">
        <f t="shared" si="14"/>
        <v>0</v>
      </c>
      <c r="D98">
        <f t="shared" si="20"/>
        <v>403</v>
      </c>
      <c r="E98">
        <f t="shared" si="21"/>
        <v>12597</v>
      </c>
      <c r="F98" t="str">
        <f t="shared" si="15"/>
        <v>TAK</v>
      </c>
      <c r="G98">
        <f t="shared" si="16"/>
        <v>12000</v>
      </c>
      <c r="H98">
        <f t="shared" si="22"/>
        <v>597</v>
      </c>
      <c r="I98">
        <f t="shared" si="13"/>
        <v>0</v>
      </c>
      <c r="J98" s="1">
        <v>42191</v>
      </c>
      <c r="K98">
        <f t="shared" si="17"/>
        <v>0</v>
      </c>
      <c r="L98">
        <f t="shared" si="18"/>
        <v>0</v>
      </c>
      <c r="M98" t="str">
        <f t="shared" si="19"/>
        <v>lipiec</v>
      </c>
    </row>
    <row r="99" spans="1:13" x14ac:dyDescent="0.25">
      <c r="A99">
        <v>22</v>
      </c>
      <c r="B99">
        <v>18</v>
      </c>
      <c r="C99">
        <f t="shared" si="14"/>
        <v>12600</v>
      </c>
      <c r="D99">
        <f t="shared" si="20"/>
        <v>0</v>
      </c>
      <c r="E99">
        <f t="shared" si="21"/>
        <v>13197</v>
      </c>
      <c r="F99" t="str">
        <f t="shared" si="15"/>
        <v>NIE</v>
      </c>
      <c r="G99">
        <f t="shared" si="16"/>
        <v>0</v>
      </c>
      <c r="H99">
        <f t="shared" si="22"/>
        <v>13197</v>
      </c>
      <c r="I99">
        <f t="shared" si="13"/>
        <v>0</v>
      </c>
      <c r="J99" s="1">
        <v>42192</v>
      </c>
      <c r="K99">
        <f t="shared" si="17"/>
        <v>0</v>
      </c>
      <c r="L99">
        <f t="shared" si="18"/>
        <v>0</v>
      </c>
      <c r="M99" t="str">
        <f t="shared" si="19"/>
        <v>lipiec</v>
      </c>
    </row>
    <row r="100" spans="1:13" x14ac:dyDescent="0.25">
      <c r="A100">
        <v>20</v>
      </c>
      <c r="B100">
        <v>3</v>
      </c>
      <c r="C100">
        <f t="shared" si="14"/>
        <v>2100</v>
      </c>
      <c r="D100">
        <f t="shared" si="20"/>
        <v>0</v>
      </c>
      <c r="E100">
        <f t="shared" si="21"/>
        <v>15297</v>
      </c>
      <c r="F100" t="str">
        <f t="shared" si="15"/>
        <v>NIE</v>
      </c>
      <c r="G100">
        <f t="shared" si="16"/>
        <v>0</v>
      </c>
      <c r="H100">
        <f t="shared" si="22"/>
        <v>15297</v>
      </c>
      <c r="I100">
        <f t="shared" si="13"/>
        <v>0</v>
      </c>
      <c r="J100" s="1">
        <v>42193</v>
      </c>
      <c r="K100">
        <f t="shared" si="17"/>
        <v>0</v>
      </c>
      <c r="L100">
        <f t="shared" si="18"/>
        <v>0</v>
      </c>
      <c r="M100" t="str">
        <f t="shared" si="19"/>
        <v>lipiec</v>
      </c>
    </row>
    <row r="101" spans="1:13" x14ac:dyDescent="0.25">
      <c r="A101">
        <v>16</v>
      </c>
      <c r="B101">
        <v>0.2</v>
      </c>
      <c r="C101">
        <f t="shared" si="14"/>
        <v>140</v>
      </c>
      <c r="D101">
        <f t="shared" si="20"/>
        <v>0</v>
      </c>
      <c r="E101">
        <f t="shared" si="21"/>
        <v>15437</v>
      </c>
      <c r="F101" t="str">
        <f t="shared" si="15"/>
        <v>TAK</v>
      </c>
      <c r="G101">
        <f t="shared" si="16"/>
        <v>12000</v>
      </c>
      <c r="H101">
        <f t="shared" si="22"/>
        <v>3437</v>
      </c>
      <c r="I101">
        <f t="shared" si="13"/>
        <v>0</v>
      </c>
      <c r="J101" s="1">
        <v>42194</v>
      </c>
      <c r="K101">
        <f t="shared" si="17"/>
        <v>0</v>
      </c>
      <c r="L101">
        <f t="shared" si="18"/>
        <v>0</v>
      </c>
      <c r="M101" t="str">
        <f t="shared" si="19"/>
        <v>lipiec</v>
      </c>
    </row>
    <row r="102" spans="1:13" x14ac:dyDescent="0.25">
      <c r="A102">
        <v>13</v>
      </c>
      <c r="B102">
        <v>12.2</v>
      </c>
      <c r="C102">
        <f t="shared" si="14"/>
        <v>8540</v>
      </c>
      <c r="D102">
        <f t="shared" si="20"/>
        <v>0</v>
      </c>
      <c r="E102">
        <f t="shared" si="21"/>
        <v>11977</v>
      </c>
      <c r="F102" t="str">
        <f t="shared" si="15"/>
        <v>NIE</v>
      </c>
      <c r="G102">
        <f t="shared" si="16"/>
        <v>0</v>
      </c>
      <c r="H102">
        <f t="shared" si="22"/>
        <v>11977</v>
      </c>
      <c r="I102">
        <f t="shared" ref="I102:I165" si="23">IF(H101+C102-D102&lt;G102,25000-(H101+C102-D102),0)</f>
        <v>0</v>
      </c>
      <c r="J102" s="1">
        <v>42195</v>
      </c>
      <c r="K102">
        <f t="shared" si="17"/>
        <v>0</v>
      </c>
      <c r="L102">
        <f t="shared" si="18"/>
        <v>0</v>
      </c>
      <c r="M102" t="str">
        <f t="shared" si="19"/>
        <v>lipiec</v>
      </c>
    </row>
    <row r="103" spans="1:13" x14ac:dyDescent="0.25">
      <c r="A103">
        <v>16</v>
      </c>
      <c r="B103">
        <v>0</v>
      </c>
      <c r="C103">
        <f t="shared" si="14"/>
        <v>0</v>
      </c>
      <c r="D103">
        <f t="shared" si="20"/>
        <v>230</v>
      </c>
      <c r="E103">
        <f t="shared" si="21"/>
        <v>25000</v>
      </c>
      <c r="F103" t="str">
        <f t="shared" si="15"/>
        <v>TAK</v>
      </c>
      <c r="G103">
        <f t="shared" si="16"/>
        <v>12000</v>
      </c>
      <c r="H103">
        <f t="shared" si="22"/>
        <v>13000</v>
      </c>
      <c r="I103">
        <f t="shared" si="23"/>
        <v>13253</v>
      </c>
      <c r="J103" s="1">
        <v>42196</v>
      </c>
      <c r="K103">
        <f t="shared" si="17"/>
        <v>14</v>
      </c>
      <c r="L103">
        <f t="shared" si="18"/>
        <v>164.36</v>
      </c>
      <c r="M103" t="str">
        <f t="shared" si="19"/>
        <v>lipiec</v>
      </c>
    </row>
    <row r="104" spans="1:13" x14ac:dyDescent="0.25">
      <c r="A104">
        <v>18</v>
      </c>
      <c r="B104">
        <v>2</v>
      </c>
      <c r="C104">
        <f t="shared" si="14"/>
        <v>1400</v>
      </c>
      <c r="D104">
        <f t="shared" si="20"/>
        <v>0</v>
      </c>
      <c r="E104">
        <f t="shared" si="21"/>
        <v>14400</v>
      </c>
      <c r="F104" t="str">
        <f t="shared" si="15"/>
        <v>NIE</v>
      </c>
      <c r="G104">
        <f t="shared" si="16"/>
        <v>0</v>
      </c>
      <c r="H104">
        <f t="shared" si="22"/>
        <v>14400</v>
      </c>
      <c r="I104">
        <f t="shared" si="23"/>
        <v>0</v>
      </c>
      <c r="J104" s="1">
        <v>42197</v>
      </c>
      <c r="K104">
        <f t="shared" si="17"/>
        <v>0</v>
      </c>
      <c r="L104">
        <f t="shared" si="18"/>
        <v>0</v>
      </c>
      <c r="M104" t="str">
        <f t="shared" si="19"/>
        <v>lipiec</v>
      </c>
    </row>
    <row r="105" spans="1:13" x14ac:dyDescent="0.25">
      <c r="A105">
        <v>18</v>
      </c>
      <c r="B105">
        <v>12</v>
      </c>
      <c r="C105">
        <f t="shared" si="14"/>
        <v>8400</v>
      </c>
      <c r="D105">
        <f t="shared" si="20"/>
        <v>0</v>
      </c>
      <c r="E105">
        <f t="shared" si="21"/>
        <v>22800</v>
      </c>
      <c r="F105" t="str">
        <f t="shared" si="15"/>
        <v>NIE</v>
      </c>
      <c r="G105">
        <f t="shared" si="16"/>
        <v>0</v>
      </c>
      <c r="H105">
        <f t="shared" si="22"/>
        <v>22800</v>
      </c>
      <c r="I105">
        <f t="shared" si="23"/>
        <v>0</v>
      </c>
      <c r="J105" s="1">
        <v>42198</v>
      </c>
      <c r="K105">
        <f t="shared" si="17"/>
        <v>0</v>
      </c>
      <c r="L105">
        <f t="shared" si="18"/>
        <v>0</v>
      </c>
      <c r="M105" t="str">
        <f t="shared" si="19"/>
        <v>lipiec</v>
      </c>
    </row>
    <row r="106" spans="1:13" x14ac:dyDescent="0.25">
      <c r="A106">
        <v>18</v>
      </c>
      <c r="B106">
        <v>0</v>
      </c>
      <c r="C106">
        <f t="shared" si="14"/>
        <v>0</v>
      </c>
      <c r="D106">
        <f t="shared" si="20"/>
        <v>523</v>
      </c>
      <c r="E106">
        <f t="shared" si="21"/>
        <v>22277</v>
      </c>
      <c r="F106" t="str">
        <f t="shared" si="15"/>
        <v>TAK</v>
      </c>
      <c r="G106">
        <f t="shared" si="16"/>
        <v>12000</v>
      </c>
      <c r="H106">
        <f t="shared" si="22"/>
        <v>10277</v>
      </c>
      <c r="I106">
        <f t="shared" si="23"/>
        <v>0</v>
      </c>
      <c r="J106" s="1">
        <v>42199</v>
      </c>
      <c r="K106">
        <f t="shared" si="17"/>
        <v>0</v>
      </c>
      <c r="L106">
        <f t="shared" si="18"/>
        <v>0</v>
      </c>
      <c r="M106" t="str">
        <f t="shared" si="19"/>
        <v>lipiec</v>
      </c>
    </row>
    <row r="107" spans="1:13" x14ac:dyDescent="0.25">
      <c r="A107">
        <v>18</v>
      </c>
      <c r="B107">
        <v>0</v>
      </c>
      <c r="C107">
        <f t="shared" si="14"/>
        <v>0</v>
      </c>
      <c r="D107">
        <f t="shared" si="20"/>
        <v>236</v>
      </c>
      <c r="E107">
        <f t="shared" si="21"/>
        <v>25000</v>
      </c>
      <c r="F107" t="str">
        <f t="shared" si="15"/>
        <v>TAK</v>
      </c>
      <c r="G107">
        <f t="shared" si="16"/>
        <v>12000</v>
      </c>
      <c r="H107">
        <f t="shared" si="22"/>
        <v>13000</v>
      </c>
      <c r="I107">
        <f t="shared" si="23"/>
        <v>14959</v>
      </c>
      <c r="J107" s="1">
        <v>42200</v>
      </c>
      <c r="K107">
        <f t="shared" si="17"/>
        <v>15</v>
      </c>
      <c r="L107">
        <f t="shared" si="18"/>
        <v>176.1</v>
      </c>
      <c r="M107" t="str">
        <f t="shared" si="19"/>
        <v>lipiec</v>
      </c>
    </row>
    <row r="108" spans="1:13" x14ac:dyDescent="0.25">
      <c r="A108">
        <v>16</v>
      </c>
      <c r="B108">
        <v>0</v>
      </c>
      <c r="C108">
        <f t="shared" si="14"/>
        <v>0</v>
      </c>
      <c r="D108">
        <f t="shared" si="20"/>
        <v>250</v>
      </c>
      <c r="E108">
        <f t="shared" si="21"/>
        <v>12750</v>
      </c>
      <c r="F108" t="str">
        <f t="shared" si="15"/>
        <v>TAK</v>
      </c>
      <c r="G108">
        <f t="shared" si="16"/>
        <v>12000</v>
      </c>
      <c r="H108">
        <f t="shared" si="22"/>
        <v>750</v>
      </c>
      <c r="I108">
        <f t="shared" si="23"/>
        <v>0</v>
      </c>
      <c r="J108" s="1">
        <v>42201</v>
      </c>
      <c r="K108">
        <f t="shared" si="17"/>
        <v>0</v>
      </c>
      <c r="L108">
        <f t="shared" si="18"/>
        <v>0</v>
      </c>
      <c r="M108" t="str">
        <f t="shared" si="19"/>
        <v>lipiec</v>
      </c>
    </row>
    <row r="109" spans="1:13" x14ac:dyDescent="0.25">
      <c r="A109">
        <v>21</v>
      </c>
      <c r="B109">
        <v>0</v>
      </c>
      <c r="C109">
        <f t="shared" si="14"/>
        <v>0</v>
      </c>
      <c r="D109">
        <f t="shared" si="20"/>
        <v>22</v>
      </c>
      <c r="E109">
        <f t="shared" si="21"/>
        <v>25000</v>
      </c>
      <c r="F109" t="str">
        <f t="shared" si="15"/>
        <v>TAK</v>
      </c>
      <c r="G109">
        <f t="shared" si="16"/>
        <v>12000</v>
      </c>
      <c r="H109">
        <f t="shared" si="22"/>
        <v>13000</v>
      </c>
      <c r="I109">
        <f t="shared" si="23"/>
        <v>24272</v>
      </c>
      <c r="J109" s="1">
        <v>42202</v>
      </c>
      <c r="K109">
        <f t="shared" si="17"/>
        <v>25</v>
      </c>
      <c r="L109">
        <f t="shared" si="18"/>
        <v>293.5</v>
      </c>
      <c r="M109" t="str">
        <f t="shared" si="19"/>
        <v>lipiec</v>
      </c>
    </row>
    <row r="110" spans="1:13" x14ac:dyDescent="0.25">
      <c r="A110">
        <v>26</v>
      </c>
      <c r="B110">
        <v>0</v>
      </c>
      <c r="C110">
        <f t="shared" si="14"/>
        <v>0</v>
      </c>
      <c r="D110">
        <f t="shared" si="20"/>
        <v>518</v>
      </c>
      <c r="E110">
        <f t="shared" si="21"/>
        <v>12482</v>
      </c>
      <c r="F110" t="str">
        <f t="shared" si="15"/>
        <v>TAK</v>
      </c>
      <c r="G110">
        <f t="shared" si="16"/>
        <v>12000</v>
      </c>
      <c r="H110">
        <f t="shared" si="22"/>
        <v>482</v>
      </c>
      <c r="I110">
        <f t="shared" si="23"/>
        <v>0</v>
      </c>
      <c r="J110" s="1">
        <v>42203</v>
      </c>
      <c r="K110">
        <f t="shared" si="17"/>
        <v>0</v>
      </c>
      <c r="L110">
        <f t="shared" si="18"/>
        <v>0</v>
      </c>
      <c r="M110" t="str">
        <f t="shared" si="19"/>
        <v>lipiec</v>
      </c>
    </row>
    <row r="111" spans="1:13" x14ac:dyDescent="0.25">
      <c r="A111">
        <v>23</v>
      </c>
      <c r="B111">
        <v>18</v>
      </c>
      <c r="C111">
        <f t="shared" si="14"/>
        <v>12600</v>
      </c>
      <c r="D111">
        <f t="shared" si="20"/>
        <v>0</v>
      </c>
      <c r="E111">
        <f t="shared" si="21"/>
        <v>13082</v>
      </c>
      <c r="F111" t="str">
        <f t="shared" si="15"/>
        <v>NIE</v>
      </c>
      <c r="G111">
        <f t="shared" si="16"/>
        <v>0</v>
      </c>
      <c r="H111">
        <f t="shared" si="22"/>
        <v>13082</v>
      </c>
      <c r="I111">
        <f t="shared" si="23"/>
        <v>0</v>
      </c>
      <c r="J111" s="1">
        <v>42204</v>
      </c>
      <c r="K111">
        <f t="shared" si="17"/>
        <v>0</v>
      </c>
      <c r="L111">
        <f t="shared" si="18"/>
        <v>0</v>
      </c>
      <c r="M111" t="str">
        <f t="shared" si="19"/>
        <v>lipiec</v>
      </c>
    </row>
    <row r="112" spans="1:13" x14ac:dyDescent="0.25">
      <c r="A112">
        <v>19</v>
      </c>
      <c r="B112">
        <v>0</v>
      </c>
      <c r="C112">
        <f t="shared" si="14"/>
        <v>0</v>
      </c>
      <c r="D112">
        <f t="shared" si="20"/>
        <v>326</v>
      </c>
      <c r="E112">
        <f t="shared" si="21"/>
        <v>12756</v>
      </c>
      <c r="F112" t="str">
        <f t="shared" si="15"/>
        <v>TAK</v>
      </c>
      <c r="G112">
        <f t="shared" si="16"/>
        <v>12000</v>
      </c>
      <c r="H112">
        <f t="shared" si="22"/>
        <v>756</v>
      </c>
      <c r="I112">
        <f t="shared" si="23"/>
        <v>0</v>
      </c>
      <c r="J112" s="1">
        <v>42205</v>
      </c>
      <c r="K112">
        <f t="shared" si="17"/>
        <v>0</v>
      </c>
      <c r="L112">
        <f t="shared" si="18"/>
        <v>0</v>
      </c>
      <c r="M112" t="str">
        <f t="shared" si="19"/>
        <v>lipiec</v>
      </c>
    </row>
    <row r="113" spans="1:13" x14ac:dyDescent="0.25">
      <c r="A113">
        <v>20</v>
      </c>
      <c r="B113">
        <v>6</v>
      </c>
      <c r="C113">
        <f t="shared" si="14"/>
        <v>4200</v>
      </c>
      <c r="D113">
        <f t="shared" si="20"/>
        <v>0</v>
      </c>
      <c r="E113">
        <f t="shared" si="21"/>
        <v>4956</v>
      </c>
      <c r="F113" t="str">
        <f t="shared" si="15"/>
        <v>NIE</v>
      </c>
      <c r="G113">
        <f t="shared" si="16"/>
        <v>0</v>
      </c>
      <c r="H113">
        <f t="shared" si="22"/>
        <v>4956</v>
      </c>
      <c r="I113">
        <f t="shared" si="23"/>
        <v>0</v>
      </c>
      <c r="J113" s="1">
        <v>42206</v>
      </c>
      <c r="K113">
        <f t="shared" si="17"/>
        <v>0</v>
      </c>
      <c r="L113">
        <f t="shared" si="18"/>
        <v>0</v>
      </c>
      <c r="M113" t="str">
        <f t="shared" si="19"/>
        <v>lipiec</v>
      </c>
    </row>
    <row r="114" spans="1:13" x14ac:dyDescent="0.25">
      <c r="A114">
        <v>22</v>
      </c>
      <c r="B114">
        <v>0</v>
      </c>
      <c r="C114">
        <f t="shared" si="14"/>
        <v>0</v>
      </c>
      <c r="D114">
        <f t="shared" si="20"/>
        <v>154</v>
      </c>
      <c r="E114">
        <f t="shared" si="21"/>
        <v>25000</v>
      </c>
      <c r="F114" t="str">
        <f t="shared" si="15"/>
        <v>TAK</v>
      </c>
      <c r="G114">
        <f t="shared" si="16"/>
        <v>12000</v>
      </c>
      <c r="H114">
        <f t="shared" si="22"/>
        <v>13000</v>
      </c>
      <c r="I114">
        <f t="shared" si="23"/>
        <v>20198</v>
      </c>
      <c r="J114" s="1">
        <v>42207</v>
      </c>
      <c r="K114">
        <f t="shared" si="17"/>
        <v>21</v>
      </c>
      <c r="L114">
        <f t="shared" si="18"/>
        <v>246.54</v>
      </c>
      <c r="M114" t="str">
        <f t="shared" si="19"/>
        <v>lipiec</v>
      </c>
    </row>
    <row r="115" spans="1:13" x14ac:dyDescent="0.25">
      <c r="A115">
        <v>20</v>
      </c>
      <c r="B115">
        <v>0</v>
      </c>
      <c r="C115">
        <f t="shared" si="14"/>
        <v>0</v>
      </c>
      <c r="D115">
        <f t="shared" si="20"/>
        <v>349</v>
      </c>
      <c r="E115">
        <f t="shared" si="21"/>
        <v>12651</v>
      </c>
      <c r="F115" t="str">
        <f t="shared" si="15"/>
        <v>TAK</v>
      </c>
      <c r="G115">
        <f t="shared" si="16"/>
        <v>12000</v>
      </c>
      <c r="H115">
        <f t="shared" si="22"/>
        <v>651</v>
      </c>
      <c r="I115">
        <f t="shared" si="23"/>
        <v>0</v>
      </c>
      <c r="J115" s="1">
        <v>42208</v>
      </c>
      <c r="K115">
        <f t="shared" si="17"/>
        <v>0</v>
      </c>
      <c r="L115">
        <f t="shared" si="18"/>
        <v>0</v>
      </c>
      <c r="M115" t="str">
        <f t="shared" si="19"/>
        <v>lipiec</v>
      </c>
    </row>
    <row r="116" spans="1:13" x14ac:dyDescent="0.25">
      <c r="A116">
        <v>20</v>
      </c>
      <c r="B116">
        <v>0</v>
      </c>
      <c r="C116">
        <f t="shared" si="14"/>
        <v>0</v>
      </c>
      <c r="D116">
        <f t="shared" si="20"/>
        <v>18</v>
      </c>
      <c r="E116">
        <f t="shared" si="21"/>
        <v>25000</v>
      </c>
      <c r="F116" t="str">
        <f t="shared" si="15"/>
        <v>TAK</v>
      </c>
      <c r="G116">
        <f t="shared" si="16"/>
        <v>12000</v>
      </c>
      <c r="H116">
        <f t="shared" si="22"/>
        <v>13000</v>
      </c>
      <c r="I116">
        <f t="shared" si="23"/>
        <v>24367</v>
      </c>
      <c r="J116" s="1">
        <v>42209</v>
      </c>
      <c r="K116">
        <f t="shared" si="17"/>
        <v>25</v>
      </c>
      <c r="L116">
        <f t="shared" si="18"/>
        <v>293.5</v>
      </c>
      <c r="M116" t="str">
        <f t="shared" si="19"/>
        <v>lipiec</v>
      </c>
    </row>
    <row r="117" spans="1:13" x14ac:dyDescent="0.25">
      <c r="A117">
        <v>23</v>
      </c>
      <c r="B117">
        <v>0.1</v>
      </c>
      <c r="C117">
        <f t="shared" si="14"/>
        <v>70</v>
      </c>
      <c r="D117">
        <f t="shared" si="20"/>
        <v>0</v>
      </c>
      <c r="E117">
        <f t="shared" si="21"/>
        <v>13070</v>
      </c>
      <c r="F117" t="str">
        <f t="shared" si="15"/>
        <v>TAK</v>
      </c>
      <c r="G117">
        <f t="shared" si="16"/>
        <v>12000</v>
      </c>
      <c r="H117">
        <f t="shared" si="22"/>
        <v>1070</v>
      </c>
      <c r="I117">
        <f t="shared" si="23"/>
        <v>0</v>
      </c>
      <c r="J117" s="1">
        <v>42210</v>
      </c>
      <c r="K117">
        <f t="shared" si="17"/>
        <v>0</v>
      </c>
      <c r="L117">
        <f t="shared" si="18"/>
        <v>0</v>
      </c>
      <c r="M117" t="str">
        <f t="shared" si="19"/>
        <v>lipiec</v>
      </c>
    </row>
    <row r="118" spans="1:13" x14ac:dyDescent="0.25">
      <c r="A118">
        <v>16</v>
      </c>
      <c r="B118">
        <v>0</v>
      </c>
      <c r="C118">
        <f t="shared" si="14"/>
        <v>0</v>
      </c>
      <c r="D118">
        <f t="shared" si="20"/>
        <v>21</v>
      </c>
      <c r="E118">
        <f t="shared" si="21"/>
        <v>25000</v>
      </c>
      <c r="F118" t="str">
        <f t="shared" si="15"/>
        <v>TAK</v>
      </c>
      <c r="G118">
        <f t="shared" si="16"/>
        <v>12000</v>
      </c>
      <c r="H118">
        <f t="shared" si="22"/>
        <v>13000</v>
      </c>
      <c r="I118">
        <f t="shared" si="23"/>
        <v>23951</v>
      </c>
      <c r="J118" s="1">
        <v>42211</v>
      </c>
      <c r="K118">
        <f t="shared" si="17"/>
        <v>24</v>
      </c>
      <c r="L118">
        <f t="shared" si="18"/>
        <v>281.76</v>
      </c>
      <c r="M118" t="str">
        <f t="shared" si="19"/>
        <v>lipiec</v>
      </c>
    </row>
    <row r="119" spans="1:13" x14ac:dyDescent="0.25">
      <c r="A119">
        <v>16</v>
      </c>
      <c r="B119">
        <v>0.1</v>
      </c>
      <c r="C119">
        <f t="shared" si="14"/>
        <v>70</v>
      </c>
      <c r="D119">
        <f t="shared" si="20"/>
        <v>0</v>
      </c>
      <c r="E119">
        <f t="shared" si="21"/>
        <v>13070</v>
      </c>
      <c r="F119" t="str">
        <f t="shared" si="15"/>
        <v>TAK</v>
      </c>
      <c r="G119">
        <f t="shared" si="16"/>
        <v>12000</v>
      </c>
      <c r="H119">
        <f t="shared" si="22"/>
        <v>1070</v>
      </c>
      <c r="I119">
        <f t="shared" si="23"/>
        <v>0</v>
      </c>
      <c r="J119" s="1">
        <v>42212</v>
      </c>
      <c r="K119">
        <f t="shared" si="17"/>
        <v>0</v>
      </c>
      <c r="L119">
        <f t="shared" si="18"/>
        <v>0</v>
      </c>
      <c r="M119" t="str">
        <f t="shared" si="19"/>
        <v>lipiec</v>
      </c>
    </row>
    <row r="120" spans="1:13" x14ac:dyDescent="0.25">
      <c r="A120">
        <v>18</v>
      </c>
      <c r="B120">
        <v>0.3</v>
      </c>
      <c r="C120">
        <f t="shared" si="14"/>
        <v>210</v>
      </c>
      <c r="D120">
        <f t="shared" si="20"/>
        <v>0</v>
      </c>
      <c r="E120">
        <f t="shared" si="21"/>
        <v>25000</v>
      </c>
      <c r="F120" t="str">
        <f t="shared" si="15"/>
        <v>TAK</v>
      </c>
      <c r="G120">
        <f t="shared" si="16"/>
        <v>12000</v>
      </c>
      <c r="H120">
        <f t="shared" si="22"/>
        <v>13000</v>
      </c>
      <c r="I120">
        <f t="shared" si="23"/>
        <v>23720</v>
      </c>
      <c r="J120" s="1">
        <v>42213</v>
      </c>
      <c r="K120">
        <f t="shared" si="17"/>
        <v>24</v>
      </c>
      <c r="L120">
        <f t="shared" si="18"/>
        <v>281.76</v>
      </c>
      <c r="M120" t="str">
        <f t="shared" si="19"/>
        <v>lipiec</v>
      </c>
    </row>
    <row r="121" spans="1:13" x14ac:dyDescent="0.25">
      <c r="A121">
        <v>18</v>
      </c>
      <c r="B121">
        <v>0</v>
      </c>
      <c r="C121">
        <f t="shared" si="14"/>
        <v>0</v>
      </c>
      <c r="D121">
        <f t="shared" si="20"/>
        <v>298</v>
      </c>
      <c r="E121">
        <f t="shared" si="21"/>
        <v>12702</v>
      </c>
      <c r="F121" t="str">
        <f t="shared" si="15"/>
        <v>TAK</v>
      </c>
      <c r="G121">
        <f t="shared" si="16"/>
        <v>12000</v>
      </c>
      <c r="H121">
        <f t="shared" si="22"/>
        <v>702</v>
      </c>
      <c r="I121">
        <f t="shared" si="23"/>
        <v>0</v>
      </c>
      <c r="J121" s="1">
        <v>42214</v>
      </c>
      <c r="K121">
        <f t="shared" si="17"/>
        <v>0</v>
      </c>
      <c r="L121">
        <f t="shared" si="18"/>
        <v>0</v>
      </c>
      <c r="M121" t="str">
        <f t="shared" si="19"/>
        <v>lipiec</v>
      </c>
    </row>
    <row r="122" spans="1:13" x14ac:dyDescent="0.25">
      <c r="A122">
        <v>14</v>
      </c>
      <c r="B122">
        <v>0</v>
      </c>
      <c r="C122">
        <f t="shared" si="14"/>
        <v>0</v>
      </c>
      <c r="D122">
        <f t="shared" si="20"/>
        <v>12</v>
      </c>
      <c r="E122">
        <f t="shared" si="21"/>
        <v>690</v>
      </c>
      <c r="F122" t="str">
        <f t="shared" si="15"/>
        <v>NIE</v>
      </c>
      <c r="G122">
        <f t="shared" si="16"/>
        <v>0</v>
      </c>
      <c r="H122">
        <f t="shared" si="22"/>
        <v>690</v>
      </c>
      <c r="I122">
        <f t="shared" si="23"/>
        <v>0</v>
      </c>
      <c r="J122" s="1">
        <v>42215</v>
      </c>
      <c r="K122">
        <f t="shared" si="17"/>
        <v>0</v>
      </c>
      <c r="L122">
        <f t="shared" si="18"/>
        <v>0</v>
      </c>
      <c r="M122" t="str">
        <f t="shared" si="19"/>
        <v>lipiec</v>
      </c>
    </row>
    <row r="123" spans="1:13" x14ac:dyDescent="0.25">
      <c r="A123">
        <v>14</v>
      </c>
      <c r="B123">
        <v>0</v>
      </c>
      <c r="C123">
        <f t="shared" si="14"/>
        <v>0</v>
      </c>
      <c r="D123">
        <f t="shared" si="20"/>
        <v>11</v>
      </c>
      <c r="E123">
        <f t="shared" si="21"/>
        <v>679</v>
      </c>
      <c r="F123" t="str">
        <f t="shared" si="15"/>
        <v>NIE</v>
      </c>
      <c r="G123">
        <f t="shared" si="16"/>
        <v>0</v>
      </c>
      <c r="H123">
        <f t="shared" si="22"/>
        <v>679</v>
      </c>
      <c r="I123">
        <f t="shared" si="23"/>
        <v>0</v>
      </c>
      <c r="J123" s="1">
        <v>42216</v>
      </c>
      <c r="K123">
        <f t="shared" si="17"/>
        <v>0</v>
      </c>
      <c r="L123">
        <f t="shared" si="18"/>
        <v>0</v>
      </c>
      <c r="M123" t="str">
        <f t="shared" si="19"/>
        <v>lipiec</v>
      </c>
    </row>
    <row r="124" spans="1:13" x14ac:dyDescent="0.25">
      <c r="A124">
        <v>16</v>
      </c>
      <c r="B124">
        <v>0</v>
      </c>
      <c r="C124">
        <f t="shared" si="14"/>
        <v>0</v>
      </c>
      <c r="D124">
        <f t="shared" si="20"/>
        <v>14</v>
      </c>
      <c r="E124">
        <f t="shared" si="21"/>
        <v>25000</v>
      </c>
      <c r="F124" t="str">
        <f t="shared" si="15"/>
        <v>TAK</v>
      </c>
      <c r="G124">
        <f t="shared" si="16"/>
        <v>12000</v>
      </c>
      <c r="H124">
        <f t="shared" si="22"/>
        <v>13000</v>
      </c>
      <c r="I124">
        <f t="shared" si="23"/>
        <v>24335</v>
      </c>
      <c r="J124" s="1">
        <v>42217</v>
      </c>
      <c r="K124">
        <f t="shared" si="17"/>
        <v>25</v>
      </c>
      <c r="L124">
        <f t="shared" si="18"/>
        <v>293.5</v>
      </c>
      <c r="M124" t="str">
        <f t="shared" si="19"/>
        <v>sierpień</v>
      </c>
    </row>
    <row r="125" spans="1:13" x14ac:dyDescent="0.25">
      <c r="A125">
        <v>22</v>
      </c>
      <c r="B125">
        <v>0</v>
      </c>
      <c r="C125">
        <f t="shared" si="14"/>
        <v>0</v>
      </c>
      <c r="D125">
        <f t="shared" si="20"/>
        <v>403</v>
      </c>
      <c r="E125">
        <f t="shared" si="21"/>
        <v>12597</v>
      </c>
      <c r="F125" t="str">
        <f t="shared" si="15"/>
        <v>TAK</v>
      </c>
      <c r="G125">
        <f t="shared" si="16"/>
        <v>12000</v>
      </c>
      <c r="H125">
        <f t="shared" si="22"/>
        <v>597</v>
      </c>
      <c r="I125">
        <f t="shared" si="23"/>
        <v>0</v>
      </c>
      <c r="J125" s="1">
        <v>42218</v>
      </c>
      <c r="K125">
        <f t="shared" si="17"/>
        <v>0</v>
      </c>
      <c r="L125">
        <f t="shared" si="18"/>
        <v>0</v>
      </c>
      <c r="M125" t="str">
        <f t="shared" si="19"/>
        <v>sierpień</v>
      </c>
    </row>
    <row r="126" spans="1:13" x14ac:dyDescent="0.25">
      <c r="A126">
        <v>22</v>
      </c>
      <c r="B126">
        <v>0</v>
      </c>
      <c r="C126">
        <f t="shared" si="14"/>
        <v>0</v>
      </c>
      <c r="D126">
        <f t="shared" si="20"/>
        <v>19</v>
      </c>
      <c r="E126">
        <f t="shared" si="21"/>
        <v>25000</v>
      </c>
      <c r="F126" t="str">
        <f t="shared" si="15"/>
        <v>TAK</v>
      </c>
      <c r="G126">
        <f t="shared" si="16"/>
        <v>12000</v>
      </c>
      <c r="H126">
        <f t="shared" si="22"/>
        <v>13000</v>
      </c>
      <c r="I126">
        <f t="shared" si="23"/>
        <v>24422</v>
      </c>
      <c r="J126" s="1">
        <v>42219</v>
      </c>
      <c r="K126">
        <f t="shared" si="17"/>
        <v>25</v>
      </c>
      <c r="L126">
        <f t="shared" si="18"/>
        <v>293.5</v>
      </c>
      <c r="M126" t="str">
        <f t="shared" si="19"/>
        <v>sierpień</v>
      </c>
    </row>
    <row r="127" spans="1:13" x14ac:dyDescent="0.25">
      <c r="A127">
        <v>25</v>
      </c>
      <c r="B127">
        <v>0</v>
      </c>
      <c r="C127">
        <f t="shared" si="14"/>
        <v>0</v>
      </c>
      <c r="D127">
        <f t="shared" si="20"/>
        <v>488</v>
      </c>
      <c r="E127">
        <f t="shared" si="21"/>
        <v>12512</v>
      </c>
      <c r="F127" t="str">
        <f t="shared" si="15"/>
        <v>TAK</v>
      </c>
      <c r="G127">
        <f t="shared" si="16"/>
        <v>12000</v>
      </c>
      <c r="H127">
        <f t="shared" si="22"/>
        <v>512</v>
      </c>
      <c r="I127">
        <f t="shared" si="23"/>
        <v>0</v>
      </c>
      <c r="J127" s="1">
        <v>42220</v>
      </c>
      <c r="K127">
        <f t="shared" si="17"/>
        <v>0</v>
      </c>
      <c r="L127">
        <f t="shared" si="18"/>
        <v>0</v>
      </c>
      <c r="M127" t="str">
        <f t="shared" si="19"/>
        <v>sierpień</v>
      </c>
    </row>
    <row r="128" spans="1:13" x14ac:dyDescent="0.25">
      <c r="A128">
        <v>24</v>
      </c>
      <c r="B128">
        <v>0</v>
      </c>
      <c r="C128">
        <f t="shared" si="14"/>
        <v>0</v>
      </c>
      <c r="D128">
        <f t="shared" si="20"/>
        <v>19</v>
      </c>
      <c r="E128">
        <f t="shared" si="21"/>
        <v>25000</v>
      </c>
      <c r="F128" t="str">
        <f t="shared" si="15"/>
        <v>TAK</v>
      </c>
      <c r="G128">
        <f t="shared" si="16"/>
        <v>12000</v>
      </c>
      <c r="H128">
        <f t="shared" si="22"/>
        <v>13000</v>
      </c>
      <c r="I128">
        <f t="shared" si="23"/>
        <v>24507</v>
      </c>
      <c r="J128" s="1">
        <v>42221</v>
      </c>
      <c r="K128">
        <f t="shared" si="17"/>
        <v>25</v>
      </c>
      <c r="L128">
        <f t="shared" si="18"/>
        <v>293.5</v>
      </c>
      <c r="M128" t="str">
        <f t="shared" si="19"/>
        <v>sierpień</v>
      </c>
    </row>
    <row r="129" spans="1:13" x14ac:dyDescent="0.25">
      <c r="A129">
        <v>24</v>
      </c>
      <c r="B129">
        <v>0</v>
      </c>
      <c r="C129">
        <f t="shared" si="14"/>
        <v>0</v>
      </c>
      <c r="D129">
        <f t="shared" si="20"/>
        <v>459</v>
      </c>
      <c r="E129">
        <f t="shared" si="21"/>
        <v>12541</v>
      </c>
      <c r="F129" t="str">
        <f t="shared" si="15"/>
        <v>TAK</v>
      </c>
      <c r="G129">
        <f t="shared" si="16"/>
        <v>12000</v>
      </c>
      <c r="H129">
        <f t="shared" si="22"/>
        <v>541</v>
      </c>
      <c r="I129">
        <f t="shared" si="23"/>
        <v>0</v>
      </c>
      <c r="J129" s="1">
        <v>42222</v>
      </c>
      <c r="K129">
        <f t="shared" si="17"/>
        <v>0</v>
      </c>
      <c r="L129">
        <f t="shared" si="18"/>
        <v>0</v>
      </c>
      <c r="M129" t="str">
        <f t="shared" si="19"/>
        <v>sierpień</v>
      </c>
    </row>
    <row r="130" spans="1:13" x14ac:dyDescent="0.25">
      <c r="A130">
        <v>28</v>
      </c>
      <c r="B130">
        <v>0</v>
      </c>
      <c r="C130">
        <f t="shared" si="14"/>
        <v>0</v>
      </c>
      <c r="D130">
        <f t="shared" si="20"/>
        <v>25</v>
      </c>
      <c r="E130">
        <f t="shared" si="21"/>
        <v>25000</v>
      </c>
      <c r="F130" t="str">
        <f t="shared" si="15"/>
        <v>TAK</v>
      </c>
      <c r="G130">
        <f t="shared" si="16"/>
        <v>12000</v>
      </c>
      <c r="H130">
        <f t="shared" si="22"/>
        <v>13000</v>
      </c>
      <c r="I130">
        <f t="shared" si="23"/>
        <v>24484</v>
      </c>
      <c r="J130" s="1">
        <v>42223</v>
      </c>
      <c r="K130">
        <f t="shared" si="17"/>
        <v>25</v>
      </c>
      <c r="L130">
        <f t="shared" si="18"/>
        <v>293.5</v>
      </c>
      <c r="M130" t="str">
        <f t="shared" si="19"/>
        <v>sierpień</v>
      </c>
    </row>
    <row r="131" spans="1:13" x14ac:dyDescent="0.25">
      <c r="A131">
        <v>28</v>
      </c>
      <c r="B131">
        <v>0</v>
      </c>
      <c r="C131">
        <f t="shared" ref="C131:C184" si="24">700*B131</f>
        <v>0</v>
      </c>
      <c r="D131">
        <f t="shared" si="20"/>
        <v>578</v>
      </c>
      <c r="E131">
        <f t="shared" si="21"/>
        <v>12422</v>
      </c>
      <c r="F131" t="str">
        <f t="shared" ref="F131:F184" si="25">IF(AND(A131&gt;15,B131&lt;=0.6),"TAK","NIE")</f>
        <v>TAK</v>
      </c>
      <c r="G131">
        <f t="shared" ref="G131:G184" si="26">IF(F131="TAK",IF(A131&lt;=30,12000,24000),0)</f>
        <v>12000</v>
      </c>
      <c r="H131">
        <f t="shared" si="22"/>
        <v>422</v>
      </c>
      <c r="I131">
        <f t="shared" si="23"/>
        <v>0</v>
      </c>
      <c r="J131" s="1">
        <v>42224</v>
      </c>
      <c r="K131">
        <f t="shared" ref="K131:K184" si="27">ROUNDUP(I131*0.001,0)</f>
        <v>0</v>
      </c>
      <c r="L131">
        <f t="shared" ref="L131:L184" si="28">K131*11.74</f>
        <v>0</v>
      </c>
      <c r="M131" t="str">
        <f t="shared" ref="M131:M184" si="29">TEXT(J131,"MMMM")</f>
        <v>sierpień</v>
      </c>
    </row>
    <row r="132" spans="1:13" x14ac:dyDescent="0.25">
      <c r="A132">
        <v>24</v>
      </c>
      <c r="B132">
        <v>0</v>
      </c>
      <c r="C132">
        <f t="shared" si="24"/>
        <v>0</v>
      </c>
      <c r="D132">
        <f t="shared" si="20"/>
        <v>15</v>
      </c>
      <c r="E132">
        <f t="shared" si="21"/>
        <v>25000</v>
      </c>
      <c r="F132" t="str">
        <f t="shared" si="25"/>
        <v>TAK</v>
      </c>
      <c r="G132">
        <f t="shared" si="26"/>
        <v>12000</v>
      </c>
      <c r="H132">
        <f t="shared" si="22"/>
        <v>13000</v>
      </c>
      <c r="I132">
        <f t="shared" si="23"/>
        <v>24593</v>
      </c>
      <c r="J132" s="1">
        <v>42225</v>
      </c>
      <c r="K132">
        <f t="shared" si="27"/>
        <v>25</v>
      </c>
      <c r="L132">
        <f t="shared" si="28"/>
        <v>293.5</v>
      </c>
      <c r="M132" t="str">
        <f t="shared" si="29"/>
        <v>sierpień</v>
      </c>
    </row>
    <row r="133" spans="1:13" x14ac:dyDescent="0.25">
      <c r="A133">
        <v>24</v>
      </c>
      <c r="B133">
        <v>0</v>
      </c>
      <c r="C133">
        <f t="shared" si="24"/>
        <v>0</v>
      </c>
      <c r="D133">
        <f t="shared" si="20"/>
        <v>459</v>
      </c>
      <c r="E133">
        <f t="shared" si="21"/>
        <v>12541</v>
      </c>
      <c r="F133" t="str">
        <f t="shared" si="25"/>
        <v>TAK</v>
      </c>
      <c r="G133">
        <f t="shared" si="26"/>
        <v>12000</v>
      </c>
      <c r="H133">
        <f t="shared" si="22"/>
        <v>541</v>
      </c>
      <c r="I133">
        <f t="shared" si="23"/>
        <v>0</v>
      </c>
      <c r="J133" s="1">
        <v>42226</v>
      </c>
      <c r="K133">
        <f t="shared" si="27"/>
        <v>0</v>
      </c>
      <c r="L133">
        <f t="shared" si="28"/>
        <v>0</v>
      </c>
      <c r="M133" t="str">
        <f t="shared" si="29"/>
        <v>sierpień</v>
      </c>
    </row>
    <row r="134" spans="1:13" x14ac:dyDescent="0.25">
      <c r="A134">
        <v>26</v>
      </c>
      <c r="B134">
        <v>0</v>
      </c>
      <c r="C134">
        <f t="shared" si="24"/>
        <v>0</v>
      </c>
      <c r="D134">
        <f t="shared" si="20"/>
        <v>22</v>
      </c>
      <c r="E134">
        <f t="shared" si="21"/>
        <v>25000</v>
      </c>
      <c r="F134" t="str">
        <f t="shared" si="25"/>
        <v>TAK</v>
      </c>
      <c r="G134">
        <f t="shared" si="26"/>
        <v>12000</v>
      </c>
      <c r="H134">
        <f t="shared" si="22"/>
        <v>13000</v>
      </c>
      <c r="I134">
        <f t="shared" si="23"/>
        <v>24481</v>
      </c>
      <c r="J134" s="1">
        <v>42227</v>
      </c>
      <c r="K134">
        <f t="shared" si="27"/>
        <v>25</v>
      </c>
      <c r="L134">
        <f t="shared" si="28"/>
        <v>293.5</v>
      </c>
      <c r="M134" t="str">
        <f t="shared" si="29"/>
        <v>sierpień</v>
      </c>
    </row>
    <row r="135" spans="1:13" x14ac:dyDescent="0.25">
      <c r="A135">
        <v>32</v>
      </c>
      <c r="B135">
        <v>0.6</v>
      </c>
      <c r="C135">
        <f t="shared" si="24"/>
        <v>420</v>
      </c>
      <c r="D135">
        <f t="shared" si="20"/>
        <v>0</v>
      </c>
      <c r="E135">
        <f t="shared" si="21"/>
        <v>25000</v>
      </c>
      <c r="F135" t="str">
        <f t="shared" si="25"/>
        <v>TAK</v>
      </c>
      <c r="G135">
        <f t="shared" si="26"/>
        <v>24000</v>
      </c>
      <c r="H135">
        <f t="shared" si="22"/>
        <v>1000</v>
      </c>
      <c r="I135">
        <f t="shared" si="23"/>
        <v>11580</v>
      </c>
      <c r="J135" s="1">
        <v>42228</v>
      </c>
      <c r="K135">
        <f t="shared" si="27"/>
        <v>12</v>
      </c>
      <c r="L135">
        <f t="shared" si="28"/>
        <v>140.88</v>
      </c>
      <c r="M135" t="str">
        <f t="shared" si="29"/>
        <v>sierpień</v>
      </c>
    </row>
    <row r="136" spans="1:13" x14ac:dyDescent="0.25">
      <c r="A136">
        <v>31</v>
      </c>
      <c r="B136">
        <v>0.1</v>
      </c>
      <c r="C136">
        <f t="shared" si="24"/>
        <v>70</v>
      </c>
      <c r="D136">
        <f t="shared" si="20"/>
        <v>0</v>
      </c>
      <c r="E136">
        <f t="shared" si="21"/>
        <v>25000</v>
      </c>
      <c r="F136" t="str">
        <f t="shared" si="25"/>
        <v>TAK</v>
      </c>
      <c r="G136">
        <f t="shared" si="26"/>
        <v>24000</v>
      </c>
      <c r="H136">
        <f t="shared" si="22"/>
        <v>1000</v>
      </c>
      <c r="I136">
        <f t="shared" si="23"/>
        <v>23930</v>
      </c>
      <c r="J136" s="1">
        <v>42229</v>
      </c>
      <c r="K136">
        <f t="shared" si="27"/>
        <v>24</v>
      </c>
      <c r="L136">
        <f t="shared" si="28"/>
        <v>281.76</v>
      </c>
      <c r="M136" t="str">
        <f t="shared" si="29"/>
        <v>sierpień</v>
      </c>
    </row>
    <row r="137" spans="1:13" x14ac:dyDescent="0.25">
      <c r="A137">
        <v>33</v>
      </c>
      <c r="B137">
        <v>0</v>
      </c>
      <c r="C137">
        <f t="shared" si="24"/>
        <v>0</v>
      </c>
      <c r="D137">
        <f t="shared" si="20"/>
        <v>57</v>
      </c>
      <c r="E137">
        <f t="shared" si="21"/>
        <v>25000</v>
      </c>
      <c r="F137" t="str">
        <f t="shared" si="25"/>
        <v>TAK</v>
      </c>
      <c r="G137">
        <f t="shared" si="26"/>
        <v>24000</v>
      </c>
      <c r="H137">
        <f t="shared" si="22"/>
        <v>1000</v>
      </c>
      <c r="I137">
        <f t="shared" si="23"/>
        <v>24057</v>
      </c>
      <c r="J137" s="1">
        <v>42230</v>
      </c>
      <c r="K137">
        <f t="shared" si="27"/>
        <v>25</v>
      </c>
      <c r="L137">
        <f t="shared" si="28"/>
        <v>293.5</v>
      </c>
      <c r="M137" t="str">
        <f t="shared" si="29"/>
        <v>sierpień</v>
      </c>
    </row>
    <row r="138" spans="1:13" x14ac:dyDescent="0.25">
      <c r="A138">
        <v>31</v>
      </c>
      <c r="B138">
        <v>12</v>
      </c>
      <c r="C138">
        <f t="shared" si="24"/>
        <v>8400</v>
      </c>
      <c r="D138">
        <f t="shared" si="20"/>
        <v>0</v>
      </c>
      <c r="E138">
        <f t="shared" si="21"/>
        <v>9400</v>
      </c>
      <c r="F138" t="str">
        <f t="shared" si="25"/>
        <v>NIE</v>
      </c>
      <c r="G138">
        <f t="shared" si="26"/>
        <v>0</v>
      </c>
      <c r="H138">
        <f t="shared" si="22"/>
        <v>9400</v>
      </c>
      <c r="I138">
        <f t="shared" si="23"/>
        <v>0</v>
      </c>
      <c r="J138" s="1">
        <v>42231</v>
      </c>
      <c r="K138">
        <f t="shared" si="27"/>
        <v>0</v>
      </c>
      <c r="L138">
        <f t="shared" si="28"/>
        <v>0</v>
      </c>
      <c r="M138" t="str">
        <f t="shared" si="29"/>
        <v>sierpień</v>
      </c>
    </row>
    <row r="139" spans="1:13" x14ac:dyDescent="0.25">
      <c r="A139">
        <v>22</v>
      </c>
      <c r="B139">
        <v>0</v>
      </c>
      <c r="C139">
        <f t="shared" si="24"/>
        <v>0</v>
      </c>
      <c r="D139">
        <f t="shared" si="20"/>
        <v>291</v>
      </c>
      <c r="E139">
        <f t="shared" si="21"/>
        <v>25000</v>
      </c>
      <c r="F139" t="str">
        <f t="shared" si="25"/>
        <v>TAK</v>
      </c>
      <c r="G139">
        <f t="shared" si="26"/>
        <v>12000</v>
      </c>
      <c r="H139">
        <f t="shared" si="22"/>
        <v>13000</v>
      </c>
      <c r="I139">
        <f t="shared" si="23"/>
        <v>15891</v>
      </c>
      <c r="J139" s="1">
        <v>42232</v>
      </c>
      <c r="K139">
        <f t="shared" si="27"/>
        <v>16</v>
      </c>
      <c r="L139">
        <f t="shared" si="28"/>
        <v>187.84</v>
      </c>
      <c r="M139" t="str">
        <f t="shared" si="29"/>
        <v>sierpień</v>
      </c>
    </row>
    <row r="140" spans="1:13" x14ac:dyDescent="0.25">
      <c r="A140">
        <v>24</v>
      </c>
      <c r="B140">
        <v>0.2</v>
      </c>
      <c r="C140">
        <f t="shared" si="24"/>
        <v>140</v>
      </c>
      <c r="D140">
        <f t="shared" si="20"/>
        <v>0</v>
      </c>
      <c r="E140">
        <f t="shared" si="21"/>
        <v>13140</v>
      </c>
      <c r="F140" t="str">
        <f t="shared" si="25"/>
        <v>TAK</v>
      </c>
      <c r="G140">
        <f t="shared" si="26"/>
        <v>12000</v>
      </c>
      <c r="H140">
        <f t="shared" si="22"/>
        <v>1140</v>
      </c>
      <c r="I140">
        <f t="shared" si="23"/>
        <v>0</v>
      </c>
      <c r="J140" s="1">
        <v>42233</v>
      </c>
      <c r="K140">
        <f t="shared" si="27"/>
        <v>0</v>
      </c>
      <c r="L140">
        <f t="shared" si="28"/>
        <v>0</v>
      </c>
      <c r="M140" t="str">
        <f t="shared" si="29"/>
        <v>sierpień</v>
      </c>
    </row>
    <row r="141" spans="1:13" x14ac:dyDescent="0.25">
      <c r="A141">
        <v>22</v>
      </c>
      <c r="B141">
        <v>0</v>
      </c>
      <c r="C141">
        <f t="shared" si="24"/>
        <v>0</v>
      </c>
      <c r="D141">
        <f t="shared" si="20"/>
        <v>36</v>
      </c>
      <c r="E141">
        <f t="shared" si="21"/>
        <v>25000</v>
      </c>
      <c r="F141" t="str">
        <f t="shared" si="25"/>
        <v>TAK</v>
      </c>
      <c r="G141">
        <f t="shared" si="26"/>
        <v>12000</v>
      </c>
      <c r="H141">
        <f t="shared" si="22"/>
        <v>13000</v>
      </c>
      <c r="I141">
        <f t="shared" si="23"/>
        <v>23896</v>
      </c>
      <c r="J141" s="1">
        <v>42234</v>
      </c>
      <c r="K141">
        <f t="shared" si="27"/>
        <v>24</v>
      </c>
      <c r="L141">
        <f t="shared" si="28"/>
        <v>281.76</v>
      </c>
      <c r="M141" t="str">
        <f t="shared" si="29"/>
        <v>sierpień</v>
      </c>
    </row>
    <row r="142" spans="1:13" x14ac:dyDescent="0.25">
      <c r="A142">
        <v>19</v>
      </c>
      <c r="B142">
        <v>0</v>
      </c>
      <c r="C142">
        <f t="shared" si="24"/>
        <v>0</v>
      </c>
      <c r="D142">
        <f t="shared" si="20"/>
        <v>323</v>
      </c>
      <c r="E142">
        <f t="shared" si="21"/>
        <v>12677</v>
      </c>
      <c r="F142" t="str">
        <f t="shared" si="25"/>
        <v>TAK</v>
      </c>
      <c r="G142">
        <f t="shared" si="26"/>
        <v>12000</v>
      </c>
      <c r="H142">
        <f t="shared" si="22"/>
        <v>677</v>
      </c>
      <c r="I142">
        <f t="shared" si="23"/>
        <v>0</v>
      </c>
      <c r="J142" s="1">
        <v>42235</v>
      </c>
      <c r="K142">
        <f t="shared" si="27"/>
        <v>0</v>
      </c>
      <c r="L142">
        <f t="shared" si="28"/>
        <v>0</v>
      </c>
      <c r="M142" t="str">
        <f t="shared" si="29"/>
        <v>sierpień</v>
      </c>
    </row>
    <row r="143" spans="1:13" x14ac:dyDescent="0.25">
      <c r="A143">
        <v>18</v>
      </c>
      <c r="B143">
        <v>0</v>
      </c>
      <c r="C143">
        <f t="shared" si="24"/>
        <v>0</v>
      </c>
      <c r="D143">
        <f t="shared" si="20"/>
        <v>16</v>
      </c>
      <c r="E143">
        <f t="shared" si="21"/>
        <v>25000</v>
      </c>
      <c r="F143" t="str">
        <f t="shared" si="25"/>
        <v>TAK</v>
      </c>
      <c r="G143">
        <f t="shared" si="26"/>
        <v>12000</v>
      </c>
      <c r="H143">
        <f t="shared" si="22"/>
        <v>13000</v>
      </c>
      <c r="I143">
        <f t="shared" si="23"/>
        <v>24339</v>
      </c>
      <c r="J143" s="1">
        <v>42236</v>
      </c>
      <c r="K143">
        <f t="shared" si="27"/>
        <v>25</v>
      </c>
      <c r="L143">
        <f t="shared" si="28"/>
        <v>293.5</v>
      </c>
      <c r="M143" t="str">
        <f t="shared" si="29"/>
        <v>sierpień</v>
      </c>
    </row>
    <row r="144" spans="1:13" x14ac:dyDescent="0.25">
      <c r="A144">
        <v>18</v>
      </c>
      <c r="B144">
        <v>0</v>
      </c>
      <c r="C144">
        <f t="shared" si="24"/>
        <v>0</v>
      </c>
      <c r="D144">
        <f t="shared" si="20"/>
        <v>298</v>
      </c>
      <c r="E144">
        <f t="shared" si="21"/>
        <v>12702</v>
      </c>
      <c r="F144" t="str">
        <f t="shared" si="25"/>
        <v>TAK</v>
      </c>
      <c r="G144">
        <f t="shared" si="26"/>
        <v>12000</v>
      </c>
      <c r="H144">
        <f t="shared" si="22"/>
        <v>702</v>
      </c>
      <c r="I144">
        <f t="shared" si="23"/>
        <v>0</v>
      </c>
      <c r="J144" s="1">
        <v>42237</v>
      </c>
      <c r="K144">
        <f t="shared" si="27"/>
        <v>0</v>
      </c>
      <c r="L144">
        <f t="shared" si="28"/>
        <v>0</v>
      </c>
      <c r="M144" t="str">
        <f t="shared" si="29"/>
        <v>sierpień</v>
      </c>
    </row>
    <row r="145" spans="1:13" x14ac:dyDescent="0.25">
      <c r="A145">
        <v>18</v>
      </c>
      <c r="B145">
        <v>0</v>
      </c>
      <c r="C145">
        <f t="shared" si="24"/>
        <v>0</v>
      </c>
      <c r="D145">
        <f t="shared" si="20"/>
        <v>17</v>
      </c>
      <c r="E145">
        <f t="shared" si="21"/>
        <v>25000</v>
      </c>
      <c r="F145" t="str">
        <f t="shared" si="25"/>
        <v>TAK</v>
      </c>
      <c r="G145">
        <f t="shared" si="26"/>
        <v>12000</v>
      </c>
      <c r="H145">
        <f t="shared" si="22"/>
        <v>13000</v>
      </c>
      <c r="I145">
        <f t="shared" si="23"/>
        <v>24315</v>
      </c>
      <c r="J145" s="1">
        <v>42238</v>
      </c>
      <c r="K145">
        <f t="shared" si="27"/>
        <v>25</v>
      </c>
      <c r="L145">
        <f t="shared" si="28"/>
        <v>293.5</v>
      </c>
      <c r="M145" t="str">
        <f t="shared" si="29"/>
        <v>sierpień</v>
      </c>
    </row>
    <row r="146" spans="1:13" x14ac:dyDescent="0.25">
      <c r="A146">
        <v>19</v>
      </c>
      <c r="B146">
        <v>0</v>
      </c>
      <c r="C146">
        <f t="shared" si="24"/>
        <v>0</v>
      </c>
      <c r="D146">
        <f t="shared" si="20"/>
        <v>323</v>
      </c>
      <c r="E146">
        <f t="shared" si="21"/>
        <v>12677</v>
      </c>
      <c r="F146" t="str">
        <f t="shared" si="25"/>
        <v>TAK</v>
      </c>
      <c r="G146">
        <f t="shared" si="26"/>
        <v>12000</v>
      </c>
      <c r="H146">
        <f t="shared" si="22"/>
        <v>677</v>
      </c>
      <c r="I146">
        <f t="shared" si="23"/>
        <v>0</v>
      </c>
      <c r="J146" s="1">
        <v>42239</v>
      </c>
      <c r="K146">
        <f t="shared" si="27"/>
        <v>0</v>
      </c>
      <c r="L146">
        <f t="shared" si="28"/>
        <v>0</v>
      </c>
      <c r="M146" t="str">
        <f t="shared" si="29"/>
        <v>sierpień</v>
      </c>
    </row>
    <row r="147" spans="1:13" x14ac:dyDescent="0.25">
      <c r="A147">
        <v>21</v>
      </c>
      <c r="B147">
        <v>5.5</v>
      </c>
      <c r="C147">
        <f t="shared" si="24"/>
        <v>3850</v>
      </c>
      <c r="D147">
        <f t="shared" si="20"/>
        <v>0</v>
      </c>
      <c r="E147">
        <f t="shared" si="21"/>
        <v>4527</v>
      </c>
      <c r="F147" t="str">
        <f t="shared" si="25"/>
        <v>NIE</v>
      </c>
      <c r="G147">
        <f t="shared" si="26"/>
        <v>0</v>
      </c>
      <c r="H147">
        <f t="shared" si="22"/>
        <v>4527</v>
      </c>
      <c r="I147">
        <f t="shared" si="23"/>
        <v>0</v>
      </c>
      <c r="J147" s="1">
        <v>42240</v>
      </c>
      <c r="K147">
        <f t="shared" si="27"/>
        <v>0</v>
      </c>
      <c r="L147">
        <f t="shared" si="28"/>
        <v>0</v>
      </c>
      <c r="M147" t="str">
        <f t="shared" si="29"/>
        <v>sierpień</v>
      </c>
    </row>
    <row r="148" spans="1:13" x14ac:dyDescent="0.25">
      <c r="A148">
        <v>18</v>
      </c>
      <c r="B148">
        <v>18</v>
      </c>
      <c r="C148">
        <f t="shared" si="24"/>
        <v>12600</v>
      </c>
      <c r="D148">
        <f t="shared" si="20"/>
        <v>0</v>
      </c>
      <c r="E148">
        <f t="shared" si="21"/>
        <v>17127</v>
      </c>
      <c r="F148" t="str">
        <f t="shared" si="25"/>
        <v>NIE</v>
      </c>
      <c r="G148">
        <f t="shared" si="26"/>
        <v>0</v>
      </c>
      <c r="H148">
        <f t="shared" si="22"/>
        <v>17127</v>
      </c>
      <c r="I148">
        <f t="shared" si="23"/>
        <v>0</v>
      </c>
      <c r="J148" s="1">
        <v>42241</v>
      </c>
      <c r="K148">
        <f t="shared" si="27"/>
        <v>0</v>
      </c>
      <c r="L148">
        <f t="shared" si="28"/>
        <v>0</v>
      </c>
      <c r="M148" t="str">
        <f t="shared" si="29"/>
        <v>sierpień</v>
      </c>
    </row>
    <row r="149" spans="1:13" x14ac:dyDescent="0.25">
      <c r="A149">
        <v>19</v>
      </c>
      <c r="B149">
        <v>12</v>
      </c>
      <c r="C149">
        <f t="shared" si="24"/>
        <v>8400</v>
      </c>
      <c r="D149">
        <f t="shared" si="20"/>
        <v>0</v>
      </c>
      <c r="E149">
        <f t="shared" si="21"/>
        <v>25000</v>
      </c>
      <c r="F149" t="str">
        <f t="shared" si="25"/>
        <v>NIE</v>
      </c>
      <c r="G149">
        <f t="shared" si="26"/>
        <v>0</v>
      </c>
      <c r="H149">
        <f t="shared" si="22"/>
        <v>25000</v>
      </c>
      <c r="I149">
        <f t="shared" si="23"/>
        <v>0</v>
      </c>
      <c r="J149" s="1">
        <v>42242</v>
      </c>
      <c r="K149">
        <f t="shared" si="27"/>
        <v>0</v>
      </c>
      <c r="L149">
        <f t="shared" si="28"/>
        <v>0</v>
      </c>
      <c r="M149" t="str">
        <f t="shared" si="29"/>
        <v>sierpień</v>
      </c>
    </row>
    <row r="150" spans="1:13" x14ac:dyDescent="0.25">
      <c r="A150">
        <v>23</v>
      </c>
      <c r="B150">
        <v>0</v>
      </c>
      <c r="C150">
        <f t="shared" si="24"/>
        <v>0</v>
      </c>
      <c r="D150">
        <f t="shared" si="20"/>
        <v>828</v>
      </c>
      <c r="E150">
        <f t="shared" si="21"/>
        <v>24172</v>
      </c>
      <c r="F150" t="str">
        <f t="shared" si="25"/>
        <v>TAK</v>
      </c>
      <c r="G150">
        <f t="shared" si="26"/>
        <v>12000</v>
      </c>
      <c r="H150">
        <f t="shared" si="22"/>
        <v>12172</v>
      </c>
      <c r="I150">
        <f t="shared" si="23"/>
        <v>0</v>
      </c>
      <c r="J150" s="1">
        <v>42243</v>
      </c>
      <c r="K150">
        <f t="shared" si="27"/>
        <v>0</v>
      </c>
      <c r="L150">
        <f t="shared" si="28"/>
        <v>0</v>
      </c>
      <c r="M150" t="str">
        <f t="shared" si="29"/>
        <v>sierpień</v>
      </c>
    </row>
    <row r="151" spans="1:13" x14ac:dyDescent="0.25">
      <c r="A151">
        <v>17</v>
      </c>
      <c r="B151">
        <v>0.1</v>
      </c>
      <c r="C151">
        <f t="shared" si="24"/>
        <v>70</v>
      </c>
      <c r="D151">
        <f t="shared" si="20"/>
        <v>0</v>
      </c>
      <c r="E151">
        <f t="shared" si="21"/>
        <v>12242</v>
      </c>
      <c r="F151" t="str">
        <f t="shared" si="25"/>
        <v>TAK</v>
      </c>
      <c r="G151">
        <f t="shared" si="26"/>
        <v>12000</v>
      </c>
      <c r="H151">
        <f t="shared" si="22"/>
        <v>242</v>
      </c>
      <c r="I151">
        <f t="shared" si="23"/>
        <v>0</v>
      </c>
      <c r="J151" s="1">
        <v>42244</v>
      </c>
      <c r="K151">
        <f t="shared" si="27"/>
        <v>0</v>
      </c>
      <c r="L151">
        <f t="shared" si="28"/>
        <v>0</v>
      </c>
      <c r="M151" t="str">
        <f t="shared" si="29"/>
        <v>sierpień</v>
      </c>
    </row>
    <row r="152" spans="1:13" x14ac:dyDescent="0.25">
      <c r="A152">
        <v>16</v>
      </c>
      <c r="B152">
        <v>14</v>
      </c>
      <c r="C152">
        <f t="shared" si="24"/>
        <v>9800</v>
      </c>
      <c r="D152">
        <f t="shared" si="20"/>
        <v>0</v>
      </c>
      <c r="E152">
        <f t="shared" si="21"/>
        <v>10042</v>
      </c>
      <c r="F152" t="str">
        <f t="shared" si="25"/>
        <v>NIE</v>
      </c>
      <c r="G152">
        <f t="shared" si="26"/>
        <v>0</v>
      </c>
      <c r="H152">
        <f t="shared" si="22"/>
        <v>10042</v>
      </c>
      <c r="I152">
        <f t="shared" si="23"/>
        <v>0</v>
      </c>
      <c r="J152" s="1">
        <v>42245</v>
      </c>
      <c r="K152">
        <f t="shared" si="27"/>
        <v>0</v>
      </c>
      <c r="L152">
        <f t="shared" si="28"/>
        <v>0</v>
      </c>
      <c r="M152" t="str">
        <f t="shared" si="29"/>
        <v>sierpień</v>
      </c>
    </row>
    <row r="153" spans="1:13" x14ac:dyDescent="0.25">
      <c r="A153">
        <v>22</v>
      </c>
      <c r="B153">
        <v>0</v>
      </c>
      <c r="C153">
        <f t="shared" si="24"/>
        <v>0</v>
      </c>
      <c r="D153">
        <f t="shared" si="20"/>
        <v>311</v>
      </c>
      <c r="E153">
        <f t="shared" si="21"/>
        <v>25000</v>
      </c>
      <c r="F153" t="str">
        <f t="shared" si="25"/>
        <v>TAK</v>
      </c>
      <c r="G153">
        <f t="shared" si="26"/>
        <v>12000</v>
      </c>
      <c r="H153">
        <f t="shared" si="22"/>
        <v>13000</v>
      </c>
      <c r="I153">
        <f t="shared" si="23"/>
        <v>15269</v>
      </c>
      <c r="J153" s="1">
        <v>42246</v>
      </c>
      <c r="K153">
        <f t="shared" si="27"/>
        <v>16</v>
      </c>
      <c r="L153">
        <f t="shared" si="28"/>
        <v>187.84</v>
      </c>
      <c r="M153" t="str">
        <f t="shared" si="29"/>
        <v>sierpień</v>
      </c>
    </row>
    <row r="154" spans="1:13" x14ac:dyDescent="0.25">
      <c r="A154">
        <v>26</v>
      </c>
      <c r="B154">
        <v>0</v>
      </c>
      <c r="C154">
        <f t="shared" si="24"/>
        <v>0</v>
      </c>
      <c r="D154">
        <f t="shared" si="20"/>
        <v>518</v>
      </c>
      <c r="E154">
        <f t="shared" si="21"/>
        <v>12482</v>
      </c>
      <c r="F154" t="str">
        <f t="shared" si="25"/>
        <v>TAK</v>
      </c>
      <c r="G154">
        <f t="shared" si="26"/>
        <v>12000</v>
      </c>
      <c r="H154">
        <f t="shared" si="22"/>
        <v>482</v>
      </c>
      <c r="I154">
        <f t="shared" si="23"/>
        <v>0</v>
      </c>
      <c r="J154" s="1">
        <v>42247</v>
      </c>
      <c r="K154">
        <f t="shared" si="27"/>
        <v>0</v>
      </c>
      <c r="L154">
        <f t="shared" si="28"/>
        <v>0</v>
      </c>
      <c r="M154" t="str">
        <f t="shared" si="29"/>
        <v>sierpień</v>
      </c>
    </row>
    <row r="155" spans="1:13" x14ac:dyDescent="0.25">
      <c r="A155">
        <v>27</v>
      </c>
      <c r="B155">
        <v>2</v>
      </c>
      <c r="C155">
        <f t="shared" si="24"/>
        <v>1400</v>
      </c>
      <c r="D155">
        <f t="shared" si="20"/>
        <v>0</v>
      </c>
      <c r="E155">
        <f t="shared" si="21"/>
        <v>1882</v>
      </c>
      <c r="F155" t="str">
        <f t="shared" si="25"/>
        <v>NIE</v>
      </c>
      <c r="G155">
        <f t="shared" si="26"/>
        <v>0</v>
      </c>
      <c r="H155">
        <f t="shared" si="22"/>
        <v>1882</v>
      </c>
      <c r="I155">
        <f t="shared" si="23"/>
        <v>0</v>
      </c>
      <c r="J155" s="1">
        <v>42248</v>
      </c>
      <c r="K155">
        <f t="shared" si="27"/>
        <v>0</v>
      </c>
      <c r="L155">
        <f t="shared" si="28"/>
        <v>0</v>
      </c>
      <c r="M155" t="str">
        <f t="shared" si="29"/>
        <v>wrzesień</v>
      </c>
    </row>
    <row r="156" spans="1:13" x14ac:dyDescent="0.25">
      <c r="A156">
        <v>18</v>
      </c>
      <c r="B156">
        <v>0</v>
      </c>
      <c r="C156">
        <f t="shared" si="24"/>
        <v>0</v>
      </c>
      <c r="D156">
        <f t="shared" ref="D156:D184" si="30">IF(B156=0,ROUNDUP(0.03%*POWER(A156,1.5)*H155,0),0)</f>
        <v>44</v>
      </c>
      <c r="E156">
        <f t="shared" ref="E156:E184" si="31">IF(H155+C156-D156&lt;G156,25000,IF(H155+C156-D156&gt;25000,25000,H155+C156-D156))</f>
        <v>25000</v>
      </c>
      <c r="F156" t="str">
        <f t="shared" si="25"/>
        <v>TAK</v>
      </c>
      <c r="G156">
        <f t="shared" si="26"/>
        <v>12000</v>
      </c>
      <c r="H156">
        <f t="shared" ref="H156:H184" si="32">E156-G156</f>
        <v>13000</v>
      </c>
      <c r="I156">
        <f t="shared" si="23"/>
        <v>23162</v>
      </c>
      <c r="J156" s="1">
        <v>42249</v>
      </c>
      <c r="K156">
        <f t="shared" si="27"/>
        <v>24</v>
      </c>
      <c r="L156">
        <f t="shared" si="28"/>
        <v>281.76</v>
      </c>
      <c r="M156" t="str">
        <f t="shared" si="29"/>
        <v>wrzesień</v>
      </c>
    </row>
    <row r="157" spans="1:13" x14ac:dyDescent="0.25">
      <c r="A157">
        <v>17</v>
      </c>
      <c r="B157">
        <v>0</v>
      </c>
      <c r="C157">
        <f t="shared" si="24"/>
        <v>0</v>
      </c>
      <c r="D157">
        <f t="shared" si="30"/>
        <v>274</v>
      </c>
      <c r="E157">
        <f t="shared" si="31"/>
        <v>12726</v>
      </c>
      <c r="F157" t="str">
        <f t="shared" si="25"/>
        <v>TAK</v>
      </c>
      <c r="G157">
        <f t="shared" si="26"/>
        <v>12000</v>
      </c>
      <c r="H157">
        <f t="shared" si="32"/>
        <v>726</v>
      </c>
      <c r="I157">
        <f t="shared" si="23"/>
        <v>0</v>
      </c>
      <c r="J157" s="1">
        <v>42250</v>
      </c>
      <c r="K157">
        <f t="shared" si="27"/>
        <v>0</v>
      </c>
      <c r="L157">
        <f t="shared" si="28"/>
        <v>0</v>
      </c>
      <c r="M157" t="str">
        <f t="shared" si="29"/>
        <v>wrzesień</v>
      </c>
    </row>
    <row r="158" spans="1:13" x14ac:dyDescent="0.25">
      <c r="A158">
        <v>16</v>
      </c>
      <c r="B158">
        <v>0.1</v>
      </c>
      <c r="C158">
        <f t="shared" si="24"/>
        <v>70</v>
      </c>
      <c r="D158">
        <f t="shared" si="30"/>
        <v>0</v>
      </c>
      <c r="E158">
        <f t="shared" si="31"/>
        <v>25000</v>
      </c>
      <c r="F158" t="str">
        <f t="shared" si="25"/>
        <v>TAK</v>
      </c>
      <c r="G158">
        <f t="shared" si="26"/>
        <v>12000</v>
      </c>
      <c r="H158">
        <f t="shared" si="32"/>
        <v>13000</v>
      </c>
      <c r="I158">
        <f t="shared" si="23"/>
        <v>24204</v>
      </c>
      <c r="J158" s="1">
        <v>42251</v>
      </c>
      <c r="K158">
        <f t="shared" si="27"/>
        <v>25</v>
      </c>
      <c r="L158">
        <f t="shared" si="28"/>
        <v>293.5</v>
      </c>
      <c r="M158" t="str">
        <f t="shared" si="29"/>
        <v>wrzesień</v>
      </c>
    </row>
    <row r="159" spans="1:13" x14ac:dyDescent="0.25">
      <c r="A159">
        <v>15</v>
      </c>
      <c r="B159">
        <v>0</v>
      </c>
      <c r="C159">
        <f t="shared" si="24"/>
        <v>0</v>
      </c>
      <c r="D159">
        <f t="shared" si="30"/>
        <v>227</v>
      </c>
      <c r="E159">
        <f t="shared" si="31"/>
        <v>12773</v>
      </c>
      <c r="F159" t="str">
        <f t="shared" si="25"/>
        <v>NIE</v>
      </c>
      <c r="G159">
        <f t="shared" si="26"/>
        <v>0</v>
      </c>
      <c r="H159">
        <f t="shared" si="32"/>
        <v>12773</v>
      </c>
      <c r="I159">
        <f t="shared" si="23"/>
        <v>0</v>
      </c>
      <c r="J159" s="1">
        <v>42252</v>
      </c>
      <c r="K159">
        <f t="shared" si="27"/>
        <v>0</v>
      </c>
      <c r="L159">
        <f t="shared" si="28"/>
        <v>0</v>
      </c>
      <c r="M159" t="str">
        <f t="shared" si="29"/>
        <v>wrzesień</v>
      </c>
    </row>
    <row r="160" spans="1:13" x14ac:dyDescent="0.25">
      <c r="A160">
        <v>12</v>
      </c>
      <c r="B160">
        <v>4</v>
      </c>
      <c r="C160">
        <f t="shared" si="24"/>
        <v>2800</v>
      </c>
      <c r="D160">
        <f t="shared" si="30"/>
        <v>0</v>
      </c>
      <c r="E160">
        <f t="shared" si="31"/>
        <v>15573</v>
      </c>
      <c r="F160" t="str">
        <f t="shared" si="25"/>
        <v>NIE</v>
      </c>
      <c r="G160">
        <f t="shared" si="26"/>
        <v>0</v>
      </c>
      <c r="H160">
        <f t="shared" si="32"/>
        <v>15573</v>
      </c>
      <c r="I160">
        <f t="shared" si="23"/>
        <v>0</v>
      </c>
      <c r="J160" s="1">
        <v>42253</v>
      </c>
      <c r="K160">
        <f t="shared" si="27"/>
        <v>0</v>
      </c>
      <c r="L160">
        <f t="shared" si="28"/>
        <v>0</v>
      </c>
      <c r="M160" t="str">
        <f t="shared" si="29"/>
        <v>wrzesień</v>
      </c>
    </row>
    <row r="161" spans="1:13" x14ac:dyDescent="0.25">
      <c r="A161">
        <v>13</v>
      </c>
      <c r="B161">
        <v>0</v>
      </c>
      <c r="C161">
        <f t="shared" si="24"/>
        <v>0</v>
      </c>
      <c r="D161">
        <f t="shared" si="30"/>
        <v>219</v>
      </c>
      <c r="E161">
        <f t="shared" si="31"/>
        <v>15354</v>
      </c>
      <c r="F161" t="str">
        <f t="shared" si="25"/>
        <v>NIE</v>
      </c>
      <c r="G161">
        <f t="shared" si="26"/>
        <v>0</v>
      </c>
      <c r="H161">
        <f t="shared" si="32"/>
        <v>15354</v>
      </c>
      <c r="I161">
        <f t="shared" si="23"/>
        <v>0</v>
      </c>
      <c r="J161" s="1">
        <v>42254</v>
      </c>
      <c r="K161">
        <f t="shared" si="27"/>
        <v>0</v>
      </c>
      <c r="L161">
        <f t="shared" si="28"/>
        <v>0</v>
      </c>
      <c r="M161" t="str">
        <f t="shared" si="29"/>
        <v>wrzesień</v>
      </c>
    </row>
    <row r="162" spans="1:13" x14ac:dyDescent="0.25">
      <c r="A162">
        <v>11</v>
      </c>
      <c r="B162">
        <v>4</v>
      </c>
      <c r="C162">
        <f t="shared" si="24"/>
        <v>2800</v>
      </c>
      <c r="D162">
        <f t="shared" si="30"/>
        <v>0</v>
      </c>
      <c r="E162">
        <f t="shared" si="31"/>
        <v>18154</v>
      </c>
      <c r="F162" t="str">
        <f t="shared" si="25"/>
        <v>NIE</v>
      </c>
      <c r="G162">
        <f t="shared" si="26"/>
        <v>0</v>
      </c>
      <c r="H162">
        <f t="shared" si="32"/>
        <v>18154</v>
      </c>
      <c r="I162">
        <f t="shared" si="23"/>
        <v>0</v>
      </c>
      <c r="J162" s="1">
        <v>42255</v>
      </c>
      <c r="K162">
        <f t="shared" si="27"/>
        <v>0</v>
      </c>
      <c r="L162">
        <f t="shared" si="28"/>
        <v>0</v>
      </c>
      <c r="M162" t="str">
        <f t="shared" si="29"/>
        <v>wrzesień</v>
      </c>
    </row>
    <row r="163" spans="1:13" x14ac:dyDescent="0.25">
      <c r="A163">
        <v>11</v>
      </c>
      <c r="B163">
        <v>0</v>
      </c>
      <c r="C163">
        <f t="shared" si="24"/>
        <v>0</v>
      </c>
      <c r="D163">
        <f t="shared" si="30"/>
        <v>199</v>
      </c>
      <c r="E163">
        <f t="shared" si="31"/>
        <v>17955</v>
      </c>
      <c r="F163" t="str">
        <f t="shared" si="25"/>
        <v>NIE</v>
      </c>
      <c r="G163">
        <f t="shared" si="26"/>
        <v>0</v>
      </c>
      <c r="H163">
        <f t="shared" si="32"/>
        <v>17955</v>
      </c>
      <c r="I163">
        <f t="shared" si="23"/>
        <v>0</v>
      </c>
      <c r="J163" s="1">
        <v>42256</v>
      </c>
      <c r="K163">
        <f t="shared" si="27"/>
        <v>0</v>
      </c>
      <c r="L163">
        <f t="shared" si="28"/>
        <v>0</v>
      </c>
      <c r="M163" t="str">
        <f t="shared" si="29"/>
        <v>wrzesień</v>
      </c>
    </row>
    <row r="164" spans="1:13" x14ac:dyDescent="0.25">
      <c r="A164">
        <v>12</v>
      </c>
      <c r="B164">
        <v>0</v>
      </c>
      <c r="C164">
        <f t="shared" si="24"/>
        <v>0</v>
      </c>
      <c r="D164">
        <f t="shared" si="30"/>
        <v>224</v>
      </c>
      <c r="E164">
        <f t="shared" si="31"/>
        <v>17731</v>
      </c>
      <c r="F164" t="str">
        <f t="shared" si="25"/>
        <v>NIE</v>
      </c>
      <c r="G164">
        <f t="shared" si="26"/>
        <v>0</v>
      </c>
      <c r="H164">
        <f t="shared" si="32"/>
        <v>17731</v>
      </c>
      <c r="I164">
        <f t="shared" si="23"/>
        <v>0</v>
      </c>
      <c r="J164" s="1">
        <v>42257</v>
      </c>
      <c r="K164">
        <f t="shared" si="27"/>
        <v>0</v>
      </c>
      <c r="L164">
        <f t="shared" si="28"/>
        <v>0</v>
      </c>
      <c r="M164" t="str">
        <f t="shared" si="29"/>
        <v>wrzesień</v>
      </c>
    </row>
    <row r="165" spans="1:13" x14ac:dyDescent="0.25">
      <c r="A165">
        <v>16</v>
      </c>
      <c r="B165">
        <v>0.1</v>
      </c>
      <c r="C165">
        <f t="shared" si="24"/>
        <v>70</v>
      </c>
      <c r="D165">
        <f t="shared" si="30"/>
        <v>0</v>
      </c>
      <c r="E165">
        <f t="shared" si="31"/>
        <v>17801</v>
      </c>
      <c r="F165" t="str">
        <f t="shared" si="25"/>
        <v>TAK</v>
      </c>
      <c r="G165">
        <f t="shared" si="26"/>
        <v>12000</v>
      </c>
      <c r="H165">
        <f t="shared" si="32"/>
        <v>5801</v>
      </c>
      <c r="I165">
        <f t="shared" si="23"/>
        <v>0</v>
      </c>
      <c r="J165" s="1">
        <v>42258</v>
      </c>
      <c r="K165">
        <f t="shared" si="27"/>
        <v>0</v>
      </c>
      <c r="L165">
        <f t="shared" si="28"/>
        <v>0</v>
      </c>
      <c r="M165" t="str">
        <f t="shared" si="29"/>
        <v>wrzesień</v>
      </c>
    </row>
    <row r="166" spans="1:13" x14ac:dyDescent="0.25">
      <c r="A166">
        <v>18</v>
      </c>
      <c r="B166">
        <v>0</v>
      </c>
      <c r="C166">
        <f t="shared" si="24"/>
        <v>0</v>
      </c>
      <c r="D166">
        <f t="shared" si="30"/>
        <v>133</v>
      </c>
      <c r="E166">
        <f t="shared" si="31"/>
        <v>25000</v>
      </c>
      <c r="F166" t="str">
        <f t="shared" si="25"/>
        <v>TAK</v>
      </c>
      <c r="G166">
        <f t="shared" si="26"/>
        <v>12000</v>
      </c>
      <c r="H166">
        <f t="shared" si="32"/>
        <v>13000</v>
      </c>
      <c r="I166">
        <f t="shared" ref="I166:I184" si="33">IF(H165+C166-D166&lt;G166,25000-(H165+C166-D166),0)</f>
        <v>19332</v>
      </c>
      <c r="J166" s="1">
        <v>42259</v>
      </c>
      <c r="K166">
        <f t="shared" si="27"/>
        <v>20</v>
      </c>
      <c r="L166">
        <f t="shared" si="28"/>
        <v>234.8</v>
      </c>
      <c r="M166" t="str">
        <f t="shared" si="29"/>
        <v>wrzesień</v>
      </c>
    </row>
    <row r="167" spans="1:13" x14ac:dyDescent="0.25">
      <c r="A167">
        <v>18</v>
      </c>
      <c r="B167">
        <v>0</v>
      </c>
      <c r="C167">
        <f t="shared" si="24"/>
        <v>0</v>
      </c>
      <c r="D167">
        <f t="shared" si="30"/>
        <v>298</v>
      </c>
      <c r="E167">
        <f t="shared" si="31"/>
        <v>12702</v>
      </c>
      <c r="F167" t="str">
        <f t="shared" si="25"/>
        <v>TAK</v>
      </c>
      <c r="G167">
        <f t="shared" si="26"/>
        <v>12000</v>
      </c>
      <c r="H167">
        <f t="shared" si="32"/>
        <v>702</v>
      </c>
      <c r="I167">
        <f t="shared" si="33"/>
        <v>0</v>
      </c>
      <c r="J167" s="1">
        <v>42260</v>
      </c>
      <c r="K167">
        <f t="shared" si="27"/>
        <v>0</v>
      </c>
      <c r="L167">
        <f t="shared" si="28"/>
        <v>0</v>
      </c>
      <c r="M167" t="str">
        <f t="shared" si="29"/>
        <v>wrzesień</v>
      </c>
    </row>
    <row r="168" spans="1:13" x14ac:dyDescent="0.25">
      <c r="A168">
        <v>19</v>
      </c>
      <c r="B168">
        <v>3</v>
      </c>
      <c r="C168">
        <f t="shared" si="24"/>
        <v>2100</v>
      </c>
      <c r="D168">
        <f t="shared" si="30"/>
        <v>0</v>
      </c>
      <c r="E168">
        <f t="shared" si="31"/>
        <v>2802</v>
      </c>
      <c r="F168" t="str">
        <f t="shared" si="25"/>
        <v>NIE</v>
      </c>
      <c r="G168">
        <f t="shared" si="26"/>
        <v>0</v>
      </c>
      <c r="H168">
        <f t="shared" si="32"/>
        <v>2802</v>
      </c>
      <c r="I168">
        <f t="shared" si="33"/>
        <v>0</v>
      </c>
      <c r="J168" s="1">
        <v>42261</v>
      </c>
      <c r="K168">
        <f t="shared" si="27"/>
        <v>0</v>
      </c>
      <c r="L168">
        <f t="shared" si="28"/>
        <v>0</v>
      </c>
      <c r="M168" t="str">
        <f t="shared" si="29"/>
        <v>wrzesień</v>
      </c>
    </row>
    <row r="169" spans="1:13" x14ac:dyDescent="0.25">
      <c r="A169">
        <v>16</v>
      </c>
      <c r="B169">
        <v>0.1</v>
      </c>
      <c r="C169">
        <f t="shared" si="24"/>
        <v>70</v>
      </c>
      <c r="D169">
        <f t="shared" si="30"/>
        <v>0</v>
      </c>
      <c r="E169">
        <f t="shared" si="31"/>
        <v>25000</v>
      </c>
      <c r="F169" t="str">
        <f t="shared" si="25"/>
        <v>TAK</v>
      </c>
      <c r="G169">
        <f t="shared" si="26"/>
        <v>12000</v>
      </c>
      <c r="H169">
        <f t="shared" si="32"/>
        <v>13000</v>
      </c>
      <c r="I169">
        <f t="shared" si="33"/>
        <v>22128</v>
      </c>
      <c r="J169" s="1">
        <v>42262</v>
      </c>
      <c r="K169">
        <f t="shared" si="27"/>
        <v>23</v>
      </c>
      <c r="L169">
        <f t="shared" si="28"/>
        <v>270.02</v>
      </c>
      <c r="M169" t="str">
        <f t="shared" si="29"/>
        <v>wrzesień</v>
      </c>
    </row>
    <row r="170" spans="1:13" x14ac:dyDescent="0.25">
      <c r="A170">
        <v>18</v>
      </c>
      <c r="B170">
        <v>0</v>
      </c>
      <c r="C170">
        <f t="shared" si="24"/>
        <v>0</v>
      </c>
      <c r="D170">
        <f t="shared" si="30"/>
        <v>298</v>
      </c>
      <c r="E170">
        <f t="shared" si="31"/>
        <v>12702</v>
      </c>
      <c r="F170" t="str">
        <f t="shared" si="25"/>
        <v>TAK</v>
      </c>
      <c r="G170">
        <f t="shared" si="26"/>
        <v>12000</v>
      </c>
      <c r="H170">
        <f t="shared" si="32"/>
        <v>702</v>
      </c>
      <c r="I170">
        <f t="shared" si="33"/>
        <v>0</v>
      </c>
      <c r="J170" s="1">
        <v>42263</v>
      </c>
      <c r="K170">
        <f t="shared" si="27"/>
        <v>0</v>
      </c>
      <c r="L170">
        <f t="shared" si="28"/>
        <v>0</v>
      </c>
      <c r="M170" t="str">
        <f t="shared" si="29"/>
        <v>wrzesień</v>
      </c>
    </row>
    <row r="171" spans="1:13" x14ac:dyDescent="0.25">
      <c r="A171">
        <v>22</v>
      </c>
      <c r="B171">
        <v>0.5</v>
      </c>
      <c r="C171">
        <f t="shared" si="24"/>
        <v>350</v>
      </c>
      <c r="D171">
        <f t="shared" si="30"/>
        <v>0</v>
      </c>
      <c r="E171">
        <f t="shared" si="31"/>
        <v>25000</v>
      </c>
      <c r="F171" t="str">
        <f t="shared" si="25"/>
        <v>TAK</v>
      </c>
      <c r="G171">
        <f t="shared" si="26"/>
        <v>12000</v>
      </c>
      <c r="H171">
        <f t="shared" si="32"/>
        <v>13000</v>
      </c>
      <c r="I171">
        <f t="shared" si="33"/>
        <v>23948</v>
      </c>
      <c r="J171" s="1">
        <v>42264</v>
      </c>
      <c r="K171">
        <f t="shared" si="27"/>
        <v>24</v>
      </c>
      <c r="L171">
        <f t="shared" si="28"/>
        <v>281.76</v>
      </c>
      <c r="M171" t="str">
        <f t="shared" si="29"/>
        <v>wrzesień</v>
      </c>
    </row>
    <row r="172" spans="1:13" x14ac:dyDescent="0.25">
      <c r="A172">
        <v>16</v>
      </c>
      <c r="B172">
        <v>0</v>
      </c>
      <c r="C172">
        <f t="shared" si="24"/>
        <v>0</v>
      </c>
      <c r="D172">
        <f t="shared" si="30"/>
        <v>250</v>
      </c>
      <c r="E172">
        <f t="shared" si="31"/>
        <v>12750</v>
      </c>
      <c r="F172" t="str">
        <f t="shared" si="25"/>
        <v>TAK</v>
      </c>
      <c r="G172">
        <f t="shared" si="26"/>
        <v>12000</v>
      </c>
      <c r="H172">
        <f t="shared" si="32"/>
        <v>750</v>
      </c>
      <c r="I172">
        <f t="shared" si="33"/>
        <v>0</v>
      </c>
      <c r="J172" s="1">
        <v>42265</v>
      </c>
      <c r="K172">
        <f t="shared" si="27"/>
        <v>0</v>
      </c>
      <c r="L172">
        <f t="shared" si="28"/>
        <v>0</v>
      </c>
      <c r="M172" t="str">
        <f t="shared" si="29"/>
        <v>wrzesień</v>
      </c>
    </row>
    <row r="173" spans="1:13" x14ac:dyDescent="0.25">
      <c r="A173">
        <v>15</v>
      </c>
      <c r="B173">
        <v>0</v>
      </c>
      <c r="C173">
        <f t="shared" si="24"/>
        <v>0</v>
      </c>
      <c r="D173">
        <f t="shared" si="30"/>
        <v>14</v>
      </c>
      <c r="E173">
        <f t="shared" si="31"/>
        <v>736</v>
      </c>
      <c r="F173" t="str">
        <f t="shared" si="25"/>
        <v>NIE</v>
      </c>
      <c r="G173">
        <f t="shared" si="26"/>
        <v>0</v>
      </c>
      <c r="H173">
        <f t="shared" si="32"/>
        <v>736</v>
      </c>
      <c r="I173">
        <f t="shared" si="33"/>
        <v>0</v>
      </c>
      <c r="J173" s="1">
        <v>42266</v>
      </c>
      <c r="K173">
        <f t="shared" si="27"/>
        <v>0</v>
      </c>
      <c r="L173">
        <f t="shared" si="28"/>
        <v>0</v>
      </c>
      <c r="M173" t="str">
        <f t="shared" si="29"/>
        <v>wrzesień</v>
      </c>
    </row>
    <row r="174" spans="1:13" x14ac:dyDescent="0.25">
      <c r="A174">
        <v>14</v>
      </c>
      <c r="B174">
        <v>2</v>
      </c>
      <c r="C174">
        <f t="shared" si="24"/>
        <v>1400</v>
      </c>
      <c r="D174">
        <f t="shared" si="30"/>
        <v>0</v>
      </c>
      <c r="E174">
        <f t="shared" si="31"/>
        <v>2136</v>
      </c>
      <c r="F174" t="str">
        <f t="shared" si="25"/>
        <v>NIE</v>
      </c>
      <c r="G174">
        <f t="shared" si="26"/>
        <v>0</v>
      </c>
      <c r="H174">
        <f t="shared" si="32"/>
        <v>2136</v>
      </c>
      <c r="I174">
        <f t="shared" si="33"/>
        <v>0</v>
      </c>
      <c r="J174" s="1">
        <v>42267</v>
      </c>
      <c r="K174">
        <f t="shared" si="27"/>
        <v>0</v>
      </c>
      <c r="L174">
        <f t="shared" si="28"/>
        <v>0</v>
      </c>
      <c r="M174" t="str">
        <f t="shared" si="29"/>
        <v>wrzesień</v>
      </c>
    </row>
    <row r="175" spans="1:13" x14ac:dyDescent="0.25">
      <c r="A175">
        <v>12</v>
      </c>
      <c r="B175">
        <v>0</v>
      </c>
      <c r="C175">
        <f t="shared" si="24"/>
        <v>0</v>
      </c>
      <c r="D175">
        <f t="shared" si="30"/>
        <v>27</v>
      </c>
      <c r="E175">
        <f t="shared" si="31"/>
        <v>2109</v>
      </c>
      <c r="F175" t="str">
        <f t="shared" si="25"/>
        <v>NIE</v>
      </c>
      <c r="G175">
        <f t="shared" si="26"/>
        <v>0</v>
      </c>
      <c r="H175">
        <f t="shared" si="32"/>
        <v>2109</v>
      </c>
      <c r="I175">
        <f t="shared" si="33"/>
        <v>0</v>
      </c>
      <c r="J175" s="1">
        <v>42268</v>
      </c>
      <c r="K175">
        <f t="shared" si="27"/>
        <v>0</v>
      </c>
      <c r="L175">
        <f t="shared" si="28"/>
        <v>0</v>
      </c>
      <c r="M175" t="str">
        <f t="shared" si="29"/>
        <v>wrzesień</v>
      </c>
    </row>
    <row r="176" spans="1:13" x14ac:dyDescent="0.25">
      <c r="A176">
        <v>13</v>
      </c>
      <c r="B176">
        <v>0</v>
      </c>
      <c r="C176">
        <f t="shared" si="24"/>
        <v>0</v>
      </c>
      <c r="D176">
        <f t="shared" si="30"/>
        <v>30</v>
      </c>
      <c r="E176">
        <f t="shared" si="31"/>
        <v>2079</v>
      </c>
      <c r="F176" t="str">
        <f t="shared" si="25"/>
        <v>NIE</v>
      </c>
      <c r="G176">
        <f t="shared" si="26"/>
        <v>0</v>
      </c>
      <c r="H176">
        <f t="shared" si="32"/>
        <v>2079</v>
      </c>
      <c r="I176">
        <f t="shared" si="33"/>
        <v>0</v>
      </c>
      <c r="J176" s="1">
        <v>42269</v>
      </c>
      <c r="K176">
        <f t="shared" si="27"/>
        <v>0</v>
      </c>
      <c r="L176">
        <f t="shared" si="28"/>
        <v>0</v>
      </c>
      <c r="M176" t="str">
        <f t="shared" si="29"/>
        <v>wrzesień</v>
      </c>
    </row>
    <row r="177" spans="1:13" x14ac:dyDescent="0.25">
      <c r="A177">
        <v>15</v>
      </c>
      <c r="B177">
        <v>0</v>
      </c>
      <c r="C177">
        <f t="shared" si="24"/>
        <v>0</v>
      </c>
      <c r="D177">
        <f t="shared" si="30"/>
        <v>37</v>
      </c>
      <c r="E177">
        <f t="shared" si="31"/>
        <v>2042</v>
      </c>
      <c r="F177" t="str">
        <f t="shared" si="25"/>
        <v>NIE</v>
      </c>
      <c r="G177">
        <f t="shared" si="26"/>
        <v>0</v>
      </c>
      <c r="H177">
        <f t="shared" si="32"/>
        <v>2042</v>
      </c>
      <c r="I177">
        <f t="shared" si="33"/>
        <v>0</v>
      </c>
      <c r="J177" s="1">
        <v>42270</v>
      </c>
      <c r="K177">
        <f t="shared" si="27"/>
        <v>0</v>
      </c>
      <c r="L177">
        <f t="shared" si="28"/>
        <v>0</v>
      </c>
      <c r="M177" t="str">
        <f t="shared" si="29"/>
        <v>wrzesień</v>
      </c>
    </row>
    <row r="178" spans="1:13" x14ac:dyDescent="0.25">
      <c r="A178">
        <v>15</v>
      </c>
      <c r="B178">
        <v>0</v>
      </c>
      <c r="C178">
        <f t="shared" si="24"/>
        <v>0</v>
      </c>
      <c r="D178">
        <f t="shared" si="30"/>
        <v>36</v>
      </c>
      <c r="E178">
        <f t="shared" si="31"/>
        <v>2006</v>
      </c>
      <c r="F178" t="str">
        <f t="shared" si="25"/>
        <v>NIE</v>
      </c>
      <c r="G178">
        <f t="shared" si="26"/>
        <v>0</v>
      </c>
      <c r="H178">
        <f t="shared" si="32"/>
        <v>2006</v>
      </c>
      <c r="I178">
        <f t="shared" si="33"/>
        <v>0</v>
      </c>
      <c r="J178" s="1">
        <v>42271</v>
      </c>
      <c r="K178">
        <f t="shared" si="27"/>
        <v>0</v>
      </c>
      <c r="L178">
        <f t="shared" si="28"/>
        <v>0</v>
      </c>
      <c r="M178" t="str">
        <f t="shared" si="29"/>
        <v>wrzesień</v>
      </c>
    </row>
    <row r="179" spans="1:13" x14ac:dyDescent="0.25">
      <c r="A179">
        <v>14</v>
      </c>
      <c r="B179">
        <v>0</v>
      </c>
      <c r="C179">
        <f t="shared" si="24"/>
        <v>0</v>
      </c>
      <c r="D179">
        <f t="shared" si="30"/>
        <v>32</v>
      </c>
      <c r="E179">
        <f t="shared" si="31"/>
        <v>1974</v>
      </c>
      <c r="F179" t="str">
        <f t="shared" si="25"/>
        <v>NIE</v>
      </c>
      <c r="G179">
        <f t="shared" si="26"/>
        <v>0</v>
      </c>
      <c r="H179">
        <f t="shared" si="32"/>
        <v>1974</v>
      </c>
      <c r="I179">
        <f t="shared" si="33"/>
        <v>0</v>
      </c>
      <c r="J179" s="1">
        <v>42272</v>
      </c>
      <c r="K179">
        <f t="shared" si="27"/>
        <v>0</v>
      </c>
      <c r="L179">
        <f t="shared" si="28"/>
        <v>0</v>
      </c>
      <c r="M179" t="str">
        <f t="shared" si="29"/>
        <v>wrzesień</v>
      </c>
    </row>
    <row r="180" spans="1:13" x14ac:dyDescent="0.25">
      <c r="A180">
        <v>12</v>
      </c>
      <c r="B180">
        <v>0</v>
      </c>
      <c r="C180">
        <f t="shared" si="24"/>
        <v>0</v>
      </c>
      <c r="D180">
        <f t="shared" si="30"/>
        <v>25</v>
      </c>
      <c r="E180">
        <f t="shared" si="31"/>
        <v>1949</v>
      </c>
      <c r="F180" t="str">
        <f t="shared" si="25"/>
        <v>NIE</v>
      </c>
      <c r="G180">
        <f t="shared" si="26"/>
        <v>0</v>
      </c>
      <c r="H180">
        <f t="shared" si="32"/>
        <v>1949</v>
      </c>
      <c r="I180">
        <f t="shared" si="33"/>
        <v>0</v>
      </c>
      <c r="J180" s="1">
        <v>42273</v>
      </c>
      <c r="K180">
        <f t="shared" si="27"/>
        <v>0</v>
      </c>
      <c r="L180">
        <f t="shared" si="28"/>
        <v>0</v>
      </c>
      <c r="M180" t="str">
        <f t="shared" si="29"/>
        <v>wrzesień</v>
      </c>
    </row>
    <row r="181" spans="1:13" x14ac:dyDescent="0.25">
      <c r="A181">
        <v>11</v>
      </c>
      <c r="B181">
        <v>0</v>
      </c>
      <c r="C181">
        <f t="shared" si="24"/>
        <v>0</v>
      </c>
      <c r="D181">
        <f t="shared" si="30"/>
        <v>22</v>
      </c>
      <c r="E181">
        <f t="shared" si="31"/>
        <v>1927</v>
      </c>
      <c r="F181" t="str">
        <f t="shared" si="25"/>
        <v>NIE</v>
      </c>
      <c r="G181">
        <f t="shared" si="26"/>
        <v>0</v>
      </c>
      <c r="H181">
        <f t="shared" si="32"/>
        <v>1927</v>
      </c>
      <c r="I181">
        <f t="shared" si="33"/>
        <v>0</v>
      </c>
      <c r="J181" s="1">
        <v>42274</v>
      </c>
      <c r="K181">
        <f t="shared" si="27"/>
        <v>0</v>
      </c>
      <c r="L181">
        <f t="shared" si="28"/>
        <v>0</v>
      </c>
      <c r="M181" t="str">
        <f t="shared" si="29"/>
        <v>wrzesień</v>
      </c>
    </row>
    <row r="182" spans="1:13" x14ac:dyDescent="0.25">
      <c r="A182">
        <v>10</v>
      </c>
      <c r="B182">
        <v>0</v>
      </c>
      <c r="C182">
        <f t="shared" si="24"/>
        <v>0</v>
      </c>
      <c r="D182">
        <f t="shared" si="30"/>
        <v>19</v>
      </c>
      <c r="E182">
        <f t="shared" si="31"/>
        <v>1908</v>
      </c>
      <c r="F182" t="str">
        <f t="shared" si="25"/>
        <v>NIE</v>
      </c>
      <c r="G182">
        <f t="shared" si="26"/>
        <v>0</v>
      </c>
      <c r="H182">
        <f t="shared" si="32"/>
        <v>1908</v>
      </c>
      <c r="I182">
        <f t="shared" si="33"/>
        <v>0</v>
      </c>
      <c r="J182" s="1">
        <v>42275</v>
      </c>
      <c r="K182">
        <f t="shared" si="27"/>
        <v>0</v>
      </c>
      <c r="L182">
        <f t="shared" si="28"/>
        <v>0</v>
      </c>
      <c r="M182" t="str">
        <f t="shared" si="29"/>
        <v>wrzesień</v>
      </c>
    </row>
    <row r="183" spans="1:13" x14ac:dyDescent="0.25">
      <c r="A183">
        <v>10</v>
      </c>
      <c r="B183">
        <v>0</v>
      </c>
      <c r="C183">
        <f t="shared" si="24"/>
        <v>0</v>
      </c>
      <c r="D183">
        <f t="shared" si="30"/>
        <v>19</v>
      </c>
      <c r="E183">
        <f t="shared" si="31"/>
        <v>1889</v>
      </c>
      <c r="F183" t="str">
        <f t="shared" si="25"/>
        <v>NIE</v>
      </c>
      <c r="G183">
        <f t="shared" si="26"/>
        <v>0</v>
      </c>
      <c r="H183">
        <f t="shared" si="32"/>
        <v>1889</v>
      </c>
      <c r="I183">
        <f t="shared" si="33"/>
        <v>0</v>
      </c>
      <c r="J183" s="1">
        <v>42276</v>
      </c>
      <c r="K183">
        <f t="shared" si="27"/>
        <v>0</v>
      </c>
      <c r="L183">
        <f t="shared" si="28"/>
        <v>0</v>
      </c>
      <c r="M183" t="str">
        <f t="shared" si="29"/>
        <v>wrzesień</v>
      </c>
    </row>
    <row r="184" spans="1:13" x14ac:dyDescent="0.25">
      <c r="A184">
        <v>10</v>
      </c>
      <c r="B184">
        <v>0</v>
      </c>
      <c r="C184">
        <f t="shared" si="24"/>
        <v>0</v>
      </c>
      <c r="D184">
        <f t="shared" si="30"/>
        <v>18</v>
      </c>
      <c r="E184">
        <f t="shared" si="31"/>
        <v>1871</v>
      </c>
      <c r="F184" t="str">
        <f t="shared" si="25"/>
        <v>NIE</v>
      </c>
      <c r="G184">
        <f t="shared" si="26"/>
        <v>0</v>
      </c>
      <c r="H184">
        <f t="shared" si="32"/>
        <v>1871</v>
      </c>
      <c r="I184">
        <f t="shared" si="33"/>
        <v>0</v>
      </c>
      <c r="J184" s="1">
        <v>42277</v>
      </c>
      <c r="K184">
        <f t="shared" si="27"/>
        <v>0</v>
      </c>
      <c r="L184">
        <f t="shared" si="28"/>
        <v>0</v>
      </c>
      <c r="M184" t="str">
        <f t="shared" si="29"/>
        <v>wrzesień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4</vt:i4>
      </vt:variant>
      <vt:variant>
        <vt:lpstr>Zakresy nazwane</vt:lpstr>
      </vt:variant>
      <vt:variant>
        <vt:i4>2</vt:i4>
      </vt:variant>
    </vt:vector>
  </HeadingPairs>
  <TitlesOfParts>
    <vt:vector size="6" baseType="lpstr">
      <vt:lpstr>Arkusz1</vt:lpstr>
      <vt:lpstr>Arkusz4</vt:lpstr>
      <vt:lpstr>Arkusz2</vt:lpstr>
      <vt:lpstr>Arkusz3</vt:lpstr>
      <vt:lpstr>Arkusz1!pogoda_1</vt:lpstr>
      <vt:lpstr>Arkusz2!pogoda_1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2021-03-25T11:21:28Z</dcterms:created>
  <dcterms:modified xsi:type="dcterms:W3CDTF">2021-03-25T13:46:15Z</dcterms:modified>
</cp:coreProperties>
</file>