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04809D4A-48D5-4FF2-9F8D-34D4068DA492}" xr6:coauthVersionLast="47" xr6:coauthVersionMax="47" xr10:uidLastSave="{00000000-0000-0000-0000-000000000000}"/>
  <bookViews>
    <workbookView xWindow="39015" yWindow="1275" windowWidth="21600" windowHeight="11295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AL2" i="1"/>
  <c r="AH2" i="1"/>
  <c r="K2" i="1"/>
  <c r="M2" i="1" s="1"/>
  <c r="N2" i="1" s="1"/>
  <c r="J2" i="1"/>
  <c r="L2" i="1" l="1"/>
</calcChain>
</file>

<file path=xl/sharedStrings.xml><?xml version="1.0" encoding="utf-8"?>
<sst xmlns="http://schemas.openxmlformats.org/spreadsheetml/2006/main" count="76" uniqueCount="74">
  <si>
    <t>Tên Dự án</t>
  </si>
  <si>
    <t>Số QĐ phê duyệt dự án</t>
  </si>
  <si>
    <t>Thời gian QĐ phê duyệt đề xuất MS</t>
  </si>
  <si>
    <t>Căn cứ pháp lý</t>
  </si>
  <si>
    <t>Số Tờ trình Chủ trương</t>
  </si>
  <si>
    <t>Thời điểm TTr Chủ trương</t>
  </si>
  <si>
    <t>Nguồn vốn</t>
  </si>
  <si>
    <t>Nội dung mua sắm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</si>
  <si>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</si>
  <si>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</si>
  <si>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</si>
  <si>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</si>
  <si>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</si>
  <si>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</si>
  <si>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</si>
  <si>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</si>
  <si>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</si>
  <si>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</si>
  <si>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</si>
  <si>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</si>
  <si>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</si>
  <si>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</si>
  <si>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</si>
  <si>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</si>
  <si>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</si>
  <si>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</si>
  <si>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</si>
  <si>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</si>
  <si>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</si>
  <si>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</si>
  <si>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</si>
  <si>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</si>
  <si>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Bảm bảo dự thầu</t>
  </si>
  <si>
    <t>Giá trị Bảo đảm dự thầu (Link số)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</si>
  <si>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</si>
  <si>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</si>
  <si>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</si>
  <si>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</si>
  <si>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</si>
  <si>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</si>
  <si>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</si>
  <si>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</si>
  <si>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</si>
  <si>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</si>
  <si>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Đầu tư nâng cấp hệ thống nguồn cho thuê – giai đoạn 2</t>
  </si>
  <si>
    <t>081024/QĐ-VCC</t>
  </si>
  <si>
    <t>08/10/2025</t>
  </si>
  <si>
    <t>Quyết định số 081024/QĐ-VCC ngày 08/10/2024 về việc phê duyệt dự án "Đầu tư nâng cấp hệ thống nguồn cho thuê – giai đoạn 2"</t>
  </si>
  <si>
    <t>SO_TT_CT_IMPORT</t>
  </si>
  <si>
    <t>09/10/2025</t>
  </si>
  <si>
    <t>Vốn chủ sở hữu và vốn vay</t>
  </si>
  <si>
    <t>Ắc quy Lithium 50Ah phục vụ triển khai dự án Đầu tư nâng cấp hệ thống nguồn cho thuê – giai đoạn 2 (gồm 03 phần thầu)</t>
  </si>
  <si>
    <t>Quý I/2025</t>
  </si>
  <si>
    <t>Hợp đồng trọn gói</t>
  </si>
  <si>
    <t>02 năm</t>
  </si>
  <si>
    <t>Giao toàn bộ hàng hóa trong vòng 08 tuần kể từ ngày ký hợp đồng</t>
  </si>
  <si>
    <t>36/TTr-MS</t>
  </si>
  <si>
    <t>09/02/2025</t>
  </si>
  <si>
    <t>09/07/2025</t>
  </si>
  <si>
    <t>42/TTr-MS</t>
  </si>
  <si>
    <t>10/03/2024</t>
  </si>
  <si>
    <t>47/QĐ-VCC</t>
  </si>
  <si>
    <t>10/04/2025</t>
  </si>
  <si>
    <t>10/05/2025</t>
  </si>
  <si>
    <t>47/BC-MS</t>
  </si>
  <si>
    <t>52/TTr-MS</t>
  </si>
  <si>
    <t>17/05/2025</t>
  </si>
  <si>
    <t>17/09/2025</t>
  </si>
  <si>
    <t>E2500024322_2501171932</t>
  </si>
  <si>
    <t>tối thiểu 150 ngày, kể từ ngày có thời điểm đóng thầu</t>
  </si>
  <si>
    <t>120 ngày, kể từ ngày có thời điểm đóng thầu</t>
  </si>
  <si>
    <t>Hai bàn tay trắng</t>
  </si>
  <si>
    <t>09:40 10/05/2025</t>
  </si>
  <si>
    <t>09h04 ngày 05/02/2025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</si>
</sst>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47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45" fillId="0" borderId="0" applyFon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0" fillId="4" borderId="2" xfId="0" applyFill="1" applyBorder="1"/>
    <xf numFmtId="49" fontId="46" fillId="0" borderId="0" xfId="0" applyNumberFormat="1" applyFont="1" applyAlignment="1">
      <alignment horizontal="left" vertical="center" wrapText="1"/>
    </xf>
    <xf numFmtId="49" fontId="46" fillId="0" borderId="0" xfId="0" applyNumberFormat="1" applyFont="1" applyAlignment="1">
      <alignment horizontal="center" vertical="center"/>
    </xf>
    <xf numFmtId="3" fontId="46" fillId="0" borderId="0" xfId="0" applyNumberFormat="1" applyFont="1" applyAlignment="1">
      <alignment horizontal="right" vertical="center"/>
    </xf>
    <xf numFmtId="49" fontId="46" fillId="3" borderId="1" xfId="1" applyNumberFormat="1" applyFont="1" applyFill="1" applyBorder="1" applyAlignment="1">
      <alignment horizontal="center" vertical="center" wrapText="1"/>
    </xf>
    <xf numFmtId="164" fontId="46" fillId="3" borderId="1" xfId="1" quotePrefix="1" applyNumberFormat="1" applyFont="1" applyFill="1" applyBorder="1" applyAlignment="1">
      <alignment horizontal="center" vertical="center" wrapText="1"/>
    </xf>
    <xf numFmtId="2" fontId="46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1"/>
  <sheetViews>
    <sheetView tabSelected="1" workbookViewId="0">
      <selection activeCell="A2" sqref="A2:AR2"/>
    </sheetView>
  </sheetViews>
  <sheetFormatPr defaultRowHeight="15" x14ac:dyDescent="0.25"/>
  <cols>
    <col min="1" max="1" width="39" customWidth="1"/>
    <col min="2" max="2" width="24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9" width="34.85546875" customWidth="1"/>
    <col min="10" max="10" width="44.85546875" customWidth="1"/>
    <col min="11" max="11" width="15.5703125" customWidth="1"/>
    <col min="12" max="12" width="21.85546875" customWidth="1"/>
    <col min="13" max="13" width="25.85546875" customWidth="1"/>
    <col min="14" max="14" width="35.85546875" customWidth="1"/>
    <col min="15" max="15" width="27.85546875" customWidth="1"/>
    <col min="16" max="16" width="21.85546875" customWidth="1"/>
    <col min="17" max="17" width="25.85546875" customWidth="1"/>
    <col min="18" max="18" width="22.85546875" customWidth="1"/>
    <col min="19" max="19" width="18.85546875" customWidth="1"/>
    <col min="20" max="20" width="20.85546875" customWidth="1"/>
    <col min="21" max="21" width="29.85546875" customWidth="1"/>
    <col min="22" max="22" width="15.5703125" customWidth="1"/>
    <col min="23" max="23" width="20.85546875" customWidth="1"/>
    <col min="24" max="24" width="15.5703125" customWidth="1"/>
    <col min="25" max="25" width="19.85546875" customWidth="1"/>
    <col min="26" max="26" width="20.85546875" customWidth="1"/>
    <col min="27" max="27" width="22.85546875" customWidth="1"/>
    <col min="28" max="28" width="20.85546875" customWidth="1"/>
    <col min="29" max="29" width="27.85546875" customWidth="1"/>
    <col min="30" max="30" width="30.85546875" customWidth="1"/>
    <col min="31" max="31" width="23.85546875" customWidth="1"/>
    <col min="32" max="32" width="30.85546875" customWidth="1"/>
    <col min="33" max="33" width="26.85546875" customWidth="1"/>
    <col min="34" max="34" width="36.85546875" customWidth="1"/>
    <col min="35" max="35" width="22.85546875" customWidth="1"/>
    <col min="36" max="36" width="16.85546875" customWidth="1"/>
    <col min="37" max="37" width="28.85546875" customWidth="1"/>
    <col min="38" max="38" width="38.85546875" customWidth="1"/>
    <col min="39" max="39" width="20.85546875" customWidth="1"/>
    <col min="40" max="40" width="30.85546875" customWidth="1"/>
    <col min="41" max="41" width="22.85546875" customWidth="1"/>
    <col min="42" max="42" width="21.85546875" customWidth="1"/>
    <col min="43" max="43" width="22.85546875" customWidth="1"/>
    <col min="44" max="44" width="37.85546875" customWidth="1"/>
  </cols>
  <sheetData>
    <row r="1" spans="1:44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</row>
    <row r="2" spans="1:44" ht="99.95" customHeight="1" x14ac:dyDescent="0.25">
      <c r="A2" s="46" t="s">
        <v>44</v>
      </c>
      <c r="B2" s="46" t="s">
        <v>45</v>
      </c>
      <c r="C2" s="47" t="s">
        <v>46</v>
      </c>
      <c r="D2" s="46" t="s">
        <v>47</v>
      </c>
      <c r="E2" s="46" t="s">
        <v>48</v>
      </c>
      <c r="F2" s="47" t="s">
        <v>49</v>
      </c>
      <c r="G2" s="46" t="s">
        <v>50</v>
      </c>
      <c r="H2" s="46" t="s">
        <v>51</v>
      </c>
      <c r="I2" s="48">
        <v>5202255000</v>
      </c>
      <c r="J2" s="46" t="str">
        <f>TEXT(I2,"#.###")</f>
        <v>5202255000.</v>
      </c>
      <c r="K2" s="48">
        <f>+I2*0.1</f>
        <v>520225500</v>
      </c>
      <c r="L2" s="46" t="str">
        <f>TEXT(K2,"#.###")</f>
        <v>520225500.</v>
      </c>
      <c r="M2" s="48">
        <f>+I2+K2</f>
        <v>5722480500</v>
      </c>
      <c r="N2" s="46" t="str">
        <f>TEXT(M2,"#.###")</f>
        <v>5722480500.</v>
      </c>
      <c r="O2" s="46" t="s">
        <v>52</v>
      </c>
      <c r="P2" s="46" t="s">
        <v>53</v>
      </c>
      <c r="Q2" s="46" t="s">
        <v>54</v>
      </c>
      <c r="R2" s="46" t="s">
        <v>55</v>
      </c>
      <c r="S2" s="46" t="s">
        <v>56</v>
      </c>
      <c r="T2" s="47" t="s">
        <v>57</v>
      </c>
      <c r="U2" s="47" t="s">
        <v>58</v>
      </c>
      <c r="V2" s="46" t="s">
        <v>59</v>
      </c>
      <c r="W2" s="47" t="s">
        <v>60</v>
      </c>
      <c r="X2" s="46" t="s">
        <v>61</v>
      </c>
      <c r="Y2" s="47" t="s">
        <v>62</v>
      </c>
      <c r="Z2" s="47" t="s">
        <v>63</v>
      </c>
      <c r="AA2" s="46" t="s">
        <v>64</v>
      </c>
      <c r="AB2" s="46" t="s">
        <v>65</v>
      </c>
      <c r="AC2" s="47" t="s">
        <v>66</v>
      </c>
      <c r="AD2" s="47" t="s">
        <v>67</v>
      </c>
      <c r="AE2" s="46" t="s">
        <v>68</v>
      </c>
      <c r="AF2" s="47" t="s">
        <v>66</v>
      </c>
      <c r="AG2" s="48">
        <v>59000000</v>
      </c>
      <c r="AH2" s="46" t="str">
        <f>TEXT(AG2,"###.#")</f>
        <v>59000000.</v>
      </c>
      <c r="AI2" s="46" t="s">
        <v>69</v>
      </c>
      <c r="AJ2" s="46" t="s">
        <v>70</v>
      </c>
      <c r="AK2" s="48">
        <v>60000000</v>
      </c>
      <c r="AL2" s="46" t="str">
        <f>TEXT(AK2,"###.#")</f>
        <v>60000000.</v>
      </c>
      <c r="AM2" s="48">
        <v>70000000</v>
      </c>
      <c r="AN2" s="46" t="str">
        <f>TEXT(AM2,"###.#")</f>
        <v>70000000.</v>
      </c>
      <c r="AO2" s="46" t="s">
        <v>71</v>
      </c>
      <c r="AP2" s="49" t="s">
        <v>66</v>
      </c>
      <c r="AQ2" s="50" t="s">
        <v>72</v>
      </c>
      <c r="AR2" s="51" t="s">
        <v>73</v>
      </c>
    </row>
    <row r="3" spans="1:44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</row>
    <row r="4" spans="1:44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</row>
    <row r="5" spans="1:44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</row>
    <row r="6" spans="1:44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</row>
    <row r="7" spans="1:44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</row>
    <row r="8" spans="1:4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</row>
    <row r="9" spans="1:44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</row>
    <row r="10" spans="1:44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44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44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</row>
    <row r="13" spans="1:44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</row>
    <row r="14" spans="1:44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44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</row>
    <row r="16" spans="1:44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</row>
    <row r="17" spans="1:44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 spans="1:44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</row>
    <row r="19" spans="1:44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</row>
    <row r="20" spans="1:44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</row>
    <row r="21" spans="1:44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</row>
    <row r="22" spans="1:44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</row>
    <row r="23" spans="1:44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</row>
    <row r="24" spans="1:44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</row>
    <row r="25" spans="1:44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</row>
    <row r="26" spans="1:44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</row>
    <row r="27" spans="1:44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</row>
    <row r="28" spans="1:44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</row>
    <row r="29" spans="1:44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</row>
    <row r="30" spans="1:44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</row>
    <row r="31" spans="1:44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</row>
    <row r="32" spans="1:44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</row>
    <row r="33" spans="1:44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</row>
    <row r="34" spans="1:44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</row>
    <row r="35" spans="1:44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</row>
    <row r="36" spans="1:44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</row>
    <row r="37" spans="1:44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</row>
    <row r="38" spans="1:44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</row>
    <row r="39" spans="1:44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</row>
    <row r="40" spans="1:44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</row>
    <row r="41" spans="1:44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</row>
    <row r="42" spans="1:44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</row>
    <row r="43" spans="1:44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</row>
    <row r="44" spans="1:44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</row>
    <row r="45" spans="1:44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</row>
    <row r="46" spans="1:44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</row>
    <row r="47" spans="1:44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</row>
    <row r="48" spans="1:44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44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</row>
    <row r="50" spans="1:44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</row>
    <row r="51" spans="1:44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</row>
    <row r="52" spans="1:44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</row>
    <row r="53" spans="1:44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</row>
    <row r="54" spans="1:44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</row>
    <row r="55" spans="1:44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</row>
    <row r="56" spans="1:44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</row>
    <row r="57" spans="1:44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</row>
    <row r="58" spans="1:44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</row>
    <row r="59" spans="1:44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</row>
    <row r="60" spans="1:44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</row>
    <row r="61" spans="1:44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</row>
    <row r="62" spans="1:44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spans="1:44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 spans="1:44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</row>
    <row r="65" spans="1:44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</row>
    <row r="66" spans="1:44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</row>
    <row r="67" spans="1:44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</row>
    <row r="68" spans="1:44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</row>
    <row r="69" spans="1:44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</row>
    <row r="70" spans="1:44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</row>
    <row r="71" spans="1:44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</row>
    <row r="72" spans="1:44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</row>
    <row r="73" spans="1:44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</row>
    <row r="74" spans="1:44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</row>
    <row r="75" spans="1:44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</row>
    <row r="76" spans="1:44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spans="1:44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spans="1:44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spans="1:44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spans="1:44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spans="1:44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spans="1:44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spans="1:44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spans="1:44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spans="1:44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spans="1:44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spans="1:44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spans="1:44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spans="1:44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spans="1:44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spans="1:44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spans="1:44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spans="1:44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spans="1:44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spans="1:44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spans="1:44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spans="1:44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spans="1:44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spans="1:44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spans="1:44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2025-07-11T10:09:13Z</dcterms:created>
  <dcterms:modified xsi:type="dcterms:W3CDTF">2025-07-11T10:09:20Z</dcterms:modified>
</cp:coreProperties>
</file>