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F20182AE-8608-44EC-B153-E6C2BCC75F77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2" i="1" l="1"/>
  <c r="BR2" i="1"/>
  <c r="I2" i="1"/>
  <c r="D2" i="1"/>
  <c r="AO2" i="1"/>
  <c r="AM2" i="1"/>
  <c r="AI2" i="1"/>
  <c r="K2" i="1"/>
  <c r="M2" i="1" s="1"/>
  <c r="J2" i="1"/>
  <c r="BB2" i="1" l="1"/>
  <c r="BC2" i="1" s="1"/>
  <c r="N2" i="1"/>
  <c r="L2" i="1"/>
  <c r="BE2" i="1" l="1"/>
  <c r="BF2" i="1" s="1"/>
  <c r="BS2" i="1"/>
  <c r="CA2" i="1"/>
</calcChain>
</file>

<file path=xl/sharedStrings.xml><?xml version="1.0" encoding="utf-8"?>
<sst xmlns="http://schemas.openxmlformats.org/spreadsheetml/2006/main" count="153" uniqueCount="126">
  <si>
    <t>Đề xuất MS</t>
  </si>
  <si>
    <t>Số QĐ phê duyệt Đề xuất MS</t>
  </si>
  <si>
    <t>Thời gian QĐ phê duyệt đề xuất MS</t>
  </si>
  <si>
    <t>Căn cứ pháp lý</t>
  </si>
  <si>
    <t>Số Tờ trình Chủ trương</t>
  </si>
  <si>
    <t>Thời gian TTr Chủ trương</t>
  </si>
  <si>
    <t>Nguồn vốn</t>
  </si>
  <si>
    <t>Nội dung mua sắm</t>
  </si>
  <si>
    <t>Thành tiền gói thầu (trước VAT)</t>
  </si>
  <si>
    <t>Thành tiền gói thầu (trước VAT) (link số)</t>
  </si>
  <si>
    <t>Thuế VAT</t>
  </si>
  <si>
    <t>Thuế VAT (link số)</t>
  </si>
  <si>
    <t>Giá gói thầu (sau VAT)</t>
  </si>
  <si>
    <t>Giá gói thầu (sau VAT) (link số)</t>
  </si>
  <si>
    <t>Hình thức Hợp đồng</t>
  </si>
  <si>
    <t>Thời gian thực hiện HĐ</t>
  </si>
  <si>
    <t>Thời gian giao hàng</t>
  </si>
  <si>
    <t>Số Tờ trình KHT</t>
  </si>
  <si>
    <t>Thời gian TTr KHT</t>
  </si>
  <si>
    <t>Thời gian BC thẩm định KHT</t>
  </si>
  <si>
    <t>Số Quyết định KHT</t>
  </si>
  <si>
    <t>Thời gian QĐ KHT</t>
  </si>
  <si>
    <t>Số TTr TCG</t>
  </si>
  <si>
    <t>Thời gian TTr TCG</t>
  </si>
  <si>
    <t>Số QĐ TCG</t>
  </si>
  <si>
    <t>Thời gian QĐ TCG</t>
  </si>
  <si>
    <t>Thời gian Thư mời</t>
  </si>
  <si>
    <t>Số Báo cáo lập HSMT</t>
  </si>
  <si>
    <t>Số TTr HSMT/ HSYC</t>
  </si>
  <si>
    <t>Thời gian TTr HSMT/ HSYC</t>
  </si>
  <si>
    <t>Thời gian BC thẩm định HSMT</t>
  </si>
  <si>
    <t>Số QĐ phê duyệt HSMT</t>
  </si>
  <si>
    <t>Thời gian QĐ phê duyệt HSMT</t>
  </si>
  <si>
    <t>Giá trị Bảm bảo dự thầu</t>
  </si>
  <si>
    <t>Giá trị Bảo đảm dự thầu (Link số)</t>
  </si>
  <si>
    <t>Hiệu lực bảo đảm DT</t>
  </si>
  <si>
    <t>Hiệu lực HSDT</t>
  </si>
  <si>
    <t>Giá trị hợp đồng tương tự</t>
  </si>
  <si>
    <t>Giá trị hợp đồng tương tự (Link số)</t>
  </si>
  <si>
    <t>Doanh thu yêu cầu</t>
  </si>
  <si>
    <t>Doanh thu yêu cầu (Link số)</t>
  </si>
  <si>
    <t>Nguồn lực tài chính</t>
  </si>
  <si>
    <t>Thời gian bán HSMT</t>
  </si>
  <si>
    <t>Thời gian Đóng thầu</t>
  </si>
  <si>
    <t>Thời điểm mở thầu (Ngày/tháng/năm)</t>
  </si>
  <si>
    <t>Giờ Đóng thầu (gia hạn)</t>
  </si>
  <si>
    <t>Thời điểm mở thầu (gia hạn)</t>
  </si>
  <si>
    <t>Số KHLCNT</t>
  </si>
  <si>
    <t>Ngày đăng tải KHLCNT</t>
  </si>
  <si>
    <t>Số TBMT</t>
  </si>
  <si>
    <t>Thời gian đăng tải TBMT</t>
  </si>
  <si>
    <t>Số VB BCĐG HSDT</t>
  </si>
  <si>
    <t>Thời gian BCĐG HSDT</t>
  </si>
  <si>
    <t>Giá chào thầu</t>
  </si>
  <si>
    <t>Giá chào thầu (link số)</t>
  </si>
  <si>
    <t>Thời gian ĐP</t>
  </si>
  <si>
    <t>Giảm giá</t>
  </si>
  <si>
    <t>Giảm giá (link số)</t>
  </si>
  <si>
    <t>Số BC Kết quả ĐP</t>
  </si>
  <si>
    <t>Thời gian BC Kết quả ĐP</t>
  </si>
  <si>
    <t>Số TTr Phê duyệt KQLCNT</t>
  </si>
  <si>
    <t>Thời gian TTr Phê duyệt KQLCNT</t>
  </si>
  <si>
    <t>Thời gian BC thẩm định</t>
  </si>
  <si>
    <t>Số ngày Chuẩn bị HSDT/ HSĐX</t>
  </si>
  <si>
    <t>Số ngày Đánh giá HSDT/ HSĐX</t>
  </si>
  <si>
    <t>Số QĐ Phê duyệt KQLCNT</t>
  </si>
  <si>
    <t>Thời gian PD KQLCNT</t>
  </si>
  <si>
    <t>Số CV Thông báo KQLCNT</t>
  </si>
  <si>
    <t>Thời gian CV Thông báo KQLCNT</t>
  </si>
  <si>
    <t>Giá đề nghị trúng thầu</t>
  </si>
  <si>
    <t>Giá đề nghị trúng thầu (link số)</t>
  </si>
  <si>
    <t>Tên nhà thầu trúng thầu</t>
  </si>
  <si>
    <t>Tên Nhà thầu viết hoa</t>
  </si>
  <si>
    <t>Tên viết tắt</t>
  </si>
  <si>
    <t>Tên người đại diện</t>
  </si>
  <si>
    <t>Tên người đại diện viết hoa</t>
  </si>
  <si>
    <t>Chức vụ người đại diện</t>
  </si>
  <si>
    <t>Giá trị hợp đồng</t>
  </si>
  <si>
    <t>Giá ký hợp đồng (link số)</t>
  </si>
  <si>
    <t>Số HĐ</t>
  </si>
  <si>
    <t>Thời gian HĐ</t>
  </si>
  <si>
    <t>Địa chỉ nhà thầu</t>
  </si>
  <si>
    <t>Số TK</t>
  </si>
  <si>
    <t>Ngân hàng</t>
  </si>
  <si>
    <t>Mã số thuế</t>
  </si>
  <si>
    <t>Điện thoại</t>
  </si>
  <si>
    <t>Thời gian bảo hành</t>
  </si>
  <si>
    <t/>
  </si>
  <si>
    <t>Đề xuất số 2885/ĐX-VCC ngày 18/04/2025 về việc cấp bổ sung dầu nhờn dùng cho xe ô tô tại các Chi nhánh Công trình Viettel Tỉnh/Thành phố</t>
  </si>
  <si>
    <t>2885/ĐX-VCC</t>
  </si>
  <si>
    <t>18/04/2025</t>
  </si>
  <si>
    <t>552/TTr-MS</t>
  </si>
  <si>
    <t>21/04/2025</t>
  </si>
  <si>
    <t>Chi phí sản xuất kinh doanh</t>
  </si>
  <si>
    <t>dầu nhờn dùng cho xe ô tô tại các Chi nhánh Công trình Viettel Tỉnh,Thành phố năm 2025 đợt 2</t>
  </si>
  <si>
    <t>Hợp đồng trọn gói</t>
  </si>
  <si>
    <t>180 ngày</t>
  </si>
  <si>
    <t>Giao toàn bộ hàng hóa trong vòng 06 tuần kể từ ngày ký hợp đồng</t>
  </si>
  <si>
    <t>562/TTr-MS</t>
  </si>
  <si>
    <t>22/05/2025</t>
  </si>
  <si>
    <t>23/06/2025</t>
  </si>
  <si>
    <t>567/QĐ-VCC</t>
  </si>
  <si>
    <t>24/07/2025</t>
  </si>
  <si>
    <t>05/10/2025</t>
  </si>
  <si>
    <t>10/05/2025</t>
  </si>
  <si>
    <t>10:30 10/05/2025</t>
  </si>
  <si>
    <t>05:10 10/05/2025</t>
  </si>
  <si>
    <t>06/05/2025</t>
  </si>
  <si>
    <t>626/TTr-MS</t>
  </si>
  <si>
    <t>06/10/2025</t>
  </si>
  <si>
    <t>627/QĐ-VCC</t>
  </si>
  <si>
    <t>07/09/2025</t>
  </si>
  <si>
    <t>Công ty TNHH Tam Minh</t>
  </si>
  <si>
    <t>CÔNG TY TNHH TAM MINH</t>
  </si>
  <si>
    <t>TAMMINH</t>
  </si>
  <si>
    <t>Nguyễn Đức Kiên</t>
  </si>
  <si>
    <t>NGUYỄN ĐỨC KIÊN</t>
  </si>
  <si>
    <t>Giám đốc</t>
  </si>
  <si>
    <t>070505-MS/KCQ/HĐMB-2025/VCC-TAMMINH</t>
  </si>
  <si>
    <t>07/11/2025</t>
  </si>
  <si>
    <t>Lô 3, KCN vừa và nhỏ Vĩnh Tuy, phường Vĩnh Hưng, Quận Hoàng Mai, Hà Nội.</t>
  </si>
  <si>
    <t>1240116936</t>
  </si>
  <si>
    <t>Ngân hàng TMCP Đầu tư và Phát triển Việt Nam (BIDV) – Chi nhánh Hoàn Kiếm</t>
  </si>
  <si>
    <t>0101345314</t>
  </si>
  <si>
    <t>02435643018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</si>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</sst>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\ _₫_-;\-* #,##0\ _₫_-;_-* &quot;-&quot;??\ _₫_-;_-@_-"/>
  </numFmts>
  <fonts count="134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1"/>
      <color indexed="8"/>
      <name val="Aptos Narrow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132" fillId="0" borderId="0" applyFont="0" applyFill="0" applyBorder="0" applyAlignment="0" applyProtection="0"/>
  </cellStyleXfs>
  <cellXfs count="1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/>
    </xf>
    <xf numFmtId="0" fontId="61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5" fillId="2" borderId="1" xfId="0" applyFont="1" applyFill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7" fillId="2" borderId="1" xfId="0" applyFont="1" applyFill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2" borderId="1" xfId="0" applyFont="1" applyFill="1" applyBorder="1" applyAlignment="1">
      <alignment horizontal="center" vertical="center"/>
    </xf>
    <xf numFmtId="0" fontId="80" fillId="2" borderId="1" xfId="0" applyFont="1" applyFill="1" applyBorder="1" applyAlignment="1">
      <alignment horizontal="center" vertical="center"/>
    </xf>
    <xf numFmtId="0" fontId="81" fillId="2" borderId="1" xfId="0" applyFont="1" applyFill="1" applyBorder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0" fontId="83" fillId="2" borderId="1" xfId="0" applyFont="1" applyFill="1" applyBorder="1" applyAlignment="1">
      <alignment horizontal="center" vertical="center"/>
    </xf>
    <xf numFmtId="0" fontId="84" fillId="2" borderId="1" xfId="0" applyFont="1" applyFill="1" applyBorder="1" applyAlignment="1">
      <alignment horizontal="center" vertical="center"/>
    </xf>
    <xf numFmtId="0" fontId="85" fillId="2" borderId="1" xfId="0" applyFont="1" applyFill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7" fillId="2" borderId="1" xfId="0" applyFont="1" applyFill="1" applyBorder="1" applyAlignment="1">
      <alignment horizontal="center" vertical="center"/>
    </xf>
    <xf numFmtId="49" fontId="88" fillId="0" borderId="0" xfId="0" applyNumberFormat="1" applyFont="1" applyAlignment="1">
      <alignment horizontal="right" vertical="center" wrapText="1"/>
    </xf>
    <xf numFmtId="3" fontId="89" fillId="0" borderId="0" xfId="0" applyNumberFormat="1" applyFont="1" applyAlignment="1">
      <alignment horizontal="right" vertical="center"/>
    </xf>
    <xf numFmtId="49" fontId="90" fillId="0" borderId="0" xfId="0" applyNumberFormat="1" applyFont="1" applyAlignment="1">
      <alignment horizontal="right" vertical="center" wrapText="1"/>
    </xf>
    <xf numFmtId="3" fontId="91" fillId="0" borderId="0" xfId="0" applyNumberFormat="1" applyFont="1" applyAlignment="1">
      <alignment horizontal="right" vertical="center"/>
    </xf>
    <xf numFmtId="49" fontId="92" fillId="0" borderId="0" xfId="0" applyNumberFormat="1" applyFont="1" applyAlignment="1">
      <alignment horizontal="right" vertical="center" wrapText="1"/>
    </xf>
    <xf numFmtId="49" fontId="93" fillId="0" borderId="0" xfId="0" applyNumberFormat="1" applyFont="1" applyAlignment="1">
      <alignment horizontal="left" vertical="center" wrapText="1"/>
    </xf>
    <xf numFmtId="49" fontId="94" fillId="0" borderId="0" xfId="0" applyNumberFormat="1" applyFont="1" applyAlignment="1">
      <alignment horizontal="center" vertical="center"/>
    </xf>
    <xf numFmtId="49" fontId="95" fillId="0" borderId="0" xfId="0" applyNumberFormat="1" applyFont="1" applyAlignment="1">
      <alignment horizontal="left" vertical="center" wrapText="1"/>
    </xf>
    <xf numFmtId="49" fontId="96" fillId="0" borderId="0" xfId="0" applyNumberFormat="1" applyFont="1" applyAlignment="1">
      <alignment horizontal="center" vertical="center"/>
    </xf>
    <xf numFmtId="49" fontId="97" fillId="0" borderId="0" xfId="0" applyNumberFormat="1" applyFont="1" applyAlignment="1">
      <alignment horizontal="left" vertical="center" wrapText="1"/>
    </xf>
    <xf numFmtId="49" fontId="98" fillId="0" borderId="0" xfId="0" applyNumberFormat="1" applyFont="1" applyAlignment="1">
      <alignment horizontal="left" vertical="center" wrapText="1"/>
    </xf>
    <xf numFmtId="49" fontId="99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 wrapText="1"/>
    </xf>
    <xf numFmtId="3" fontId="102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 vertical="center" wrapText="1"/>
    </xf>
    <xf numFmtId="49" fontId="104" fillId="0" borderId="0" xfId="0" applyNumberFormat="1" applyFont="1" applyAlignment="1">
      <alignment horizontal="left" vertical="center" wrapText="1"/>
    </xf>
    <xf numFmtId="49" fontId="105" fillId="0" borderId="0" xfId="0" applyNumberFormat="1" applyFont="1" applyAlignment="1">
      <alignment horizontal="left" vertical="center" wrapText="1"/>
    </xf>
    <xf numFmtId="3" fontId="106" fillId="0" borderId="0" xfId="0" applyNumberFormat="1" applyFont="1" applyAlignment="1">
      <alignment horizontal="right" vertical="center"/>
    </xf>
    <xf numFmtId="49" fontId="107" fillId="0" borderId="0" xfId="0" applyNumberFormat="1" applyFont="1" applyAlignment="1">
      <alignment horizontal="right" vertical="center" wrapText="1"/>
    </xf>
    <xf numFmtId="3" fontId="108" fillId="0" borderId="0" xfId="0" applyNumberFormat="1" applyFont="1" applyAlignment="1">
      <alignment horizontal="right" vertical="center"/>
    </xf>
    <xf numFmtId="49" fontId="109" fillId="0" borderId="0" xfId="0" applyNumberFormat="1" applyFont="1" applyAlignment="1">
      <alignment horizontal="right" vertical="center" wrapText="1"/>
    </xf>
    <xf numFmtId="49" fontId="110" fillId="0" borderId="0" xfId="0" applyNumberFormat="1" applyFont="1" applyAlignment="1">
      <alignment horizontal="left" vertical="center" wrapText="1"/>
    </xf>
    <xf numFmtId="49" fontId="111" fillId="0" borderId="0" xfId="0" applyNumberFormat="1" applyFont="1" applyAlignment="1">
      <alignment horizontal="left" vertical="center" wrapText="1"/>
    </xf>
    <xf numFmtId="49" fontId="112" fillId="0" borderId="0" xfId="0" applyNumberFormat="1" applyFont="1" applyAlignment="1">
      <alignment horizontal="left" vertical="center" wrapText="1"/>
    </xf>
    <xf numFmtId="49" fontId="113" fillId="0" borderId="0" xfId="0" applyNumberFormat="1" applyFont="1" applyAlignment="1">
      <alignment horizontal="center" vertical="center"/>
    </xf>
    <xf numFmtId="49" fontId="114" fillId="0" borderId="0" xfId="0" applyNumberFormat="1" applyFont="1" applyAlignment="1">
      <alignment horizontal="left" vertical="center" wrapText="1"/>
    </xf>
    <xf numFmtId="49" fontId="115" fillId="0" borderId="0" xfId="0" applyNumberFormat="1" applyFont="1" applyAlignment="1">
      <alignment horizontal="center" vertical="center"/>
    </xf>
    <xf numFmtId="49" fontId="116" fillId="0" borderId="0" xfId="0" applyNumberFormat="1" applyFont="1" applyAlignment="1">
      <alignment horizontal="left" vertical="center" wrapText="1"/>
    </xf>
    <xf numFmtId="49" fontId="117" fillId="0" borderId="0" xfId="0" applyNumberFormat="1" applyFont="1" applyAlignment="1">
      <alignment horizontal="center" vertical="center"/>
    </xf>
    <xf numFmtId="3" fontId="118" fillId="0" borderId="0" xfId="0" applyNumberFormat="1" applyFont="1" applyAlignment="1">
      <alignment horizontal="right" vertical="center"/>
    </xf>
    <xf numFmtId="49" fontId="119" fillId="0" borderId="0" xfId="0" applyNumberFormat="1" applyFont="1" applyAlignment="1">
      <alignment horizontal="right" vertical="center" wrapText="1"/>
    </xf>
    <xf numFmtId="3" fontId="120" fillId="0" borderId="0" xfId="0" applyNumberFormat="1" applyFont="1" applyAlignment="1">
      <alignment horizontal="right" vertical="center"/>
    </xf>
    <xf numFmtId="49" fontId="121" fillId="0" borderId="0" xfId="0" applyNumberFormat="1" applyFont="1" applyAlignment="1">
      <alignment horizontal="right" vertical="center" wrapText="1"/>
    </xf>
    <xf numFmtId="49" fontId="122" fillId="0" borderId="0" xfId="0" applyNumberFormat="1" applyFont="1" applyAlignment="1">
      <alignment horizontal="left" vertical="center" wrapText="1"/>
    </xf>
    <xf numFmtId="49" fontId="123" fillId="0" borderId="0" xfId="0" applyNumberFormat="1" applyFont="1" applyAlignment="1">
      <alignment horizontal="center" vertical="center"/>
    </xf>
    <xf numFmtId="49" fontId="124" fillId="0" borderId="0" xfId="0" applyNumberFormat="1" applyFont="1" applyAlignment="1">
      <alignment horizontal="center" vertical="center"/>
    </xf>
    <xf numFmtId="49" fontId="125" fillId="0" borderId="0" xfId="0" applyNumberFormat="1" applyFont="1" applyAlignment="1">
      <alignment horizontal="left" vertical="center" wrapText="1"/>
    </xf>
    <xf numFmtId="49" fontId="126" fillId="0" borderId="0" xfId="0" applyNumberFormat="1" applyFont="1" applyAlignment="1">
      <alignment horizontal="left" vertical="center" wrapText="1"/>
    </xf>
    <xf numFmtId="49" fontId="127" fillId="0" borderId="0" xfId="0" applyNumberFormat="1" applyFont="1" applyAlignment="1">
      <alignment horizontal="left" vertical="center" wrapText="1"/>
    </xf>
    <xf numFmtId="49" fontId="128" fillId="0" borderId="0" xfId="0" applyNumberFormat="1" applyFont="1" applyAlignment="1">
      <alignment horizontal="center" vertical="center"/>
    </xf>
    <xf numFmtId="49" fontId="129" fillId="0" borderId="0" xfId="0" applyNumberFormat="1" applyFont="1" applyAlignment="1">
      <alignment horizontal="right" vertical="center" wrapText="1"/>
    </xf>
    <xf numFmtId="3" fontId="130" fillId="0" borderId="0" xfId="0" applyNumberFormat="1" applyFont="1" applyAlignment="1">
      <alignment horizontal="right" vertical="center"/>
    </xf>
    <xf numFmtId="49" fontId="131" fillId="0" borderId="0" xfId="0" applyNumberFormat="1" applyFont="1" applyAlignment="1">
      <alignment horizontal="right" vertical="center" wrapText="1"/>
    </xf>
    <xf numFmtId="0" fontId="0" fillId="4" borderId="2" xfId="0" applyFill="1" applyBorder="1"/>
    <xf numFmtId="49" fontId="133" fillId="3" borderId="1" xfId="0" applyNumberFormat="1" applyFont="1" applyFill="1" applyBorder="1" applyAlignment="1">
      <alignment horizontal="left" vertical="center" wrapText="1"/>
    </xf>
    <xf numFmtId="49" fontId="133" fillId="3" borderId="1" xfId="0" applyNumberFormat="1" applyFont="1" applyFill="1" applyBorder="1" applyAlignment="1">
      <alignment horizontal="center" vertical="center" wrapText="1"/>
    </xf>
    <xf numFmtId="2" fontId="133" fillId="3" borderId="1" xfId="0" applyNumberFormat="1" applyFont="1" applyFill="1" applyBorder="1" applyAlignment="1">
      <alignment horizontal="left" vertical="center" wrapText="1"/>
    </xf>
    <xf numFmtId="165" fontId="133" fillId="3" borderId="1" xfId="1" applyNumberFormat="1" applyFont="1" applyFill="1" applyBorder="1" applyAlignment="1">
      <alignment horizontal="right" vertical="center" wrapText="1"/>
    </xf>
    <xf numFmtId="49" fontId="133" fillId="3" borderId="1" xfId="0" applyNumberFormat="1" applyFont="1" applyFill="1" applyBorder="1" applyAlignment="1">
      <alignment vertical="center" wrapText="1"/>
    </xf>
    <xf numFmtId="165" fontId="133" fillId="3" borderId="1" xfId="1" quotePrefix="1" applyNumberFormat="1" applyFont="1" applyFill="1" applyBorder="1" applyAlignment="1">
      <alignment horizontal="center" vertical="center" wrapText="1"/>
    </xf>
    <xf numFmtId="2" fontId="133" fillId="3" borderId="1" xfId="1" quotePrefix="1" applyNumberFormat="1" applyFont="1" applyFill="1" applyBorder="1" applyAlignment="1">
      <alignment horizontal="center" vertical="center" wrapText="1"/>
    </xf>
    <xf numFmtId="49" fontId="133" fillId="3" borderId="1" xfId="0" quotePrefix="1" applyNumberFormat="1" applyFont="1" applyFill="1" applyBorder="1" applyAlignment="1">
      <alignment horizontal="center" vertical="center" wrapText="1"/>
    </xf>
    <xf numFmtId="3" fontId="133" fillId="3" borderId="1" xfId="0" applyNumberFormat="1" applyFont="1" applyFill="1" applyBorder="1" applyAlignment="1">
      <alignment horizontal="left" vertical="center" wrapText="1"/>
    </xf>
    <xf numFmtId="3" fontId="133" fillId="3" borderId="1" xfId="1" applyNumberFormat="1" applyFont="1" applyFill="1" applyBorder="1" applyAlignment="1">
      <alignment horizontal="right" vertical="center" wrapText="1"/>
    </xf>
    <xf numFmtId="49" fontId="133" fillId="3" borderId="1" xfId="0" quotePrefix="1" applyNumberFormat="1" applyFont="1" applyFill="1" applyBorder="1" applyAlignment="1">
      <alignment horizontal="left" vertical="center" wrapText="1"/>
    </xf>
    <xf numFmtId="49" fontId="133" fillId="3" borderId="1" xfId="1" quotePrefix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1"/>
  <sheetViews>
    <sheetView tabSelected="1" topLeftCell="BK1" workbookViewId="0">
      <selection activeCell="BU18" sqref="BU18"/>
    </sheetView>
  </sheetViews>
  <sheetFormatPr defaultRowHeight="15" x14ac:dyDescent="0.25"/>
  <cols>
    <col min="1" max="1" width="39" customWidth="1"/>
    <col min="2" max="2" width="29.85546875" customWidth="1"/>
    <col min="3" max="3" width="36.85546875" customWidth="1"/>
    <col min="4" max="4" width="17.85546875" customWidth="1"/>
    <col min="5" max="5" width="25.85546875" customWidth="1"/>
    <col min="6" max="6" width="27.85546875" customWidth="1"/>
    <col min="7" max="7" width="15.5703125" customWidth="1"/>
    <col min="8" max="8" width="19.85546875" customWidth="1"/>
    <col min="9" max="9" width="34.85546875" customWidth="1"/>
    <col min="10" max="10" width="44.85546875" customWidth="1"/>
    <col min="11" max="11" width="15.5703125" customWidth="1"/>
    <col min="12" max="12" width="21.85546875" customWidth="1"/>
    <col min="13" max="13" width="25.85546875" customWidth="1"/>
    <col min="14" max="14" width="35.85546875" customWidth="1"/>
    <col min="15" max="15" width="21.85546875" customWidth="1"/>
    <col min="16" max="16" width="25.85546875" customWidth="1"/>
    <col min="17" max="17" width="22.85546875" customWidth="1"/>
    <col min="18" max="18" width="18.85546875" customWidth="1"/>
    <col min="19" max="19" width="20.85546875" customWidth="1"/>
    <col min="20" max="20" width="29.85546875" customWidth="1"/>
    <col min="21" max="21" width="20.85546875" customWidth="1"/>
    <col min="22" max="22" width="19.85546875" customWidth="1"/>
    <col min="23" max="23" width="15.5703125" customWidth="1"/>
    <col min="24" max="24" width="20.85546875" customWidth="1"/>
    <col min="25" max="25" width="15.5703125" customWidth="1"/>
    <col min="26" max="26" width="19.85546875" customWidth="1"/>
    <col min="27" max="27" width="20.85546875" customWidth="1"/>
    <col min="28" max="28" width="22.85546875" customWidth="1"/>
    <col min="29" max="29" width="20.85546875" customWidth="1"/>
    <col min="30" max="30" width="27.85546875" customWidth="1"/>
    <col min="31" max="31" width="30.85546875" customWidth="1"/>
    <col min="32" max="32" width="23.85546875" customWidth="1"/>
    <col min="33" max="33" width="30.85546875" customWidth="1"/>
    <col min="34" max="34" width="26.85546875" customWidth="1"/>
    <col min="35" max="35" width="36.85546875" customWidth="1"/>
    <col min="36" max="36" width="22.85546875" customWidth="1"/>
    <col min="37" max="37" width="16.85546875" customWidth="1"/>
    <col min="38" max="38" width="28.85546875" customWidth="1"/>
    <col min="39" max="39" width="38.85546875" customWidth="1"/>
    <col min="40" max="40" width="20.85546875" customWidth="1"/>
    <col min="41" max="41" width="30.85546875" customWidth="1"/>
    <col min="42" max="42" width="22.85546875" customWidth="1"/>
    <col min="43" max="43" width="21.85546875" customWidth="1"/>
    <col min="44" max="44" width="22.85546875" customWidth="1"/>
    <col min="45" max="45" width="37.85546875" customWidth="1"/>
    <col min="46" max="46" width="26.85546875" customWidth="1"/>
    <col min="47" max="47" width="30.85546875" customWidth="1"/>
    <col min="48" max="48" width="15.5703125" customWidth="1"/>
    <col min="49" max="49" width="23.85546875" customWidth="1"/>
    <col min="50" max="50" width="15.5703125" customWidth="1"/>
    <col min="51" max="51" width="26.85546875" customWidth="1"/>
    <col min="52" max="52" width="18.85546875" customWidth="1"/>
    <col min="53" max="53" width="22.85546875" customWidth="1"/>
    <col min="54" max="54" width="16.85546875" customWidth="1"/>
    <col min="55" max="55" width="26.85546875" customWidth="1"/>
    <col min="56" max="56" width="15.85546875" customWidth="1"/>
    <col min="57" max="57" width="15.5703125" customWidth="1"/>
    <col min="58" max="58" width="21.85546875" customWidth="1"/>
    <col min="59" max="59" width="19.85546875" customWidth="1"/>
    <col min="60" max="61" width="26.85546875" customWidth="1"/>
    <col min="62" max="62" width="33.85546875" customWidth="1"/>
    <col min="63" max="63" width="25.85546875" customWidth="1"/>
    <col min="64" max="65" width="30.85546875" customWidth="1"/>
    <col min="66" max="66" width="25.85546875" customWidth="1"/>
    <col min="67" max="67" width="22.85546875" customWidth="1"/>
    <col min="68" max="68" width="25.85546875" customWidth="1"/>
    <col min="69" max="69" width="32.85546875" customWidth="1"/>
    <col min="70" max="70" width="25.85546875" customWidth="1"/>
    <col min="71" max="71" width="35.85546875" customWidth="1"/>
    <col min="72" max="72" width="26.85546875" customWidth="1"/>
    <col min="73" max="73" width="24.85546875" customWidth="1"/>
    <col min="74" max="74" width="15.85546875" customWidth="1"/>
    <col min="75" max="75" width="21.85546875" customWidth="1"/>
    <col min="76" max="76" width="30.85546875" customWidth="1"/>
    <col min="77" max="77" width="25.85546875" customWidth="1"/>
    <col min="78" max="78" width="19.85546875" customWidth="1"/>
    <col min="79" max="79" width="28.85546875" customWidth="1"/>
    <col min="80" max="80" width="15.5703125" customWidth="1"/>
    <col min="81" max="81" width="15.85546875" customWidth="1"/>
    <col min="82" max="82" width="19.85546875" customWidth="1"/>
    <col min="83" max="86" width="15.5703125" customWidth="1"/>
    <col min="87" max="87" width="21.85546875" customWidth="1"/>
  </cols>
  <sheetData>
    <row r="1" spans="1:87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</row>
    <row r="2" spans="1:87" ht="99.95" customHeight="1" x14ac:dyDescent="0.25">
      <c r="A2" s="133" t="s">
        <v>88</v>
      </c>
      <c r="B2" s="134" t="s">
        <v>89</v>
      </c>
      <c r="C2" s="134" t="s">
        <v>90</v>
      </c>
      <c r="D2" s="135" t="str">
        <f>+A2</f>
        <v>Đề xuất số 2885/ĐX-VCC ngày 18/04/2025 về việc cấp bổ sung dầu nhờn dùng cho xe ô tô tại các Chi nhánh Công trình Viettel Tỉnh/Thành phố</v>
      </c>
      <c r="E2" s="134" t="s">
        <v>91</v>
      </c>
      <c r="F2" s="134" t="s">
        <v>92</v>
      </c>
      <c r="G2" s="134" t="s">
        <v>93</v>
      </c>
      <c r="H2" s="135" t="s">
        <v>94</v>
      </c>
      <c r="I2" s="136">
        <f>12816*87600*1.07</f>
        <v>1201269312</v>
      </c>
      <c r="J2" s="88" t="str">
        <f>SUBSTITUTE(TEXT(I2,"#,##0"),",",".")</f>
        <v>1.201.269.312</v>
      </c>
      <c r="K2" s="89">
        <f>+I2*0.1</f>
        <v>120126931.2</v>
      </c>
      <c r="L2" s="90" t="str">
        <f>SUBSTITUTE(TEXT(K2,"#,##0"),",",".")</f>
        <v>120.126.931</v>
      </c>
      <c r="M2" s="91">
        <f>+I2+K2</f>
        <v>1321396243.2</v>
      </c>
      <c r="N2" s="92" t="str">
        <f>SUBSTITUTE(TEXT(M2,"#,##0"),",",".")</f>
        <v>1.321.396.243</v>
      </c>
      <c r="O2" s="134" t="s">
        <v>95</v>
      </c>
      <c r="P2" s="134" t="s">
        <v>96</v>
      </c>
      <c r="Q2" s="137" t="s">
        <v>97</v>
      </c>
      <c r="R2" s="134" t="s">
        <v>98</v>
      </c>
      <c r="S2" s="134" t="s">
        <v>99</v>
      </c>
      <c r="T2" s="134" t="s">
        <v>100</v>
      </c>
      <c r="U2" s="134" t="s">
        <v>101</v>
      </c>
      <c r="V2" s="134" t="s">
        <v>102</v>
      </c>
      <c r="W2" s="93" t="s">
        <v>87</v>
      </c>
      <c r="X2" s="94" t="s">
        <v>87</v>
      </c>
      <c r="Y2" s="95" t="s">
        <v>87</v>
      </c>
      <c r="Z2" s="96" t="s">
        <v>87</v>
      </c>
      <c r="AA2" s="134" t="s">
        <v>103</v>
      </c>
      <c r="AB2" s="97" t="s">
        <v>87</v>
      </c>
      <c r="AC2" s="98" t="s">
        <v>87</v>
      </c>
      <c r="AD2" s="99" t="s">
        <v>87</v>
      </c>
      <c r="AE2" s="100" t="s">
        <v>87</v>
      </c>
      <c r="AF2" s="101" t="s">
        <v>87</v>
      </c>
      <c r="AG2" s="134" t="s">
        <v>104</v>
      </c>
      <c r="AH2" s="102"/>
      <c r="AI2" s="103" t="str">
        <f>SUBSTITUTE(TEXT(AH2,"#,##0"),",",".")</f>
        <v>0</v>
      </c>
      <c r="AJ2" s="104" t="s">
        <v>87</v>
      </c>
      <c r="AK2" s="105" t="s">
        <v>87</v>
      </c>
      <c r="AL2" s="106"/>
      <c r="AM2" s="107" t="str">
        <f>SUBSTITUTE(TEXT(AL2,"#,##0"),",",".")</f>
        <v>0</v>
      </c>
      <c r="AN2" s="108"/>
      <c r="AO2" s="109" t="str">
        <f>SUBSTITUTE(TEXT(AN2,"#,##0"),",",".")</f>
        <v>0</v>
      </c>
      <c r="AP2" s="110" t="s">
        <v>87</v>
      </c>
      <c r="AQ2" s="134" t="s">
        <v>104</v>
      </c>
      <c r="AR2" s="138" t="s">
        <v>105</v>
      </c>
      <c r="AS2" s="139" t="s">
        <v>104</v>
      </c>
      <c r="AT2" s="134" t="s">
        <v>106</v>
      </c>
      <c r="AU2" s="111" t="s">
        <v>87</v>
      </c>
      <c r="AV2" s="112" t="s">
        <v>87</v>
      </c>
      <c r="AW2" s="113" t="s">
        <v>87</v>
      </c>
      <c r="AX2" s="114" t="s">
        <v>87</v>
      </c>
      <c r="AY2" s="115" t="s">
        <v>87</v>
      </c>
      <c r="AZ2" s="116" t="s">
        <v>87</v>
      </c>
      <c r="BA2" s="117" t="s">
        <v>87</v>
      </c>
      <c r="BB2" s="118">
        <f>+M2</f>
        <v>1321396243.2</v>
      </c>
      <c r="BC2" s="119" t="str">
        <f>SUBSTITUTE(TEXT(BB2,"#,##0"),",",".")</f>
        <v>1.321.396.243</v>
      </c>
      <c r="BD2" s="140" t="s">
        <v>107</v>
      </c>
      <c r="BE2" s="120">
        <f>BB2-BR2</f>
        <v>86446483.200000048</v>
      </c>
      <c r="BF2" s="121" t="str">
        <f>SUBSTITUTE(TEXT(BE2,"#,##0"),",",".")</f>
        <v>86.446.483</v>
      </c>
      <c r="BG2" s="134" t="s">
        <v>108</v>
      </c>
      <c r="BH2" s="134" t="s">
        <v>109</v>
      </c>
      <c r="BI2" s="122" t="s">
        <v>87</v>
      </c>
      <c r="BJ2" s="123" t="s">
        <v>87</v>
      </c>
      <c r="BK2" s="124" t="s">
        <v>87</v>
      </c>
      <c r="BL2" s="125" t="s">
        <v>87</v>
      </c>
      <c r="BM2" s="126" t="s">
        <v>87</v>
      </c>
      <c r="BN2" s="141" t="s">
        <v>110</v>
      </c>
      <c r="BO2" s="134" t="s">
        <v>111</v>
      </c>
      <c r="BP2" s="127" t="s">
        <v>87</v>
      </c>
      <c r="BQ2" s="128" t="s">
        <v>87</v>
      </c>
      <c r="BR2" s="142">
        <f>12816*87600*1.1</f>
        <v>1234949760</v>
      </c>
      <c r="BS2" s="129" t="str">
        <f>SUBSTITUTE(TEXT(BR2,"#,##0"),",",".")</f>
        <v>1.234.949.760</v>
      </c>
      <c r="BT2" s="137" t="s">
        <v>112</v>
      </c>
      <c r="BU2" s="133" t="s">
        <v>113</v>
      </c>
      <c r="BV2" s="134" t="s">
        <v>114</v>
      </c>
      <c r="BW2" s="137" t="s">
        <v>115</v>
      </c>
      <c r="BX2" s="137" t="s">
        <v>116</v>
      </c>
      <c r="BY2" s="134" t="s">
        <v>117</v>
      </c>
      <c r="BZ2" s="130">
        <f>BR2</f>
        <v>1234949760</v>
      </c>
      <c r="CA2" s="131" t="str">
        <f>SUBSTITUTE(TEXT(BZ2,"#,##0"),",",".")</f>
        <v>1.234.949.760</v>
      </c>
      <c r="CB2" s="143" t="s">
        <v>118</v>
      </c>
      <c r="CC2" s="134" t="s">
        <v>119</v>
      </c>
      <c r="CD2" s="137" t="s">
        <v>120</v>
      </c>
      <c r="CE2" s="144" t="s">
        <v>121</v>
      </c>
      <c r="CF2" s="137" t="s">
        <v>122</v>
      </c>
      <c r="CG2" s="144" t="s">
        <v>123</v>
      </c>
      <c r="CH2" s="144" t="s">
        <v>124</v>
      </c>
      <c r="CI2" s="134" t="s">
        <v>125</v>
      </c>
    </row>
    <row r="3" spans="1:87" x14ac:dyDescent="0.25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</row>
    <row r="4" spans="1:87" x14ac:dyDescent="0.25">
      <c r="A4" s="132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</row>
    <row r="5" spans="1:87" x14ac:dyDescent="0.25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</row>
    <row r="6" spans="1:87" x14ac:dyDescent="0.25">
      <c r="A6" s="132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</row>
    <row r="7" spans="1:87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  <c r="BH7" s="132"/>
      <c r="BI7" s="132"/>
      <c r="BJ7" s="132"/>
      <c r="BK7" s="132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</row>
    <row r="8" spans="1:87" x14ac:dyDescent="0.25">
      <c r="A8" s="132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</row>
    <row r="9" spans="1:87" x14ac:dyDescent="0.25">
      <c r="A9" s="132"/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</row>
    <row r="10" spans="1:87" x14ac:dyDescent="0.25">
      <c r="A10" s="132"/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</row>
    <row r="11" spans="1:87" x14ac:dyDescent="0.25">
      <c r="A11" s="132"/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</row>
    <row r="12" spans="1:87" x14ac:dyDescent="0.25">
      <c r="A12" s="132"/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</row>
    <row r="13" spans="1:87" x14ac:dyDescent="0.25">
      <c r="A13" s="132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</row>
    <row r="14" spans="1:87" x14ac:dyDescent="0.25">
      <c r="A14" s="132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</row>
    <row r="15" spans="1:87" x14ac:dyDescent="0.25">
      <c r="A15" s="132"/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</row>
    <row r="16" spans="1:87" x14ac:dyDescent="0.25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</row>
    <row r="17" spans="1:87" x14ac:dyDescent="0.25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</row>
    <row r="18" spans="1:87" x14ac:dyDescent="0.25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</row>
    <row r="19" spans="1:87" x14ac:dyDescent="0.25">
      <c r="A19" s="132"/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</row>
    <row r="20" spans="1:87" x14ac:dyDescent="0.25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</row>
    <row r="21" spans="1:87" x14ac:dyDescent="0.25">
      <c r="A21" s="132"/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</row>
    <row r="22" spans="1:87" x14ac:dyDescent="0.25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</row>
    <row r="23" spans="1:87" x14ac:dyDescent="0.25">
      <c r="A23" s="132"/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</row>
    <row r="24" spans="1:87" x14ac:dyDescent="0.2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</row>
    <row r="25" spans="1:87" x14ac:dyDescent="0.2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</row>
    <row r="26" spans="1:87" x14ac:dyDescent="0.2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</row>
    <row r="27" spans="1:87" x14ac:dyDescent="0.2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</row>
    <row r="28" spans="1:87" x14ac:dyDescent="0.2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</row>
    <row r="29" spans="1:87" x14ac:dyDescent="0.2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</row>
    <row r="30" spans="1:87" x14ac:dyDescent="0.2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</row>
    <row r="31" spans="1:87" x14ac:dyDescent="0.2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</row>
    <row r="32" spans="1:87" x14ac:dyDescent="0.25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</row>
    <row r="33" spans="1:87" x14ac:dyDescent="0.2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</row>
    <row r="34" spans="1:87" x14ac:dyDescent="0.2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</row>
    <row r="35" spans="1:87" x14ac:dyDescent="0.2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</row>
    <row r="36" spans="1:87" x14ac:dyDescent="0.2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</row>
    <row r="37" spans="1:87" x14ac:dyDescent="0.2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</row>
    <row r="38" spans="1:87" x14ac:dyDescent="0.25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</row>
    <row r="39" spans="1:87" x14ac:dyDescent="0.25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</row>
    <row r="40" spans="1:87" x14ac:dyDescent="0.25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</row>
    <row r="41" spans="1:87" x14ac:dyDescent="0.25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</row>
    <row r="42" spans="1:87" x14ac:dyDescent="0.25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</row>
    <row r="43" spans="1:87" x14ac:dyDescent="0.25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</row>
    <row r="44" spans="1:87" x14ac:dyDescent="0.25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</row>
    <row r="45" spans="1:87" x14ac:dyDescent="0.25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</row>
    <row r="46" spans="1:87" x14ac:dyDescent="0.25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</row>
    <row r="47" spans="1:87" x14ac:dyDescent="0.25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</row>
    <row r="48" spans="1:87" x14ac:dyDescent="0.25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</row>
    <row r="49" spans="1:87" x14ac:dyDescent="0.25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</row>
    <row r="50" spans="1:87" x14ac:dyDescent="0.25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</row>
    <row r="51" spans="1:87" x14ac:dyDescent="0.25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</row>
    <row r="52" spans="1:87" x14ac:dyDescent="0.25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</row>
    <row r="53" spans="1:87" x14ac:dyDescent="0.25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</row>
    <row r="54" spans="1:87" x14ac:dyDescent="0.25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</row>
    <row r="55" spans="1:87" x14ac:dyDescent="0.25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</row>
    <row r="56" spans="1:87" x14ac:dyDescent="0.25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</row>
    <row r="57" spans="1:87" x14ac:dyDescent="0.25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</row>
    <row r="58" spans="1:87" x14ac:dyDescent="0.25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</row>
    <row r="59" spans="1:87" x14ac:dyDescent="0.25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</row>
    <row r="60" spans="1:87" x14ac:dyDescent="0.25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</row>
    <row r="61" spans="1:87" x14ac:dyDescent="0.25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</row>
    <row r="62" spans="1:87" x14ac:dyDescent="0.25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</row>
    <row r="63" spans="1:87" x14ac:dyDescent="0.25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</row>
    <row r="64" spans="1:87" x14ac:dyDescent="0.2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</row>
    <row r="65" spans="1:87" x14ac:dyDescent="0.2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</row>
    <row r="66" spans="1:87" x14ac:dyDescent="0.25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</row>
    <row r="67" spans="1:87" x14ac:dyDescent="0.25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</row>
    <row r="68" spans="1:87" x14ac:dyDescent="0.25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</row>
    <row r="69" spans="1:87" x14ac:dyDescent="0.25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</row>
    <row r="70" spans="1:87" x14ac:dyDescent="0.25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</row>
    <row r="71" spans="1:87" x14ac:dyDescent="0.25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</row>
    <row r="72" spans="1:87" x14ac:dyDescent="0.25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</row>
    <row r="73" spans="1:87" x14ac:dyDescent="0.25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</row>
    <row r="74" spans="1:87" x14ac:dyDescent="0.25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</row>
    <row r="75" spans="1:87" x14ac:dyDescent="0.25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</row>
    <row r="76" spans="1:87" x14ac:dyDescent="0.25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</row>
    <row r="77" spans="1:87" x14ac:dyDescent="0.25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</row>
    <row r="78" spans="1:87" x14ac:dyDescent="0.25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</row>
    <row r="79" spans="1:87" x14ac:dyDescent="0.25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</row>
    <row r="80" spans="1:87" x14ac:dyDescent="0.25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</row>
    <row r="81" spans="1:87" x14ac:dyDescent="0.25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</row>
    <row r="82" spans="1:87" x14ac:dyDescent="0.25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  <c r="BB82" s="132"/>
      <c r="BC82" s="132"/>
      <c r="BD82" s="132"/>
      <c r="BE82" s="132"/>
      <c r="BF82" s="132"/>
      <c r="BG82" s="132"/>
      <c r="BH82" s="132"/>
      <c r="BI82" s="132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132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</row>
    <row r="83" spans="1:87" x14ac:dyDescent="0.25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  <c r="BU83" s="132"/>
      <c r="BV83" s="132"/>
      <c r="BW83" s="132"/>
      <c r="BX83" s="132"/>
      <c r="BY83" s="132"/>
      <c r="BZ83" s="132"/>
      <c r="CA83" s="132"/>
      <c r="CB83" s="132"/>
      <c r="CC83" s="132"/>
      <c r="CD83" s="132"/>
      <c r="CE83" s="132"/>
      <c r="CF83" s="132"/>
      <c r="CG83" s="132"/>
      <c r="CH83" s="132"/>
      <c r="CI83" s="132"/>
    </row>
    <row r="84" spans="1:87" x14ac:dyDescent="0.2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  <c r="BA84" s="132"/>
      <c r="BB84" s="132"/>
      <c r="BC84" s="132"/>
      <c r="BD84" s="132"/>
      <c r="BE84" s="132"/>
      <c r="BF84" s="132"/>
      <c r="BG84" s="132"/>
      <c r="BH84" s="132"/>
      <c r="BI84" s="132"/>
      <c r="BJ84" s="132"/>
      <c r="BK84" s="132"/>
      <c r="BL84" s="132"/>
      <c r="BM84" s="132"/>
      <c r="BN84" s="132"/>
      <c r="BO84" s="132"/>
      <c r="BP84" s="132"/>
      <c r="BQ84" s="132"/>
      <c r="BR84" s="132"/>
      <c r="BS84" s="132"/>
      <c r="BT84" s="132"/>
      <c r="BU84" s="132"/>
      <c r="BV84" s="132"/>
      <c r="BW84" s="132"/>
      <c r="BX84" s="132"/>
      <c r="BY84" s="132"/>
      <c r="BZ84" s="132"/>
      <c r="CA84" s="132"/>
      <c r="CB84" s="132"/>
      <c r="CC84" s="132"/>
      <c r="CD84" s="132"/>
      <c r="CE84" s="132"/>
      <c r="CF84" s="132"/>
      <c r="CG84" s="132"/>
      <c r="CH84" s="132"/>
      <c r="CI84" s="132"/>
    </row>
    <row r="85" spans="1:87" x14ac:dyDescent="0.2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  <c r="BB85" s="132"/>
      <c r="BC85" s="132"/>
      <c r="BD85" s="132"/>
      <c r="BE85" s="132"/>
      <c r="BF85" s="132"/>
      <c r="BG85" s="132"/>
      <c r="BH85" s="132"/>
      <c r="BI85" s="132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132"/>
      <c r="BX85" s="132"/>
      <c r="BY85" s="132"/>
      <c r="BZ85" s="132"/>
      <c r="CA85" s="132"/>
      <c r="CB85" s="132"/>
      <c r="CC85" s="132"/>
      <c r="CD85" s="132"/>
      <c r="CE85" s="132"/>
      <c r="CF85" s="132"/>
      <c r="CG85" s="132"/>
      <c r="CH85" s="132"/>
      <c r="CI85" s="132"/>
    </row>
    <row r="86" spans="1:87" x14ac:dyDescent="0.25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  <c r="BB86" s="132"/>
      <c r="BC86" s="132"/>
      <c r="BD86" s="132"/>
      <c r="BE86" s="132"/>
      <c r="BF86" s="132"/>
      <c r="BG86" s="132"/>
      <c r="BH86" s="132"/>
      <c r="BI86" s="132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132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</row>
    <row r="87" spans="1:87" x14ac:dyDescent="0.25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2"/>
      <c r="AT87" s="132"/>
      <c r="AU87" s="132"/>
      <c r="AV87" s="132"/>
      <c r="AW87" s="132"/>
      <c r="AX87" s="132"/>
      <c r="AY87" s="132"/>
      <c r="AZ87" s="132"/>
      <c r="BA87" s="132"/>
      <c r="BB87" s="132"/>
      <c r="BC87" s="132"/>
      <c r="BD87" s="132"/>
      <c r="BE87" s="132"/>
      <c r="BF87" s="132"/>
      <c r="BG87" s="132"/>
      <c r="BH87" s="132"/>
      <c r="BI87" s="132"/>
      <c r="BJ87" s="132"/>
      <c r="BK87" s="132"/>
      <c r="BL87" s="132"/>
      <c r="BM87" s="132"/>
      <c r="BN87" s="132"/>
      <c r="BO87" s="132"/>
      <c r="BP87" s="132"/>
      <c r="BQ87" s="132"/>
      <c r="BR87" s="132"/>
      <c r="BS87" s="132"/>
      <c r="BT87" s="132"/>
      <c r="BU87" s="132"/>
      <c r="BV87" s="132"/>
      <c r="BW87" s="132"/>
      <c r="BX87" s="132"/>
      <c r="BY87" s="132"/>
      <c r="BZ87" s="132"/>
      <c r="CA87" s="132"/>
      <c r="CB87" s="132"/>
      <c r="CC87" s="132"/>
      <c r="CD87" s="132"/>
      <c r="CE87" s="132"/>
      <c r="CF87" s="132"/>
      <c r="CG87" s="132"/>
      <c r="CH87" s="132"/>
      <c r="CI87" s="132"/>
    </row>
    <row r="88" spans="1:87" x14ac:dyDescent="0.25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</row>
    <row r="89" spans="1:87" x14ac:dyDescent="0.25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</row>
    <row r="90" spans="1:87" x14ac:dyDescent="0.25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  <c r="BB90" s="132"/>
      <c r="BC90" s="132"/>
      <c r="BD90" s="132"/>
      <c r="BE90" s="132"/>
      <c r="BF90" s="132"/>
      <c r="BG90" s="132"/>
      <c r="BH90" s="132"/>
      <c r="BI90" s="132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132"/>
      <c r="CD90" s="132"/>
      <c r="CE90" s="132"/>
      <c r="CF90" s="132"/>
      <c r="CG90" s="132"/>
      <c r="CH90" s="132"/>
      <c r="CI90" s="132"/>
    </row>
    <row r="91" spans="1:87" x14ac:dyDescent="0.25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</row>
    <row r="92" spans="1:87" x14ac:dyDescent="0.25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  <c r="BA92" s="132"/>
      <c r="BB92" s="132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2"/>
      <c r="BN92" s="132"/>
      <c r="BO92" s="132"/>
      <c r="BP92" s="132"/>
      <c r="BQ92" s="132"/>
      <c r="BR92" s="132"/>
      <c r="BS92" s="132"/>
      <c r="BT92" s="132"/>
      <c r="BU92" s="132"/>
      <c r="BV92" s="132"/>
      <c r="BW92" s="132"/>
      <c r="BX92" s="132"/>
      <c r="BY92" s="132"/>
      <c r="BZ92" s="132"/>
      <c r="CA92" s="132"/>
      <c r="CB92" s="132"/>
      <c r="CC92" s="132"/>
      <c r="CD92" s="132"/>
      <c r="CE92" s="132"/>
      <c r="CF92" s="132"/>
      <c r="CG92" s="132"/>
      <c r="CH92" s="132"/>
      <c r="CI92" s="132"/>
    </row>
    <row r="93" spans="1:87" x14ac:dyDescent="0.25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132"/>
      <c r="AW93" s="132"/>
      <c r="AX93" s="132"/>
      <c r="AY93" s="132"/>
      <c r="AZ93" s="132"/>
      <c r="BA93" s="132"/>
      <c r="BB93" s="132"/>
      <c r="BC93" s="132"/>
      <c r="BD93" s="132"/>
      <c r="BE93" s="132"/>
      <c r="BF93" s="132"/>
      <c r="BG93" s="132"/>
      <c r="BH93" s="132"/>
      <c r="BI93" s="132"/>
      <c r="BJ93" s="132"/>
      <c r="BK93" s="132"/>
      <c r="BL93" s="132"/>
      <c r="BM93" s="132"/>
      <c r="BN93" s="132"/>
      <c r="BO93" s="132"/>
      <c r="BP93" s="132"/>
      <c r="BQ93" s="132"/>
      <c r="BR93" s="132"/>
      <c r="BS93" s="132"/>
      <c r="BT93" s="132"/>
      <c r="BU93" s="132"/>
      <c r="BV93" s="132"/>
      <c r="BW93" s="132"/>
      <c r="BX93" s="132"/>
      <c r="BY93" s="132"/>
      <c r="BZ93" s="132"/>
      <c r="CA93" s="132"/>
      <c r="CB93" s="132"/>
      <c r="CC93" s="132"/>
      <c r="CD93" s="132"/>
      <c r="CE93" s="132"/>
      <c r="CF93" s="132"/>
      <c r="CG93" s="132"/>
      <c r="CH93" s="132"/>
      <c r="CI93" s="132"/>
    </row>
    <row r="94" spans="1:87" x14ac:dyDescent="0.25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2"/>
      <c r="AW94" s="132"/>
      <c r="AX94" s="132"/>
      <c r="AY94" s="132"/>
      <c r="AZ94" s="132"/>
      <c r="BA94" s="132"/>
      <c r="BB94" s="132"/>
      <c r="BC94" s="132"/>
      <c r="BD94" s="132"/>
      <c r="BE94" s="132"/>
      <c r="BF94" s="132"/>
      <c r="BG94" s="132"/>
      <c r="BH94" s="132"/>
      <c r="BI94" s="132"/>
      <c r="BJ94" s="132"/>
      <c r="BK94" s="132"/>
      <c r="BL94" s="132"/>
      <c r="BM94" s="132"/>
      <c r="BN94" s="132"/>
      <c r="BO94" s="132"/>
      <c r="BP94" s="132"/>
      <c r="BQ94" s="132"/>
      <c r="BR94" s="132"/>
      <c r="BS94" s="132"/>
      <c r="BT94" s="132"/>
      <c r="BU94" s="132"/>
      <c r="BV94" s="132"/>
      <c r="BW94" s="132"/>
      <c r="BX94" s="132"/>
      <c r="BY94" s="132"/>
      <c r="BZ94" s="132"/>
      <c r="CA94" s="132"/>
      <c r="CB94" s="132"/>
      <c r="CC94" s="132"/>
      <c r="CD94" s="132"/>
      <c r="CE94" s="132"/>
      <c r="CF94" s="132"/>
      <c r="CG94" s="132"/>
      <c r="CH94" s="132"/>
      <c r="CI94" s="132"/>
    </row>
    <row r="95" spans="1:87" x14ac:dyDescent="0.2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2"/>
      <c r="AT95" s="132"/>
      <c r="AU95" s="132"/>
      <c r="AV95" s="132"/>
      <c r="AW95" s="132"/>
      <c r="AX95" s="132"/>
      <c r="AY95" s="132"/>
      <c r="AZ95" s="132"/>
      <c r="BA95" s="132"/>
      <c r="BB95" s="132"/>
      <c r="BC95" s="132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32"/>
      <c r="BY95" s="132"/>
      <c r="BZ95" s="132"/>
      <c r="CA95" s="132"/>
      <c r="CB95" s="132"/>
      <c r="CC95" s="132"/>
      <c r="CD95" s="132"/>
      <c r="CE95" s="132"/>
      <c r="CF95" s="132"/>
      <c r="CG95" s="132"/>
      <c r="CH95" s="132"/>
      <c r="CI95" s="132"/>
    </row>
    <row r="96" spans="1:87" x14ac:dyDescent="0.25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132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2"/>
      <c r="BY96" s="132"/>
      <c r="BZ96" s="132"/>
      <c r="CA96" s="132"/>
      <c r="CB96" s="132"/>
      <c r="CC96" s="132"/>
      <c r="CD96" s="132"/>
      <c r="CE96" s="132"/>
      <c r="CF96" s="132"/>
      <c r="CG96" s="132"/>
      <c r="CH96" s="132"/>
      <c r="CI96" s="132"/>
    </row>
    <row r="97" spans="1:87" x14ac:dyDescent="0.25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132"/>
      <c r="AW97" s="132"/>
      <c r="AX97" s="132"/>
      <c r="AY97" s="132"/>
      <c r="AZ97" s="132"/>
      <c r="BA97" s="132"/>
      <c r="BB97" s="132"/>
      <c r="BC97" s="132"/>
      <c r="BD97" s="132"/>
      <c r="BE97" s="132"/>
      <c r="BF97" s="132"/>
      <c r="BG97" s="132"/>
      <c r="BH97" s="132"/>
      <c r="BI97" s="132"/>
      <c r="BJ97" s="132"/>
      <c r="BK97" s="132"/>
      <c r="BL97" s="132"/>
      <c r="BM97" s="132"/>
      <c r="BN97" s="132"/>
      <c r="BO97" s="132"/>
      <c r="BP97" s="132"/>
      <c r="BQ97" s="132"/>
      <c r="BR97" s="132"/>
      <c r="BS97" s="132"/>
      <c r="BT97" s="132"/>
      <c r="BU97" s="132"/>
      <c r="BV97" s="132"/>
      <c r="BW97" s="132"/>
      <c r="BX97" s="132"/>
      <c r="BY97" s="132"/>
      <c r="BZ97" s="132"/>
      <c r="CA97" s="132"/>
      <c r="CB97" s="132"/>
      <c r="CC97" s="132"/>
      <c r="CD97" s="132"/>
      <c r="CE97" s="132"/>
      <c r="CF97" s="132"/>
      <c r="CG97" s="132"/>
      <c r="CH97" s="132"/>
      <c r="CI97" s="132"/>
    </row>
    <row r="98" spans="1:87" x14ac:dyDescent="0.25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132"/>
      <c r="AR98" s="132"/>
      <c r="AS98" s="132"/>
      <c r="AT98" s="132"/>
      <c r="AU98" s="132"/>
      <c r="AV98" s="132"/>
      <c r="AW98" s="132"/>
      <c r="AX98" s="132"/>
      <c r="AY98" s="132"/>
      <c r="AZ98" s="132"/>
      <c r="BA98" s="132"/>
      <c r="BB98" s="132"/>
      <c r="BC98" s="132"/>
      <c r="BD98" s="132"/>
      <c r="BE98" s="132"/>
      <c r="BF98" s="132"/>
      <c r="BG98" s="132"/>
      <c r="BH98" s="132"/>
      <c r="BI98" s="132"/>
      <c r="BJ98" s="132"/>
      <c r="BK98" s="132"/>
      <c r="BL98" s="132"/>
      <c r="BM98" s="132"/>
      <c r="BN98" s="132"/>
      <c r="BO98" s="132"/>
      <c r="BP98" s="132"/>
      <c r="BQ98" s="132"/>
      <c r="BR98" s="132"/>
      <c r="BS98" s="132"/>
      <c r="BT98" s="132"/>
      <c r="BU98" s="132"/>
      <c r="BV98" s="132"/>
      <c r="BW98" s="132"/>
      <c r="BX98" s="132"/>
      <c r="BY98" s="132"/>
      <c r="BZ98" s="132"/>
      <c r="CA98" s="132"/>
      <c r="CB98" s="132"/>
      <c r="CC98" s="132"/>
      <c r="CD98" s="132"/>
      <c r="CE98" s="132"/>
      <c r="CF98" s="132"/>
      <c r="CG98" s="132"/>
      <c r="CH98" s="132"/>
      <c r="CI98" s="132"/>
    </row>
    <row r="99" spans="1:87" x14ac:dyDescent="0.25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  <c r="AO99" s="132"/>
      <c r="AP99" s="132"/>
      <c r="AQ99" s="132"/>
      <c r="AR99" s="132"/>
      <c r="AS99" s="132"/>
      <c r="AT99" s="132"/>
      <c r="AU99" s="132"/>
      <c r="AV99" s="132"/>
      <c r="AW99" s="132"/>
      <c r="AX99" s="132"/>
      <c r="AY99" s="132"/>
      <c r="AZ99" s="132"/>
      <c r="BA99" s="132"/>
      <c r="BB99" s="132"/>
      <c r="BC99" s="132"/>
      <c r="BD99" s="132"/>
      <c r="BE99" s="132"/>
      <c r="BF99" s="132"/>
      <c r="BG99" s="132"/>
      <c r="BH99" s="132"/>
      <c r="BI99" s="132"/>
      <c r="BJ99" s="132"/>
      <c r="BK99" s="132"/>
      <c r="BL99" s="132"/>
      <c r="BM99" s="132"/>
      <c r="BN99" s="132"/>
      <c r="BO99" s="132"/>
      <c r="BP99" s="132"/>
      <c r="BQ99" s="132"/>
      <c r="BR99" s="132"/>
      <c r="BS99" s="132"/>
      <c r="BT99" s="132"/>
      <c r="BU99" s="132"/>
      <c r="BV99" s="132"/>
      <c r="BW99" s="132"/>
      <c r="BX99" s="132"/>
      <c r="BY99" s="132"/>
      <c r="BZ99" s="132"/>
      <c r="CA99" s="132"/>
      <c r="CB99" s="132"/>
      <c r="CC99" s="132"/>
      <c r="CD99" s="132"/>
      <c r="CE99" s="132"/>
      <c r="CF99" s="132"/>
      <c r="CG99" s="132"/>
      <c r="CH99" s="132"/>
      <c r="CI99" s="132"/>
    </row>
    <row r="100" spans="1:87" x14ac:dyDescent="0.25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  <c r="CE100" s="132"/>
      <c r="CF100" s="132"/>
      <c r="CG100" s="132"/>
      <c r="CH100" s="132"/>
      <c r="CI100" s="132"/>
    </row>
    <row r="101" spans="1:87" x14ac:dyDescent="0.25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132"/>
      <c r="AW101" s="132"/>
      <c r="AX101" s="132"/>
      <c r="AY101" s="132"/>
      <c r="AZ101" s="132"/>
      <c r="BA101" s="132"/>
      <c r="BB101" s="132"/>
      <c r="BC101" s="132"/>
      <c r="BD101" s="132"/>
      <c r="BE101" s="132"/>
      <c r="BF101" s="132"/>
      <c r="BG101" s="132"/>
      <c r="BH101" s="132"/>
      <c r="BI101" s="132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2025-07-17T02:48:22Z</dcterms:created>
  <dcterms:modified xsi:type="dcterms:W3CDTF">2025-07-17T02:55:46Z</dcterms:modified>
</cp:coreProperties>
</file>