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vcc\cbms\test\assets\files\"/>
    </mc:Choice>
  </mc:AlternateContent>
  <xr:revisionPtr revIDLastSave="0" documentId="13_ncr:1_{EDAC82BB-5EC6-400D-883C-6DFD7FB1E2D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put" sheetId="1" r:id="rId1"/>
    <sheet name="Metadata" sheetId="2" r:id="rId2"/>
    <sheet name="Value" sheetId="3" r:id="rId3"/>
  </sheets>
  <definedNames>
    <definedName name="CITY_LABEL">Metadata!$AK$3:$AK$38</definedName>
    <definedName name="CITY_MAP">Metadata!$AK$3:$AL$38</definedName>
    <definedName name="CONTRACT_TYPE_LABEL">Metadata!$S$3:$S$5</definedName>
    <definedName name="CONTRACT_TYPE_MAP">Metadata!$S$3:$T$5</definedName>
    <definedName name="FIELD_TYPE_LABEL">Metadata!$G$3:$G$6</definedName>
    <definedName name="FIELD_TYPE_MAP">Metadata!$G$3:$H$6</definedName>
    <definedName name="MONTH_VALUE_LABEL">Metadata!$AB$3:$AB$14</definedName>
    <definedName name="MONTH_VALUE_MAP">Metadata!$AB$3:$AC$14</definedName>
    <definedName name="MULTI_PART_LABEL">Metadata!$AE$3:$AE$4</definedName>
    <definedName name="MULTI_PART_MAP">Metadata!$AE$3:$AF$4</definedName>
    <definedName name="ONLINE_BIDDING_LABEL">Metadata!$D$3:$D$4</definedName>
    <definedName name="ONLINE_BIDDING_MAP">Metadata!$D$3:$E$4</definedName>
    <definedName name="QUARTER_VALUE_LABEL">Metadata!$Y$3:$Y$6</definedName>
    <definedName name="QUARTER_VALUE_MAP">Metadata!$Y$3:$Z$6</definedName>
    <definedName name="SELECT_CONTRACTOR_FORM_COST_LABEL">Metadata!$P$3:$P$13</definedName>
    <definedName name="SELECT_CONTRACTOR_FORM_COST_MAP">Metadata!$P$3:$Q$13</definedName>
    <definedName name="SELECT_CONTRACTOR_FORM_INVEST_LABEL">Metadata!$M$3:$M$11</definedName>
    <definedName name="SELECT_CONTRACTOR_FORM_INVEST_MAP">Metadata!$M$3:$N$11</definedName>
    <definedName name="SELECT_CONTRACTOR_METHOD_LABEL">Metadata!$J$3:$J$4</definedName>
    <definedName name="SELECT_CONTRACTOR_METHOD_MAP">Metadata!$J$3:$K$4</definedName>
    <definedName name="SELECT_CONTRACTOR_REGULATION_LABEL">Metadata!$A$3:$A$5</definedName>
    <definedName name="SELECT_CONTRACTOR_REGULATION_MAP">Metadata!$A$3:$B$5</definedName>
    <definedName name="START_TIME_LCNT_UNIT_LABEL">Metadata!$V$3:$V$4</definedName>
    <definedName name="START_TIME_LCNT_UNIT_MAP">Metadata!$V$3:$W$4</definedName>
    <definedName name="TIME_UNIT_LABEL">Metadata!$AH$3:$AH$5</definedName>
    <definedName name="TIME_UNIT_MAP">Metadata!$AH$3:$AI$5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Q2" i="3"/>
  <c r="P2" i="3"/>
  <c r="O2" i="3"/>
  <c r="N2" i="3"/>
  <c r="M2" i="3"/>
  <c r="K2" i="3"/>
  <c r="L2" i="3" s="1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<sst xmlns="http://schemas.openxmlformats.org/spreadsheetml/2006/main" count="182" uniqueCount="114">
  <si>
    <r>
      <t>Giá gói thầu</t>
    </r>
    <r>
      <rPr>
        <sz val="11"/>
        <color indexed="10"/>
        <rFont val="Calibri"/>
      </rPr>
      <t xml:space="preserve"> *</t>
    </r>
  </si>
  <si>
    <r>
      <t>Tên gói thầu</t>
    </r>
    <r>
      <rPr>
        <sz val="11"/>
        <color indexed="10"/>
        <rFont val="Calibri"/>
      </rPr>
      <t xml:space="preserve"> *</t>
    </r>
  </si>
  <si>
    <r>
      <t>Tóm tắt công việc chính của gói thầu</t>
    </r>
    <r>
      <rPr>
        <sz val="11"/>
        <color indexed="10"/>
        <rFont val="Calibri"/>
      </rPr>
      <t xml:space="preserve"> *</t>
    </r>
  </si>
  <si>
    <r>
      <t>Quy định áp dụng</t>
    </r>
    <r>
      <rPr>
        <sz val="11"/>
        <color indexed="10"/>
        <rFont val="Calibri"/>
      </rPr>
      <t xml:space="preserve"> *</t>
    </r>
  </si>
  <si>
    <t>Đấu thầu qua mạng</t>
  </si>
  <si>
    <r>
      <t>Lĩnh vực</t>
    </r>
    <r>
      <rPr>
        <sz val="11"/>
        <color indexed="10"/>
        <rFont val="Calibri"/>
      </rPr>
      <t xml:space="preserve"> *</t>
    </r>
  </si>
  <si>
    <r>
      <t>Phương thức LCNT</t>
    </r>
    <r>
      <rPr>
        <sz val="11"/>
        <color indexed="10"/>
        <rFont val="Calibri"/>
      </rPr>
      <t xml:space="preserve"> *</t>
    </r>
  </si>
  <si>
    <r>
      <t>Hình thức LCNT</t>
    </r>
    <r>
      <rPr>
        <sz val="11"/>
        <color indexed="10"/>
        <rFont val="Calibri"/>
      </rPr>
      <t xml:space="preserve"> *</t>
    </r>
  </si>
  <si>
    <r>
      <t>Loại hợp đồng</t>
    </r>
    <r>
      <rPr>
        <sz val="11"/>
        <color indexed="10"/>
        <rFont val="Calibri"/>
      </rPr>
      <t xml:space="preserve"> *</t>
    </r>
  </si>
  <si>
    <r>
      <t>Năm bắt đầu tổ chức LCNT</t>
    </r>
    <r>
      <rPr>
        <sz val="11"/>
        <color indexed="10"/>
        <rFont val="Calibri"/>
      </rPr>
      <t xml:space="preserve"> *</t>
    </r>
  </si>
  <si>
    <r>
      <t>Thời gian bắt đầu tổ chức LCNT (đơn vị)</t>
    </r>
    <r>
      <rPr>
        <sz val="11"/>
        <color indexed="10"/>
        <rFont val="Calibri"/>
      </rPr>
      <t xml:space="preserve"> *</t>
    </r>
  </si>
  <si>
    <r>
      <t>Thời gian bắt đầu tổ chức LCNT (giá trị)</t>
    </r>
    <r>
      <rPr>
        <sz val="11"/>
        <color indexed="10"/>
        <rFont val="Calibri"/>
      </rPr>
      <t xml:space="preserve"> *</t>
    </r>
  </si>
  <si>
    <r>
      <t>Thời gian tổ chức lựa chọn nhà thầu</t>
    </r>
    <r>
      <rPr>
        <sz val="11"/>
        <color indexed="10"/>
        <rFont val="Calibri"/>
      </rPr>
      <t xml:space="preserve"> *</t>
    </r>
  </si>
  <si>
    <t>Nhiều phần</t>
  </si>
  <si>
    <t>Số phần</t>
  </si>
  <si>
    <r>
      <t>Thời gian thực hiện gói thầu</t>
    </r>
    <r>
      <rPr>
        <sz val="11"/>
        <color indexed="10"/>
        <rFont val="Calibri"/>
      </rPr>
      <t xml:space="preserve"> *</t>
    </r>
  </si>
  <si>
    <r>
      <t>Đơn vị thời gian thực hiện gói thầu</t>
    </r>
    <r>
      <rPr>
        <sz val="11"/>
        <color indexed="10"/>
        <rFont val="Calibri"/>
      </rPr>
      <t xml:space="preserve"> *</t>
    </r>
  </si>
  <si>
    <r>
      <t>Địa điểm tổ chức</t>
    </r>
    <r>
      <rPr>
        <sz val="11"/>
        <color indexed="10"/>
        <rFont val="Calibri"/>
      </rPr>
      <t xml:space="preserve"> *</t>
    </r>
  </si>
  <si>
    <t>Quy định áp dụng</t>
  </si>
  <si>
    <t>Label</t>
  </si>
  <si>
    <t>Value</t>
  </si>
  <si>
    <t>Luật đấu thầu</t>
  </si>
  <si>
    <t>Quy định mua sắm của TCT</t>
  </si>
  <si>
    <t>Khác</t>
  </si>
  <si>
    <t>Đấu thầu không qua mạng</t>
  </si>
  <si>
    <t>Lĩnh vực</t>
  </si>
  <si>
    <t>Hàng hóa</t>
  </si>
  <si>
    <t>Tư vấn</t>
  </si>
  <si>
    <t>Phi tư vấn</t>
  </si>
  <si>
    <t>Xây lắp</t>
  </si>
  <si>
    <t>Phương thức LCNT</t>
  </si>
  <si>
    <t>Một giai đoạn một túi hồ sơ</t>
  </si>
  <si>
    <t>Một giai đoạn hai túi hồ sơ</t>
  </si>
  <si>
    <t>Hình thức LCNT đầu tư</t>
  </si>
  <si>
    <t>Đấu thầu rộng rãi</t>
  </si>
  <si>
    <t>Chỉ định thầu</t>
  </si>
  <si>
    <t>Đấu thầu hạn chế</t>
  </si>
  <si>
    <t>Chào hàng cạnh tranh thông thường</t>
  </si>
  <si>
    <t>Chào hàng cạnh tranh rút gọn</t>
  </si>
  <si>
    <t>Mua sắm trực tiếp</t>
  </si>
  <si>
    <t>Chỉ định thầu thông thường</t>
  </si>
  <si>
    <t>Chỉ định thầu rút gọn</t>
  </si>
  <si>
    <t>Tự thực hiện</t>
  </si>
  <si>
    <t>Hình thức LCNT chi phí</t>
  </si>
  <si>
    <t>Hợp đồng trực tiếp</t>
  </si>
  <si>
    <t>Không hình thành gói thầu</t>
  </si>
  <si>
    <t>Loại hợp đồng</t>
  </si>
  <si>
    <t>Trọn gói</t>
  </si>
  <si>
    <t>Đơn giá cố định</t>
  </si>
  <si>
    <t>Đơn giá điều chỉnh</t>
  </si>
  <si>
    <t>Thời gian bắt đầu tổ chức LCNT (đơn vị)</t>
  </si>
  <si>
    <t>Quý</t>
  </si>
  <si>
    <t>Tháng</t>
  </si>
  <si>
    <t>Giá trị quý</t>
  </si>
  <si>
    <t>I</t>
  </si>
  <si>
    <t>II</t>
  </si>
  <si>
    <t>III</t>
  </si>
  <si>
    <t>IV</t>
  </si>
  <si>
    <t>Giá trị tháng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</si>
  <si>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</si>
  <si>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</si>
  <si>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</si>
  <si>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</si>
  <si>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</si>
  <si>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</si>
  <si>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</si>
  <si>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</si>
  <si>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</si>
  <si>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</si>
  <si>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</si>
  <si>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</si>
  <si>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Không</t>
  </si>
  <si>
    <t>Có nhiều phần</t>
  </si>
  <si>
    <t>Đơn vị thời gian thực hiện gói thầu</t>
  </si>
  <si>
    <t>Năm</t>
  </si>
  <si>
    <t>Ngày</t>
  </si>
  <si>
    <t>Địa điểm tổ chức</t>
  </si>
  <si>
    <t>Toàn quốc</t>
  </si>
  <si>
    <t>Hà Nội</t>
  </si>
  <si>
    <t>Huế</t>
  </si>
  <si>
    <t>Lai Châu</t>
  </si>
  <si>
    <t>Điện Biên</t>
  </si>
  <si>
    <t>Sơn La</t>
  </si>
  <si>
    <t>Lạng Sơn</t>
  </si>
  <si>
    <t>Quảng Ninh</t>
  </si>
  <si>
    <t>Thanh Hóa</t>
  </si>
  <si>
    <t>Nghệ An</t>
  </si>
  <si>
    <t>Hà Tĩnh</t>
  </si>
  <si>
    <t>Cao Bằng</t>
  </si>
  <si>
    <t>Tuyên Quang</t>
  </si>
  <si>
    <t>Lào Cai</t>
  </si>
  <si>
    <t>Thái Nguyên</t>
  </si>
  <si>
    <t>Phú Thọ</t>
  </si>
  <si>
    <t>Bắc Ninh</t>
  </si>
  <si>
    <t>Hưng Yên</t>
  </si>
  <si>
    <t>Hải Phòng</t>
  </si>
  <si>
    <t>Ninh Bình</t>
  </si>
  <si>
    <t>Quảng Trị</t>
  </si>
  <si>
    <t>Đà Nẵng</t>
  </si>
  <si>
    <t>Quảng Ngãi</t>
  </si>
  <si>
    <t>Gia Lai</t>
  </si>
  <si>
    <t>Khánh Hòa</t>
  </si>
  <si>
    <t>Lâm Đồng</t>
  </si>
  <si>
    <t>Đắk Lắk</t>
  </si>
  <si>
    <t>Thành phố Hồ Chí Minh</t>
  </si>
  <si>
    <t>Đồng Nai</t>
  </si>
  <si>
    <t>Tây Ninh</t>
  </si>
  <si>
    <t>Cần Thơ</t>
  </si>
  <si>
    <t>Vĩnh Long</t>
  </si>
  <si>
    <t>Đồng Tháp</t>
  </si>
  <si>
    <t>Cà Mau</t>
  </si>
  <si>
    <t>An Giang</t>
  </si>
  <si>
    <t>TA autotest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</si>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</sst>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37" fillId="2" borderId="2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41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 wrapText="1"/>
    </xf>
    <xf numFmtId="0" fontId="62" fillId="2" borderId="2" xfId="0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 vertical="center" wrapText="1"/>
    </xf>
    <xf numFmtId="0" fontId="66" fillId="2" borderId="2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3" fillId="2" borderId="2" xfId="0" applyFont="1" applyFill="1" applyBorder="1" applyAlignment="1">
      <alignment horizontal="center" vertical="center" wrapText="1"/>
    </xf>
    <xf numFmtId="0" fontId="74" fillId="2" borderId="2" xfId="0" applyFont="1" applyFill="1" applyBorder="1" applyAlignment="1">
      <alignment horizontal="center" vertical="center" wrapText="1"/>
    </xf>
    <xf numFmtId="0" fontId="77" fillId="2" borderId="2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82" fillId="2" borderId="2" xfId="0" applyFont="1" applyFill="1" applyBorder="1" applyAlignment="1">
      <alignment horizontal="center" vertical="center" wrapText="1"/>
    </xf>
    <xf numFmtId="0" fontId="85" fillId="2" borderId="2" xfId="0" applyFont="1" applyFill="1" applyBorder="1" applyAlignment="1">
      <alignment horizontal="center" vertical="center" wrapText="1"/>
    </xf>
    <xf numFmtId="0" fontId="86" fillId="2" borderId="2" xfId="0" applyFont="1" applyFill="1" applyBorder="1" applyAlignment="1">
      <alignment horizontal="center" vertical="center" wrapText="1"/>
    </xf>
    <xf numFmtId="0" fontId="87" fillId="2" borderId="2" xfId="0" applyFont="1" applyFill="1" applyBorder="1" applyAlignment="1">
      <alignment horizontal="center" vertical="center" wrapText="1"/>
    </xf>
    <xf numFmtId="0" fontId="88" fillId="2" borderId="2" xfId="0" applyFont="1" applyFill="1" applyBorder="1" applyAlignment="1">
      <alignment horizontal="center" vertical="center" wrapText="1"/>
    </xf>
    <xf numFmtId="0" fontId="89" fillId="2" borderId="2" xfId="0" applyFont="1" applyFill="1" applyBorder="1" applyAlignment="1">
      <alignment horizontal="center" vertical="center" wrapText="1"/>
    </xf>
    <xf numFmtId="0" fontId="90" fillId="2" borderId="2" xfId="0" applyFont="1" applyFill="1" applyBorder="1" applyAlignment="1">
      <alignment horizontal="center" vertical="center" wrapText="1"/>
    </xf>
    <xf numFmtId="0" fontId="91" fillId="2" borderId="2" xfId="0" applyFont="1" applyFill="1" applyBorder="1" applyAlignment="1">
      <alignment horizontal="center" vertical="center" wrapText="1"/>
    </xf>
    <xf numFmtId="0" fontId="92" fillId="2" borderId="2" xfId="0" applyFont="1" applyFill="1" applyBorder="1" applyAlignment="1">
      <alignment horizontal="center" vertical="center" wrapText="1"/>
    </xf>
    <xf numFmtId="0" fontId="93" fillId="2" borderId="2" xfId="0" applyFont="1" applyFill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5" fillId="2" borderId="2" xfId="0" applyFont="1" applyFill="1" applyBorder="1" applyAlignment="1">
      <alignment horizontal="center" vertical="center" wrapText="1"/>
    </xf>
    <xf numFmtId="0" fontId="96" fillId="2" borderId="2" xfId="0" applyFont="1" applyFill="1" applyBorder="1" applyAlignment="1">
      <alignment horizontal="center" vertical="center" wrapText="1"/>
    </xf>
    <xf numFmtId="0" fontId="97" fillId="2" borderId="2" xfId="0" applyFont="1" applyFill="1" applyBorder="1" applyAlignment="1">
      <alignment horizontal="center" vertical="center" wrapText="1"/>
    </xf>
    <xf numFmtId="0" fontId="98" fillId="2" borderId="2" xfId="0" applyFont="1" applyFill="1" applyBorder="1" applyAlignment="1">
      <alignment horizontal="center" vertical="center" wrapText="1"/>
    </xf>
    <xf numFmtId="0" fontId="99" fillId="2" borderId="2" xfId="0" applyFont="1" applyFill="1" applyBorder="1" applyAlignment="1">
      <alignment horizontal="center" vertical="center" wrapText="1"/>
    </xf>
    <xf numFmtId="0" fontId="100" fillId="2" borderId="2" xfId="0" applyFont="1" applyFill="1" applyBorder="1" applyAlignment="1">
      <alignment horizontal="center" vertical="center" wrapText="1"/>
    </xf>
    <xf numFmtId="0" fontId="101" fillId="2" borderId="2" xfId="0" applyFont="1" applyFill="1" applyBorder="1" applyAlignment="1">
      <alignment horizontal="center" vertical="center" wrapText="1"/>
    </xf>
    <xf numFmtId="0" fontId="102" fillId="2" borderId="2" xfId="0" applyFont="1" applyFill="1" applyBorder="1" applyAlignment="1">
      <alignment horizontal="center" vertical="center" wrapText="1"/>
    </xf>
    <xf numFmtId="0" fontId="103" fillId="2" borderId="2" xfId="0" applyFont="1" applyFill="1" applyBorder="1" applyAlignment="1">
      <alignment horizontal="center" vertical="center" wrapText="1"/>
    </xf>
    <xf numFmtId="0" fontId="104" fillId="2" borderId="2" xfId="0" applyFont="1" applyFill="1" applyBorder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0" fontId="75" fillId="2" borderId="2" xfId="0" applyFont="1" applyFill="1" applyBorder="1" applyAlignment="1">
      <alignment horizontal="center" vertical="center" wrapText="1"/>
    </xf>
    <xf numFmtId="0" fontId="76" fillId="2" borderId="2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0" fillId="2" borderId="2" xfId="0" applyFont="1" applyFill="1" applyBorder="1" applyAlignment="1">
      <alignment horizontal="center" vertical="center" wrapText="1"/>
    </xf>
    <xf numFmtId="0" fontId="83" fillId="2" borderId="2" xfId="0" applyFont="1" applyFill="1" applyBorder="1" applyAlignment="1">
      <alignment horizontal="center" vertical="center" wrapText="1"/>
    </xf>
    <xf numFmtId="0" fontId="84" fillId="2" borderId="2" xfId="0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 vertical="center" wrapText="1"/>
    </xf>
    <xf numFmtId="0" fontId="56" fillId="2" borderId="2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60" fillId="2" borderId="2" xfId="0" applyFont="1" applyFill="1" applyBorder="1" applyAlignment="1">
      <alignment horizontal="center" vertical="center" wrapText="1"/>
    </xf>
    <xf numFmtId="0" fontId="63" fillId="2" borderId="2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2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D20" sqref="D20:D22"/>
    </sheetView>
  </sheetViews>
  <sheetFormatPr defaultRowHeight="15" x14ac:dyDescent="0.25"/>
  <cols>
    <col min="1" max="2" width="17.85546875" customWidth="1"/>
    <col min="3" max="3" width="41.85546875" customWidth="1"/>
    <col min="4" max="4" width="21.85546875" customWidth="1"/>
    <col min="5" max="5" width="20.85546875" customWidth="1"/>
    <col min="6" max="6" width="13.85546875" customWidth="1"/>
    <col min="7" max="7" width="21.85546875" customWidth="1"/>
    <col min="8" max="8" width="19.85546875" customWidth="1"/>
    <col min="9" max="9" width="18.85546875" customWidth="1"/>
    <col min="10" max="10" width="29.85546875" customWidth="1"/>
    <col min="11" max="11" width="44.85546875" customWidth="1"/>
    <col min="12" max="12" width="45.85546875" customWidth="1"/>
    <col min="13" max="13" width="40.85546875" customWidth="1"/>
    <col min="14" max="14" width="13.85546875" customWidth="1"/>
    <col min="15" max="15" width="10.85546875" customWidth="1"/>
    <col min="16" max="16" width="33.85546875" customWidth="1"/>
    <col min="17" max="17" width="40.85546875" customWidth="1"/>
    <col min="18" max="18" width="21.85546875" customWidth="1"/>
  </cols>
  <sheetData>
    <row r="1" spans="1:18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</row>
    <row r="2" spans="1:18" s="107" customFormat="1" ht="31.5" x14ac:dyDescent="0.25">
      <c r="A2" s="19">
        <v>3000000</v>
      </c>
      <c r="B2" s="69" t="s">
        <v>112</v>
      </c>
      <c r="C2" s="69" t="s">
        <v>113</v>
      </c>
      <c r="D2" s="97" t="s">
        <v>22</v>
      </c>
      <c r="E2" s="98" t="s">
        <v>4</v>
      </c>
      <c r="F2" s="96" t="s">
        <v>26</v>
      </c>
      <c r="G2" s="99" t="s">
        <v>31</v>
      </c>
      <c r="H2" s="100" t="s">
        <v>35</v>
      </c>
      <c r="I2" s="101" t="s">
        <v>47</v>
      </c>
      <c r="J2" s="20">
        <v>2024</v>
      </c>
      <c r="K2" s="102" t="s">
        <v>51</v>
      </c>
      <c r="L2" s="103" t="s">
        <v>54</v>
      </c>
      <c r="M2" s="69" t="s">
        <v>59</v>
      </c>
      <c r="N2" s="104" t="s">
        <v>71</v>
      </c>
      <c r="O2" s="21"/>
      <c r="P2" s="22">
        <v>1</v>
      </c>
      <c r="Q2" s="105" t="s">
        <v>74</v>
      </c>
      <c r="R2" s="106" t="s">
        <v>77</v>
      </c>
    </row>
  </sheetData>
  <dataValidations count="14">
    <dataValidation type="textLength" operator="lessThanOrEqual" allowBlank="1" showErrorMessage="1" errorTitle="Lỗi nhập liệu" error="Tên gói thầu vượt quá 100 ký tự!" sqref="B2" xr:uid="{00000000-0002-0000-0000-000000000000}">
      <formula1>100</formula1>
    </dataValidation>
    <dataValidation type="textLength" operator="lessThanOrEqual" allowBlank="1" showErrorMessage="1" errorTitle="Lỗi nhập liệu" error="Tóm tắt công việc chính của gói thầu vượt quá 200 ký tự!" sqref="C2" xr:uid="{00000000-0002-0000-0000-000001000000}">
      <formula1>200</formula1>
    </dataValidation>
    <dataValidation type="list" allowBlank="1" showErrorMessage="1" sqref="D2" xr:uid="{00000000-0002-0000-0000-000002000000}">
      <formula1>SELECT_CONTRACTOR_REGULATION_LABEL</formula1>
    </dataValidation>
    <dataValidation type="list" allowBlank="1" showErrorMessage="1" sqref="E2" xr:uid="{00000000-0002-0000-0000-000003000000}">
      <formula1>ONLINE_BIDDING_LABEL</formula1>
    </dataValidation>
    <dataValidation type="list" allowBlank="1" showErrorMessage="1" sqref="F2" xr:uid="{00000000-0002-0000-0000-000004000000}">
      <formula1>FIELD_TYPE_LABEL</formula1>
    </dataValidation>
    <dataValidation type="list" allowBlank="1" showErrorMessage="1" sqref="G2" xr:uid="{00000000-0002-0000-0000-000005000000}">
      <formula1>SELECT_CONTRACTOR_METHOD_LABEL</formula1>
    </dataValidation>
    <dataValidation type="list" allowBlank="1" showErrorMessage="1" sqref="H2" xr:uid="{00000000-0002-0000-0000-000006000000}">
      <formula1>SELECT_CONTRACTOR_FORM_INVEST_LABEL</formula1>
    </dataValidation>
    <dataValidation type="list" allowBlank="1" showErrorMessage="1" sqref="I2" xr:uid="{00000000-0002-0000-0000-000007000000}">
      <formula1>CONTRACT_TYPE_LABEL</formula1>
    </dataValidation>
    <dataValidation type="whole" operator="greaterThanOrEqual" allowBlank="1" showErrorMessage="1" errorTitle="Lỗi nhập liệu" error="Chỉ được nhập số nguyên lớn hơn hoặc bằng 0!" sqref="J2 O2:P2" xr:uid="{00000000-0002-0000-0000-000008000000}">
      <formula1>1</formula1>
    </dataValidation>
    <dataValidation type="list" allowBlank="1" showErrorMessage="1" sqref="K2" xr:uid="{00000000-0002-0000-0000-000009000000}">
      <formula1>START_TIME_LCNT_UNIT_LABEL</formula1>
    </dataValidation>
    <dataValidation type="textLength" operator="lessThanOrEqual" allowBlank="1" showErrorMessage="1" errorTitle="Lỗi nhập liệu" error="Thời gian tổ chức lựa chọn nhà thầu vượt quá 50 ký tự!" sqref="M2" xr:uid="{00000000-0002-0000-0000-00000B000000}">
      <formula1>50</formula1>
    </dataValidation>
    <dataValidation type="list" allowBlank="1" showErrorMessage="1" sqref="N2" xr:uid="{00000000-0002-0000-0000-00000C000000}">
      <formula1>MULTI_PART_LABEL</formula1>
    </dataValidation>
    <dataValidation type="list" allowBlank="1" showErrorMessage="1" sqref="Q2" xr:uid="{00000000-0002-0000-0000-00000F000000}">
      <formula1>TIME_UNIT_LABEL</formula1>
    </dataValidation>
    <dataValidation type="list" allowBlank="1" showErrorMessage="1" sqref="R2" xr:uid="{00000000-0002-0000-0000-000010000000}">
      <formula1>CITY_LABEL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A000000}">
          <x14:formula1>
            <xm:f>IF(Value!K2=1,QUARTER_VALUE_LABEL,MONTH_VALUE_LABEL)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8"/>
  <sheetViews>
    <sheetView workbookViewId="0"/>
  </sheetViews>
  <sheetFormatPr defaultRowHeight="15" x14ac:dyDescent="0.25"/>
  <cols>
    <col min="1" max="1" width="26" customWidth="1"/>
    <col min="4" max="4" width="25" customWidth="1"/>
    <col min="7" max="7" width="12" customWidth="1"/>
    <col min="10" max="10" width="29" customWidth="1"/>
    <col min="13" max="13" width="35" customWidth="1"/>
    <col min="16" max="16" width="35" customWidth="1"/>
    <col min="19" max="19" width="20" customWidth="1"/>
    <col min="22" max="22" width="7" customWidth="1"/>
    <col min="25" max="25" width="7" customWidth="1"/>
    <col min="28" max="28" width="7" customWidth="1"/>
    <col min="31" max="31" width="15" customWidth="1"/>
    <col min="34" max="34" width="7" customWidth="1"/>
    <col min="37" max="37" width="23" customWidth="1"/>
  </cols>
  <sheetData>
    <row r="1" spans="1:38" ht="15.75" x14ac:dyDescent="0.25">
      <c r="A1" s="86" t="s">
        <v>18</v>
      </c>
      <c r="B1" s="87"/>
      <c r="D1" s="88" t="s">
        <v>4</v>
      </c>
      <c r="E1" s="89"/>
      <c r="G1" s="90" t="s">
        <v>25</v>
      </c>
      <c r="H1" s="91"/>
      <c r="J1" s="92" t="s">
        <v>30</v>
      </c>
      <c r="K1" s="93"/>
      <c r="M1" s="94" t="s">
        <v>33</v>
      </c>
      <c r="N1" s="95"/>
      <c r="P1" s="76" t="s">
        <v>43</v>
      </c>
      <c r="Q1" s="77"/>
      <c r="S1" s="78" t="s">
        <v>46</v>
      </c>
      <c r="T1" s="79"/>
      <c r="V1" s="80" t="s">
        <v>50</v>
      </c>
      <c r="W1" s="81"/>
      <c r="Y1" s="82" t="s">
        <v>53</v>
      </c>
      <c r="Z1" s="83"/>
      <c r="AB1" s="84" t="s">
        <v>58</v>
      </c>
      <c r="AC1" s="85"/>
      <c r="AE1" s="70" t="s">
        <v>13</v>
      </c>
      <c r="AF1" s="71"/>
      <c r="AH1" s="72" t="s">
        <v>73</v>
      </c>
      <c r="AI1" s="73"/>
      <c r="AK1" s="74" t="s">
        <v>76</v>
      </c>
      <c r="AL1" s="75"/>
    </row>
    <row r="2" spans="1:38" ht="15.75" x14ac:dyDescent="0.25">
      <c r="A2" s="23" t="s">
        <v>19</v>
      </c>
      <c r="B2" s="24" t="s">
        <v>20</v>
      </c>
      <c r="D2" s="27" t="s">
        <v>19</v>
      </c>
      <c r="E2" s="28" t="s">
        <v>20</v>
      </c>
      <c r="G2" s="29" t="s">
        <v>19</v>
      </c>
      <c r="H2" s="30" t="s">
        <v>20</v>
      </c>
      <c r="J2" s="31" t="s">
        <v>19</v>
      </c>
      <c r="K2" s="32" t="s">
        <v>20</v>
      </c>
      <c r="M2" s="33" t="s">
        <v>19</v>
      </c>
      <c r="N2" s="34" t="s">
        <v>20</v>
      </c>
      <c r="P2" s="35" t="s">
        <v>19</v>
      </c>
      <c r="Q2" s="36" t="s">
        <v>20</v>
      </c>
      <c r="S2" s="37" t="s">
        <v>19</v>
      </c>
      <c r="T2" s="38" t="s">
        <v>20</v>
      </c>
      <c r="V2" s="39" t="s">
        <v>19</v>
      </c>
      <c r="W2" s="40" t="s">
        <v>20</v>
      </c>
      <c r="Y2" s="41" t="s">
        <v>19</v>
      </c>
      <c r="Z2" s="42" t="s">
        <v>20</v>
      </c>
      <c r="AB2" s="43" t="s">
        <v>19</v>
      </c>
      <c r="AC2" s="44" t="s">
        <v>20</v>
      </c>
      <c r="AE2" s="45" t="s">
        <v>19</v>
      </c>
      <c r="AF2" s="46" t="s">
        <v>20</v>
      </c>
      <c r="AH2" s="47" t="s">
        <v>19</v>
      </c>
      <c r="AI2" s="48" t="s">
        <v>20</v>
      </c>
      <c r="AK2" s="49" t="s">
        <v>19</v>
      </c>
      <c r="AL2" s="50" t="s">
        <v>20</v>
      </c>
    </row>
    <row r="3" spans="1:38" x14ac:dyDescent="0.25">
      <c r="A3" s="25" t="s">
        <v>21</v>
      </c>
      <c r="B3" s="26">
        <v>28</v>
      </c>
      <c r="D3" s="25" t="s">
        <v>24</v>
      </c>
      <c r="E3" s="26">
        <v>0</v>
      </c>
      <c r="G3" s="25" t="s">
        <v>26</v>
      </c>
      <c r="H3" s="26">
        <v>31</v>
      </c>
      <c r="J3" s="25" t="s">
        <v>31</v>
      </c>
      <c r="K3" s="26">
        <v>40</v>
      </c>
      <c r="M3" s="25" t="s">
        <v>34</v>
      </c>
      <c r="N3" s="26">
        <v>35</v>
      </c>
      <c r="P3" s="25" t="s">
        <v>34</v>
      </c>
      <c r="Q3" s="26">
        <v>37</v>
      </c>
      <c r="S3" s="25" t="s">
        <v>47</v>
      </c>
      <c r="T3" s="26">
        <v>42</v>
      </c>
      <c r="V3" s="25" t="s">
        <v>51</v>
      </c>
      <c r="W3" s="26">
        <v>1</v>
      </c>
      <c r="Y3" s="25" t="s">
        <v>54</v>
      </c>
      <c r="Z3" s="26">
        <v>1</v>
      </c>
      <c r="AB3" s="25" t="s">
        <v>59</v>
      </c>
      <c r="AC3" s="26">
        <v>1</v>
      </c>
      <c r="AE3" s="25" t="s">
        <v>71</v>
      </c>
      <c r="AF3" s="26">
        <v>0</v>
      </c>
      <c r="AH3" s="25" t="s">
        <v>74</v>
      </c>
      <c r="AI3" s="26">
        <v>1</v>
      </c>
      <c r="AK3" s="25" t="s">
        <v>77</v>
      </c>
      <c r="AL3" s="26">
        <v>150</v>
      </c>
    </row>
    <row r="4" spans="1:38" x14ac:dyDescent="0.25">
      <c r="A4" s="25" t="s">
        <v>22</v>
      </c>
      <c r="B4" s="26">
        <v>29</v>
      </c>
      <c r="D4" s="25" t="s">
        <v>4</v>
      </c>
      <c r="E4" s="26">
        <v>1</v>
      </c>
      <c r="G4" s="25" t="s">
        <v>27</v>
      </c>
      <c r="H4" s="26">
        <v>32</v>
      </c>
      <c r="J4" s="25" t="s">
        <v>32</v>
      </c>
      <c r="K4" s="26">
        <v>41</v>
      </c>
      <c r="M4" s="25" t="s">
        <v>35</v>
      </c>
      <c r="N4" s="26">
        <v>36</v>
      </c>
      <c r="P4" s="25" t="s">
        <v>35</v>
      </c>
      <c r="Q4" s="26">
        <v>38</v>
      </c>
      <c r="S4" s="25" t="s">
        <v>48</v>
      </c>
      <c r="T4" s="26">
        <v>43</v>
      </c>
      <c r="V4" s="25" t="s">
        <v>52</v>
      </c>
      <c r="W4" s="26">
        <v>2</v>
      </c>
      <c r="Y4" s="25" t="s">
        <v>55</v>
      </c>
      <c r="Z4" s="26">
        <v>2</v>
      </c>
      <c r="AB4" s="25" t="s">
        <v>60</v>
      </c>
      <c r="AC4" s="26">
        <v>2</v>
      </c>
      <c r="AE4" s="25" t="s">
        <v>72</v>
      </c>
      <c r="AF4" s="26">
        <v>1</v>
      </c>
      <c r="AH4" s="25" t="s">
        <v>52</v>
      </c>
      <c r="AI4" s="26">
        <v>2</v>
      </c>
      <c r="AK4" s="25" t="s">
        <v>78</v>
      </c>
      <c r="AL4" s="26">
        <v>151</v>
      </c>
    </row>
    <row r="5" spans="1:38" x14ac:dyDescent="0.25">
      <c r="A5" s="25" t="s">
        <v>23</v>
      </c>
      <c r="B5" s="26">
        <v>30</v>
      </c>
      <c r="G5" s="25" t="s">
        <v>28</v>
      </c>
      <c r="H5" s="26">
        <v>33</v>
      </c>
      <c r="M5" s="25" t="s">
        <v>36</v>
      </c>
      <c r="N5" s="26">
        <v>104</v>
      </c>
      <c r="P5" s="25" t="s">
        <v>44</v>
      </c>
      <c r="Q5" s="26">
        <v>39</v>
      </c>
      <c r="S5" s="25" t="s">
        <v>49</v>
      </c>
      <c r="T5" s="26">
        <v>44</v>
      </c>
      <c r="Y5" s="25" t="s">
        <v>56</v>
      </c>
      <c r="Z5" s="26">
        <v>3</v>
      </c>
      <c r="AB5" s="25" t="s">
        <v>61</v>
      </c>
      <c r="AC5" s="26">
        <v>3</v>
      </c>
      <c r="AH5" s="25" t="s">
        <v>75</v>
      </c>
      <c r="AI5" s="26">
        <v>3</v>
      </c>
      <c r="AK5" s="25" t="s">
        <v>79</v>
      </c>
      <c r="AL5" s="26">
        <v>152</v>
      </c>
    </row>
    <row r="6" spans="1:38" x14ac:dyDescent="0.25">
      <c r="G6" s="25" t="s">
        <v>29</v>
      </c>
      <c r="H6" s="26">
        <v>34</v>
      </c>
      <c r="M6" s="25" t="s">
        <v>37</v>
      </c>
      <c r="N6" s="26">
        <v>105</v>
      </c>
      <c r="P6" s="25" t="s">
        <v>45</v>
      </c>
      <c r="Q6" s="26">
        <v>48</v>
      </c>
      <c r="Y6" s="25" t="s">
        <v>57</v>
      </c>
      <c r="Z6" s="26">
        <v>4</v>
      </c>
      <c r="AB6" s="25" t="s">
        <v>62</v>
      </c>
      <c r="AC6" s="26">
        <v>4</v>
      </c>
      <c r="AK6" s="25" t="s">
        <v>80</v>
      </c>
      <c r="AL6" s="26">
        <v>153</v>
      </c>
    </row>
    <row r="7" spans="1:38" x14ac:dyDescent="0.25">
      <c r="M7" s="25" t="s">
        <v>38</v>
      </c>
      <c r="N7" s="26">
        <v>106</v>
      </c>
      <c r="P7" s="25" t="s">
        <v>36</v>
      </c>
      <c r="Q7" s="26">
        <v>110</v>
      </c>
      <c r="AB7" s="25" t="s">
        <v>63</v>
      </c>
      <c r="AC7" s="26">
        <v>5</v>
      </c>
      <c r="AK7" s="25" t="s">
        <v>81</v>
      </c>
      <c r="AL7" s="26">
        <v>154</v>
      </c>
    </row>
    <row r="8" spans="1:38" x14ac:dyDescent="0.25">
      <c r="M8" s="25" t="s">
        <v>39</v>
      </c>
      <c r="N8" s="26">
        <v>107</v>
      </c>
      <c r="P8" s="25" t="s">
        <v>37</v>
      </c>
      <c r="Q8" s="26">
        <v>111</v>
      </c>
      <c r="AB8" s="25" t="s">
        <v>64</v>
      </c>
      <c r="AC8" s="26">
        <v>6</v>
      </c>
      <c r="AK8" s="25" t="s">
        <v>82</v>
      </c>
      <c r="AL8" s="26">
        <v>155</v>
      </c>
    </row>
    <row r="9" spans="1:38" x14ac:dyDescent="0.25">
      <c r="M9" s="25" t="s">
        <v>40</v>
      </c>
      <c r="N9" s="26">
        <v>108</v>
      </c>
      <c r="P9" s="25" t="s">
        <v>38</v>
      </c>
      <c r="Q9" s="26">
        <v>112</v>
      </c>
      <c r="AB9" s="25" t="s">
        <v>65</v>
      </c>
      <c r="AC9" s="26">
        <v>7</v>
      </c>
      <c r="AK9" s="25" t="s">
        <v>83</v>
      </c>
      <c r="AL9" s="26">
        <v>156</v>
      </c>
    </row>
    <row r="10" spans="1:38" x14ac:dyDescent="0.25">
      <c r="M10" s="25" t="s">
        <v>41</v>
      </c>
      <c r="N10" s="26">
        <v>109</v>
      </c>
      <c r="P10" s="25" t="s">
        <v>39</v>
      </c>
      <c r="Q10" s="26">
        <v>113</v>
      </c>
      <c r="AB10" s="25" t="s">
        <v>66</v>
      </c>
      <c r="AC10" s="26">
        <v>8</v>
      </c>
      <c r="AK10" s="25" t="s">
        <v>84</v>
      </c>
      <c r="AL10" s="26">
        <v>157</v>
      </c>
    </row>
    <row r="11" spans="1:38" x14ac:dyDescent="0.25">
      <c r="M11" s="25" t="s">
        <v>42</v>
      </c>
      <c r="N11" s="26">
        <v>185</v>
      </c>
      <c r="P11" s="25" t="s">
        <v>40</v>
      </c>
      <c r="Q11" s="26">
        <v>114</v>
      </c>
      <c r="AB11" s="25" t="s">
        <v>67</v>
      </c>
      <c r="AC11" s="26">
        <v>9</v>
      </c>
      <c r="AK11" s="25" t="s">
        <v>85</v>
      </c>
      <c r="AL11" s="26">
        <v>158</v>
      </c>
    </row>
    <row r="12" spans="1:38" x14ac:dyDescent="0.25">
      <c r="P12" s="25" t="s">
        <v>41</v>
      </c>
      <c r="Q12" s="26">
        <v>115</v>
      </c>
      <c r="AB12" s="25" t="s">
        <v>68</v>
      </c>
      <c r="AC12" s="26">
        <v>10</v>
      </c>
      <c r="AK12" s="25" t="s">
        <v>86</v>
      </c>
      <c r="AL12" s="26">
        <v>159</v>
      </c>
    </row>
    <row r="13" spans="1:38" x14ac:dyDescent="0.25">
      <c r="P13" s="25" t="s">
        <v>42</v>
      </c>
      <c r="Q13" s="26">
        <v>186</v>
      </c>
      <c r="AB13" s="25" t="s">
        <v>69</v>
      </c>
      <c r="AC13" s="26">
        <v>11</v>
      </c>
      <c r="AK13" s="25" t="s">
        <v>87</v>
      </c>
      <c r="AL13" s="26">
        <v>160</v>
      </c>
    </row>
    <row r="14" spans="1:38" x14ac:dyDescent="0.25">
      <c r="AB14" s="25" t="s">
        <v>70</v>
      </c>
      <c r="AC14" s="26">
        <v>12</v>
      </c>
      <c r="AK14" s="25" t="s">
        <v>88</v>
      </c>
      <c r="AL14" s="26">
        <v>161</v>
      </c>
    </row>
    <row r="15" spans="1:38" x14ac:dyDescent="0.25">
      <c r="AK15" s="25" t="s">
        <v>89</v>
      </c>
      <c r="AL15" s="26">
        <v>162</v>
      </c>
    </row>
    <row r="16" spans="1:38" x14ac:dyDescent="0.25">
      <c r="AK16" s="25" t="s">
        <v>90</v>
      </c>
      <c r="AL16" s="26">
        <v>163</v>
      </c>
    </row>
    <row r="17" spans="37:38" x14ac:dyDescent="0.25">
      <c r="AK17" s="25" t="s">
        <v>91</v>
      </c>
      <c r="AL17" s="26">
        <v>164</v>
      </c>
    </row>
    <row r="18" spans="37:38" x14ac:dyDescent="0.25">
      <c r="AK18" s="25" t="s">
        <v>92</v>
      </c>
      <c r="AL18" s="26">
        <v>165</v>
      </c>
    </row>
    <row r="19" spans="37:38" x14ac:dyDescent="0.25">
      <c r="AK19" s="25" t="s">
        <v>93</v>
      </c>
      <c r="AL19" s="26">
        <v>166</v>
      </c>
    </row>
    <row r="20" spans="37:38" x14ac:dyDescent="0.25">
      <c r="AK20" s="25" t="s">
        <v>94</v>
      </c>
      <c r="AL20" s="26">
        <v>167</v>
      </c>
    </row>
    <row r="21" spans="37:38" x14ac:dyDescent="0.25">
      <c r="AK21" s="25" t="s">
        <v>95</v>
      </c>
      <c r="AL21" s="26">
        <v>168</v>
      </c>
    </row>
    <row r="22" spans="37:38" x14ac:dyDescent="0.25">
      <c r="AK22" s="25" t="s">
        <v>96</v>
      </c>
      <c r="AL22" s="26">
        <v>169</v>
      </c>
    </row>
    <row r="23" spans="37:38" x14ac:dyDescent="0.25">
      <c r="AK23" s="25" t="s">
        <v>97</v>
      </c>
      <c r="AL23" s="26">
        <v>170</v>
      </c>
    </row>
    <row r="24" spans="37:38" x14ac:dyDescent="0.25">
      <c r="AK24" s="25" t="s">
        <v>98</v>
      </c>
      <c r="AL24" s="26">
        <v>171</v>
      </c>
    </row>
    <row r="25" spans="37:38" x14ac:dyDescent="0.25">
      <c r="AK25" s="25" t="s">
        <v>99</v>
      </c>
      <c r="AL25" s="26">
        <v>172</v>
      </c>
    </row>
    <row r="26" spans="37:38" x14ac:dyDescent="0.25">
      <c r="AK26" s="25" t="s">
        <v>100</v>
      </c>
      <c r="AL26" s="26">
        <v>173</v>
      </c>
    </row>
    <row r="27" spans="37:38" x14ac:dyDescent="0.25">
      <c r="AK27" s="25" t="s">
        <v>101</v>
      </c>
      <c r="AL27" s="26">
        <v>174</v>
      </c>
    </row>
    <row r="28" spans="37:38" x14ac:dyDescent="0.25">
      <c r="AK28" s="25" t="s">
        <v>102</v>
      </c>
      <c r="AL28" s="26">
        <v>175</v>
      </c>
    </row>
    <row r="29" spans="37:38" x14ac:dyDescent="0.25">
      <c r="AK29" s="25" t="s">
        <v>103</v>
      </c>
      <c r="AL29" s="26">
        <v>176</v>
      </c>
    </row>
    <row r="30" spans="37:38" x14ac:dyDescent="0.25">
      <c r="AK30" s="25" t="s">
        <v>104</v>
      </c>
      <c r="AL30" s="26">
        <v>177</v>
      </c>
    </row>
    <row r="31" spans="37:38" x14ac:dyDescent="0.25">
      <c r="AK31" s="25" t="s">
        <v>105</v>
      </c>
      <c r="AL31" s="26">
        <v>178</v>
      </c>
    </row>
    <row r="32" spans="37:38" x14ac:dyDescent="0.25">
      <c r="AK32" s="25" t="s">
        <v>106</v>
      </c>
      <c r="AL32" s="26">
        <v>179</v>
      </c>
    </row>
    <row r="33" spans="37:38" x14ac:dyDescent="0.25">
      <c r="AK33" s="25" t="s">
        <v>107</v>
      </c>
      <c r="AL33" s="26">
        <v>180</v>
      </c>
    </row>
    <row r="34" spans="37:38" x14ac:dyDescent="0.25">
      <c r="AK34" s="25" t="s">
        <v>108</v>
      </c>
      <c r="AL34" s="26">
        <v>181</v>
      </c>
    </row>
    <row r="35" spans="37:38" x14ac:dyDescent="0.25">
      <c r="AK35" s="25" t="s">
        <v>109</v>
      </c>
      <c r="AL35" s="26">
        <v>182</v>
      </c>
    </row>
    <row r="36" spans="37:38" x14ac:dyDescent="0.25">
      <c r="AK36" s="25" t="s">
        <v>110</v>
      </c>
      <c r="AL36" s="26">
        <v>183</v>
      </c>
    </row>
    <row r="37" spans="37:38" x14ac:dyDescent="0.25">
      <c r="AK37" s="25" t="s">
        <v>111</v>
      </c>
      <c r="AL37" s="26">
        <v>184</v>
      </c>
    </row>
    <row r="38" spans="37:38" x14ac:dyDescent="0.25">
      <c r="AK38" s="25" t="s">
        <v>23</v>
      </c>
      <c r="AL38" s="26">
        <v>260</v>
      </c>
    </row>
  </sheetData>
  <mergeCells count="13">
    <mergeCell ref="A1:B1"/>
    <mergeCell ref="D1:E1"/>
    <mergeCell ref="G1:H1"/>
    <mergeCell ref="J1:K1"/>
    <mergeCell ref="M1:N1"/>
    <mergeCell ref="AE1:AF1"/>
    <mergeCell ref="AH1:AI1"/>
    <mergeCell ref="AK1:AL1"/>
    <mergeCell ref="P1:Q1"/>
    <mergeCell ref="S1:T1"/>
    <mergeCell ref="V1:W1"/>
    <mergeCell ref="Y1:Z1"/>
    <mergeCell ref="AB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/>
  </sheetViews>
  <sheetFormatPr defaultRowHeight="15" x14ac:dyDescent="0.25"/>
  <cols>
    <col min="1" max="2" width="17.85546875" customWidth="1"/>
    <col min="3" max="3" width="41.85546875" customWidth="1"/>
    <col min="4" max="4" width="21.85546875" customWidth="1"/>
    <col min="5" max="5" width="20.85546875" customWidth="1"/>
    <col min="6" max="6" width="13.85546875" customWidth="1"/>
    <col min="7" max="7" width="21.85546875" customWidth="1"/>
    <col min="8" max="8" width="19.85546875" customWidth="1"/>
    <col min="9" max="9" width="18.85546875" customWidth="1"/>
    <col min="10" max="10" width="29.85546875" customWidth="1"/>
    <col min="11" max="11" width="44.85546875" customWidth="1"/>
    <col min="12" max="12" width="45.85546875" customWidth="1"/>
    <col min="13" max="13" width="40.85546875" customWidth="1"/>
    <col min="14" max="14" width="13.85546875" customWidth="1"/>
    <col min="15" max="15" width="10.85546875" customWidth="1"/>
    <col min="16" max="16" width="33.85546875" customWidth="1"/>
    <col min="17" max="17" width="40.85546875" customWidth="1"/>
    <col min="18" max="18" width="21.85546875" customWidth="1"/>
  </cols>
  <sheetData>
    <row r="1" spans="1:18" ht="50.1" customHeight="1" x14ac:dyDescent="0.25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6" t="s">
        <v>5</v>
      </c>
      <c r="G1" s="57" t="s">
        <v>6</v>
      </c>
      <c r="H1" s="58" t="s">
        <v>7</v>
      </c>
      <c r="I1" s="59" t="s">
        <v>8</v>
      </c>
      <c r="J1" s="60" t="s">
        <v>9</v>
      </c>
      <c r="K1" s="61" t="s">
        <v>10</v>
      </c>
      <c r="L1" s="62" t="s">
        <v>11</v>
      </c>
      <c r="M1" s="63" t="s">
        <v>12</v>
      </c>
      <c r="N1" s="64" t="s">
        <v>13</v>
      </c>
      <c r="O1" s="65" t="s">
        <v>14</v>
      </c>
      <c r="P1" s="66" t="s">
        <v>15</v>
      </c>
      <c r="Q1" s="67" t="s">
        <v>16</v>
      </c>
      <c r="R1" s="68" t="s">
        <v>17</v>
      </c>
    </row>
    <row r="2" spans="1:18" x14ac:dyDescent="0.25">
      <c r="A2">
        <f>IF(LEN(Input!A2)=0, "", Input!A2)</f>
        <v>3000000</v>
      </c>
      <c r="B2" t="str">
        <f>IF(LEN(Input!B2)=0, "", Input!B2)</f>
        <v>TA autotest</v>
      </c>
      <c r="C2" t="str">
        <f>IF(LEN(Input!C2)=0, "", Input!C2)</f>
        <v>không biết</v>
      </c>
      <c r="D2">
        <f>IFERROR(VLOOKUP(Input!D2,SELECT_CONTRACTOR_REGULATION_MAP,2,FALSE),"")</f>
        <v>29</v>
      </c>
      <c r="E2">
        <f>IFERROR(VLOOKUP(Input!E2,ONLINE_BIDDING_MAP,2,FALSE),"")</f>
        <v>1</v>
      </c>
      <c r="F2">
        <f>IFERROR(VLOOKUP(Input!F2,FIELD_TYPE_MAP,2,FALSE),"")</f>
        <v>31</v>
      </c>
      <c r="G2">
        <f>IFERROR(VLOOKUP(Input!G2,SELECT_CONTRACTOR_METHOD_MAP,2,FALSE),"")</f>
        <v>40</v>
      </c>
      <c r="H2">
        <f>IFERROR(VLOOKUP(Input!H2,SELECT_CONTRACTOR_FORM_INVEST_MAP,2,FALSE),"")</f>
        <v>36</v>
      </c>
      <c r="I2">
        <f>IFERROR(VLOOKUP(Input!I2,CONTRACT_TYPE_MAP,2,FALSE),"")</f>
        <v>42</v>
      </c>
      <c r="J2">
        <f>IF(LEN(Input!J2)=0, "", Input!J2)</f>
        <v>2024</v>
      </c>
      <c r="K2">
        <f>IFERROR(VLOOKUP(Input!K2,START_TIME_LCNT_UNIT_MAP,2,FALSE),"")</f>
        <v>1</v>
      </c>
      <c r="L2">
        <f>IFERROR(IF(Value!K2=1, VLOOKUP(Input!L2, QUARTER_VALUE_MAP, 2, FALSE),VLOOKUP(Input!L2, MONTH_VALUE_MAP, 2, FALSE)), "")</f>
        <v>1</v>
      </c>
      <c r="M2" t="str">
        <f>IF(LEN(Input!M2)=0, "", Input!M2)</f>
        <v>1</v>
      </c>
      <c r="N2">
        <f>IFERROR(VLOOKUP(Input!N2,MULTI_PART_MAP,2,FALSE),"")</f>
        <v>0</v>
      </c>
      <c r="O2" t="str">
        <f>IF(LEN(Input!O2)=0, "", Input!O2)</f>
        <v/>
      </c>
      <c r="P2">
        <f>IF(LEN(Input!P2)=0, "", Input!P2)</f>
        <v>1</v>
      </c>
      <c r="Q2">
        <f>IFERROR(VLOOKUP(Input!Q2,TIME_UNIT_MAP,2,FALSE),"")</f>
        <v>1</v>
      </c>
      <c r="R2">
        <f>IFERROR(VLOOKUP(Input!R2,CITY_MAP,2,FALSE),"")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Input</vt:lpstr>
      <vt:lpstr>Metadata</vt:lpstr>
      <vt:lpstr>Value</vt:lpstr>
      <vt:lpstr>CITY_LABEL</vt:lpstr>
      <vt:lpstr>CITY_MAP</vt:lpstr>
      <vt:lpstr>CONTRACT_TYPE_LABEL</vt:lpstr>
      <vt:lpstr>CONTRACT_TYPE_MAP</vt:lpstr>
      <vt:lpstr>FIELD_TYPE_LABEL</vt:lpstr>
      <vt:lpstr>FIELD_TYPE_MAP</vt:lpstr>
      <vt:lpstr>MONTH_VALUE_LABEL</vt:lpstr>
      <vt:lpstr>MONTH_VALUE_MAP</vt:lpstr>
      <vt:lpstr>MULTI_PART_LABEL</vt:lpstr>
      <vt:lpstr>MULTI_PART_MAP</vt:lpstr>
      <vt:lpstr>ONLINE_BIDDING_LABEL</vt:lpstr>
      <vt:lpstr>ONLINE_BIDDING_MAP</vt:lpstr>
      <vt:lpstr>QUARTER_VALUE_LABEL</vt:lpstr>
      <vt:lpstr>QUARTER_VALUE_MAP</vt:lpstr>
      <vt:lpstr>SELECT_CONTRACTOR_FORM_COST_LABEL</vt:lpstr>
      <vt:lpstr>SELECT_CONTRACTOR_FORM_COST_MAP</vt:lpstr>
      <vt:lpstr>SELECT_CONTRACTOR_FORM_INVEST_LABEL</vt:lpstr>
      <vt:lpstr>SELECT_CONTRACTOR_FORM_INVEST_MAP</vt:lpstr>
      <vt:lpstr>SELECT_CONTRACTOR_METHOD_LABEL</vt:lpstr>
      <vt:lpstr>SELECT_CONTRACTOR_METHOD_MAP</vt:lpstr>
      <vt:lpstr>SELECT_CONTRACTOR_REGULATION_LABEL</vt:lpstr>
      <vt:lpstr>SELECT_CONTRACTOR_REGULATION_MAP</vt:lpstr>
      <vt:lpstr>START_TIME_LCNT_UNIT_LABEL</vt:lpstr>
      <vt:lpstr>START_TIME_LCNT_UNIT_MAP</vt:lpstr>
      <vt:lpstr>TIME_UNIT_LABEL</vt:lpstr>
      <vt:lpstr>TIME_UNIT_MAP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2025-08-27T09:44:26Z</dcterms:created>
  <dcterms:modified xsi:type="dcterms:W3CDTF">2025-08-27T09:52:59Z</dcterms:modified>
</cp:coreProperties>
</file>