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olitechnika\ProjektKompetencyjny\Dokumentacja\Kosztorys\"/>
    </mc:Choice>
  </mc:AlternateContent>
  <xr:revisionPtr revIDLastSave="0" documentId="13_ncr:1_{5AC9EAD5-1A93-4C6E-AB37-3A35006AB4A0}" xr6:coauthVersionLast="47" xr6:coauthVersionMax="47" xr10:uidLastSave="{00000000-0000-0000-0000-000000000000}"/>
  <bookViews>
    <workbookView xWindow="-120" yWindow="-120" windowWidth="29040" windowHeight="15720" xr2:uid="{E3DF90E9-C6C5-4FFC-99FD-F0A5584DA101}"/>
  </bookViews>
  <sheets>
    <sheet name="Sheet1" sheetId="1" r:id="rId1"/>
  </sheets>
  <definedNames>
    <definedName name="_xlnm.Print_Area" localSheetId="0">Sheet1!$A$1:$J$16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1" l="1"/>
  <c r="H15" i="1"/>
  <c r="G11" i="1"/>
  <c r="I11" i="1"/>
  <c r="H11" i="1"/>
  <c r="F10" i="1"/>
  <c r="G9" i="1"/>
  <c r="I9" i="1" s="1"/>
  <c r="H9" i="1"/>
  <c r="I10" i="1"/>
  <c r="H10" i="1"/>
  <c r="G8" i="1"/>
  <c r="H8" i="1"/>
  <c r="I8" i="1"/>
  <c r="H7" i="1"/>
  <c r="G7" i="1"/>
  <c r="I7" i="1" s="1"/>
  <c r="H4" i="1"/>
  <c r="H5" i="1"/>
  <c r="H6" i="1"/>
  <c r="H3" i="1"/>
  <c r="G4" i="1"/>
  <c r="I4" i="1" s="1"/>
  <c r="G5" i="1"/>
  <c r="I5" i="1" s="1"/>
  <c r="G6" i="1"/>
  <c r="I6" i="1" s="1"/>
  <c r="G3" i="1"/>
  <c r="I3" i="1" s="1"/>
</calcChain>
</file>

<file path=xl/sharedStrings.xml><?xml version="1.0" encoding="utf-8"?>
<sst xmlns="http://schemas.openxmlformats.org/spreadsheetml/2006/main" count="44" uniqueCount="32">
  <si>
    <t>Cena za szt.</t>
  </si>
  <si>
    <t>Cena za wskazaną ilość</t>
  </si>
  <si>
    <t>Element</t>
  </si>
  <si>
    <t>Oznaczenie</t>
  </si>
  <si>
    <t>🔗</t>
  </si>
  <si>
    <t>Ilość</t>
  </si>
  <si>
    <t>netto</t>
  </si>
  <si>
    <t>brutto</t>
  </si>
  <si>
    <t>Transceiver CAN fault-tolerant</t>
  </si>
  <si>
    <t>TJA1055T</t>
  </si>
  <si>
    <t>Link</t>
  </si>
  <si>
    <t>Dioda prostownicza</t>
  </si>
  <si>
    <t>1N4001</t>
  </si>
  <si>
    <t>Rezystor terminujący</t>
  </si>
  <si>
    <t>CF1/4W-510R</t>
  </si>
  <si>
    <t>Kondensator filtrujący</t>
  </si>
  <si>
    <t>CCH-10N/2000V</t>
  </si>
  <si>
    <t>Skrętka ethernet</t>
  </si>
  <si>
    <t>Stabilizator napięcia 3V3</t>
  </si>
  <si>
    <t>LDL1117S33R</t>
  </si>
  <si>
    <t>NC514-CCA</t>
  </si>
  <si>
    <t>Koryto kablowe</t>
  </si>
  <si>
    <t>Suma</t>
  </si>
  <si>
    <t>Gniazdo 8P8C</t>
  </si>
  <si>
    <t>NK4006A</t>
  </si>
  <si>
    <t>TME</t>
  </si>
  <si>
    <t>Dostawca</t>
  </si>
  <si>
    <t>Castorama</t>
  </si>
  <si>
    <t>MKE 15/32 2 m</t>
  </si>
  <si>
    <t>Adapter do gniazd 8P8C</t>
  </si>
  <si>
    <t>KABLE STEROWNICZE Remigiusz Kozłowski</t>
  </si>
  <si>
    <t>22,5x45 ALANTEC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</si>
</sst>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theme="4" tint="0.39997558519241921"/>
      </left>
      <right/>
      <top style="medium">
        <color theme="4" tint="0.39997558519241921"/>
      </top>
      <bottom/>
      <diagonal/>
    </border>
    <border>
      <left/>
      <right/>
      <top style="medium">
        <color theme="4" tint="0.39997558519241921"/>
      </top>
      <bottom/>
      <diagonal/>
    </border>
    <border>
      <left/>
      <right style="medium">
        <color theme="4" tint="0.39997558519241921"/>
      </right>
      <top style="medium">
        <color theme="4" tint="0.39997558519241921"/>
      </top>
      <bottom/>
      <diagonal/>
    </border>
    <border>
      <left style="medium">
        <color theme="4" tint="0.39997558519241921"/>
      </left>
      <right/>
      <top/>
      <bottom/>
      <diagonal/>
    </border>
    <border>
      <left/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/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/>
      <bottom style="medium">
        <color theme="4" tint="0.39997558519241921"/>
      </bottom>
      <diagonal/>
    </border>
    <border>
      <left style="medium">
        <color theme="4" tint="0.39997558519241921"/>
      </left>
      <right/>
      <top style="medium">
        <color theme="4" tint="0.39997558519241921"/>
      </top>
      <bottom style="medium">
        <color theme="4" tint="0.39997558519241921"/>
      </bottom>
      <diagonal/>
    </border>
    <border>
      <left/>
      <right/>
      <top style="medium">
        <color theme="4" tint="0.39997558519241921"/>
      </top>
      <bottom style="medium">
        <color theme="4" tint="0.39997558519241921"/>
      </bottom>
      <diagonal/>
    </border>
    <border>
      <left/>
      <right style="medium">
        <color theme="4" tint="0.39997558519241921"/>
      </right>
      <top style="medium">
        <color theme="4" tint="0.39997558519241921"/>
      </top>
      <bottom style="medium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0" fillId="0" borderId="3" xfId="0" applyBorder="1"/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1" applyBorder="1" applyAlignment="1">
      <alignment horizontal="center"/>
    </xf>
    <xf numFmtId="0" fontId="0" fillId="0" borderId="1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2" fillId="0" borderId="10" xfId="1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 wrapText="1"/>
    </xf>
    <xf numFmtId="0" fontId="2" fillId="0" borderId="10" xfId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10" xfId="0" applyNumberFormat="1" applyBorder="1" applyAlignment="1">
      <alignment horizontal="right"/>
    </xf>
    <xf numFmtId="0" fontId="0" fillId="0" borderId="10" xfId="0" applyBorder="1" applyAlignment="1">
      <alignment horizontal="right" vertical="center"/>
    </xf>
    <xf numFmtId="2" fontId="0" fillId="0" borderId="10" xfId="0" applyNumberFormat="1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2" fontId="0" fillId="0" borderId="3" xfId="0" applyNumberFormat="1" applyBorder="1" applyAlignment="1">
      <alignment horizontal="right"/>
    </xf>
    <xf numFmtId="2" fontId="0" fillId="0" borderId="4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6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8" xfId="0" applyNumberFormat="1" applyBorder="1" applyAlignment="1">
      <alignment horizontal="right"/>
    </xf>
    <xf numFmtId="2" fontId="0" fillId="0" borderId="11" xfId="0" applyNumberForma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me.eu/pl/details/log-nk4006a" TargetMode="External"/><Relationship Id="rId3" Type="http://schemas.openxmlformats.org/officeDocument/2006/relationships/hyperlink" Target="https://www.tme.eu/pl/details/cf1_4w-510r" TargetMode="External"/><Relationship Id="rId7" Type="http://schemas.openxmlformats.org/officeDocument/2006/relationships/hyperlink" Target="https://www.castorama.pl/kanal-elektroinstalacyjny-aks-zielonka-mke-15-32-2-m-id-44726.html" TargetMode="External"/><Relationship Id="rId2" Type="http://schemas.openxmlformats.org/officeDocument/2006/relationships/hyperlink" Target="https://www.tme.eu/pl/details/rl101-dc" TargetMode="External"/><Relationship Id="rId1" Type="http://schemas.openxmlformats.org/officeDocument/2006/relationships/hyperlink" Target="https://www.tme.eu/pl/details/tja1055t_c.518" TargetMode="External"/><Relationship Id="rId6" Type="http://schemas.openxmlformats.org/officeDocument/2006/relationships/hyperlink" Target="https://www.tme.eu/pl/details/u_utp5e-scca305" TargetMode="External"/><Relationship Id="rId5" Type="http://schemas.openxmlformats.org/officeDocument/2006/relationships/hyperlink" Target="https://www.tme.eu/pl/details/ldl1117s33r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tme.eu/pl/details/cch-10n_2000v" TargetMode="External"/><Relationship Id="rId9" Type="http://schemas.openxmlformats.org/officeDocument/2006/relationships/hyperlink" Target="https://www.kable-sterownicze.pl/system-mosaic-45x45/631-adapter-pojedynczy-keystone-mosaic-225x45-alantec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D365E-B4A2-47DD-B356-3955A6D9C3CA}">
  <dimension ref="A1:I15"/>
  <sheetViews>
    <sheetView tabSelected="1" defaultGridColor="0" colorId="22" workbookViewId="0">
      <selection activeCell="L8" sqref="L8"/>
    </sheetView>
  </sheetViews>
  <sheetFormatPr defaultRowHeight="15" x14ac:dyDescent="0.25"/>
  <cols>
    <col min="1" max="1" width="28.42578125" bestFit="1" customWidth="1"/>
    <col min="2" max="2" width="28.42578125" customWidth="1"/>
    <col min="3" max="3" width="17.28515625" customWidth="1"/>
    <col min="8" max="8" width="11.5703125" customWidth="1"/>
    <col min="9" max="9" width="11.140625" customWidth="1"/>
  </cols>
  <sheetData>
    <row r="1" spans="1:9" x14ac:dyDescent="0.25">
      <c r="A1" s="22" t="s">
        <v>2</v>
      </c>
      <c r="B1" s="22" t="s">
        <v>26</v>
      </c>
      <c r="C1" s="22" t="s">
        <v>3</v>
      </c>
      <c r="D1" s="24" t="s">
        <v>4</v>
      </c>
      <c r="E1" s="22" t="s">
        <v>5</v>
      </c>
      <c r="F1" s="22" t="s">
        <v>0</v>
      </c>
      <c r="G1" s="22"/>
      <c r="H1" s="22" t="s">
        <v>1</v>
      </c>
      <c r="I1" s="22"/>
    </row>
    <row r="2" spans="1:9" ht="15.75" thickBot="1" x14ac:dyDescent="0.3">
      <c r="A2" s="22"/>
      <c r="B2" s="22"/>
      <c r="C2" s="22"/>
      <c r="D2" s="24"/>
      <c r="E2" s="22"/>
      <c r="F2" s="2" t="s">
        <v>6</v>
      </c>
      <c r="G2" s="2" t="s">
        <v>7</v>
      </c>
      <c r="H2" s="2" t="s">
        <v>6</v>
      </c>
      <c r="I2" s="2" t="s">
        <v>7</v>
      </c>
    </row>
    <row r="3" spans="1:9" x14ac:dyDescent="0.25">
      <c r="A3" s="4" t="s">
        <v>8</v>
      </c>
      <c r="B3" s="21" t="s">
        <v>25</v>
      </c>
      <c r="C3" s="5" t="s">
        <v>9</v>
      </c>
      <c r="D3" s="6" t="s">
        <v>10</v>
      </c>
      <c r="E3" s="7">
        <v>5</v>
      </c>
      <c r="F3" s="29">
        <v>10.37</v>
      </c>
      <c r="G3" s="29">
        <f>1.23*F3</f>
        <v>12.755099999999999</v>
      </c>
      <c r="H3" s="29">
        <f>E3*F3</f>
        <v>51.849999999999994</v>
      </c>
      <c r="I3" s="30">
        <f>E3*G3</f>
        <v>63.775499999999994</v>
      </c>
    </row>
    <row r="4" spans="1:9" x14ac:dyDescent="0.25">
      <c r="A4" s="8" t="s">
        <v>11</v>
      </c>
      <c r="B4" s="22"/>
      <c r="C4" s="1" t="s">
        <v>12</v>
      </c>
      <c r="D4" s="3" t="s">
        <v>10</v>
      </c>
      <c r="E4">
        <v>25</v>
      </c>
      <c r="F4" s="31">
        <v>0.13331999999999999</v>
      </c>
      <c r="G4" s="31">
        <f t="shared" ref="G4:G7" si="0">1.23*F4</f>
        <v>0.16398359999999998</v>
      </c>
      <c r="H4" s="31">
        <f t="shared" ref="H4:H7" si="1">E4*F4</f>
        <v>3.3329999999999997</v>
      </c>
      <c r="I4" s="32">
        <f t="shared" ref="I4:I7" si="2">E4*G4</f>
        <v>4.0995899999999992</v>
      </c>
    </row>
    <row r="5" spans="1:9" x14ac:dyDescent="0.25">
      <c r="A5" s="8" t="s">
        <v>13</v>
      </c>
      <c r="B5" s="22"/>
      <c r="C5" s="1" t="s">
        <v>14</v>
      </c>
      <c r="D5" s="3" t="s">
        <v>10</v>
      </c>
      <c r="E5">
        <v>100</v>
      </c>
      <c r="F5" s="31">
        <v>3.4889999999999997E-2</v>
      </c>
      <c r="G5" s="31">
        <f t="shared" si="0"/>
        <v>4.2914699999999993E-2</v>
      </c>
      <c r="H5" s="31">
        <f t="shared" si="1"/>
        <v>3.4889999999999999</v>
      </c>
      <c r="I5" s="32">
        <f t="shared" si="2"/>
        <v>4.2914699999999995</v>
      </c>
    </row>
    <row r="6" spans="1:9" x14ac:dyDescent="0.25">
      <c r="A6" s="8" t="s">
        <v>15</v>
      </c>
      <c r="B6" s="22"/>
      <c r="C6" s="1" t="s">
        <v>16</v>
      </c>
      <c r="D6" s="3" t="s">
        <v>10</v>
      </c>
      <c r="E6">
        <v>10</v>
      </c>
      <c r="F6" s="31">
        <v>0.53991999999999996</v>
      </c>
      <c r="G6" s="31">
        <f t="shared" si="0"/>
        <v>0.66410159999999996</v>
      </c>
      <c r="H6" s="31">
        <f t="shared" si="1"/>
        <v>5.3991999999999996</v>
      </c>
      <c r="I6" s="32">
        <f t="shared" si="2"/>
        <v>6.6410159999999996</v>
      </c>
    </row>
    <row r="7" spans="1:9" x14ac:dyDescent="0.25">
      <c r="A7" s="8" t="s">
        <v>17</v>
      </c>
      <c r="B7" s="22"/>
      <c r="C7" s="1" t="s">
        <v>20</v>
      </c>
      <c r="D7" s="3" t="s">
        <v>10</v>
      </c>
      <c r="E7">
        <v>610</v>
      </c>
      <c r="F7" s="31">
        <v>0.75780000000000003</v>
      </c>
      <c r="G7" s="31">
        <f t="shared" si="0"/>
        <v>0.93209399999999998</v>
      </c>
      <c r="H7" s="31">
        <f t="shared" si="1"/>
        <v>462.25800000000004</v>
      </c>
      <c r="I7" s="32">
        <f t="shared" si="2"/>
        <v>568.57733999999994</v>
      </c>
    </row>
    <row r="8" spans="1:9" x14ac:dyDescent="0.25">
      <c r="A8" s="8" t="s">
        <v>18</v>
      </c>
      <c r="B8" s="22"/>
      <c r="C8" s="2" t="s">
        <v>19</v>
      </c>
      <c r="D8" s="3" t="s">
        <v>10</v>
      </c>
      <c r="E8">
        <v>25</v>
      </c>
      <c r="F8" s="31">
        <v>0.92710000000000004</v>
      </c>
      <c r="G8" s="31">
        <f t="shared" ref="G8" si="3">1.23*F8</f>
        <v>1.140333</v>
      </c>
      <c r="H8" s="31">
        <f t="shared" ref="H8" si="4">E8*F8</f>
        <v>23.177500000000002</v>
      </c>
      <c r="I8" s="32">
        <f t="shared" ref="I8" si="5">E8*G8</f>
        <v>28.508324999999999</v>
      </c>
    </row>
    <row r="9" spans="1:9" ht="15.75" thickBot="1" x14ac:dyDescent="0.3">
      <c r="A9" s="9" t="s">
        <v>23</v>
      </c>
      <c r="B9" s="23"/>
      <c r="C9" s="10" t="s">
        <v>24</v>
      </c>
      <c r="D9" s="11" t="s">
        <v>10</v>
      </c>
      <c r="E9" s="12">
        <v>110</v>
      </c>
      <c r="F9" s="33">
        <v>4.59</v>
      </c>
      <c r="G9" s="33">
        <f>1.23*F9</f>
        <v>5.6456999999999997</v>
      </c>
      <c r="H9" s="33">
        <f>E9*F9</f>
        <v>504.9</v>
      </c>
      <c r="I9" s="34">
        <f>E9*G9</f>
        <v>621.02699999999993</v>
      </c>
    </row>
    <row r="10" spans="1:9" ht="15.75" thickBot="1" x14ac:dyDescent="0.3">
      <c r="A10" s="13" t="s">
        <v>21</v>
      </c>
      <c r="B10" s="14" t="s">
        <v>27</v>
      </c>
      <c r="C10" s="15" t="s">
        <v>28</v>
      </c>
      <c r="D10" s="16" t="s">
        <v>10</v>
      </c>
      <c r="E10" s="17">
        <v>20</v>
      </c>
      <c r="F10" s="25">
        <f>100*G10/123</f>
        <v>12.991869918699187</v>
      </c>
      <c r="G10" s="25">
        <v>15.98</v>
      </c>
      <c r="H10" s="25">
        <f t="shared" ref="H10" si="6">E10*F10</f>
        <v>259.83739837398377</v>
      </c>
      <c r="I10" s="35">
        <f t="shared" ref="I10" si="7">E10*G10</f>
        <v>319.60000000000002</v>
      </c>
    </row>
    <row r="11" spans="1:9" ht="30.75" thickBot="1" x14ac:dyDescent="0.3">
      <c r="A11" s="13" t="s">
        <v>29</v>
      </c>
      <c r="B11" s="18" t="s">
        <v>30</v>
      </c>
      <c r="C11" s="14" t="s">
        <v>31</v>
      </c>
      <c r="D11" s="19" t="s">
        <v>10</v>
      </c>
      <c r="E11" s="20">
        <v>110</v>
      </c>
      <c r="F11" s="26">
        <v>1.3</v>
      </c>
      <c r="G11" s="27">
        <f>1.23*F11</f>
        <v>1.599</v>
      </c>
      <c r="H11" s="27">
        <f t="shared" ref="H11" si="8">E11*F11</f>
        <v>143</v>
      </c>
      <c r="I11" s="28">
        <f t="shared" ref="I11" si="9">E11*G11</f>
        <v>175.89</v>
      </c>
    </row>
    <row r="13" spans="1:9" x14ac:dyDescent="0.25">
      <c r="A13" s="1"/>
      <c r="B13" s="1"/>
      <c r="H13" t="s">
        <v>22</v>
      </c>
    </row>
    <row r="14" spans="1:9" x14ac:dyDescent="0.25">
      <c r="A14" s="2"/>
      <c r="B14" s="2"/>
      <c r="H14" t="s">
        <v>6</v>
      </c>
      <c r="I14" t="s">
        <v>7</v>
      </c>
    </row>
    <row r="15" spans="1:9" x14ac:dyDescent="0.25">
      <c r="H15">
        <f>SUM(H3:H11)</f>
        <v>1457.2440983739839</v>
      </c>
      <c r="I15">
        <f>SUM(I3:I11)</f>
        <v>1792.4102409999996</v>
      </c>
    </row>
  </sheetData>
  <mergeCells count="8">
    <mergeCell ref="B3:B9"/>
    <mergeCell ref="H1:I1"/>
    <mergeCell ref="A1:A2"/>
    <mergeCell ref="C1:C2"/>
    <mergeCell ref="D1:D2"/>
    <mergeCell ref="E1:E2"/>
    <mergeCell ref="F1:G1"/>
    <mergeCell ref="B1:B2"/>
  </mergeCells>
  <hyperlinks>
    <hyperlink ref="D3" r:id="rId1" xr:uid="{39D88B75-B850-472E-90F9-6970BDC6CE2F}"/>
    <hyperlink ref="D4" r:id="rId2" xr:uid="{7F21E291-51D7-43E3-A248-D42A2D5DFCEB}"/>
    <hyperlink ref="D5" r:id="rId3" xr:uid="{A1925337-6809-459C-BE86-9413C0FBCB41}"/>
    <hyperlink ref="D6" r:id="rId4" xr:uid="{0DBC671B-4BA2-4454-B4BF-D93F3BC9472E}"/>
    <hyperlink ref="D8" r:id="rId5" xr:uid="{CFE2698F-CEC2-4882-B7DA-3C349C0EE8F7}"/>
    <hyperlink ref="D7" r:id="rId6" xr:uid="{C1478A35-445B-4E25-83C5-C4CDE4B44F34}"/>
    <hyperlink ref="D10" r:id="rId7" xr:uid="{30D5B264-E491-4DE7-93B5-48827339E8C6}"/>
    <hyperlink ref="D9" r:id="rId8" xr:uid="{710AF434-18FE-40C2-8D04-761BB4E1C595}"/>
    <hyperlink ref="D11" r:id="rId9" xr:uid="{AAC2D0C8-6FBC-4909-B71B-5390CD7FEA15}"/>
  </hyperlinks>
  <pageMargins left="0.7" right="0.7" top="0.75" bottom="0.75" header="0.3" footer="0.3"/>
  <pageSetup paperSize="8" orientation="landscape" r:id="rId1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B r W v V q 7 p e 0 6 k A A A A 9 g A A A B I A H A B D b 2 5 m a W c v U G F j a 2 F n Z S 5 4 b W w g o h g A K K A U A A A A A A A A A A A A A A A A A A A A A A A A A A A A h Y 9 N D o I w G E S v Q r q n P 0 i M I R 9 l 4 R Y S E h P j t i k V G 6 E Q W i x 3 c + G R v I I Y R d 2 5 n D d v M X O / 3 i C b 2 i a 4 q M H q z q S I Y Y o C Z W R X a V O n a H T H c I M y D q W Q Z 1 G r Y J a N T S Z b p e j k X J 8 Q 4 r 3 H f o W 7 o S Y R p Y w c i n w n T 6 o V 6 C P r / 3 K o j X X C S I U 4 7 F 9 j e I Q Z W + O Y x p g C W S A U 2 n y F a N 7 7 b H 8 g b M f G j Y P i f R O W O Z A l A n l / 4 A 9 Q S w M E F A A C A A g A B r W v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a 1 r 1 Y o i k e 4 D g A A A B E A A A A T A B w A R m 9 y b X V s Y X M v U 2 V j d G l v b j E u b S C i G A A o o B Q A A A A A A A A A A A A A A A A A A A A A A A A A A A A r T k 0 u y c z P U w i G 0 I b W A F B L A Q I t A B Q A A g A I A A a 1 r 1 a u 6 X t O p A A A A P Y A A A A S A A A A A A A A A A A A A A A A A A A A A A B D b 2 5 m a W c v U G F j a 2 F n Z S 5 4 b W x Q S w E C L Q A U A A I A C A A G t a 9 W D 8 r p q 6 Q A A A D p A A A A E w A A A A A A A A A A A A A A A A D w A A A A W 0 N v b n R l b n R f V H l w Z X N d L n h t b F B L A Q I t A B Q A A g A I A A a 1 r 1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D 6 F I r y I Y U S J r q q 8 k 4 N V X n A A A A A A I A A A A A A B B m A A A A A Q A A I A A A A A A 8 v e u A I n I c l L q Y 9 T h 2 p E B 4 r M k 0 p U F c a W 0 S t V q R x Y v R A A A A A A 6 A A A A A A g A A I A A A A M + T i 2 P H H T + O W / y u Y z G a q p U u / h Y P s k B A F M I O N L a H U R + L U A A A A M F D X y d 6 4 X m t l V W B F V k g Y 8 G O T E w t H k M r O m 1 g N / Z 7 Y 2 a Q O d n g q r o 4 P s T L 0 n K M A M g c M Y 3 T F Z k k 7 K a g n O O P W y u g t B G E 6 7 W 4 m i t V i 4 x J R M i i u / y W Q A A A A O c 4 Q e A z a V M y o C r / Z 2 l R 0 5 h S u 8 Y + o 4 K d B 1 X S z q J A 5 R u m L c q U 4 a S N L P u + O B N w / 3 Q Q d U i 3 U m P b M Q n K W I z 4 z L X + M S Q = < / D a t a M a s h u p > 
</file>

<file path=customXml/itemProps1.xml><?xml version="1.0" encoding="utf-8"?>
<ds:datastoreItem xmlns:ds="http://schemas.openxmlformats.org/officeDocument/2006/customXml" ds:itemID="{63BEA112-5B9F-4E5F-AD2F-95924ADCF09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</dc:creator>
  <cp:lastModifiedBy>Artur</cp:lastModifiedBy>
  <cp:lastPrinted>2023-05-15T20:39:22Z</cp:lastPrinted>
  <dcterms:created xsi:type="dcterms:W3CDTF">2023-05-11T07:25:03Z</dcterms:created>
  <dcterms:modified xsi:type="dcterms:W3CDTF">2023-05-15T20:41:23Z</dcterms:modified>
</cp:coreProperties>
</file>