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c\Desktop\STUDIA\Sem 6\PK\"/>
    </mc:Choice>
  </mc:AlternateContent>
  <xr:revisionPtr revIDLastSave="0" documentId="13_ncr:1_{0685F7EE-149D-46F1-B2F7-6FD2215CA73B}" xr6:coauthVersionLast="47" xr6:coauthVersionMax="47" xr10:uidLastSave="{00000000-0000-0000-0000-000000000000}"/>
  <bookViews>
    <workbookView xWindow="14400" yWindow="0" windowWidth="14400" windowHeight="15600" xr2:uid="{FAC21C1E-ED2D-40FE-A5A3-F6BD7F90F2F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27" i="1" l="1"/>
  <c r="AQ35" i="1"/>
  <c r="AL35" i="1"/>
  <c r="BF16" i="1"/>
  <c r="BA16" i="1"/>
  <c r="AV19" i="1"/>
  <c r="AQ19" i="1"/>
  <c r="AL19" i="1"/>
  <c r="AD20" i="1"/>
</calcChain>
</file>

<file path=xl/sharedStrings.xml><?xml version="1.0" encoding="utf-8"?>
<sst xmlns="http://schemas.openxmlformats.org/spreadsheetml/2006/main" count="602" uniqueCount="141">
  <si>
    <t>s303_01</t>
  </si>
  <si>
    <t>s303_02</t>
  </si>
  <si>
    <t>s303_03</t>
  </si>
  <si>
    <t>s303_04</t>
  </si>
  <si>
    <t>s303_05</t>
  </si>
  <si>
    <t>s303_06</t>
  </si>
  <si>
    <t>s303_07</t>
  </si>
  <si>
    <t>s303_08</t>
  </si>
  <si>
    <t>s303_09</t>
  </si>
  <si>
    <t>s303_10</t>
  </si>
  <si>
    <t>s303_11</t>
  </si>
  <si>
    <t>s304_01</t>
  </si>
  <si>
    <t>s304_02</t>
  </si>
  <si>
    <t>s304_03</t>
  </si>
  <si>
    <t>s304_04</t>
  </si>
  <si>
    <t>s304_05</t>
  </si>
  <si>
    <t>s304_06</t>
  </si>
  <si>
    <t>s304_07</t>
  </si>
  <si>
    <t>s304_08</t>
  </si>
  <si>
    <t>s304_09</t>
  </si>
  <si>
    <t>s304_10</t>
  </si>
  <si>
    <t>s304_11</t>
  </si>
  <si>
    <t>s305_01</t>
  </si>
  <si>
    <t>s305_02</t>
  </si>
  <si>
    <t>s305_03</t>
  </si>
  <si>
    <t>s305_04</t>
  </si>
  <si>
    <t>s305_05</t>
  </si>
  <si>
    <t>s305_06</t>
  </si>
  <si>
    <t>s305_07</t>
  </si>
  <si>
    <t>s305_08</t>
  </si>
  <si>
    <t>s305_09</t>
  </si>
  <si>
    <t>s305_10</t>
  </si>
  <si>
    <t>s305_11</t>
  </si>
  <si>
    <t>s306_01</t>
  </si>
  <si>
    <t>s306_02</t>
  </si>
  <si>
    <t>s306_03</t>
  </si>
  <si>
    <t>s306_04</t>
  </si>
  <si>
    <t>s306_05</t>
  </si>
  <si>
    <t>s306_06</t>
  </si>
  <si>
    <t>s306_07</t>
  </si>
  <si>
    <t>s306_08</t>
  </si>
  <si>
    <t>s306_09</t>
  </si>
  <si>
    <t>s306_10</t>
  </si>
  <si>
    <t>s306_11</t>
  </si>
  <si>
    <t>s307_01</t>
  </si>
  <si>
    <t>s307_02</t>
  </si>
  <si>
    <t>s307_03</t>
  </si>
  <si>
    <t>s307_04</t>
  </si>
  <si>
    <t>s307_05</t>
  </si>
  <si>
    <t>s307_06</t>
  </si>
  <si>
    <t>s307_07</t>
  </si>
  <si>
    <t>s307_08</t>
  </si>
  <si>
    <t>s307_09</t>
  </si>
  <si>
    <t>s307_10</t>
  </si>
  <si>
    <t>s307_11</t>
  </si>
  <si>
    <t>s303_3W</t>
  </si>
  <si>
    <t>s304_9</t>
  </si>
  <si>
    <t>s304_8</t>
  </si>
  <si>
    <t>s304_7</t>
  </si>
  <si>
    <t>s304_6</t>
  </si>
  <si>
    <t>s304_5</t>
  </si>
  <si>
    <t>s304_4</t>
  </si>
  <si>
    <t>s304_3</t>
  </si>
  <si>
    <t>s304_2</t>
  </si>
  <si>
    <t>s304_1</t>
  </si>
  <si>
    <t>s305_9</t>
  </si>
  <si>
    <t>s305_8</t>
  </si>
  <si>
    <t>s305_7</t>
  </si>
  <si>
    <t>s305_6</t>
  </si>
  <si>
    <t>s305_5</t>
  </si>
  <si>
    <t>s305_4</t>
  </si>
  <si>
    <t>s305_3</t>
  </si>
  <si>
    <t>s305_2</t>
  </si>
  <si>
    <t>s305_1</t>
  </si>
  <si>
    <t>s306_9</t>
  </si>
  <si>
    <t>s306_8</t>
  </si>
  <si>
    <t>s306_7</t>
  </si>
  <si>
    <t>s306_6</t>
  </si>
  <si>
    <t>s306_5</t>
  </si>
  <si>
    <t>s306_4</t>
  </si>
  <si>
    <t>s306_3</t>
  </si>
  <si>
    <t>s306_2</t>
  </si>
  <si>
    <t>s306_1</t>
  </si>
  <si>
    <t>xxxxxxxxxxxxxxxxxxxxxxxxxxxxxxxxxxxxxxxxxxxxxxxxxxxxxxxxxxxxxxxxxxxxxxxxxxxxxxxxxxxxxxxx</t>
  </si>
  <si>
    <t>Kolejność</t>
  </si>
  <si>
    <t>Opis</t>
  </si>
  <si>
    <t>Etykieta</t>
  </si>
  <si>
    <t>Długość odcinka [m]</t>
  </si>
  <si>
    <t>1.</t>
  </si>
  <si>
    <t>304 - ściana</t>
  </si>
  <si>
    <t>dół</t>
  </si>
  <si>
    <t>2.</t>
  </si>
  <si>
    <t>304-&gt;303</t>
  </si>
  <si>
    <t>góra</t>
  </si>
  <si>
    <t>3.</t>
  </si>
  <si>
    <t>303 - obwód</t>
  </si>
  <si>
    <t>4.</t>
  </si>
  <si>
    <t>303-&gt;304</t>
  </si>
  <si>
    <t>5.</t>
  </si>
  <si>
    <t>304 - okna</t>
  </si>
  <si>
    <t>6.</t>
  </si>
  <si>
    <t>304-&gt;305</t>
  </si>
  <si>
    <t>7.</t>
  </si>
  <si>
    <t>305 - obwód</t>
  </si>
  <si>
    <t>8.</t>
  </si>
  <si>
    <t>305-&gt;306</t>
  </si>
  <si>
    <t>9.</t>
  </si>
  <si>
    <t>306 - st11</t>
  </si>
  <si>
    <t>10.</t>
  </si>
  <si>
    <t>306-&gt;</t>
  </si>
  <si>
    <t>11.</t>
  </si>
  <si>
    <t>306 - obwód</t>
  </si>
  <si>
    <t>12.</t>
  </si>
  <si>
    <t>306-&gt;307</t>
  </si>
  <si>
    <t>13.</t>
  </si>
  <si>
    <t>307 - okna</t>
  </si>
  <si>
    <t>14.</t>
  </si>
  <si>
    <t>307-&gt;</t>
  </si>
  <si>
    <t>15.</t>
  </si>
  <si>
    <t>307 - ściana</t>
  </si>
  <si>
    <t>SUMA</t>
  </si>
  <si>
    <t>Długość przewodów</t>
  </si>
  <si>
    <t>Koryta kablowe</t>
  </si>
  <si>
    <t>pionowe</t>
  </si>
  <si>
    <t>poziome</t>
  </si>
  <si>
    <t>Rozmiar</t>
  </si>
  <si>
    <t>5/2,5</t>
  </si>
  <si>
    <t>Status</t>
  </si>
  <si>
    <t>obecne</t>
  </si>
  <si>
    <t>Długość</t>
  </si>
  <si>
    <t>cm</t>
  </si>
  <si>
    <t>20/6</t>
  </si>
  <si>
    <t>nie obecne</t>
  </si>
  <si>
    <t>Sala</t>
  </si>
  <si>
    <t>Długość [cm]</t>
  </si>
  <si>
    <t>suma</t>
  </si>
  <si>
    <t>Sala 303</t>
  </si>
  <si>
    <t>Sala 304</t>
  </si>
  <si>
    <t>Sala 305</t>
  </si>
  <si>
    <t>Sala 306</t>
  </si>
  <si>
    <t>Sala 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</si>
</sst>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textRotation="90"/>
    </xf>
    <xf numFmtId="16" fontId="0" fillId="0" borderId="1" xfId="0" quotePrefix="1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" fontId="4" fillId="0" borderId="1" xfId="0" quotePrefix="1" applyNumberFormat="1" applyFont="1" applyBorder="1" applyAlignment="1">
      <alignment horizontal="center"/>
    </xf>
    <xf numFmtId="16" fontId="4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0" fillId="2" borderId="1" xfId="0" quotePrefix="1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AC69-FD2A-4CFA-B515-B0AB25E66D50}">
  <dimension ref="B3:BS38"/>
  <sheetViews>
    <sheetView tabSelected="1" zoomScale="85" zoomScaleNormal="85" workbookViewId="0">
      <selection activeCell="AA3" sqref="AA3:AD20"/>
    </sheetView>
  </sheetViews>
  <sheetFormatPr defaultRowHeight="15" x14ac:dyDescent="0.25"/>
  <cols>
    <col min="2" max="2" width="3.7109375" customWidth="1"/>
    <col min="4" max="5" width="3.7109375" customWidth="1"/>
    <col min="7" max="8" width="3.7109375" customWidth="1"/>
    <col min="27" max="27" width="9.5703125" customWidth="1"/>
    <col min="28" max="28" width="11.7109375" customWidth="1"/>
    <col min="30" max="30" width="19.140625" customWidth="1"/>
    <col min="34" max="34" width="9.140625" customWidth="1"/>
    <col min="35" max="35" width="12" customWidth="1"/>
    <col min="37" max="37" width="9.140625" customWidth="1"/>
    <col min="38" max="38" width="12.7109375" customWidth="1"/>
    <col min="39" max="39" width="2.7109375" customWidth="1"/>
    <col min="40" max="40" width="12" customWidth="1"/>
    <col min="41" max="41" width="9.140625" customWidth="1"/>
    <col min="43" max="43" width="12.7109375" customWidth="1"/>
    <col min="44" max="44" width="2.7109375" customWidth="1"/>
    <col min="45" max="45" width="12" customWidth="1"/>
    <col min="46" max="47" width="9.140625" customWidth="1"/>
    <col min="48" max="48" width="12.7109375" customWidth="1"/>
    <col min="49" max="49" width="2.7109375" customWidth="1"/>
    <col min="50" max="50" width="12" customWidth="1"/>
    <col min="52" max="52" width="9.140625" customWidth="1"/>
    <col min="53" max="53" width="12.7109375" customWidth="1"/>
    <col min="54" max="54" width="2.7109375" customWidth="1"/>
    <col min="55" max="55" width="12" customWidth="1"/>
    <col min="56" max="56" width="9.140625" customWidth="1"/>
    <col min="58" max="58" width="12.7109375" customWidth="1"/>
    <col min="59" max="59" width="9.140625" customWidth="1"/>
    <col min="61" max="61" width="9.140625" customWidth="1"/>
    <col min="62" max="62" width="12.7109375" customWidth="1"/>
  </cols>
  <sheetData>
    <row r="3" spans="2:71" ht="18.75" x14ac:dyDescent="0.3">
      <c r="AA3" s="24" t="s">
        <v>121</v>
      </c>
      <c r="AB3" s="24"/>
      <c r="AC3" s="24"/>
      <c r="AD3" s="24"/>
      <c r="AI3" s="18" t="s">
        <v>136</v>
      </c>
      <c r="AJ3" s="18"/>
      <c r="AK3" s="18"/>
      <c r="AL3" s="18"/>
      <c r="AM3" s="19"/>
      <c r="AN3" s="18" t="s">
        <v>137</v>
      </c>
      <c r="AO3" s="18"/>
      <c r="AP3" s="18"/>
      <c r="AQ3" s="18"/>
      <c r="AR3" s="19"/>
      <c r="AS3" s="18" t="s">
        <v>138</v>
      </c>
      <c r="AT3" s="18"/>
      <c r="AU3" s="18"/>
      <c r="AV3" s="18"/>
      <c r="AX3" s="7" t="s">
        <v>139</v>
      </c>
      <c r="AY3" s="8"/>
      <c r="AZ3" s="8"/>
      <c r="BA3" s="9"/>
      <c r="BC3" s="7" t="s">
        <v>140</v>
      </c>
      <c r="BD3" s="8"/>
      <c r="BE3" s="8"/>
      <c r="BF3" s="9"/>
      <c r="BI3" s="11" t="s">
        <v>122</v>
      </c>
      <c r="BJ3" s="11"/>
      <c r="BK3" s="11"/>
      <c r="BL3" s="11"/>
      <c r="BM3" s="11"/>
    </row>
    <row r="4" spans="2:71" x14ac:dyDescent="0.25">
      <c r="AA4" s="21" t="s">
        <v>84</v>
      </c>
      <c r="AB4" s="21" t="s">
        <v>85</v>
      </c>
      <c r="AC4" s="21" t="s">
        <v>86</v>
      </c>
      <c r="AD4" s="21" t="s">
        <v>87</v>
      </c>
      <c r="AI4" s="20" t="s">
        <v>127</v>
      </c>
      <c r="AJ4" s="20" t="s">
        <v>85</v>
      </c>
      <c r="AK4" s="20" t="s">
        <v>125</v>
      </c>
      <c r="AL4" s="20" t="s">
        <v>134</v>
      </c>
      <c r="AM4" s="19"/>
      <c r="AN4" s="20" t="s">
        <v>127</v>
      </c>
      <c r="AO4" s="20" t="s">
        <v>85</v>
      </c>
      <c r="AP4" s="20" t="s">
        <v>125</v>
      </c>
      <c r="AQ4" s="20" t="s">
        <v>134</v>
      </c>
      <c r="AR4" s="19"/>
      <c r="AS4" s="20" t="s">
        <v>127</v>
      </c>
      <c r="AT4" s="20" t="s">
        <v>85</v>
      </c>
      <c r="AU4" s="20" t="s">
        <v>125</v>
      </c>
      <c r="AV4" s="20" t="s">
        <v>134</v>
      </c>
      <c r="AX4" s="10" t="s">
        <v>127</v>
      </c>
      <c r="AY4" s="10" t="s">
        <v>85</v>
      </c>
      <c r="AZ4" s="10" t="s">
        <v>125</v>
      </c>
      <c r="BA4" s="10" t="s">
        <v>134</v>
      </c>
      <c r="BC4" s="10" t="s">
        <v>127</v>
      </c>
      <c r="BD4" s="10" t="s">
        <v>85</v>
      </c>
      <c r="BE4" s="10" t="s">
        <v>125</v>
      </c>
      <c r="BF4" s="10" t="s">
        <v>134</v>
      </c>
      <c r="BI4" s="10" t="s">
        <v>133</v>
      </c>
      <c r="BJ4" s="10" t="s">
        <v>127</v>
      </c>
      <c r="BK4" s="10" t="s">
        <v>85</v>
      </c>
      <c r="BL4" s="10" t="s">
        <v>125</v>
      </c>
      <c r="BM4" s="10" t="s">
        <v>129</v>
      </c>
      <c r="BO4" s="10" t="s">
        <v>133</v>
      </c>
      <c r="BP4" s="10" t="s">
        <v>127</v>
      </c>
      <c r="BQ4" s="10" t="s">
        <v>85</v>
      </c>
      <c r="BR4" s="10" t="s">
        <v>125</v>
      </c>
      <c r="BS4" s="10" t="s">
        <v>129</v>
      </c>
    </row>
    <row r="5" spans="2:71" ht="15" customHeight="1" x14ac:dyDescent="0.25">
      <c r="B5" s="3">
        <v>303</v>
      </c>
      <c r="C5" s="1" t="s">
        <v>0</v>
      </c>
      <c r="E5" s="3">
        <v>305</v>
      </c>
      <c r="F5" s="1" t="s">
        <v>22</v>
      </c>
      <c r="H5" s="3">
        <v>307</v>
      </c>
      <c r="I5" s="1" t="s">
        <v>44</v>
      </c>
      <c r="M5" t="s">
        <v>21</v>
      </c>
      <c r="N5" t="s">
        <v>20</v>
      </c>
      <c r="O5" t="s">
        <v>56</v>
      </c>
      <c r="P5" t="s">
        <v>57</v>
      </c>
      <c r="Q5" t="s">
        <v>58</v>
      </c>
      <c r="AA5" s="21" t="s">
        <v>88</v>
      </c>
      <c r="AB5" s="21" t="s">
        <v>89</v>
      </c>
      <c r="AC5" s="21" t="s">
        <v>90</v>
      </c>
      <c r="AD5" s="25">
        <v>4.4800000000000004</v>
      </c>
      <c r="AF5" s="2">
        <v>448</v>
      </c>
      <c r="AI5" s="21" t="s">
        <v>128</v>
      </c>
      <c r="AJ5" s="21" t="s">
        <v>123</v>
      </c>
      <c r="AK5" s="21" t="s">
        <v>126</v>
      </c>
      <c r="AL5" s="21">
        <v>200</v>
      </c>
      <c r="AM5" s="19"/>
      <c r="AN5" s="21" t="s">
        <v>128</v>
      </c>
      <c r="AO5" s="21" t="s">
        <v>123</v>
      </c>
      <c r="AP5" s="22" t="s">
        <v>131</v>
      </c>
      <c r="AQ5" s="21">
        <v>200</v>
      </c>
      <c r="AR5" s="19"/>
      <c r="AS5" s="21" t="s">
        <v>128</v>
      </c>
      <c r="AT5" s="21" t="s">
        <v>123</v>
      </c>
      <c r="AU5" s="23" t="s">
        <v>126</v>
      </c>
      <c r="AV5" s="21">
        <v>200</v>
      </c>
      <c r="AX5" s="1" t="s">
        <v>128</v>
      </c>
      <c r="AY5" s="1" t="s">
        <v>124</v>
      </c>
      <c r="AZ5" s="4" t="s">
        <v>131</v>
      </c>
      <c r="BA5" s="1">
        <v>91</v>
      </c>
      <c r="BC5" s="1" t="s">
        <v>128</v>
      </c>
      <c r="BD5" s="1" t="s">
        <v>123</v>
      </c>
      <c r="BE5" s="5" t="s">
        <v>126</v>
      </c>
      <c r="BF5" s="1">
        <v>200</v>
      </c>
      <c r="BI5" s="12">
        <v>303</v>
      </c>
      <c r="BJ5" s="12" t="s">
        <v>128</v>
      </c>
      <c r="BK5" s="12" t="s">
        <v>123</v>
      </c>
      <c r="BL5" s="12" t="s">
        <v>126</v>
      </c>
      <c r="BM5" s="12">
        <v>200</v>
      </c>
      <c r="BO5" s="12">
        <v>306</v>
      </c>
      <c r="BP5" s="12" t="s">
        <v>128</v>
      </c>
      <c r="BQ5" s="12" t="s">
        <v>124</v>
      </c>
      <c r="BR5" s="13" t="s">
        <v>131</v>
      </c>
      <c r="BS5" s="12">
        <v>91</v>
      </c>
    </row>
    <row r="6" spans="2:71" x14ac:dyDescent="0.25">
      <c r="B6" s="3"/>
      <c r="C6" s="1" t="s">
        <v>1</v>
      </c>
      <c r="E6" s="3"/>
      <c r="F6" s="1" t="s">
        <v>23</v>
      </c>
      <c r="H6" s="3"/>
      <c r="I6" s="1" t="s">
        <v>45</v>
      </c>
      <c r="AA6" s="21" t="s">
        <v>91</v>
      </c>
      <c r="AB6" s="21" t="s">
        <v>92</v>
      </c>
      <c r="AC6" s="21" t="s">
        <v>93</v>
      </c>
      <c r="AD6" s="25">
        <v>14.895</v>
      </c>
      <c r="AF6" s="2">
        <v>1489.5</v>
      </c>
      <c r="AI6" s="21" t="s">
        <v>128</v>
      </c>
      <c r="AJ6" s="21" t="s">
        <v>124</v>
      </c>
      <c r="AK6" s="22" t="s">
        <v>131</v>
      </c>
      <c r="AL6" s="21">
        <v>72</v>
      </c>
      <c r="AM6" s="19"/>
      <c r="AN6" s="21" t="s">
        <v>128</v>
      </c>
      <c r="AO6" s="21" t="s">
        <v>124</v>
      </c>
      <c r="AP6" s="22" t="s">
        <v>131</v>
      </c>
      <c r="AQ6" s="21">
        <v>467</v>
      </c>
      <c r="AR6" s="19"/>
      <c r="AS6" s="21" t="s">
        <v>128</v>
      </c>
      <c r="AT6" s="21" t="s">
        <v>124</v>
      </c>
      <c r="AU6" s="22" t="s">
        <v>131</v>
      </c>
      <c r="AV6" s="21">
        <v>60</v>
      </c>
      <c r="AX6" s="1" t="s">
        <v>132</v>
      </c>
      <c r="AY6" s="1" t="s">
        <v>123</v>
      </c>
      <c r="AZ6" s="5" t="s">
        <v>126</v>
      </c>
      <c r="BA6" s="1">
        <v>200</v>
      </c>
      <c r="BC6" s="1" t="s">
        <v>128</v>
      </c>
      <c r="BD6" s="1" t="s">
        <v>124</v>
      </c>
      <c r="BE6" s="4" t="s">
        <v>131</v>
      </c>
      <c r="BF6" s="1">
        <v>66</v>
      </c>
      <c r="BI6" s="12">
        <v>303</v>
      </c>
      <c r="BJ6" s="12" t="s">
        <v>128</v>
      </c>
      <c r="BK6" s="12" t="s">
        <v>124</v>
      </c>
      <c r="BL6" s="13" t="s">
        <v>131</v>
      </c>
      <c r="BM6" s="12">
        <v>72</v>
      </c>
      <c r="BO6" s="12">
        <v>306</v>
      </c>
      <c r="BP6" s="12" t="s">
        <v>132</v>
      </c>
      <c r="BQ6" s="12" t="s">
        <v>123</v>
      </c>
      <c r="BR6" s="14" t="s">
        <v>126</v>
      </c>
      <c r="BS6" s="12">
        <v>200</v>
      </c>
    </row>
    <row r="7" spans="2:71" x14ac:dyDescent="0.25">
      <c r="B7" s="3"/>
      <c r="C7" s="1" t="s">
        <v>2</v>
      </c>
      <c r="E7" s="3"/>
      <c r="F7" s="1" t="s">
        <v>24</v>
      </c>
      <c r="H7" s="3"/>
      <c r="I7" s="1" t="s">
        <v>46</v>
      </c>
      <c r="AA7" s="21" t="s">
        <v>94</v>
      </c>
      <c r="AB7" s="21" t="s">
        <v>95</v>
      </c>
      <c r="AC7" s="21" t="s">
        <v>90</v>
      </c>
      <c r="AD7" s="25">
        <v>29.905999999999999</v>
      </c>
      <c r="AF7" s="2">
        <v>2990.6</v>
      </c>
      <c r="AI7" s="21" t="s">
        <v>132</v>
      </c>
      <c r="AJ7" s="21" t="s">
        <v>124</v>
      </c>
      <c r="AK7" s="21" t="s">
        <v>126</v>
      </c>
      <c r="AL7" s="21">
        <v>249</v>
      </c>
      <c r="AM7" s="19"/>
      <c r="AN7" s="21" t="s">
        <v>132</v>
      </c>
      <c r="AO7" s="21" t="s">
        <v>123</v>
      </c>
      <c r="AP7" s="23" t="s">
        <v>126</v>
      </c>
      <c r="AQ7" s="21">
        <v>200</v>
      </c>
      <c r="AR7" s="19"/>
      <c r="AS7" s="21" t="s">
        <v>132</v>
      </c>
      <c r="AT7" s="21" t="s">
        <v>124</v>
      </c>
      <c r="AU7" s="23" t="s">
        <v>126</v>
      </c>
      <c r="AV7" s="21">
        <v>172</v>
      </c>
      <c r="AX7" s="1" t="s">
        <v>128</v>
      </c>
      <c r="AY7" s="1" t="s">
        <v>123</v>
      </c>
      <c r="AZ7" s="4" t="s">
        <v>131</v>
      </c>
      <c r="BA7" s="1">
        <v>220</v>
      </c>
      <c r="BC7" s="1" t="s">
        <v>132</v>
      </c>
      <c r="BD7" s="1" t="s">
        <v>124</v>
      </c>
      <c r="BE7" s="5" t="s">
        <v>126</v>
      </c>
      <c r="BF7" s="1">
        <v>176</v>
      </c>
      <c r="BI7" s="12">
        <v>303</v>
      </c>
      <c r="BJ7" s="12" t="s">
        <v>132</v>
      </c>
      <c r="BK7" s="12" t="s">
        <v>124</v>
      </c>
      <c r="BL7" s="12" t="s">
        <v>126</v>
      </c>
      <c r="BM7" s="12">
        <v>249</v>
      </c>
      <c r="BO7" s="12">
        <v>306</v>
      </c>
      <c r="BP7" s="12" t="s">
        <v>128</v>
      </c>
      <c r="BQ7" s="12" t="s">
        <v>123</v>
      </c>
      <c r="BR7" s="13" t="s">
        <v>131</v>
      </c>
      <c r="BS7" s="12">
        <v>220</v>
      </c>
    </row>
    <row r="8" spans="2:71" x14ac:dyDescent="0.25">
      <c r="B8" s="3"/>
      <c r="C8" s="1" t="s">
        <v>3</v>
      </c>
      <c r="E8" s="3"/>
      <c r="F8" s="1" t="s">
        <v>25</v>
      </c>
      <c r="H8" s="3"/>
      <c r="I8" s="1" t="s">
        <v>47</v>
      </c>
      <c r="AA8" s="21" t="s">
        <v>96</v>
      </c>
      <c r="AB8" s="21" t="s">
        <v>97</v>
      </c>
      <c r="AC8" s="21" t="s">
        <v>93</v>
      </c>
      <c r="AD8" s="25">
        <v>5.7410000000000005</v>
      </c>
      <c r="AF8" s="2">
        <v>574.1</v>
      </c>
      <c r="AI8" s="21" t="s">
        <v>128</v>
      </c>
      <c r="AJ8" s="21" t="s">
        <v>124</v>
      </c>
      <c r="AK8" s="22" t="s">
        <v>131</v>
      </c>
      <c r="AL8" s="21">
        <v>321</v>
      </c>
      <c r="AM8" s="19"/>
      <c r="AN8" s="21" t="s">
        <v>128</v>
      </c>
      <c r="AO8" s="21" t="s">
        <v>124</v>
      </c>
      <c r="AP8" s="22" t="s">
        <v>131</v>
      </c>
      <c r="AQ8" s="21">
        <v>241</v>
      </c>
      <c r="AR8" s="19"/>
      <c r="AS8" s="21" t="s">
        <v>132</v>
      </c>
      <c r="AT8" s="21" t="s">
        <v>124</v>
      </c>
      <c r="AU8" s="23" t="s">
        <v>126</v>
      </c>
      <c r="AV8" s="21">
        <v>105</v>
      </c>
      <c r="AX8" s="1" t="s">
        <v>128</v>
      </c>
      <c r="AY8" s="1" t="s">
        <v>124</v>
      </c>
      <c r="AZ8" s="4" t="s">
        <v>131</v>
      </c>
      <c r="BA8" s="1">
        <v>683</v>
      </c>
      <c r="BC8" s="1" t="s">
        <v>128</v>
      </c>
      <c r="BD8" s="1" t="s">
        <v>123</v>
      </c>
      <c r="BE8" s="4" t="s">
        <v>131</v>
      </c>
      <c r="BF8" s="1">
        <v>220</v>
      </c>
      <c r="BI8" s="12">
        <v>303</v>
      </c>
      <c r="BJ8" s="12" t="s">
        <v>128</v>
      </c>
      <c r="BK8" s="12" t="s">
        <v>124</v>
      </c>
      <c r="BL8" s="13" t="s">
        <v>131</v>
      </c>
      <c r="BM8" s="12">
        <v>321</v>
      </c>
      <c r="BO8" s="12">
        <v>306</v>
      </c>
      <c r="BP8" s="12" t="s">
        <v>128</v>
      </c>
      <c r="BQ8" s="12" t="s">
        <v>124</v>
      </c>
      <c r="BR8" s="13" t="s">
        <v>131</v>
      </c>
      <c r="BS8" s="12">
        <v>683</v>
      </c>
    </row>
    <row r="9" spans="2:71" ht="15" customHeight="1" x14ac:dyDescent="0.25">
      <c r="B9" s="3"/>
      <c r="C9" s="1" t="s">
        <v>4</v>
      </c>
      <c r="E9" s="3"/>
      <c r="F9" s="1" t="s">
        <v>26</v>
      </c>
      <c r="H9" s="3"/>
      <c r="I9" s="1" t="s">
        <v>48</v>
      </c>
      <c r="AA9" s="21" t="s">
        <v>98</v>
      </c>
      <c r="AB9" s="21" t="s">
        <v>99</v>
      </c>
      <c r="AC9" s="21" t="s">
        <v>90</v>
      </c>
      <c r="AD9" s="25">
        <v>13.24</v>
      </c>
      <c r="AF9" s="2">
        <v>1324</v>
      </c>
      <c r="AI9" s="21" t="s">
        <v>128</v>
      </c>
      <c r="AJ9" s="21" t="s">
        <v>123</v>
      </c>
      <c r="AK9" s="22" t="s">
        <v>131</v>
      </c>
      <c r="AL9" s="21">
        <v>220</v>
      </c>
      <c r="AM9" s="19"/>
      <c r="AN9" s="21" t="s">
        <v>128</v>
      </c>
      <c r="AO9" s="21" t="s">
        <v>123</v>
      </c>
      <c r="AP9" s="22" t="s">
        <v>131</v>
      </c>
      <c r="AQ9" s="21">
        <v>220</v>
      </c>
      <c r="AR9" s="19"/>
      <c r="AS9" s="21" t="s">
        <v>128</v>
      </c>
      <c r="AT9" s="21" t="s">
        <v>124</v>
      </c>
      <c r="AU9" s="22" t="s">
        <v>131</v>
      </c>
      <c r="AV9" s="21">
        <v>687</v>
      </c>
      <c r="AX9" s="1" t="s">
        <v>132</v>
      </c>
      <c r="AY9" s="1" t="s">
        <v>124</v>
      </c>
      <c r="AZ9" s="5" t="s">
        <v>126</v>
      </c>
      <c r="BA9" s="1">
        <v>162</v>
      </c>
      <c r="BC9" s="1" t="s">
        <v>128</v>
      </c>
      <c r="BD9" s="1" t="s">
        <v>124</v>
      </c>
      <c r="BE9" s="4" t="s">
        <v>131</v>
      </c>
      <c r="BF9" s="1">
        <v>519</v>
      </c>
      <c r="BI9" s="12">
        <v>303</v>
      </c>
      <c r="BJ9" s="12" t="s">
        <v>128</v>
      </c>
      <c r="BK9" s="12" t="s">
        <v>123</v>
      </c>
      <c r="BL9" s="13" t="s">
        <v>131</v>
      </c>
      <c r="BM9" s="12">
        <v>220</v>
      </c>
      <c r="BO9" s="12">
        <v>306</v>
      </c>
      <c r="BP9" s="12" t="s">
        <v>132</v>
      </c>
      <c r="BQ9" s="12" t="s">
        <v>124</v>
      </c>
      <c r="BR9" s="14" t="s">
        <v>126</v>
      </c>
      <c r="BS9" s="12">
        <v>162</v>
      </c>
    </row>
    <row r="10" spans="2:71" x14ac:dyDescent="0.25">
      <c r="B10" s="3"/>
      <c r="C10" s="1" t="s">
        <v>5</v>
      </c>
      <c r="E10" s="3"/>
      <c r="F10" s="1" t="s">
        <v>27</v>
      </c>
      <c r="H10" s="3"/>
      <c r="I10" s="1" t="s">
        <v>49</v>
      </c>
      <c r="AA10" s="21" t="s">
        <v>100</v>
      </c>
      <c r="AB10" s="21" t="s">
        <v>101</v>
      </c>
      <c r="AC10" s="21" t="s">
        <v>93</v>
      </c>
      <c r="AD10" s="25">
        <v>5.9790000000000001</v>
      </c>
      <c r="AF10" s="2">
        <v>597.9</v>
      </c>
      <c r="AI10" s="21" t="s">
        <v>132</v>
      </c>
      <c r="AJ10" s="21" t="s">
        <v>124</v>
      </c>
      <c r="AK10" s="21" t="s">
        <v>126</v>
      </c>
      <c r="AL10" s="21">
        <v>40</v>
      </c>
      <c r="AM10" s="19"/>
      <c r="AN10" s="21" t="s">
        <v>128</v>
      </c>
      <c r="AO10" s="21" t="s">
        <v>124</v>
      </c>
      <c r="AP10" s="22" t="s">
        <v>131</v>
      </c>
      <c r="AQ10" s="21">
        <v>823</v>
      </c>
      <c r="AR10" s="19"/>
      <c r="AS10" s="21" t="s">
        <v>128</v>
      </c>
      <c r="AT10" s="21" t="s">
        <v>123</v>
      </c>
      <c r="AU10" s="22" t="s">
        <v>131</v>
      </c>
      <c r="AV10" s="21">
        <v>200</v>
      </c>
      <c r="AX10" s="1" t="s">
        <v>128</v>
      </c>
      <c r="AY10" s="1" t="s">
        <v>124</v>
      </c>
      <c r="AZ10" s="4" t="s">
        <v>131</v>
      </c>
      <c r="BA10" s="1">
        <v>736</v>
      </c>
      <c r="BC10" s="1" t="s">
        <v>132</v>
      </c>
      <c r="BD10" s="1" t="s">
        <v>124</v>
      </c>
      <c r="BE10" s="5" t="s">
        <v>126</v>
      </c>
      <c r="BF10" s="1">
        <v>189</v>
      </c>
      <c r="BI10" s="12">
        <v>303</v>
      </c>
      <c r="BJ10" s="12" t="s">
        <v>132</v>
      </c>
      <c r="BK10" s="12" t="s">
        <v>124</v>
      </c>
      <c r="BL10" s="12" t="s">
        <v>126</v>
      </c>
      <c r="BM10" s="12">
        <v>40</v>
      </c>
      <c r="BO10" s="12">
        <v>306</v>
      </c>
      <c r="BP10" s="12" t="s">
        <v>128</v>
      </c>
      <c r="BQ10" s="12" t="s">
        <v>124</v>
      </c>
      <c r="BR10" s="13" t="s">
        <v>131</v>
      </c>
      <c r="BS10" s="12">
        <v>736</v>
      </c>
    </row>
    <row r="11" spans="2:71" x14ac:dyDescent="0.25">
      <c r="B11" s="3"/>
      <c r="C11" s="1" t="s">
        <v>6</v>
      </c>
      <c r="E11" s="3"/>
      <c r="F11" s="1" t="s">
        <v>28</v>
      </c>
      <c r="H11" s="3"/>
      <c r="I11" s="1" t="s">
        <v>50</v>
      </c>
      <c r="M11" t="s">
        <v>10</v>
      </c>
      <c r="N11" t="s">
        <v>4</v>
      </c>
      <c r="O11" t="s">
        <v>5</v>
      </c>
      <c r="P11" t="s">
        <v>2</v>
      </c>
      <c r="Q11" t="s">
        <v>6</v>
      </c>
      <c r="R11" t="s">
        <v>55</v>
      </c>
      <c r="S11" t="s">
        <v>1</v>
      </c>
      <c r="T11" t="s">
        <v>3</v>
      </c>
      <c r="U11" t="s">
        <v>7</v>
      </c>
      <c r="AA11" s="21" t="s">
        <v>102</v>
      </c>
      <c r="AB11" s="21" t="s">
        <v>103</v>
      </c>
      <c r="AC11" s="21" t="s">
        <v>90</v>
      </c>
      <c r="AD11" s="25">
        <v>26.061999999999998</v>
      </c>
      <c r="AF11" s="2">
        <v>2606.1999999999998</v>
      </c>
      <c r="AI11" s="21" t="s">
        <v>128</v>
      </c>
      <c r="AJ11" s="21" t="s">
        <v>124</v>
      </c>
      <c r="AK11" s="22" t="s">
        <v>131</v>
      </c>
      <c r="AL11" s="21">
        <v>543</v>
      </c>
      <c r="AM11" s="19"/>
      <c r="AN11" s="21" t="s">
        <v>132</v>
      </c>
      <c r="AO11" s="21" t="s">
        <v>124</v>
      </c>
      <c r="AP11" s="23" t="s">
        <v>126</v>
      </c>
      <c r="AQ11" s="21">
        <v>257</v>
      </c>
      <c r="AR11" s="19"/>
      <c r="AS11" s="21" t="s">
        <v>132</v>
      </c>
      <c r="AT11" s="21" t="s">
        <v>124</v>
      </c>
      <c r="AU11" s="23" t="s">
        <v>126</v>
      </c>
      <c r="AV11" s="21">
        <v>238</v>
      </c>
      <c r="AX11" s="1" t="s">
        <v>128</v>
      </c>
      <c r="AY11" s="1" t="s">
        <v>123</v>
      </c>
      <c r="AZ11" s="4" t="s">
        <v>131</v>
      </c>
      <c r="BA11" s="1">
        <v>220</v>
      </c>
      <c r="BC11" s="1" t="s">
        <v>128</v>
      </c>
      <c r="BD11" s="1" t="s">
        <v>124</v>
      </c>
      <c r="BE11" s="4" t="s">
        <v>131</v>
      </c>
      <c r="BF11" s="1">
        <v>525</v>
      </c>
      <c r="BI11" s="12">
        <v>303</v>
      </c>
      <c r="BJ11" s="12" t="s">
        <v>128</v>
      </c>
      <c r="BK11" s="12" t="s">
        <v>124</v>
      </c>
      <c r="BL11" s="13" t="s">
        <v>131</v>
      </c>
      <c r="BM11" s="12">
        <v>543</v>
      </c>
      <c r="BO11" s="12">
        <v>306</v>
      </c>
      <c r="BP11" s="12" t="s">
        <v>128</v>
      </c>
      <c r="BQ11" s="12" t="s">
        <v>123</v>
      </c>
      <c r="BR11" s="13" t="s">
        <v>131</v>
      </c>
      <c r="BS11" s="12">
        <v>220</v>
      </c>
    </row>
    <row r="12" spans="2:71" x14ac:dyDescent="0.25">
      <c r="B12" s="3"/>
      <c r="C12" s="1" t="s">
        <v>7</v>
      </c>
      <c r="E12" s="3"/>
      <c r="F12" s="1" t="s">
        <v>29</v>
      </c>
      <c r="H12" s="3"/>
      <c r="I12" s="1" t="s">
        <v>51</v>
      </c>
      <c r="AA12" s="21" t="s">
        <v>104</v>
      </c>
      <c r="AB12" s="21" t="s">
        <v>105</v>
      </c>
      <c r="AC12" s="21" t="s">
        <v>93</v>
      </c>
      <c r="AD12" s="25">
        <v>7.2690000000000001</v>
      </c>
      <c r="AF12" s="2">
        <v>726.9</v>
      </c>
      <c r="AI12" s="21" t="s">
        <v>128</v>
      </c>
      <c r="AJ12" s="21" t="s">
        <v>123</v>
      </c>
      <c r="AK12" s="22" t="s">
        <v>131</v>
      </c>
      <c r="AL12" s="21">
        <v>220</v>
      </c>
      <c r="AM12" s="19"/>
      <c r="AN12" s="21" t="s">
        <v>132</v>
      </c>
      <c r="AO12" s="21" t="s">
        <v>124</v>
      </c>
      <c r="AP12" s="23" t="s">
        <v>126</v>
      </c>
      <c r="AQ12" s="21">
        <v>176</v>
      </c>
      <c r="AR12" s="19"/>
      <c r="AS12" s="21" t="s">
        <v>128</v>
      </c>
      <c r="AT12" s="21" t="s">
        <v>124</v>
      </c>
      <c r="AU12" s="22" t="s">
        <v>131</v>
      </c>
      <c r="AV12" s="21">
        <v>243</v>
      </c>
      <c r="AX12" s="1" t="s">
        <v>128</v>
      </c>
      <c r="AY12" s="1" t="s">
        <v>123</v>
      </c>
      <c r="AZ12" s="5" t="s">
        <v>126</v>
      </c>
      <c r="BA12" s="1">
        <v>200</v>
      </c>
      <c r="BC12" s="1" t="s">
        <v>128</v>
      </c>
      <c r="BD12" s="1" t="s">
        <v>123</v>
      </c>
      <c r="BE12" s="4" t="s">
        <v>131</v>
      </c>
      <c r="BF12" s="1">
        <v>200</v>
      </c>
      <c r="BI12" s="12">
        <v>303</v>
      </c>
      <c r="BJ12" s="12" t="s">
        <v>128</v>
      </c>
      <c r="BK12" s="12" t="s">
        <v>123</v>
      </c>
      <c r="BL12" s="13" t="s">
        <v>131</v>
      </c>
      <c r="BM12" s="12">
        <v>220</v>
      </c>
      <c r="BO12" s="12">
        <v>306</v>
      </c>
      <c r="BP12" s="12" t="s">
        <v>128</v>
      </c>
      <c r="BQ12" s="12" t="s">
        <v>123</v>
      </c>
      <c r="BR12" s="14" t="s">
        <v>126</v>
      </c>
      <c r="BS12" s="12">
        <v>200</v>
      </c>
    </row>
    <row r="13" spans="2:71" ht="15" customHeight="1" x14ac:dyDescent="0.25">
      <c r="B13" s="3"/>
      <c r="C13" s="1" t="s">
        <v>8</v>
      </c>
      <c r="E13" s="3"/>
      <c r="F13" s="1" t="s">
        <v>30</v>
      </c>
      <c r="H13" s="3"/>
      <c r="I13" s="1" t="s">
        <v>52</v>
      </c>
      <c r="R13" t="s">
        <v>0</v>
      </c>
      <c r="AA13" s="21" t="s">
        <v>106</v>
      </c>
      <c r="AB13" s="21" t="s">
        <v>107</v>
      </c>
      <c r="AC13" s="21" t="s">
        <v>90</v>
      </c>
      <c r="AD13" s="25">
        <v>0.31</v>
      </c>
      <c r="AF13" s="2">
        <v>31</v>
      </c>
      <c r="AI13" s="21" t="s">
        <v>132</v>
      </c>
      <c r="AJ13" s="21" t="s">
        <v>124</v>
      </c>
      <c r="AK13" s="21" t="s">
        <v>126</v>
      </c>
      <c r="AL13" s="21">
        <v>185</v>
      </c>
      <c r="AM13" s="19"/>
      <c r="AN13" s="21" t="s">
        <v>128</v>
      </c>
      <c r="AO13" s="21" t="s">
        <v>123</v>
      </c>
      <c r="AP13" s="23" t="s">
        <v>126</v>
      </c>
      <c r="AQ13" s="21">
        <v>200</v>
      </c>
      <c r="AR13" s="19"/>
      <c r="AS13" s="21" t="s">
        <v>132</v>
      </c>
      <c r="AT13" s="21" t="s">
        <v>124</v>
      </c>
      <c r="AU13" s="23" t="s">
        <v>126</v>
      </c>
      <c r="AV13" s="21">
        <v>250</v>
      </c>
      <c r="BC13" s="1" t="s">
        <v>132</v>
      </c>
      <c r="BD13" s="1" t="s">
        <v>123</v>
      </c>
      <c r="BE13" s="5" t="s">
        <v>126</v>
      </c>
      <c r="BF13" s="1">
        <v>200</v>
      </c>
      <c r="BI13" s="12">
        <v>303</v>
      </c>
      <c r="BJ13" s="12" t="s">
        <v>132</v>
      </c>
      <c r="BK13" s="12" t="s">
        <v>124</v>
      </c>
      <c r="BL13" s="12" t="s">
        <v>126</v>
      </c>
      <c r="BM13" s="12">
        <v>185</v>
      </c>
      <c r="BO13" s="12">
        <v>307</v>
      </c>
      <c r="BP13" s="12" t="s">
        <v>128</v>
      </c>
      <c r="BQ13" s="12" t="s">
        <v>123</v>
      </c>
      <c r="BR13" s="14" t="s">
        <v>126</v>
      </c>
      <c r="BS13" s="12">
        <v>200</v>
      </c>
    </row>
    <row r="14" spans="2:71" x14ac:dyDescent="0.25">
      <c r="B14" s="3"/>
      <c r="C14" s="1" t="s">
        <v>9</v>
      </c>
      <c r="E14" s="3"/>
      <c r="F14" s="1" t="s">
        <v>31</v>
      </c>
      <c r="H14" s="3"/>
      <c r="I14" s="1" t="s">
        <v>53</v>
      </c>
      <c r="R14" t="s">
        <v>8</v>
      </c>
      <c r="AA14" s="21" t="s">
        <v>108</v>
      </c>
      <c r="AB14" s="26" t="s">
        <v>109</v>
      </c>
      <c r="AC14" s="21" t="s">
        <v>93</v>
      </c>
      <c r="AD14" s="25">
        <v>14.24</v>
      </c>
      <c r="AF14" s="2">
        <v>1424</v>
      </c>
      <c r="AI14" s="21" t="s">
        <v>128</v>
      </c>
      <c r="AJ14" s="21" t="s">
        <v>124</v>
      </c>
      <c r="AK14" s="22" t="s">
        <v>131</v>
      </c>
      <c r="AL14" s="21">
        <v>240</v>
      </c>
      <c r="AM14" s="19"/>
      <c r="AN14" s="21" t="s">
        <v>128</v>
      </c>
      <c r="AO14" s="21" t="s">
        <v>124</v>
      </c>
      <c r="AP14" s="22" t="s">
        <v>131</v>
      </c>
      <c r="AQ14" s="21">
        <v>72</v>
      </c>
      <c r="AR14" s="19"/>
      <c r="AS14" s="21" t="s">
        <v>128</v>
      </c>
      <c r="AT14" s="21" t="s">
        <v>123</v>
      </c>
      <c r="AU14" s="22" t="s">
        <v>131</v>
      </c>
      <c r="AV14" s="21">
        <v>200</v>
      </c>
      <c r="BC14" s="1" t="s">
        <v>128</v>
      </c>
      <c r="BD14" s="1" t="s">
        <v>124</v>
      </c>
      <c r="BE14" s="4" t="s">
        <v>131</v>
      </c>
      <c r="BF14" s="1">
        <v>358</v>
      </c>
      <c r="BI14" s="12">
        <v>303</v>
      </c>
      <c r="BJ14" s="12" t="s">
        <v>128</v>
      </c>
      <c r="BK14" s="12" t="s">
        <v>124</v>
      </c>
      <c r="BL14" s="13" t="s">
        <v>131</v>
      </c>
      <c r="BM14" s="12">
        <v>240</v>
      </c>
      <c r="BO14" s="12">
        <v>307</v>
      </c>
      <c r="BP14" s="12" t="s">
        <v>128</v>
      </c>
      <c r="BQ14" s="12" t="s">
        <v>124</v>
      </c>
      <c r="BR14" s="13" t="s">
        <v>131</v>
      </c>
      <c r="BS14" s="12">
        <v>66</v>
      </c>
    </row>
    <row r="15" spans="2:71" x14ac:dyDescent="0.25">
      <c r="B15" s="3"/>
      <c r="C15" s="1" t="s">
        <v>10</v>
      </c>
      <c r="E15" s="3"/>
      <c r="F15" s="1" t="s">
        <v>32</v>
      </c>
      <c r="H15" s="3"/>
      <c r="I15" s="1" t="s">
        <v>54</v>
      </c>
      <c r="R15" t="s">
        <v>9</v>
      </c>
      <c r="AA15" s="21" t="s">
        <v>110</v>
      </c>
      <c r="AB15" s="21" t="s">
        <v>111</v>
      </c>
      <c r="AC15" s="21" t="s">
        <v>90</v>
      </c>
      <c r="AD15" s="25">
        <v>16.989999999999998</v>
      </c>
      <c r="AF15" s="2">
        <v>1699</v>
      </c>
      <c r="AI15" s="21" t="s">
        <v>132</v>
      </c>
      <c r="AJ15" s="21" t="s">
        <v>124</v>
      </c>
      <c r="AK15" s="21" t="s">
        <v>126</v>
      </c>
      <c r="AL15" s="21">
        <v>249</v>
      </c>
      <c r="AM15" s="19"/>
      <c r="AN15" s="19"/>
      <c r="AO15" s="19"/>
      <c r="AP15" s="19"/>
      <c r="AQ15" s="19"/>
      <c r="AR15" s="19"/>
      <c r="AS15" s="21" t="s">
        <v>128</v>
      </c>
      <c r="AT15" s="21" t="s">
        <v>124</v>
      </c>
      <c r="AU15" s="22" t="s">
        <v>131</v>
      </c>
      <c r="AV15" s="21">
        <v>500</v>
      </c>
      <c r="BI15" s="12">
        <v>303</v>
      </c>
      <c r="BJ15" s="12" t="s">
        <v>132</v>
      </c>
      <c r="BK15" s="12" t="s">
        <v>124</v>
      </c>
      <c r="BL15" s="12" t="s">
        <v>126</v>
      </c>
      <c r="BM15" s="12">
        <v>249</v>
      </c>
      <c r="BO15" s="12">
        <v>307</v>
      </c>
      <c r="BP15" s="12" t="s">
        <v>132</v>
      </c>
      <c r="BQ15" s="12" t="s">
        <v>124</v>
      </c>
      <c r="BR15" s="14" t="s">
        <v>126</v>
      </c>
      <c r="BS15" s="12">
        <v>176</v>
      </c>
    </row>
    <row r="16" spans="2:71" x14ac:dyDescent="0.25">
      <c r="B16" s="3">
        <v>304</v>
      </c>
      <c r="C16" s="1" t="s">
        <v>11</v>
      </c>
      <c r="E16" s="3">
        <v>306</v>
      </c>
      <c r="F16" s="1" t="s">
        <v>33</v>
      </c>
      <c r="AA16" s="21" t="s">
        <v>112</v>
      </c>
      <c r="AB16" s="21" t="s">
        <v>113</v>
      </c>
      <c r="AC16" s="21" t="s">
        <v>93</v>
      </c>
      <c r="AD16" s="25">
        <v>5.7460000000000004</v>
      </c>
      <c r="AF16" s="2">
        <v>574.6</v>
      </c>
      <c r="AI16" s="21" t="s">
        <v>128</v>
      </c>
      <c r="AJ16" s="21" t="s">
        <v>123</v>
      </c>
      <c r="AK16" s="22" t="s">
        <v>131</v>
      </c>
      <c r="AL16" s="21">
        <v>200</v>
      </c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X16" s="1" t="s">
        <v>132</v>
      </c>
      <c r="AY16" s="6" t="s">
        <v>135</v>
      </c>
      <c r="AZ16" s="1" t="s">
        <v>126</v>
      </c>
      <c r="BA16" s="1">
        <f>BA6+BA9</f>
        <v>362</v>
      </c>
      <c r="BC16" s="1" t="s">
        <v>132</v>
      </c>
      <c r="BD16" s="6" t="s">
        <v>135</v>
      </c>
      <c r="BE16" s="1" t="s">
        <v>126</v>
      </c>
      <c r="BF16" s="1">
        <f>BF7+BF10+BF13</f>
        <v>565</v>
      </c>
      <c r="BI16" s="12">
        <v>303</v>
      </c>
      <c r="BJ16" s="12" t="s">
        <v>128</v>
      </c>
      <c r="BK16" s="12" t="s">
        <v>123</v>
      </c>
      <c r="BL16" s="13" t="s">
        <v>131</v>
      </c>
      <c r="BM16" s="12">
        <v>200</v>
      </c>
      <c r="BO16" s="12">
        <v>307</v>
      </c>
      <c r="BP16" s="12" t="s">
        <v>128</v>
      </c>
      <c r="BQ16" s="12" t="s">
        <v>123</v>
      </c>
      <c r="BR16" s="13" t="s">
        <v>131</v>
      </c>
      <c r="BS16" s="12">
        <v>220</v>
      </c>
    </row>
    <row r="17" spans="2:71" x14ac:dyDescent="0.25">
      <c r="B17" s="3"/>
      <c r="C17" s="1" t="s">
        <v>12</v>
      </c>
      <c r="E17" s="3"/>
      <c r="F17" s="1" t="s">
        <v>34</v>
      </c>
      <c r="AA17" s="21" t="s">
        <v>114</v>
      </c>
      <c r="AB17" s="21" t="s">
        <v>115</v>
      </c>
      <c r="AC17" s="21" t="s">
        <v>90</v>
      </c>
      <c r="AD17" s="25">
        <v>18.259</v>
      </c>
      <c r="AF17" s="2">
        <v>1825.9</v>
      </c>
      <c r="AI17" s="21" t="s">
        <v>128</v>
      </c>
      <c r="AJ17" s="21" t="s">
        <v>124</v>
      </c>
      <c r="AK17" s="22" t="s">
        <v>131</v>
      </c>
      <c r="AL17" s="21">
        <v>516</v>
      </c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BI17" s="12">
        <v>303</v>
      </c>
      <c r="BJ17" s="12" t="s">
        <v>128</v>
      </c>
      <c r="BK17" s="12" t="s">
        <v>124</v>
      </c>
      <c r="BL17" s="13" t="s">
        <v>131</v>
      </c>
      <c r="BM17" s="12">
        <v>516</v>
      </c>
      <c r="BO17" s="12">
        <v>307</v>
      </c>
      <c r="BP17" s="12" t="s">
        <v>128</v>
      </c>
      <c r="BQ17" s="12" t="s">
        <v>124</v>
      </c>
      <c r="BR17" s="13" t="s">
        <v>131</v>
      </c>
      <c r="BS17" s="12">
        <v>519</v>
      </c>
    </row>
    <row r="18" spans="2:71" x14ac:dyDescent="0.25">
      <c r="B18" s="3"/>
      <c r="C18" s="1" t="s">
        <v>13</v>
      </c>
      <c r="E18" s="3"/>
      <c r="F18" s="1" t="s">
        <v>35</v>
      </c>
      <c r="AA18" s="21" t="s">
        <v>116</v>
      </c>
      <c r="AB18" s="21" t="s">
        <v>117</v>
      </c>
      <c r="AC18" s="21" t="s">
        <v>93</v>
      </c>
      <c r="AD18" s="25">
        <v>7.7129999999999992</v>
      </c>
      <c r="AF18" s="2">
        <v>771.3</v>
      </c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BI18" s="12">
        <v>304</v>
      </c>
      <c r="BJ18" s="12" t="s">
        <v>128</v>
      </c>
      <c r="BK18" s="12" t="s">
        <v>123</v>
      </c>
      <c r="BL18" s="13" t="s">
        <v>131</v>
      </c>
      <c r="BM18" s="12">
        <v>200</v>
      </c>
      <c r="BO18" s="12">
        <v>307</v>
      </c>
      <c r="BP18" s="12" t="s">
        <v>132</v>
      </c>
      <c r="BQ18" s="12" t="s">
        <v>124</v>
      </c>
      <c r="BR18" s="14" t="s">
        <v>126</v>
      </c>
      <c r="BS18" s="12">
        <v>189</v>
      </c>
    </row>
    <row r="19" spans="2:71" x14ac:dyDescent="0.25">
      <c r="B19" s="3"/>
      <c r="C19" s="1" t="s">
        <v>14</v>
      </c>
      <c r="E19" s="3"/>
      <c r="F19" s="1" t="s">
        <v>36</v>
      </c>
      <c r="AA19" s="21" t="s">
        <v>118</v>
      </c>
      <c r="AB19" s="21" t="s">
        <v>119</v>
      </c>
      <c r="AC19" s="21" t="s">
        <v>90</v>
      </c>
      <c r="AD19" s="25">
        <v>3.516</v>
      </c>
      <c r="AF19" s="2">
        <v>351.6</v>
      </c>
      <c r="AI19" s="21" t="s">
        <v>132</v>
      </c>
      <c r="AJ19" s="21" t="s">
        <v>135</v>
      </c>
      <c r="AK19" s="21" t="s">
        <v>126</v>
      </c>
      <c r="AL19" s="21">
        <f>AL7+AL10+AL13+AL15</f>
        <v>723</v>
      </c>
      <c r="AM19" s="19"/>
      <c r="AN19" s="21" t="s">
        <v>132</v>
      </c>
      <c r="AO19" s="21" t="s">
        <v>135</v>
      </c>
      <c r="AP19" s="21" t="s">
        <v>126</v>
      </c>
      <c r="AQ19" s="21">
        <f>AQ7+AQ11+AQ12</f>
        <v>633</v>
      </c>
      <c r="AR19" s="19"/>
      <c r="AS19" s="21" t="s">
        <v>132</v>
      </c>
      <c r="AT19" s="21" t="s">
        <v>135</v>
      </c>
      <c r="AU19" s="21" t="s">
        <v>126</v>
      </c>
      <c r="AV19" s="21">
        <f>SUM(AV7+AV8+AV11+AV13)</f>
        <v>765</v>
      </c>
      <c r="BI19" s="12">
        <v>304</v>
      </c>
      <c r="BJ19" s="12" t="s">
        <v>128</v>
      </c>
      <c r="BK19" s="12" t="s">
        <v>124</v>
      </c>
      <c r="BL19" s="13" t="s">
        <v>131</v>
      </c>
      <c r="BM19" s="12">
        <v>467</v>
      </c>
      <c r="BO19" s="12">
        <v>307</v>
      </c>
      <c r="BP19" s="12" t="s">
        <v>128</v>
      </c>
      <c r="BQ19" s="12" t="s">
        <v>124</v>
      </c>
      <c r="BR19" s="13" t="s">
        <v>131</v>
      </c>
      <c r="BS19" s="12">
        <v>525</v>
      </c>
    </row>
    <row r="20" spans="2:71" x14ac:dyDescent="0.25">
      <c r="B20" s="3"/>
      <c r="C20" s="1" t="s">
        <v>15</v>
      </c>
      <c r="E20" s="3"/>
      <c r="F20" s="1" t="s">
        <v>37</v>
      </c>
      <c r="M20" t="s">
        <v>59</v>
      </c>
      <c r="N20" t="s">
        <v>60</v>
      </c>
      <c r="O20" t="s">
        <v>61</v>
      </c>
      <c r="P20" t="s">
        <v>62</v>
      </c>
      <c r="Q20" t="s">
        <v>63</v>
      </c>
      <c r="R20" t="s">
        <v>64</v>
      </c>
      <c r="AA20" s="27"/>
      <c r="AB20" s="27"/>
      <c r="AC20" s="21" t="s">
        <v>120</v>
      </c>
      <c r="AD20" s="25">
        <f>SUM(AD5:AD19)</f>
        <v>174.346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BI20" s="12">
        <v>304</v>
      </c>
      <c r="BJ20" s="12" t="s">
        <v>132</v>
      </c>
      <c r="BK20" s="12" t="s">
        <v>123</v>
      </c>
      <c r="BL20" s="14" t="s">
        <v>126</v>
      </c>
      <c r="BM20" s="12">
        <v>200</v>
      </c>
      <c r="BO20" s="12">
        <v>307</v>
      </c>
      <c r="BP20" s="12" t="s">
        <v>128</v>
      </c>
      <c r="BQ20" s="12" t="s">
        <v>123</v>
      </c>
      <c r="BR20" s="13" t="s">
        <v>131</v>
      </c>
      <c r="BS20" s="12">
        <v>200</v>
      </c>
    </row>
    <row r="21" spans="2:71" x14ac:dyDescent="0.25">
      <c r="B21" s="3"/>
      <c r="C21" s="1" t="s">
        <v>16</v>
      </c>
      <c r="E21" s="3"/>
      <c r="F21" s="1" t="s">
        <v>38</v>
      </c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BI21" s="12">
        <v>304</v>
      </c>
      <c r="BJ21" s="12" t="s">
        <v>128</v>
      </c>
      <c r="BK21" s="12" t="s">
        <v>124</v>
      </c>
      <c r="BL21" s="13" t="s">
        <v>131</v>
      </c>
      <c r="BM21" s="12">
        <v>241</v>
      </c>
      <c r="BO21" s="12">
        <v>307</v>
      </c>
      <c r="BP21" s="12" t="s">
        <v>132</v>
      </c>
      <c r="BQ21" s="12" t="s">
        <v>123</v>
      </c>
      <c r="BR21" s="14" t="s">
        <v>126</v>
      </c>
      <c r="BS21" s="12">
        <v>200</v>
      </c>
    </row>
    <row r="22" spans="2:71" ht="18.75" x14ac:dyDescent="0.3">
      <c r="B22" s="3"/>
      <c r="C22" s="1" t="s">
        <v>17</v>
      </c>
      <c r="E22" s="3"/>
      <c r="F22" s="1" t="s">
        <v>39</v>
      </c>
      <c r="AI22" s="18" t="s">
        <v>139</v>
      </c>
      <c r="AJ22" s="18"/>
      <c r="AK22" s="18"/>
      <c r="AL22" s="18"/>
      <c r="AM22" s="19"/>
      <c r="AN22" s="18" t="s">
        <v>140</v>
      </c>
      <c r="AO22" s="18"/>
      <c r="AP22" s="18"/>
      <c r="AQ22" s="18"/>
      <c r="AR22" s="19"/>
      <c r="AS22" s="19"/>
      <c r="AT22" s="19"/>
      <c r="AU22" s="19"/>
      <c r="AV22" s="19"/>
      <c r="BI22" s="12">
        <v>304</v>
      </c>
      <c r="BJ22" s="12" t="s">
        <v>128</v>
      </c>
      <c r="BK22" s="12" t="s">
        <v>123</v>
      </c>
      <c r="BL22" s="13" t="s">
        <v>131</v>
      </c>
      <c r="BM22" s="12">
        <v>220</v>
      </c>
      <c r="BO22" s="12">
        <v>307</v>
      </c>
      <c r="BP22" s="12" t="s">
        <v>128</v>
      </c>
      <c r="BQ22" s="12" t="s">
        <v>124</v>
      </c>
      <c r="BR22" s="13" t="s">
        <v>131</v>
      </c>
      <c r="BS22" s="12">
        <v>358</v>
      </c>
    </row>
    <row r="23" spans="2:71" x14ac:dyDescent="0.25">
      <c r="B23" s="3"/>
      <c r="C23" s="1" t="s">
        <v>18</v>
      </c>
      <c r="E23" s="3"/>
      <c r="F23" s="1" t="s">
        <v>40</v>
      </c>
      <c r="AI23" s="20" t="s">
        <v>127</v>
      </c>
      <c r="AJ23" s="20" t="s">
        <v>85</v>
      </c>
      <c r="AK23" s="20" t="s">
        <v>125</v>
      </c>
      <c r="AL23" s="20" t="s">
        <v>134</v>
      </c>
      <c r="AM23" s="19"/>
      <c r="AN23" s="20" t="s">
        <v>127</v>
      </c>
      <c r="AO23" s="20" t="s">
        <v>85</v>
      </c>
      <c r="AP23" s="20" t="s">
        <v>125</v>
      </c>
      <c r="AQ23" s="20" t="s">
        <v>134</v>
      </c>
      <c r="AR23" s="19"/>
      <c r="AS23" s="19"/>
      <c r="AT23" s="19"/>
      <c r="AU23" s="19"/>
      <c r="AV23" s="19"/>
      <c r="BI23" s="12">
        <v>304</v>
      </c>
      <c r="BJ23" s="12" t="s">
        <v>128</v>
      </c>
      <c r="BK23" s="12" t="s">
        <v>124</v>
      </c>
      <c r="BL23" s="13" t="s">
        <v>131</v>
      </c>
      <c r="BM23" s="12">
        <v>823</v>
      </c>
    </row>
    <row r="24" spans="2:71" x14ac:dyDescent="0.25">
      <c r="B24" s="3"/>
      <c r="C24" s="1" t="s">
        <v>19</v>
      </c>
      <c r="E24" s="3"/>
      <c r="F24" s="1" t="s">
        <v>41</v>
      </c>
      <c r="AI24" s="21" t="s">
        <v>128</v>
      </c>
      <c r="AJ24" s="21" t="s">
        <v>124</v>
      </c>
      <c r="AK24" s="22" t="s">
        <v>131</v>
      </c>
      <c r="AL24" s="21">
        <v>91</v>
      </c>
      <c r="AM24" s="19"/>
      <c r="AN24" s="21" t="s">
        <v>128</v>
      </c>
      <c r="AO24" s="21" t="s">
        <v>123</v>
      </c>
      <c r="AP24" s="23" t="s">
        <v>126</v>
      </c>
      <c r="AQ24" s="21">
        <v>200</v>
      </c>
      <c r="AR24" s="19"/>
      <c r="AS24" s="19"/>
      <c r="AT24" s="19"/>
      <c r="AU24" s="19"/>
      <c r="AV24" s="19"/>
      <c r="BI24" s="12">
        <v>304</v>
      </c>
      <c r="BJ24" s="12" t="s">
        <v>132</v>
      </c>
      <c r="BK24" s="12" t="s">
        <v>124</v>
      </c>
      <c r="BL24" s="14" t="s">
        <v>126</v>
      </c>
      <c r="BM24" s="12">
        <v>257</v>
      </c>
      <c r="BO24" s="15">
        <v>303</v>
      </c>
      <c r="BP24" s="16" t="s">
        <v>132</v>
      </c>
      <c r="BQ24" s="15" t="s">
        <v>135</v>
      </c>
      <c r="BR24" s="17" t="s">
        <v>126</v>
      </c>
      <c r="BS24" s="15">
        <v>723</v>
      </c>
    </row>
    <row r="25" spans="2:71" x14ac:dyDescent="0.25">
      <c r="B25" s="3"/>
      <c r="C25" s="1" t="s">
        <v>20</v>
      </c>
      <c r="E25" s="3"/>
      <c r="F25" s="1" t="s">
        <v>42</v>
      </c>
      <c r="M25" t="s">
        <v>32</v>
      </c>
      <c r="N25" t="s">
        <v>31</v>
      </c>
      <c r="O25" t="s">
        <v>65</v>
      </c>
      <c r="P25" t="s">
        <v>66</v>
      </c>
      <c r="Q25" t="s">
        <v>67</v>
      </c>
      <c r="R25" t="s">
        <v>68</v>
      </c>
      <c r="S25" t="s">
        <v>69</v>
      </c>
      <c r="T25" t="s">
        <v>70</v>
      </c>
      <c r="U25" t="s">
        <v>71</v>
      </c>
      <c r="V25" t="s">
        <v>72</v>
      </c>
      <c r="W25" t="s">
        <v>73</v>
      </c>
      <c r="AI25" s="21" t="s">
        <v>132</v>
      </c>
      <c r="AJ25" s="21" t="s">
        <v>123</v>
      </c>
      <c r="AK25" s="23" t="s">
        <v>126</v>
      </c>
      <c r="AL25" s="21">
        <v>200</v>
      </c>
      <c r="AM25" s="19"/>
      <c r="AN25" s="21" t="s">
        <v>128</v>
      </c>
      <c r="AO25" s="21" t="s">
        <v>124</v>
      </c>
      <c r="AP25" s="22" t="s">
        <v>131</v>
      </c>
      <c r="AQ25" s="21">
        <v>66</v>
      </c>
      <c r="AR25" s="19"/>
      <c r="AS25" s="19"/>
      <c r="AT25" s="19"/>
      <c r="AU25" s="19"/>
      <c r="AV25" s="19"/>
      <c r="BI25" s="12">
        <v>304</v>
      </c>
      <c r="BJ25" s="12" t="s">
        <v>132</v>
      </c>
      <c r="BK25" s="12" t="s">
        <v>124</v>
      </c>
      <c r="BL25" s="14" t="s">
        <v>126</v>
      </c>
      <c r="BM25" s="12">
        <v>176</v>
      </c>
      <c r="BO25" s="15">
        <v>304</v>
      </c>
      <c r="BP25" s="16" t="s">
        <v>132</v>
      </c>
      <c r="BQ25" s="15" t="s">
        <v>135</v>
      </c>
      <c r="BR25" s="17" t="s">
        <v>126</v>
      </c>
      <c r="BS25" s="15">
        <v>633</v>
      </c>
    </row>
    <row r="26" spans="2:71" x14ac:dyDescent="0.25">
      <c r="B26" s="3"/>
      <c r="C26" s="1" t="s">
        <v>21</v>
      </c>
      <c r="E26" s="3"/>
      <c r="F26" s="1" t="s">
        <v>43</v>
      </c>
      <c r="AI26" s="21" t="s">
        <v>128</v>
      </c>
      <c r="AJ26" s="21" t="s">
        <v>123</v>
      </c>
      <c r="AK26" s="22" t="s">
        <v>131</v>
      </c>
      <c r="AL26" s="21">
        <v>220</v>
      </c>
      <c r="AM26" s="19"/>
      <c r="AN26" s="21" t="s">
        <v>132</v>
      </c>
      <c r="AO26" s="21" t="s">
        <v>124</v>
      </c>
      <c r="AP26" s="23" t="s">
        <v>126</v>
      </c>
      <c r="AQ26" s="21">
        <v>176</v>
      </c>
      <c r="AR26" s="19"/>
      <c r="AS26" s="19"/>
      <c r="AT26" s="19"/>
      <c r="AU26" s="19"/>
      <c r="AV26" s="19"/>
      <c r="BI26" s="12">
        <v>304</v>
      </c>
      <c r="BJ26" s="12" t="s">
        <v>128</v>
      </c>
      <c r="BK26" s="12" t="s">
        <v>123</v>
      </c>
      <c r="BL26" s="14" t="s">
        <v>126</v>
      </c>
      <c r="BM26" s="12">
        <v>200</v>
      </c>
      <c r="BO26" s="15">
        <v>305</v>
      </c>
      <c r="BP26" s="16" t="s">
        <v>132</v>
      </c>
      <c r="BQ26" s="15" t="s">
        <v>135</v>
      </c>
      <c r="BR26" s="17" t="s">
        <v>126</v>
      </c>
      <c r="BS26" s="15">
        <v>765</v>
      </c>
    </row>
    <row r="27" spans="2:71" x14ac:dyDescent="0.25">
      <c r="AI27" s="21" t="s">
        <v>128</v>
      </c>
      <c r="AJ27" s="21" t="s">
        <v>124</v>
      </c>
      <c r="AK27" s="22" t="s">
        <v>131</v>
      </c>
      <c r="AL27" s="21">
        <v>683</v>
      </c>
      <c r="AM27" s="19"/>
      <c r="AN27" s="21" t="s">
        <v>128</v>
      </c>
      <c r="AO27" s="21" t="s">
        <v>123</v>
      </c>
      <c r="AP27" s="22" t="s">
        <v>131</v>
      </c>
      <c r="AQ27" s="21">
        <v>220</v>
      </c>
      <c r="AR27" s="19"/>
      <c r="AS27" s="21" t="s">
        <v>120</v>
      </c>
      <c r="AT27" s="21">
        <f>AL19+AQ19+AV19+AL35+AQ35</f>
        <v>3048</v>
      </c>
      <c r="AU27" s="21" t="s">
        <v>130</v>
      </c>
      <c r="AV27" s="19"/>
      <c r="BI27" s="12">
        <v>304</v>
      </c>
      <c r="BJ27" s="12" t="s">
        <v>128</v>
      </c>
      <c r="BK27" s="12" t="s">
        <v>124</v>
      </c>
      <c r="BL27" s="13" t="s">
        <v>131</v>
      </c>
      <c r="BM27" s="12">
        <v>72</v>
      </c>
      <c r="BO27" s="15">
        <v>306</v>
      </c>
      <c r="BP27" s="16" t="s">
        <v>132</v>
      </c>
      <c r="BQ27" s="15" t="s">
        <v>135</v>
      </c>
      <c r="BR27" s="17" t="s">
        <v>126</v>
      </c>
      <c r="BS27" s="15">
        <v>362</v>
      </c>
    </row>
    <row r="28" spans="2:71" x14ac:dyDescent="0.25">
      <c r="AI28" s="21" t="s">
        <v>132</v>
      </c>
      <c r="AJ28" s="21" t="s">
        <v>124</v>
      </c>
      <c r="AK28" s="23" t="s">
        <v>126</v>
      </c>
      <c r="AL28" s="21">
        <v>162</v>
      </c>
      <c r="AM28" s="19"/>
      <c r="AN28" s="21" t="s">
        <v>128</v>
      </c>
      <c r="AO28" s="21" t="s">
        <v>124</v>
      </c>
      <c r="AP28" s="22" t="s">
        <v>131</v>
      </c>
      <c r="AQ28" s="21">
        <v>519</v>
      </c>
      <c r="AR28" s="19"/>
      <c r="AS28" s="19"/>
      <c r="AT28" s="19"/>
      <c r="AU28" s="19"/>
      <c r="AV28" s="19"/>
      <c r="BI28" s="12">
        <v>305</v>
      </c>
      <c r="BJ28" s="12" t="s">
        <v>128</v>
      </c>
      <c r="BK28" s="12" t="s">
        <v>123</v>
      </c>
      <c r="BL28" s="14" t="s">
        <v>126</v>
      </c>
      <c r="BM28" s="12">
        <v>200</v>
      </c>
      <c r="BO28" s="15">
        <v>307</v>
      </c>
      <c r="BP28" s="16" t="s">
        <v>132</v>
      </c>
      <c r="BQ28" s="15" t="s">
        <v>135</v>
      </c>
      <c r="BR28" s="17" t="s">
        <v>126</v>
      </c>
      <c r="BS28" s="15">
        <v>565</v>
      </c>
    </row>
    <row r="29" spans="2:71" x14ac:dyDescent="0.25">
      <c r="M29" t="s">
        <v>43</v>
      </c>
      <c r="N29" t="s">
        <v>42</v>
      </c>
      <c r="O29" t="s">
        <v>74</v>
      </c>
      <c r="P29" t="s">
        <v>75</v>
      </c>
      <c r="Q29" t="s">
        <v>76</v>
      </c>
      <c r="R29" t="s">
        <v>77</v>
      </c>
      <c r="S29" t="s">
        <v>78</v>
      </c>
      <c r="T29" t="s">
        <v>79</v>
      </c>
      <c r="U29" t="s">
        <v>80</v>
      </c>
      <c r="V29" t="s">
        <v>81</v>
      </c>
      <c r="W29" t="s">
        <v>82</v>
      </c>
      <c r="AI29" s="21" t="s">
        <v>128</v>
      </c>
      <c r="AJ29" s="21" t="s">
        <v>124</v>
      </c>
      <c r="AK29" s="22" t="s">
        <v>131</v>
      </c>
      <c r="AL29" s="21">
        <v>736</v>
      </c>
      <c r="AM29" s="19"/>
      <c r="AN29" s="21" t="s">
        <v>132</v>
      </c>
      <c r="AO29" s="21" t="s">
        <v>124</v>
      </c>
      <c r="AP29" s="23" t="s">
        <v>126</v>
      </c>
      <c r="AQ29" s="21">
        <v>189</v>
      </c>
      <c r="AR29" s="19"/>
      <c r="AS29" s="19"/>
      <c r="AT29" s="19"/>
      <c r="AU29" s="19"/>
      <c r="AV29" s="19"/>
      <c r="BI29" s="12">
        <v>305</v>
      </c>
      <c r="BJ29" s="12" t="s">
        <v>128</v>
      </c>
      <c r="BK29" s="12" t="s">
        <v>124</v>
      </c>
      <c r="BL29" s="13" t="s">
        <v>131</v>
      </c>
      <c r="BM29" s="12">
        <v>60</v>
      </c>
    </row>
    <row r="30" spans="2:71" x14ac:dyDescent="0.25">
      <c r="AI30" s="21" t="s">
        <v>128</v>
      </c>
      <c r="AJ30" s="21" t="s">
        <v>123</v>
      </c>
      <c r="AK30" s="22" t="s">
        <v>131</v>
      </c>
      <c r="AL30" s="21">
        <v>220</v>
      </c>
      <c r="AM30" s="19"/>
      <c r="AN30" s="21" t="s">
        <v>128</v>
      </c>
      <c r="AO30" s="21" t="s">
        <v>124</v>
      </c>
      <c r="AP30" s="22" t="s">
        <v>131</v>
      </c>
      <c r="AQ30" s="21">
        <v>525</v>
      </c>
      <c r="AR30" s="19"/>
      <c r="AS30" s="19"/>
      <c r="AT30" s="19"/>
      <c r="AU30" s="19"/>
      <c r="AV30" s="19"/>
      <c r="BI30" s="12">
        <v>305</v>
      </c>
      <c r="BJ30" s="12" t="s">
        <v>132</v>
      </c>
      <c r="BK30" s="12" t="s">
        <v>124</v>
      </c>
      <c r="BL30" s="14" t="s">
        <v>126</v>
      </c>
      <c r="BM30" s="12">
        <v>172</v>
      </c>
    </row>
    <row r="31" spans="2:71" x14ac:dyDescent="0.25">
      <c r="AI31" s="21" t="s">
        <v>128</v>
      </c>
      <c r="AJ31" s="21" t="s">
        <v>123</v>
      </c>
      <c r="AK31" s="23" t="s">
        <v>126</v>
      </c>
      <c r="AL31" s="21">
        <v>200</v>
      </c>
      <c r="AM31" s="19"/>
      <c r="AN31" s="21" t="s">
        <v>128</v>
      </c>
      <c r="AO31" s="21" t="s">
        <v>123</v>
      </c>
      <c r="AP31" s="22" t="s">
        <v>131</v>
      </c>
      <c r="AQ31" s="21">
        <v>200</v>
      </c>
      <c r="AR31" s="19"/>
      <c r="AS31" s="19"/>
      <c r="AT31" s="19"/>
      <c r="AU31" s="19"/>
      <c r="AV31" s="19"/>
      <c r="BI31" s="12">
        <v>305</v>
      </c>
      <c r="BJ31" s="12" t="s">
        <v>132</v>
      </c>
      <c r="BK31" s="12" t="s">
        <v>124</v>
      </c>
      <c r="BL31" s="14" t="s">
        <v>126</v>
      </c>
      <c r="BM31" s="12">
        <v>105</v>
      </c>
    </row>
    <row r="32" spans="2:71" x14ac:dyDescent="0.25">
      <c r="AI32" s="19"/>
      <c r="AJ32" s="19"/>
      <c r="AK32" s="19"/>
      <c r="AL32" s="19"/>
      <c r="AM32" s="19"/>
      <c r="AN32" s="21" t="s">
        <v>132</v>
      </c>
      <c r="AO32" s="21" t="s">
        <v>123</v>
      </c>
      <c r="AP32" s="23" t="s">
        <v>126</v>
      </c>
      <c r="AQ32" s="21">
        <v>200</v>
      </c>
      <c r="AR32" s="19"/>
      <c r="AS32" s="19"/>
      <c r="AT32" s="19"/>
      <c r="AU32" s="19"/>
      <c r="AV32" s="19"/>
      <c r="BI32" s="12">
        <v>305</v>
      </c>
      <c r="BJ32" s="12" t="s">
        <v>128</v>
      </c>
      <c r="BK32" s="12" t="s">
        <v>124</v>
      </c>
      <c r="BL32" s="13" t="s">
        <v>131</v>
      </c>
      <c r="BM32" s="12">
        <v>687</v>
      </c>
    </row>
    <row r="33" spans="13:65" x14ac:dyDescent="0.25">
      <c r="M33">
        <v>307</v>
      </c>
      <c r="N33" t="s">
        <v>83</v>
      </c>
      <c r="AI33" s="19"/>
      <c r="AJ33" s="19"/>
      <c r="AK33" s="19"/>
      <c r="AL33" s="19"/>
      <c r="AM33" s="19"/>
      <c r="AN33" s="21" t="s">
        <v>128</v>
      </c>
      <c r="AO33" s="21" t="s">
        <v>124</v>
      </c>
      <c r="AP33" s="22" t="s">
        <v>131</v>
      </c>
      <c r="AQ33" s="21">
        <v>358</v>
      </c>
      <c r="AR33" s="19"/>
      <c r="AS33" s="19"/>
      <c r="AT33" s="19"/>
      <c r="AU33" s="19"/>
      <c r="AV33" s="19"/>
      <c r="BI33" s="12">
        <v>305</v>
      </c>
      <c r="BJ33" s="12" t="s">
        <v>128</v>
      </c>
      <c r="BK33" s="12" t="s">
        <v>123</v>
      </c>
      <c r="BL33" s="13" t="s">
        <v>131</v>
      </c>
      <c r="BM33" s="12">
        <v>200</v>
      </c>
    </row>
    <row r="34" spans="13:65" x14ac:dyDescent="0.25"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BI34" s="12">
        <v>305</v>
      </c>
      <c r="BJ34" s="12" t="s">
        <v>132</v>
      </c>
      <c r="BK34" s="12" t="s">
        <v>124</v>
      </c>
      <c r="BL34" s="14" t="s">
        <v>126</v>
      </c>
      <c r="BM34" s="12">
        <v>238</v>
      </c>
    </row>
    <row r="35" spans="13:65" x14ac:dyDescent="0.25">
      <c r="AI35" s="21" t="s">
        <v>132</v>
      </c>
      <c r="AJ35" s="21" t="s">
        <v>135</v>
      </c>
      <c r="AK35" s="21" t="s">
        <v>126</v>
      </c>
      <c r="AL35" s="21">
        <f>AL25+AL28</f>
        <v>362</v>
      </c>
      <c r="AM35" s="19"/>
      <c r="AN35" s="21" t="s">
        <v>132</v>
      </c>
      <c r="AO35" s="21" t="s">
        <v>135</v>
      </c>
      <c r="AP35" s="21" t="s">
        <v>126</v>
      </c>
      <c r="AQ35" s="21">
        <f>AQ26+AQ29+AQ32</f>
        <v>565</v>
      </c>
      <c r="AR35" s="19"/>
      <c r="AS35" s="19"/>
      <c r="AT35" s="19"/>
      <c r="AU35" s="19"/>
      <c r="AV35" s="19"/>
      <c r="BI35" s="12">
        <v>305</v>
      </c>
      <c r="BJ35" s="12" t="s">
        <v>128</v>
      </c>
      <c r="BK35" s="12" t="s">
        <v>124</v>
      </c>
      <c r="BL35" s="13" t="s">
        <v>131</v>
      </c>
      <c r="BM35" s="12">
        <v>243</v>
      </c>
    </row>
    <row r="36" spans="13:65" x14ac:dyDescent="0.25">
      <c r="BI36" s="12">
        <v>305</v>
      </c>
      <c r="BJ36" s="12" t="s">
        <v>132</v>
      </c>
      <c r="BK36" s="12" t="s">
        <v>124</v>
      </c>
      <c r="BL36" s="14" t="s">
        <v>126</v>
      </c>
      <c r="BM36" s="12">
        <v>250</v>
      </c>
    </row>
    <row r="37" spans="13:65" x14ac:dyDescent="0.25">
      <c r="BI37" s="12">
        <v>305</v>
      </c>
      <c r="BJ37" s="12" t="s">
        <v>128</v>
      </c>
      <c r="BK37" s="12" t="s">
        <v>123</v>
      </c>
      <c r="BL37" s="13" t="s">
        <v>131</v>
      </c>
      <c r="BM37" s="12">
        <v>200</v>
      </c>
    </row>
    <row r="38" spans="13:65" x14ac:dyDescent="0.25">
      <c r="BI38" s="12">
        <v>305</v>
      </c>
      <c r="BJ38" s="12" t="s">
        <v>128</v>
      </c>
      <c r="BK38" s="12" t="s">
        <v>124</v>
      </c>
      <c r="BL38" s="13" t="s">
        <v>131</v>
      </c>
      <c r="BM38" s="12">
        <v>500</v>
      </c>
    </row>
  </sheetData>
  <mergeCells count="14">
    <mergeCell ref="AA3:AD3"/>
    <mergeCell ref="BI3:BM3"/>
    <mergeCell ref="AI22:AL22"/>
    <mergeCell ref="AN22:AQ22"/>
    <mergeCell ref="BC3:BF3"/>
    <mergeCell ref="AX3:BA3"/>
    <mergeCell ref="AS3:AV3"/>
    <mergeCell ref="AN3:AQ3"/>
    <mergeCell ref="AI3:AL3"/>
    <mergeCell ref="B16:B26"/>
    <mergeCell ref="B5:B15"/>
    <mergeCell ref="E5:E15"/>
    <mergeCell ref="E16:E26"/>
    <mergeCell ref="H5:H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Kaczorowski</dc:creator>
  <cp:lastModifiedBy>Maciej Kaczorowski</cp:lastModifiedBy>
  <dcterms:created xsi:type="dcterms:W3CDTF">2023-05-09T20:24:36Z</dcterms:created>
  <dcterms:modified xsi:type="dcterms:W3CDTF">2023-05-11T21:20:28Z</dcterms:modified>
</cp:coreProperties>
</file>