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liveir\OneDrive - University of Edinburgh\Gabriel\Models\GreenFeeding\"/>
    </mc:Choice>
  </mc:AlternateContent>
  <bookViews>
    <workbookView xWindow="-120" yWindow="480" windowWidth="14496" windowHeight="11160" tabRatio="500" activeTab="2"/>
  </bookViews>
  <sheets>
    <sheet name="Feeds" sheetId="2" r:id="rId1"/>
    <sheet name="Scenario" sheetId="3" r:id="rId2"/>
    <sheet name="Batch" sheetId="4" r:id="rId3"/>
    <sheet name="Feed Library" sheetId="5" r:id="rId4"/>
    <sheet name="Names" sheetId="9" state="hidden" r:id="rId5"/>
    <sheet name="LCA" sheetId="7" r:id="rId6"/>
    <sheet name="LCA Library" sheetId="8" r:id="rId7"/>
    <sheet name="Additives" sheetId="10" r:id="rId8"/>
    <sheet name="Parameters List" sheetId="6" state="hidden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  <c r="C3" i="10" l="1"/>
  <c r="C2" i="10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Put Ingredient ID. Does not work with LCA.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Only used to find reduced cost. Does not work with LCA.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<sst xmlns="http://schemas.openxmlformats.org/spreadsheetml/2006/main" count="258" uniqueCount="203">
  <si>
    <t>Feed Scenario</t>
  </si>
  <si>
    <t>ID</t>
  </si>
  <si>
    <t>Min %DM</t>
  </si>
  <si>
    <t>Max %DM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</si>
  <si>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</si>
  <si>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</si>
  <si>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</si>
  <si>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</si>
  <si>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</si>
  <si>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</si>
  <si>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</si>
  <si>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</si>
  <si>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</si>
  <si>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</si>
  <si>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</si>
  <si>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</si>
  <si>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</si>
  <si>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</si>
  <si>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</si>
  <si>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</si>
  <si>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</si>
  <si>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</si>
  <si>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</si>
  <si>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</si>
  <si>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</si>
  <si>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</si>
  <si>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</si>
  <si>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</si>
  <si>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</si>
  <si>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</si>
  <si>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</si>
  <si>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</si>
  <si>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</si>
  <si>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</si>
  <si>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</si>
  <si>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</si>
  <si>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</si>
  <si>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</si>
  <si>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</si>
  <si>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</si>
  <si>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</si>
  <si>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</si>
  <si>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</si>
  <si>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</si>
  <si>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</si>
  <si>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</si>
  <si>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</si>
  <si>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</si>
  <si>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</si>
  <si>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</si>
  <si>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</si>
  <si>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</si>
  <si>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</si>
  <si>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</si>
  <si>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</si>
  <si>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</si>
  <si>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</si>
  <si>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</si>
  <si>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</si>
  <si>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</si>
  <si>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</si>
  <si>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</si>
  <si>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</si>
  <si>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</si>
  <si>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</si>
  <si>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</si>
  <si>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</si>
  <si>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</si>
  <si>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</si>
  <si>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</si>
  <si>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</si>
  <si>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</si>
  <si>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</si>
  <si>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</si>
  <si>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</si>
  <si>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</si>
  <si>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</si>
  <si>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</si>
  <si>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</si>
  <si>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</si>
  <si>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</si>
  <si>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</si>
  <si>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</si>
  <si>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</si>
  <si>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</si>
  <si>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</si>
  <si>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</si>
  <si>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</si>
  <si>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</si>
  <si>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</si>
  <si>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</si>
  <si>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</si>
  <si>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</si>
  <si>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</si>
  <si>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</si>
  <si>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</si>
  <si>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</si>
  <si>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</si>
  <si>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</si>
  <si>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</si>
  <si>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</si>
  <si>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</si>
  <si>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</si>
  <si>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</si>
  <si>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</si>
  <si>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</si>
  <si>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</si>
  <si>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NPN, %DM</t>
  </si>
  <si>
    <t>id</t>
  </si>
  <si>
    <t>Urea</t>
  </si>
  <si>
    <t xml:space="preserve">Charolais </t>
  </si>
  <si>
    <t>BF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</si>
  <si>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</si>
  <si>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</si>
  <si>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</si>
  <si>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</si>
  <si>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</si>
  <si>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</si>
  <si>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</si>
  <si>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</si>
  <si>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</si>
  <si>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</si>
  <si>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</si>
  <si>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</si>
  <si>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</si>
  <si>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</si>
  <si>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</si>
  <si>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</si>
  <si>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</si>
  <si>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</si>
  <si>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</si>
  <si>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</si>
  <si>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</si>
  <si>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</si>
  <si>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</si>
  <si>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</si>
  <si>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</si>
  <si>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</si>
  <si>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</si>
  <si>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</si>
  <si>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</si>
  <si>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</si>
  <si>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</si>
  <si>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</si>
  <si>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</si>
  <si>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</si>
  <si>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</si>
  <si>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</si>
  <si>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</si>
  <si>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</si>
  <si>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</si>
  <si>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</si>
  <si>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</si>
  <si>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</si>
  <si>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</si>
  <si>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</si>
  <si>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EI_weight</t>
  </si>
  <si>
    <t>Profit_weight</t>
  </si>
  <si>
    <t>New*</t>
  </si>
  <si>
    <t>Carbon Cost (per kg CO2eq)</t>
  </si>
  <si>
    <t>GSS Carbon Cost</t>
  </si>
  <si>
    <t>GSS_Simple</t>
  </si>
  <si>
    <t>EI_REF to compute carbon profit</t>
  </si>
  <si>
    <t>None</t>
  </si>
  <si>
    <t>Additive ID</t>
  </si>
  <si>
    <t>Feed Name</t>
  </si>
  <si>
    <t>Additive Scenario</t>
  </si>
  <si>
    <t>Inclusion</t>
  </si>
  <si>
    <t>Methane Reduction</t>
  </si>
  <si>
    <t>Carbon Cost Bool</t>
  </si>
  <si>
    <t>Nellore</t>
  </si>
  <si>
    <t>Sensitivity Analysis</t>
  </si>
  <si>
    <t>SA_MDDG_prop.csv</t>
  </si>
  <si>
    <t>Urea - BR</t>
  </si>
  <si>
    <t>Citrus pulp, dry</t>
  </si>
  <si>
    <t>Corn Silage - BR</t>
  </si>
  <si>
    <t>Corn grain - BR</t>
  </si>
  <si>
    <t>Cottonseed Meal 38% - BR</t>
  </si>
  <si>
    <t>Cottonseed Whole - BR</t>
  </si>
  <si>
    <t>Soybean Hulls - BR</t>
  </si>
  <si>
    <t>Soybean Meal 49% - BR</t>
  </si>
  <si>
    <t>Peanut meal</t>
  </si>
  <si>
    <t>Rice bran</t>
  </si>
  <si>
    <t>Wheat Meal - BR</t>
  </si>
  <si>
    <t>Sugarcane (S. officinarum) Bagasse Brazil Medium Chop</t>
  </si>
  <si>
    <t>Corn Dist Ethanol</t>
  </si>
  <si>
    <t>Sugarcane Silage - BR</t>
  </si>
  <si>
    <t>animal_price</t>
  </si>
  <si>
    <t>Batch_completo_precos.csv</t>
  </si>
  <si>
    <t>Citrus_Pulp</t>
  </si>
  <si>
    <t>F_Corn_Silage</t>
  </si>
  <si>
    <t>Corn_Grain</t>
  </si>
  <si>
    <t>Cottonseed_Meal</t>
  </si>
  <si>
    <t>Cottonseed_Whole</t>
  </si>
  <si>
    <t>Soybean_Hulls</t>
  </si>
  <si>
    <t>Soybean_Meal</t>
  </si>
  <si>
    <t>Peanut_Meal</t>
  </si>
  <si>
    <t>Rice_Bran</t>
  </si>
  <si>
    <t>Wheat_Meal</t>
  </si>
  <si>
    <t>F_Sugarcane_Silage</t>
  </si>
  <si>
    <t>Cost [BRL/kg AF]</t>
  </si>
  <si>
    <t>Selling Price [BRL]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</si>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</sst>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;0.0;0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Lucida Console"/>
      <family val="3"/>
    </font>
  </fonts>
  <fills count="1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rgb="FF7030A0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8" fillId="0" borderId="0"/>
    <xf numFmtId="0" fontId="18" fillId="0" borderId="0"/>
    <xf numFmtId="0" fontId="10" fillId="0" borderId="0"/>
    <xf numFmtId="0" fontId="10" fillId="0" borderId="0"/>
  </cellStyleXfs>
  <cellXfs count="76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9" fillId="2" borderId="1" xfId="0" applyFont="1" applyFill="1" applyBorder="1" applyAlignment="1"/>
    <xf numFmtId="0" fontId="9" fillId="2" borderId="2" xfId="0" applyFont="1" applyFill="1" applyBorder="1" applyAlignment="1"/>
    <xf numFmtId="0" fontId="9" fillId="2" borderId="2" xfId="0" applyFont="1" applyFill="1" applyBorder="1" applyAlignment="1">
      <alignment horizontal="left"/>
    </xf>
    <xf numFmtId="0" fontId="9" fillId="3" borderId="2" xfId="0" applyFont="1" applyFill="1" applyBorder="1" applyAlignment="1"/>
    <xf numFmtId="0" fontId="9" fillId="4" borderId="2" xfId="0" applyFont="1" applyFill="1" applyBorder="1" applyAlignment="1"/>
    <xf numFmtId="0" fontId="9" fillId="2" borderId="2" xfId="0" applyFont="1" applyFill="1" applyBorder="1"/>
    <xf numFmtId="0" fontId="9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10" fillId="0" borderId="0" xfId="0" applyFont="1"/>
    <xf numFmtId="0" fontId="0" fillId="0" borderId="0" xfId="0" applyFill="1"/>
    <xf numFmtId="0" fontId="8" fillId="0" borderId="0" xfId="1"/>
    <xf numFmtId="0" fontId="8" fillId="0" borderId="0" xfId="1" applyAlignment="1">
      <alignment wrapText="1"/>
    </xf>
    <xf numFmtId="0" fontId="7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2" fillId="0" borderId="0" xfId="0" applyFont="1" applyFill="1"/>
    <xf numFmtId="0" fontId="19" fillId="0" borderId="0" xfId="0" applyFont="1" applyAlignment="1">
      <alignment vertical="center"/>
    </xf>
    <xf numFmtId="0" fontId="14" fillId="0" borderId="5" xfId="0" applyFont="1" applyBorder="1"/>
    <xf numFmtId="0" fontId="12" fillId="0" borderId="5" xfId="0" applyFont="1" applyBorder="1"/>
    <xf numFmtId="0" fontId="8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8" fillId="0" borderId="0" xfId="1" applyFill="1" applyAlignment="1">
      <alignment wrapText="1"/>
    </xf>
    <xf numFmtId="0" fontId="1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20" fillId="0" borderId="0" xfId="0" applyFont="1" applyFill="1"/>
    <xf numFmtId="0" fontId="19" fillId="7" borderId="0" xfId="0" applyFont="1" applyFill="1" applyAlignment="1">
      <alignment vertical="center"/>
    </xf>
    <xf numFmtId="0" fontId="12" fillId="0" borderId="5" xfId="0" applyFont="1" applyBorder="1" applyAlignment="1"/>
    <xf numFmtId="0" fontId="12" fillId="0" borderId="5" xfId="0" applyNumberFormat="1" applyFont="1" applyBorder="1" applyAlignment="1"/>
    <xf numFmtId="0" fontId="21" fillId="0" borderId="0" xfId="0" applyFont="1"/>
    <xf numFmtId="0" fontId="12" fillId="0" borderId="6" xfId="0" applyNumberFormat="1" applyFont="1" applyBorder="1" applyAlignment="1"/>
    <xf numFmtId="0" fontId="21" fillId="0" borderId="0" xfId="2" applyFont="1" applyFill="1" applyAlignment="1"/>
    <xf numFmtId="164" fontId="12" fillId="0" borderId="0" xfId="0" applyNumberFormat="1" applyFont="1"/>
    <xf numFmtId="0" fontId="0" fillId="0" borderId="0" xfId="0" applyAlignment="1">
      <alignment wrapText="1"/>
    </xf>
    <xf numFmtId="0" fontId="15" fillId="6" borderId="0" xfId="0" applyFont="1" applyFill="1" applyBorder="1" applyAlignment="1">
      <alignment wrapText="1"/>
    </xf>
    <xf numFmtId="0" fontId="15" fillId="6" borderId="4" xfId="0" applyFont="1" applyFill="1" applyBorder="1" applyAlignment="1">
      <alignment wrapText="1"/>
    </xf>
    <xf numFmtId="164" fontId="12" fillId="0" borderId="0" xfId="1" applyNumberFormat="1" applyFont="1" applyFill="1" applyAlignment="1">
      <alignment wrapText="1"/>
    </xf>
    <xf numFmtId="0" fontId="4" fillId="0" borderId="0" xfId="1" applyNumberFormat="1" applyFont="1" applyFill="1" applyAlignment="1">
      <alignment wrapText="1"/>
    </xf>
    <xf numFmtId="0" fontId="3" fillId="0" borderId="0" xfId="1" applyFont="1"/>
    <xf numFmtId="2" fontId="8" fillId="0" borderId="0" xfId="1" applyNumberFormat="1"/>
    <xf numFmtId="9" fontId="0" fillId="0" borderId="0" xfId="0" applyNumberFormat="1"/>
    <xf numFmtId="0" fontId="2" fillId="0" borderId="0" xfId="1" applyFont="1" applyAlignment="1">
      <alignment horizontal="center" vertical="center"/>
    </xf>
    <xf numFmtId="0" fontId="1" fillId="0" borderId="0" xfId="1" applyFont="1"/>
    <xf numFmtId="0" fontId="15" fillId="8" borderId="0" xfId="0" applyFont="1" applyFill="1" applyBorder="1" applyAlignment="1">
      <alignment wrapText="1"/>
    </xf>
    <xf numFmtId="0" fontId="13" fillId="9" borderId="4" xfId="0" applyFont="1" applyFill="1" applyBorder="1" applyAlignment="1">
      <alignment wrapText="1"/>
    </xf>
    <xf numFmtId="0" fontId="23" fillId="10" borderId="0" xfId="0" applyFont="1" applyFill="1" applyAlignment="1">
      <alignment wrapText="1"/>
    </xf>
    <xf numFmtId="0" fontId="24" fillId="11" borderId="0" xfId="1" applyFont="1" applyFill="1" applyAlignment="1">
      <alignment wrapText="1"/>
    </xf>
    <xf numFmtId="0" fontId="0" fillId="11" borderId="0" xfId="0" applyFill="1"/>
    <xf numFmtId="0" fontId="6" fillId="12" borderId="0" xfId="1" applyFont="1" applyFill="1" applyAlignment="1">
      <alignment wrapText="1"/>
    </xf>
    <xf numFmtId="0" fontId="5" fillId="12" borderId="0" xfId="1" applyFont="1" applyFill="1" applyAlignment="1">
      <alignment wrapText="1"/>
    </xf>
    <xf numFmtId="2" fontId="0" fillId="0" borderId="0" xfId="0" applyNumberFormat="1"/>
    <xf numFmtId="0" fontId="25" fillId="14" borderId="0" xfId="0" applyFont="1" applyFill="1" applyAlignment="1">
      <alignment wrapText="1"/>
    </xf>
    <xf numFmtId="0" fontId="22" fillId="0" borderId="0" xfId="0" applyFont="1" applyAlignment="1" applyProtection="1"/>
    <xf numFmtId="0" fontId="26" fillId="0" borderId="0" xfId="2" applyFont="1" applyAlignment="1"/>
    <xf numFmtId="165" fontId="10" fillId="0" borderId="0" xfId="2" applyNumberFormat="1" applyFont="1" applyAlignment="1"/>
    <xf numFmtId="0" fontId="27" fillId="0" borderId="0" xfId="0" applyFont="1" applyAlignment="1">
      <alignment vertical="center"/>
    </xf>
    <xf numFmtId="0" fontId="10" fillId="0" borderId="0" xfId="2" applyFont="1" applyAlignment="1"/>
    <xf numFmtId="0" fontId="26" fillId="15" borderId="0" xfId="2" applyFont="1" applyFill="1" applyAlignment="1"/>
    <xf numFmtId="165" fontId="10" fillId="15" borderId="0" xfId="2" applyNumberFormat="1" applyFont="1" applyFill="1" applyAlignment="1"/>
    <xf numFmtId="0" fontId="27" fillId="15" borderId="0" xfId="0" applyFont="1" applyFill="1" applyAlignment="1">
      <alignment vertical="center"/>
    </xf>
    <xf numFmtId="0" fontId="0" fillId="15" borderId="0" xfId="0" applyFill="1"/>
    <xf numFmtId="0" fontId="10" fillId="0" borderId="5" xfId="2" applyFont="1" applyBorder="1" applyAlignment="1"/>
    <xf numFmtId="0" fontId="26" fillId="0" borderId="0" xfId="2" applyNumberFormat="1" applyFont="1" applyBorder="1" applyAlignment="1"/>
    <xf numFmtId="0" fontId="10" fillId="15" borderId="0" xfId="2" applyFont="1" applyFill="1" applyAlignment="1"/>
    <xf numFmtId="0" fontId="10" fillId="0" borderId="0" xfId="4" applyFont="1" applyAlignment="1"/>
    <xf numFmtId="2" fontId="21" fillId="13" borderId="7" xfId="2" applyNumberFormat="1" applyFont="1" applyFill="1" applyBorder="1" applyAlignment="1"/>
    <xf numFmtId="0" fontId="26" fillId="0" borderId="0" xfId="4" applyFont="1" applyAlignment="1"/>
    <xf numFmtId="2" fontId="21" fillId="0" borderId="7" xfId="2" applyNumberFormat="1" applyFont="1" applyBorder="1" applyAlignment="1"/>
    <xf numFmtId="2" fontId="21" fillId="0" borderId="0" xfId="0" applyNumberFormat="1" applyFont="1" applyFill="1"/>
    <xf numFmtId="2" fontId="21" fillId="0" borderId="0" xfId="3" applyNumberFormat="1" applyFont="1" applyAlignment="1"/>
  </cellXfs>
  <cellStyles count="5">
    <cellStyle name="Normal" xfId="0" builtinId="0"/>
    <cellStyle name="Normal 2" xfId="1"/>
    <cellStyle name="Normal 3" xfId="2"/>
    <cellStyle name="Normal 3 2" xfId="4"/>
    <cellStyle name="Normal 4" xfId="3"/>
  </cellStyles>
  <dxfs count="69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numFmt numFmtId="166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8"/>
      <tableStyleElement type="firstRowStripe" dxfId="67"/>
      <tableStyleElement type="secondRowStripe" dxfId="66"/>
    </tableStyle>
    <tableStyle name="Scenario-style" pivot="0" count="3">
      <tableStyleElement type="headerRow" dxfId="65"/>
      <tableStyleElement type="firstRowStripe" dxfId="64"/>
      <tableStyleElement type="secondRowStripe" dxfId="63"/>
    </tableStyle>
    <tableStyle name="Batch-style" pivot="0" count="3">
      <tableStyleElement type="headerRow" dxfId="62"/>
      <tableStyleElement type="firstRowStripe" dxfId="61"/>
      <tableStyleElement type="secondRowStripe" dxfId="60"/>
    </tableStyle>
    <tableStyle name="Feed Library-style" pivot="0" count="3">
      <tableStyleElement type="headerRow" dxfId="59"/>
      <tableStyleElement type="firstRowStripe" dxfId="58"/>
      <tableStyleElement type="secondRowStripe" dxfId="57"/>
    </tableStyle>
    <tableStyle name="LCA-style" pivot="0" count="3">
      <tableStyleElement type="headerRow" dxfId="56"/>
      <tableStyleElement type="firstRowStripe" dxfId="55"/>
      <tableStyleElement type="secondRowStripe" dxfId="54"/>
    </tableStyle>
    <tableStyle name="LCA Library-style" pivot="0" count="3">
      <tableStyleElement type="headerRow" dxfId="53"/>
      <tableStyleElement type="firstRowStripe" dxfId="52"/>
      <tableStyleElement type="secondRowStripe" dxfId="5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64" name="AutoShap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65" name="AutoShape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66" name="AutoShape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67" name="AutoShape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68" name="AutoShap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69" name="AutoShap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0" name="Auto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1" name="AutoShap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3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4" name="AutoShape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5" name="AutoShape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6" name="AutoShape 1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7" name="AutoSha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8" name="AutoShape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79" name="AutoShape 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0" name="AutoShap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1" name="AutoShape 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2" name="AutoShap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3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4" name="AutoShape 2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5" name="AutoShape 1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6" name="AutoShape 1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7" name="AutoShape 1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8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89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2" name="AutoShape 2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3" name="AutoShape 1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4" name="AutoShape 1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5" name="AutoShape 1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6" name="AutoShape 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7" name="AutoShape 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0" name="AutoShape 2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1" name="AutoShape 1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2" name="AutoShape 1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4" name="AutoShape 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5" name="AutoShape 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6" name="AutoShape 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8" name="AutoShape 2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09" name="AutoShape 1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10" name="AutoShape 1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11" name="AutoShape 1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12" name="AutoShape 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13" name="AutoShap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911340" cy="1828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6" name="AutoShap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7" name="AutoShape 1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8" name="AutoShape 1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9" name="AutoShape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1" name="AutoShap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2" name="Auto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3" name="AutoShap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6" name="AutoShape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7" name="AutoShape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8" name="AutoShape 1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9" name="AutoShap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0" name="AutoShape 1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1" name="AutoShape 1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2" name="AutoShap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3" name="AutoShape 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5" name="Auto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6" name="AutoShape 2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7" name="AutoShape 1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8" name="AutoShape 1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9" name="AutoShape 1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0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1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2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8288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44" name="AutoShape 2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45" name="AutoShape 1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46" name="AutoShape 1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47" name="AutoShape 1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48" name="AutoShape 8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49" name="AutoShape 6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0" name="AutoShape 4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1" name="Auto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2" name="AutoShape 2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3" name="AutoShape 1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4" name="AutoShape 16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5" name="AutoShape 1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6" name="AutoShape 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7" name="AutoShape 6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8" name="AutoShape 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60" name="AutoShape 20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61" name="AutoShape 18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62" name="AutoShape 1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63" name="AutoShape 1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64" name="AutoShape 8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65" name="AutoShap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66" name="AutoShape 4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>
          <a:off x="0" y="182880"/>
          <a:ext cx="6911340" cy="1645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liveir\AppData\Roaming\Microsoft\Excel\Input_sobol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s"/>
      <sheetName val="Scenario"/>
      <sheetName val="Batch"/>
      <sheetName val="Feed Library"/>
      <sheetName val="LCA"/>
      <sheetName val="LCA Library"/>
      <sheetName val="Sheet1"/>
      <sheetName val="Parameters List"/>
      <sheetName val="Input_sobol (version 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ables/table1.xml><?xml version="1.0" encoding="utf-8"?>
<table xmlns="http://schemas.openxmlformats.org/spreadsheetml/2006/main" id="3" name="feeds" displayName="feeds" ref="A1:F15" totalsRowShown="0">
  <autoFilter ref="A1:F15"/>
  <sortState ref="A2:F20">
    <sortCondition ref="B1:B20"/>
  </sortState>
  <tableColumns count="6">
    <tableColumn id="1" name="Feed Scenario"/>
    <tableColumn id="2" name="ID" dataDxfId="50" dataCellStyle="Normal 3"/>
    <tableColumn id="3" name="Min %DM" dataDxfId="49"/>
    <tableColumn id="4" name="Max %DM" dataDxfId="48"/>
    <tableColumn id="5" name="Cost [BRL/kg AF]" dataDxfId="47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Z4" totalsRowShown="0" headerRowDxfId="46" tableBorderDxfId="45">
  <autoFilter ref="A1:Z4"/>
  <tableColumns count="26">
    <tableColumn id="1" name="ID"/>
    <tableColumn id="2" name="Feed Scenario"/>
    <tableColumn id="3" name="Batch"/>
    <tableColumn id="4" name="Breed"/>
    <tableColumn id="5" name="SBW"/>
    <tableColumn id="6" name="Feeding Time"/>
    <tableColumn id="7" name="Target Weight"/>
    <tableColumn id="8" name="BCS"/>
    <tableColumn id="9" name="BE"/>
    <tableColumn id="10" name="L"/>
    <tableColumn id="11" name="SEX"/>
    <tableColumn id="12" name="a2"/>
    <tableColumn id="13" name="pH"/>
    <tableColumn id="14" name="Selling Price [BRL]"/>
    <tableColumn id="15" name="Algorithm"/>
    <tableColumn id="16" name="Identifier"/>
    <tableColumn id="17" name="LB"/>
    <tableColumn id="18" name="UB"/>
    <tableColumn id="19" name="Tol"/>
    <tableColumn id="20" name="DMI Equation"/>
    <tableColumn id="21" name="Obj"/>
    <tableColumn id="22" name="Find Reduced Cost"/>
    <tableColumn id="23" name="Ingredient Level"/>
    <tableColumn id="24" name="LCA ID"/>
    <tableColumn id="26" name="Additive ID"/>
    <tableColumn id="25" name="Sensitivity Analysi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 dataDxfId="44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15" totalsRowShown="0" dataDxfId="43">
  <autoFilter ref="A1:T15"/>
  <sortState ref="A2:T22">
    <sortCondition ref="A1:A22"/>
  </sortState>
  <tableColumns count="20">
    <tableColumn id="1" name="ID" dataDxfId="42"/>
    <tableColumn id="2" name="Feed" dataDxfId="41"/>
    <tableColumn id="5" name="Forage, %DM" dataDxfId="40"/>
    <tableColumn id="6" name="DM, %AF" dataDxfId="39"/>
    <tableColumn id="7" name="CP, %DM" dataDxfId="38"/>
    <tableColumn id="8" name="SP, %CP" dataDxfId="37"/>
    <tableColumn id="9" name="ADICP, %CP" dataDxfId="36"/>
    <tableColumn id="10" name="Sugars, %DM" dataDxfId="35"/>
    <tableColumn id="11" name="OA, %DM" dataDxfId="34"/>
    <tableColumn id="12" name="Fat, %DM" dataDxfId="33"/>
    <tableColumn id="13" name="Ash, %DM" dataDxfId="32"/>
    <tableColumn id="14" name="Starch, %DM" dataDxfId="31"/>
    <tableColumn id="15" name="NDF, %DM" dataDxfId="30"/>
    <tableColumn id="16" name="Lignin, %DM" dataDxfId="29"/>
    <tableColumn id="17" name="TDN, %DM" dataDxfId="28"/>
    <tableColumn id="19" name="NEma, Mcal/kg" dataDxfId="27"/>
    <tableColumn id="20" name="NEga, Mcal/kg" dataDxfId="26"/>
    <tableColumn id="21" name="RUP, %CP" dataDxfId="25"/>
    <tableColumn id="29" name="pef, %NDF" dataDxfId="24"/>
    <tableColumn id="3" name="NPN, %DM" dataDxfId="2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22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N3" totalsRowShown="0" headerRowDxfId="21">
  <autoFilter ref="A1:N3"/>
  <tableColumns count="14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  <tableColumn id="4" name="EI_weight" dataDxfId="20" dataCellStyle="Normal 2"/>
    <tableColumn id="6" name="Profit_weight" dataCellStyle="Normal 2"/>
    <tableColumn id="8" name="EI_REF to compute carbon profit" dataCellStyle="Normal 2"/>
    <tableColumn id="13" name="Carbon Cost (per kg CO2eq)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I16" totalsRowShown="0" headerRowDxfId="19" dataDxfId="18">
  <autoFilter ref="A1:I16"/>
  <sortState ref="A2:H22">
    <sortCondition ref="A1:A22"/>
  </sortState>
  <tableColumns count="9">
    <tableColumn id="1" name="ID" dataDxfId="17" dataCellStyle="Normal 3"/>
    <tableColumn id="5" name="Name" dataDxfId="16" dataCellStyle="Normal 2"/>
    <tableColumn id="2" name="LCA_Phosphorous consumption (kg P)" dataDxfId="15"/>
    <tableColumn id="3" name="LCA_CED 1.8 non renewable fossil+nuclear (MJ)" dataDxfId="14"/>
    <tableColumn id="4" name="LCA_Climate change ILCD (kg CO2 eq)" dataDxfId="13"/>
    <tableColumn id="7" name="LCA_Acidification ILCD (molc H+ eq)" dataDxfId="12"/>
    <tableColumn id="8" name="LCA_Eutrophication CML baseline (kg PO4- eq)" dataDxfId="11"/>
    <tableColumn id="9" name="LCA_Land competition CML non baseline (m2a)" dataDxfId="10"/>
    <tableColumn id="6" name="Carbon Cost Bool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3" totalsRowShown="0" headerRowDxfId="8">
  <autoFilter ref="A1:E3"/>
  <tableColumns count="5">
    <tableColumn id="1" name="Additive Scenario"/>
    <tableColumn id="2" name="ID"/>
    <tableColumn id="3" name="Feed Name">
      <calculatedColumnFormula>VLOOKUP(Table8[[#This Row],[ID]],FeedLib[#Data],2,0)</calculatedColumnFormula>
    </tableColumn>
    <tableColumn id="4" name="Inclusion"/>
    <tableColumn id="5" name="Methane 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15"/>
  <sheetViews>
    <sheetView zoomScale="145" zoomScaleNormal="145" workbookViewId="0">
      <selection activeCell="B1" sqref="B1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18" width="8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200</v>
      </c>
      <c r="F1" s="1" t="s">
        <v>4</v>
      </c>
    </row>
    <row r="2" spans="1:6" x14ac:dyDescent="0.3">
      <c r="A2" s="16">
        <v>1</v>
      </c>
      <c r="B2" s="59">
        <v>3</v>
      </c>
      <c r="C2" s="17">
        <v>0</v>
      </c>
      <c r="D2" s="70">
        <v>2.2000000000000002</v>
      </c>
      <c r="E2" s="71" t="s">
        <v>109</v>
      </c>
      <c r="F2" s="2" t="str">
        <f>VLOOKUP([1]!feeds[[#This Row],[ID]],[1]!FeedLib[#Data],2,0)</f>
        <v>Urea - BR</v>
      </c>
    </row>
    <row r="3" spans="1:6" x14ac:dyDescent="0.3">
      <c r="A3" s="16">
        <v>1</v>
      </c>
      <c r="B3" s="62">
        <v>24</v>
      </c>
      <c r="C3" s="17">
        <v>0</v>
      </c>
      <c r="D3" s="72">
        <v>50</v>
      </c>
      <c r="E3" s="73" t="s">
        <v>189</v>
      </c>
      <c r="F3" s="16" t="str">
        <f>VLOOKUP([1]!feeds[[#This Row],[ID]],[1]!FeedLib[#Data],2,0)</f>
        <v>Citrus pulp, dry</v>
      </c>
    </row>
    <row r="4" spans="1:6" x14ac:dyDescent="0.3">
      <c r="A4" s="16">
        <v>1</v>
      </c>
      <c r="B4" s="59">
        <v>25</v>
      </c>
      <c r="C4" s="17">
        <v>0</v>
      </c>
      <c r="D4" s="72">
        <v>60</v>
      </c>
      <c r="E4" s="71" t="s">
        <v>190</v>
      </c>
      <c r="F4" s="16" t="str">
        <f>VLOOKUP([1]!feeds[[#This Row],[ID]],[1]!FeedLib[#Data],2,0)</f>
        <v>Corn Silage - BR</v>
      </c>
    </row>
    <row r="5" spans="1:6" x14ac:dyDescent="0.3">
      <c r="A5" s="2">
        <v>1</v>
      </c>
      <c r="B5" s="59">
        <v>26</v>
      </c>
      <c r="C5" s="17">
        <v>0</v>
      </c>
      <c r="D5" s="72">
        <v>80</v>
      </c>
      <c r="E5" s="73" t="s">
        <v>191</v>
      </c>
      <c r="F5" s="16" t="str">
        <f>VLOOKUP([1]!feeds[[#This Row],[ID]],[1]!FeedLib[#Data],2,0)</f>
        <v>Corn grain - BR</v>
      </c>
    </row>
    <row r="6" spans="1:6" x14ac:dyDescent="0.3">
      <c r="A6" s="16">
        <v>1</v>
      </c>
      <c r="B6" s="62">
        <v>27</v>
      </c>
      <c r="C6" s="17">
        <v>0</v>
      </c>
      <c r="D6" s="70">
        <v>30</v>
      </c>
      <c r="E6" s="71" t="s">
        <v>192</v>
      </c>
      <c r="F6" s="16" t="str">
        <f>VLOOKUP([1]!feeds[[#This Row],[ID]],[1]!FeedLib[#Data],2,0)</f>
        <v>Cottonseed Meal 38% - BR</v>
      </c>
    </row>
    <row r="7" spans="1:6" x14ac:dyDescent="0.3">
      <c r="A7" s="16">
        <v>1</v>
      </c>
      <c r="B7" s="62">
        <v>28</v>
      </c>
      <c r="C7" s="17">
        <v>0</v>
      </c>
      <c r="D7" s="72">
        <v>18</v>
      </c>
      <c r="E7" s="73" t="s">
        <v>193</v>
      </c>
      <c r="F7" s="2" t="str">
        <f>VLOOKUP([1]!feeds[[#This Row],[ID]],[1]!FeedLib[#Data],2,0)</f>
        <v>Cottonseed Whole - BR</v>
      </c>
    </row>
    <row r="8" spans="1:6" x14ac:dyDescent="0.3">
      <c r="A8" s="16">
        <v>1</v>
      </c>
      <c r="B8" s="62">
        <v>29</v>
      </c>
      <c r="C8" s="17">
        <v>0</v>
      </c>
      <c r="D8" s="72">
        <v>30</v>
      </c>
      <c r="E8" s="73" t="s">
        <v>194</v>
      </c>
      <c r="F8" s="16" t="str">
        <f>VLOOKUP([1]!feeds[[#This Row],[ID]],[1]!FeedLib[#Data],2,0)</f>
        <v>Soybean Hulls - BR</v>
      </c>
    </row>
    <row r="9" spans="1:6" x14ac:dyDescent="0.3">
      <c r="A9" s="16">
        <v>1</v>
      </c>
      <c r="B9" s="62">
        <v>30</v>
      </c>
      <c r="C9" s="17">
        <v>0</v>
      </c>
      <c r="D9" s="70">
        <v>30</v>
      </c>
      <c r="E9" s="35" t="s">
        <v>195</v>
      </c>
      <c r="F9" s="16" t="str">
        <f>VLOOKUP([1]!feeds[[#This Row],[ID]],[1]!FeedLib[#Data],2,0)</f>
        <v>Soybean Meal 49% - BR</v>
      </c>
    </row>
    <row r="10" spans="1:6" x14ac:dyDescent="0.3">
      <c r="A10" s="2">
        <v>1</v>
      </c>
      <c r="B10" s="59">
        <v>31</v>
      </c>
      <c r="C10" s="17">
        <v>0</v>
      </c>
      <c r="D10" s="70">
        <v>100</v>
      </c>
      <c r="E10" s="71" t="s">
        <v>196</v>
      </c>
      <c r="F10" s="16" t="str">
        <f>VLOOKUP([1]!feeds[[#This Row],[ID]],[1]!FeedLib[#Data],2,0)</f>
        <v>Peanut meal</v>
      </c>
    </row>
    <row r="11" spans="1:6" x14ac:dyDescent="0.3">
      <c r="A11" s="16">
        <v>1</v>
      </c>
      <c r="B11" s="59">
        <v>32</v>
      </c>
      <c r="C11" s="17">
        <v>0</v>
      </c>
      <c r="D11" s="70">
        <v>50</v>
      </c>
      <c r="E11" s="73" t="s">
        <v>197</v>
      </c>
      <c r="F11" s="16" t="str">
        <f>VLOOKUP([1]!feeds[[#This Row],[ID]],[1]!FeedLib[#Data],2,0)</f>
        <v>Rice bran</v>
      </c>
    </row>
    <row r="12" spans="1:6" x14ac:dyDescent="0.3">
      <c r="A12" s="16">
        <v>1</v>
      </c>
      <c r="B12" s="62">
        <v>38</v>
      </c>
      <c r="C12" s="17">
        <v>0</v>
      </c>
      <c r="D12" s="70">
        <v>50</v>
      </c>
      <c r="E12" s="71" t="s">
        <v>198</v>
      </c>
      <c r="F12" s="16" t="str">
        <f>VLOOKUP([1]!feeds[[#This Row],[ID]],[1]!FeedLib[#Data],2,0)</f>
        <v>Wheat Meal - BR</v>
      </c>
    </row>
    <row r="13" spans="1:6" x14ac:dyDescent="0.3">
      <c r="A13" s="16">
        <v>1</v>
      </c>
      <c r="B13" s="2">
        <v>35</v>
      </c>
      <c r="C13" s="17">
        <v>0</v>
      </c>
      <c r="D13" s="72">
        <v>100</v>
      </c>
      <c r="E13" s="74">
        <v>1</v>
      </c>
      <c r="F13" s="2" t="str">
        <f>VLOOKUP([1]!feeds[[#This Row],[ID]],[1]!FeedLib[#Data],2,0)</f>
        <v>Sugarcane (S. officinarum) Bagasse Brazil Medium Chop</v>
      </c>
    </row>
    <row r="14" spans="1:6" x14ac:dyDescent="0.3">
      <c r="A14" s="2">
        <v>1</v>
      </c>
      <c r="B14" s="2">
        <v>36</v>
      </c>
      <c r="C14" s="17">
        <v>0</v>
      </c>
      <c r="D14" s="22">
        <v>0</v>
      </c>
      <c r="E14" s="74">
        <v>100</v>
      </c>
      <c r="F14" s="16" t="str">
        <f>VLOOKUP([1]!feeds[[#This Row],[ID]],[1]!FeedLib[#Data],2,0)</f>
        <v>Corn Dist Ethanol</v>
      </c>
    </row>
    <row r="15" spans="1:6" x14ac:dyDescent="0.3">
      <c r="A15" s="2">
        <v>1</v>
      </c>
      <c r="B15" s="59">
        <v>37</v>
      </c>
      <c r="C15" s="17">
        <v>0</v>
      </c>
      <c r="D15" s="22">
        <v>100</v>
      </c>
      <c r="E15" s="75" t="s">
        <v>199</v>
      </c>
      <c r="F15" s="16" t="str">
        <f>VLOOKUP([1]!feeds[[#This Row],[ID]],[1]!FeedLib[#Data],2,0)</f>
        <v>Sugarcane Silage - BR</v>
      </c>
    </row>
  </sheetData>
  <conditionalFormatting sqref="B2:B15">
    <cfRule type="expression" dxfId="7" priority="1" stopIfTrue="1">
      <formula>ROW(B2)=$C$1</formula>
    </cfRule>
    <cfRule type="expression" dxfId="6" priority="2" stopIfTrue="1">
      <formula>COLUMN(B2)=$D$1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Z15"/>
  <sheetViews>
    <sheetView zoomScaleNormal="100" workbookViewId="0">
      <selection activeCell="P15" sqref="P15"/>
    </sheetView>
  </sheetViews>
  <sheetFormatPr defaultColWidth="4.88671875" defaultRowHeight="14.4" x14ac:dyDescent="0.3"/>
  <cols>
    <col min="2" max="2" width="10.88671875" bestFit="1" customWidth="1"/>
    <col min="3" max="3" width="7" bestFit="1" customWidth="1"/>
    <col min="4" max="4" width="9.5546875" bestFit="1" customWidth="1"/>
    <col min="5" max="5" width="5.44140625" bestFit="1" customWidth="1"/>
    <col min="6" max="6" width="9.44140625" style="2" bestFit="1" customWidth="1"/>
    <col min="7" max="7" width="9.88671875" style="2" bestFit="1" customWidth="1"/>
    <col min="8" max="8" width="6.5546875" bestFit="1" customWidth="1"/>
    <col min="9" max="9" width="5.44140625" bestFit="1" customWidth="1"/>
    <col min="10" max="10" width="4.109375" bestFit="1" customWidth="1"/>
    <col min="11" max="11" width="6.44140625" bestFit="1" customWidth="1"/>
    <col min="12" max="12" width="5.33203125" bestFit="1" customWidth="1"/>
    <col min="13" max="13" width="5.6640625" bestFit="1" customWidth="1"/>
    <col min="14" max="14" width="13" bestFit="1" customWidth="1"/>
    <col min="15" max="15" width="8" bestFit="1" customWidth="1"/>
    <col min="16" max="16" width="19.5546875" bestFit="1" customWidth="1"/>
    <col min="19" max="19" width="6.44140625" customWidth="1"/>
    <col min="20" max="20" width="4.88671875" style="2"/>
    <col min="22" max="22" width="15.44140625" bestFit="1" customWidth="1"/>
    <col min="23" max="23" width="10.6640625" bestFit="1" customWidth="1"/>
    <col min="25" max="25" width="4.88671875" style="2"/>
    <col min="26" max="26" width="11.44140625" bestFit="1" customWidth="1"/>
  </cols>
  <sheetData>
    <row r="1" spans="1:26" ht="34.5" customHeight="1" x14ac:dyDescent="0.3">
      <c r="A1" s="40" t="s">
        <v>1</v>
      </c>
      <c r="B1" s="40" t="s">
        <v>0</v>
      </c>
      <c r="C1" s="40" t="s">
        <v>5</v>
      </c>
      <c r="D1" s="40" t="s">
        <v>6</v>
      </c>
      <c r="E1" s="40" t="s">
        <v>7</v>
      </c>
      <c r="F1" s="40" t="s">
        <v>83</v>
      </c>
      <c r="G1" s="41" t="s">
        <v>84</v>
      </c>
      <c r="H1" s="40" t="s">
        <v>8</v>
      </c>
      <c r="I1" s="40" t="s">
        <v>9</v>
      </c>
      <c r="J1" s="40" t="s">
        <v>10</v>
      </c>
      <c r="K1" s="40" t="s">
        <v>11</v>
      </c>
      <c r="L1" s="40" t="s">
        <v>12</v>
      </c>
      <c r="M1" s="40" t="s">
        <v>202</v>
      </c>
      <c r="N1" s="40" t="s">
        <v>201</v>
      </c>
      <c r="O1" s="40" t="s">
        <v>13</v>
      </c>
      <c r="P1" s="40" t="s">
        <v>14</v>
      </c>
      <c r="Q1" s="40" t="s">
        <v>15</v>
      </c>
      <c r="R1" s="40" t="s">
        <v>16</v>
      </c>
      <c r="S1" s="40" t="s">
        <v>17</v>
      </c>
      <c r="T1" s="40" t="s">
        <v>86</v>
      </c>
      <c r="U1" s="40" t="s">
        <v>18</v>
      </c>
      <c r="V1" s="49" t="s">
        <v>81</v>
      </c>
      <c r="W1" s="49" t="s">
        <v>88</v>
      </c>
      <c r="X1" s="50" t="s">
        <v>89</v>
      </c>
      <c r="Y1" s="51" t="s">
        <v>164</v>
      </c>
      <c r="Z1" s="57" t="s">
        <v>171</v>
      </c>
    </row>
    <row r="2" spans="1:26" x14ac:dyDescent="0.3">
      <c r="A2">
        <v>1</v>
      </c>
      <c r="B2">
        <v>1</v>
      </c>
      <c r="C2">
        <v>1</v>
      </c>
      <c r="D2" t="s">
        <v>170</v>
      </c>
      <c r="E2" s="2">
        <v>365</v>
      </c>
      <c r="F2" s="2">
        <v>0</v>
      </c>
      <c r="G2" s="56">
        <v>500</v>
      </c>
      <c r="H2" s="56">
        <v>4</v>
      </c>
      <c r="I2" s="56">
        <v>1</v>
      </c>
      <c r="J2" s="2">
        <v>1</v>
      </c>
      <c r="K2" s="2">
        <v>1.2</v>
      </c>
      <c r="L2" s="2">
        <v>0</v>
      </c>
      <c r="M2" s="56">
        <v>5.6</v>
      </c>
      <c r="N2" s="2" t="s">
        <v>187</v>
      </c>
      <c r="O2" t="s">
        <v>111</v>
      </c>
      <c r="P2" t="s">
        <v>155</v>
      </c>
      <c r="Q2">
        <v>1.33</v>
      </c>
      <c r="R2">
        <v>2.02</v>
      </c>
      <c r="S2">
        <v>0.01</v>
      </c>
      <c r="T2" t="s">
        <v>87</v>
      </c>
      <c r="U2" t="s">
        <v>85</v>
      </c>
      <c r="V2">
        <v>0</v>
      </c>
      <c r="W2">
        <v>0.1</v>
      </c>
      <c r="X2">
        <v>-1</v>
      </c>
      <c r="Y2" s="2">
        <v>0</v>
      </c>
      <c r="Z2" t="s">
        <v>172</v>
      </c>
    </row>
    <row r="3" spans="1:26" x14ac:dyDescent="0.3">
      <c r="A3">
        <v>-1</v>
      </c>
      <c r="B3">
        <v>1</v>
      </c>
      <c r="C3">
        <v>0</v>
      </c>
      <c r="D3" t="s">
        <v>110</v>
      </c>
      <c r="E3">
        <v>336</v>
      </c>
      <c r="F3">
        <v>0</v>
      </c>
      <c r="G3">
        <v>595</v>
      </c>
      <c r="H3">
        <v>6</v>
      </c>
      <c r="I3">
        <v>1</v>
      </c>
      <c r="J3">
        <v>1</v>
      </c>
      <c r="K3">
        <v>1</v>
      </c>
      <c r="L3">
        <v>0</v>
      </c>
      <c r="M3">
        <v>5.84</v>
      </c>
      <c r="N3">
        <v>2.41</v>
      </c>
      <c r="O3" t="s">
        <v>111</v>
      </c>
      <c r="P3" t="s">
        <v>160</v>
      </c>
      <c r="Q3">
        <v>1.33</v>
      </c>
      <c r="R3">
        <v>2.02</v>
      </c>
      <c r="S3">
        <v>1E-3</v>
      </c>
      <c r="T3" t="s">
        <v>87</v>
      </c>
      <c r="U3" t="s">
        <v>85</v>
      </c>
      <c r="V3">
        <v>-1</v>
      </c>
      <c r="W3">
        <v>0.1</v>
      </c>
      <c r="X3">
        <v>1</v>
      </c>
      <c r="Y3" s="2">
        <v>1</v>
      </c>
      <c r="Z3">
        <v>1</v>
      </c>
    </row>
    <row r="4" spans="1:26" x14ac:dyDescent="0.3">
      <c r="A4">
        <v>-1</v>
      </c>
      <c r="B4">
        <v>1</v>
      </c>
      <c r="C4">
        <v>0</v>
      </c>
      <c r="D4" t="s">
        <v>110</v>
      </c>
      <c r="E4">
        <v>336</v>
      </c>
      <c r="F4">
        <v>0</v>
      </c>
      <c r="G4">
        <v>595</v>
      </c>
      <c r="H4">
        <v>6</v>
      </c>
      <c r="I4">
        <v>1</v>
      </c>
      <c r="J4">
        <v>1</v>
      </c>
      <c r="K4">
        <v>1</v>
      </c>
      <c r="L4">
        <v>0</v>
      </c>
      <c r="M4">
        <v>5.84</v>
      </c>
      <c r="N4">
        <v>2.41</v>
      </c>
      <c r="O4" t="s">
        <v>90</v>
      </c>
      <c r="P4" t="s">
        <v>161</v>
      </c>
      <c r="Q4">
        <v>1.33</v>
      </c>
      <c r="R4">
        <v>2.02</v>
      </c>
      <c r="S4">
        <v>1E-3</v>
      </c>
      <c r="T4" t="s">
        <v>87</v>
      </c>
      <c r="U4" t="s">
        <v>85</v>
      </c>
      <c r="V4">
        <v>0</v>
      </c>
      <c r="W4">
        <v>0.1</v>
      </c>
      <c r="X4">
        <v>2</v>
      </c>
      <c r="Y4" s="2">
        <v>0</v>
      </c>
      <c r="Z4">
        <v>0</v>
      </c>
    </row>
    <row r="12" spans="1:26" x14ac:dyDescent="0.3">
      <c r="F12"/>
      <c r="G12"/>
    </row>
    <row r="13" spans="1:26" x14ac:dyDescent="0.3">
      <c r="F13"/>
      <c r="G13"/>
    </row>
    <row r="14" spans="1:26" x14ac:dyDescent="0.3">
      <c r="F14"/>
      <c r="G14"/>
    </row>
    <row r="15" spans="1:26" x14ac:dyDescent="0.3">
      <c r="F15"/>
      <c r="G15"/>
    </row>
  </sheetData>
  <phoneticPr fontId="11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tabSelected="1" zoomScaleNormal="100" workbookViewId="0">
      <selection activeCell="E3" sqref="E3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6" width="18" bestFit="1" customWidth="1"/>
    <col min="7" max="1025" width="8.6640625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t="s">
        <v>82</v>
      </c>
    </row>
    <row r="2" spans="1:6" x14ac:dyDescent="0.3">
      <c r="A2" s="1">
        <v>1</v>
      </c>
      <c r="B2" s="2" t="s">
        <v>188</v>
      </c>
      <c r="C2" s="2" t="s">
        <v>108</v>
      </c>
      <c r="D2" s="2">
        <v>1</v>
      </c>
      <c r="E2" s="2">
        <v>2</v>
      </c>
      <c r="F2" s="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42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RowHeight="14.4" x14ac:dyDescent="0.3"/>
  <cols>
    <col min="1" max="1" width="5" customWidth="1"/>
    <col min="2" max="2" width="63.44140625" bestFit="1" customWidth="1"/>
    <col min="3" max="3" width="14.33203125" customWidth="1"/>
    <col min="4" max="4" width="10.6640625" customWidth="1"/>
    <col min="5" max="5" width="10.88671875" customWidth="1"/>
    <col min="6" max="6" width="10" customWidth="1"/>
    <col min="7" max="7" width="13.109375" customWidth="1"/>
    <col min="8" max="8" width="14.33203125" customWidth="1"/>
    <col min="9" max="10" width="11.33203125" customWidth="1"/>
    <col min="11" max="11" width="11.6640625" customWidth="1"/>
    <col min="12" max="12" width="14" customWidth="1"/>
    <col min="13" max="13" width="12.109375" customWidth="1"/>
    <col min="14" max="14" width="13.6640625" customWidth="1"/>
    <col min="15" max="15" width="12.33203125" customWidth="1"/>
    <col min="16" max="16" width="16.33203125" customWidth="1"/>
    <col min="17" max="17" width="15.6640625" customWidth="1"/>
    <col min="18" max="18" width="11.44140625"/>
    <col min="19" max="19" width="11.88671875" customWidth="1"/>
    <col min="20" max="20" width="13" bestFit="1" customWidth="1"/>
    <col min="21" max="985" width="8.6640625" customWidth="1"/>
  </cols>
  <sheetData>
    <row r="1" spans="1:20" x14ac:dyDescent="0.3">
      <c r="A1" s="3" t="s">
        <v>1</v>
      </c>
      <c r="B1" s="3" t="s">
        <v>24</v>
      </c>
      <c r="C1" s="12" t="s">
        <v>27</v>
      </c>
      <c r="D1" s="12" t="s">
        <v>28</v>
      </c>
      <c r="E1" s="12" t="s">
        <v>29</v>
      </c>
      <c r="F1" s="14" t="s">
        <v>30</v>
      </c>
      <c r="G1" s="4" t="s">
        <v>31</v>
      </c>
      <c r="H1" s="15" t="s">
        <v>32</v>
      </c>
      <c r="I1" s="15" t="s">
        <v>33</v>
      </c>
      <c r="J1" s="12" t="s">
        <v>34</v>
      </c>
      <c r="K1" s="58" t="s">
        <v>35</v>
      </c>
      <c r="L1" s="15" t="s">
        <v>36</v>
      </c>
      <c r="M1" s="12" t="s">
        <v>37</v>
      </c>
      <c r="N1" s="15" t="s">
        <v>38</v>
      </c>
      <c r="O1" s="12" t="s">
        <v>39</v>
      </c>
      <c r="P1" s="12" t="s">
        <v>41</v>
      </c>
      <c r="Q1" s="12" t="s">
        <v>42</v>
      </c>
      <c r="R1" s="12" t="s">
        <v>43</v>
      </c>
      <c r="S1" s="13" t="s">
        <v>51</v>
      </c>
      <c r="T1" s="2" t="s">
        <v>107</v>
      </c>
    </row>
    <row r="2" spans="1:20" x14ac:dyDescent="0.3">
      <c r="A2" s="59">
        <v>3</v>
      </c>
      <c r="B2" s="59" t="s">
        <v>173</v>
      </c>
      <c r="C2" s="60">
        <v>0</v>
      </c>
      <c r="D2" s="60">
        <v>99</v>
      </c>
      <c r="E2" s="60">
        <v>281</v>
      </c>
      <c r="F2" s="60">
        <v>100</v>
      </c>
      <c r="G2" s="60">
        <v>0</v>
      </c>
      <c r="H2" s="60">
        <v>0</v>
      </c>
      <c r="I2" s="60">
        <v>0</v>
      </c>
      <c r="J2" s="60">
        <v>0</v>
      </c>
      <c r="K2" s="60">
        <v>0</v>
      </c>
      <c r="L2" s="61">
        <v>0</v>
      </c>
      <c r="M2" s="2">
        <v>0</v>
      </c>
      <c r="N2" s="60">
        <v>0</v>
      </c>
      <c r="O2" s="2">
        <v>96.6</v>
      </c>
      <c r="P2" s="60">
        <v>2.42</v>
      </c>
      <c r="Q2" s="60">
        <v>1.7</v>
      </c>
      <c r="R2" s="60">
        <v>0</v>
      </c>
      <c r="S2" s="60">
        <v>0</v>
      </c>
      <c r="T2" s="2">
        <v>281</v>
      </c>
    </row>
    <row r="3" spans="1:20" x14ac:dyDescent="0.3">
      <c r="A3" s="62">
        <v>24</v>
      </c>
      <c r="B3" s="59" t="s">
        <v>174</v>
      </c>
      <c r="C3" s="60">
        <v>0</v>
      </c>
      <c r="D3" s="60">
        <v>86.9</v>
      </c>
      <c r="E3" s="60">
        <v>7.09</v>
      </c>
      <c r="F3" s="60">
        <v>27</v>
      </c>
      <c r="G3" s="60">
        <v>16.34</v>
      </c>
      <c r="H3" s="60">
        <v>12</v>
      </c>
      <c r="I3" s="60">
        <v>0</v>
      </c>
      <c r="J3" s="60">
        <v>2</v>
      </c>
      <c r="K3" s="60">
        <v>7.420880682</v>
      </c>
      <c r="L3" s="2">
        <v>1.25</v>
      </c>
      <c r="M3" s="2">
        <v>18.190000000000001</v>
      </c>
      <c r="N3" s="60">
        <v>1.819</v>
      </c>
      <c r="O3" s="2">
        <v>77.599999999999994</v>
      </c>
      <c r="P3" s="60">
        <v>1.87</v>
      </c>
      <c r="Q3" s="60">
        <v>1.23</v>
      </c>
      <c r="R3" s="60">
        <v>29</v>
      </c>
      <c r="S3" s="60">
        <v>50</v>
      </c>
      <c r="T3" s="23">
        <v>0.67000499999999996</v>
      </c>
    </row>
    <row r="4" spans="1:20" x14ac:dyDescent="0.3">
      <c r="A4" s="59">
        <v>25</v>
      </c>
      <c r="B4" s="59" t="s">
        <v>175</v>
      </c>
      <c r="C4" s="60">
        <v>70</v>
      </c>
      <c r="D4" s="60">
        <v>31.3</v>
      </c>
      <c r="E4" s="60">
        <v>7.09</v>
      </c>
      <c r="F4" s="60">
        <v>41.39</v>
      </c>
      <c r="G4" s="60">
        <v>10.8</v>
      </c>
      <c r="H4" s="60">
        <v>0.44</v>
      </c>
      <c r="I4" s="60">
        <v>0</v>
      </c>
      <c r="J4" s="60">
        <v>2.5</v>
      </c>
      <c r="K4" s="60">
        <v>5.0199999999999996</v>
      </c>
      <c r="L4" s="61">
        <v>27.48</v>
      </c>
      <c r="M4" s="2">
        <v>53.2</v>
      </c>
      <c r="N4" s="60">
        <v>4.3038800000000004</v>
      </c>
      <c r="O4" s="2">
        <v>65.8</v>
      </c>
      <c r="P4" s="60">
        <v>1.5</v>
      </c>
      <c r="Q4" s="60">
        <v>0.9</v>
      </c>
      <c r="R4" s="60">
        <v>38</v>
      </c>
      <c r="S4" s="60">
        <v>85</v>
      </c>
      <c r="T4" s="2">
        <v>1.9074580000000001</v>
      </c>
    </row>
    <row r="5" spans="1:20" x14ac:dyDescent="0.3">
      <c r="A5" s="63">
        <v>26</v>
      </c>
      <c r="B5" s="63" t="s">
        <v>176</v>
      </c>
      <c r="C5" s="64">
        <v>0</v>
      </c>
      <c r="D5" s="64">
        <v>88</v>
      </c>
      <c r="E5" s="64">
        <v>9.5</v>
      </c>
      <c r="F5" s="64">
        <v>11</v>
      </c>
      <c r="G5" s="64">
        <v>4</v>
      </c>
      <c r="H5" s="64">
        <v>5.77</v>
      </c>
      <c r="I5" s="64">
        <v>0</v>
      </c>
      <c r="J5" s="64">
        <v>4.4000000000000004</v>
      </c>
      <c r="K5" s="64">
        <v>1.43</v>
      </c>
      <c r="L5" s="65">
        <v>64.989999999999995</v>
      </c>
      <c r="M5" s="66">
        <v>13.4</v>
      </c>
      <c r="N5" s="64">
        <v>0.37519999999999998</v>
      </c>
      <c r="O5" s="66">
        <v>89</v>
      </c>
      <c r="P5" s="64">
        <v>2.21</v>
      </c>
      <c r="Q5" s="64">
        <v>1.52</v>
      </c>
      <c r="R5" s="64">
        <v>25</v>
      </c>
      <c r="S5" s="64">
        <v>80</v>
      </c>
      <c r="T5" s="66">
        <v>0.36575000000000002</v>
      </c>
    </row>
    <row r="6" spans="1:20" x14ac:dyDescent="0.3">
      <c r="A6" s="62">
        <v>27</v>
      </c>
      <c r="B6" s="62" t="s">
        <v>177</v>
      </c>
      <c r="C6" s="60">
        <v>0</v>
      </c>
      <c r="D6" s="60">
        <v>90</v>
      </c>
      <c r="E6" s="60">
        <v>37.89</v>
      </c>
      <c r="F6" s="60">
        <v>20</v>
      </c>
      <c r="G6" s="60">
        <v>1.5</v>
      </c>
      <c r="H6" s="60">
        <v>8.25</v>
      </c>
      <c r="I6" s="60">
        <v>0</v>
      </c>
      <c r="J6" s="60">
        <v>1.5</v>
      </c>
      <c r="K6" s="60">
        <v>6.6</v>
      </c>
      <c r="L6" s="2">
        <v>1.74</v>
      </c>
      <c r="M6" s="2">
        <v>46.89</v>
      </c>
      <c r="N6" s="60">
        <v>7.0757010000000005</v>
      </c>
      <c r="O6" s="2">
        <v>62.2</v>
      </c>
      <c r="P6" s="60">
        <v>1.38</v>
      </c>
      <c r="Q6" s="60">
        <v>0.8</v>
      </c>
      <c r="R6" s="60">
        <v>22</v>
      </c>
      <c r="S6" s="60">
        <v>40</v>
      </c>
      <c r="T6" s="2">
        <v>3.0312000000000001</v>
      </c>
    </row>
    <row r="7" spans="1:20" x14ac:dyDescent="0.3">
      <c r="A7" s="62">
        <v>28</v>
      </c>
      <c r="B7" s="62" t="s">
        <v>178</v>
      </c>
      <c r="C7" s="60">
        <v>0</v>
      </c>
      <c r="D7" s="60">
        <v>89.5</v>
      </c>
      <c r="E7" s="60">
        <v>22.6</v>
      </c>
      <c r="F7" s="60">
        <v>12.3</v>
      </c>
      <c r="G7" s="60">
        <v>7.5</v>
      </c>
      <c r="H7" s="60">
        <v>2.2999999999999998</v>
      </c>
      <c r="I7" s="60">
        <v>0</v>
      </c>
      <c r="J7" s="60">
        <v>16.600000000000001</v>
      </c>
      <c r="K7" s="60">
        <v>4.2300000000000004</v>
      </c>
      <c r="L7" s="2">
        <v>0.25</v>
      </c>
      <c r="M7" s="2">
        <v>44.1</v>
      </c>
      <c r="N7" s="60">
        <v>10.143000000000001</v>
      </c>
      <c r="O7" s="2">
        <v>79.8</v>
      </c>
      <c r="P7" s="60">
        <v>1.93</v>
      </c>
      <c r="Q7" s="60">
        <v>1.29</v>
      </c>
      <c r="R7" s="60">
        <v>28</v>
      </c>
      <c r="S7" s="60">
        <v>90</v>
      </c>
      <c r="T7" s="2">
        <v>1.603945</v>
      </c>
    </row>
    <row r="8" spans="1:20" x14ac:dyDescent="0.3">
      <c r="A8" s="62">
        <v>29</v>
      </c>
      <c r="B8" s="67" t="s">
        <v>179</v>
      </c>
      <c r="C8" s="60">
        <v>0</v>
      </c>
      <c r="D8" s="60">
        <v>89.7</v>
      </c>
      <c r="E8" s="60">
        <v>13.4</v>
      </c>
      <c r="F8" s="60">
        <v>18</v>
      </c>
      <c r="G8" s="60">
        <v>5.8</v>
      </c>
      <c r="H8" s="60">
        <v>1.9</v>
      </c>
      <c r="I8" s="60">
        <v>0</v>
      </c>
      <c r="J8" s="60">
        <v>2</v>
      </c>
      <c r="K8" s="60">
        <v>6.68</v>
      </c>
      <c r="L8" s="2">
        <v>1</v>
      </c>
      <c r="M8" s="2">
        <v>62.7</v>
      </c>
      <c r="N8" s="60">
        <v>2.0064000000000002</v>
      </c>
      <c r="O8" s="2">
        <v>66.3</v>
      </c>
      <c r="P8" s="60">
        <v>1.51</v>
      </c>
      <c r="Q8" s="60">
        <v>0.92</v>
      </c>
      <c r="R8" s="60">
        <v>31</v>
      </c>
      <c r="S8" s="60">
        <v>60</v>
      </c>
      <c r="T8" s="2">
        <v>0.84419999999999995</v>
      </c>
    </row>
    <row r="9" spans="1:20" x14ac:dyDescent="0.3">
      <c r="A9" s="62">
        <v>30</v>
      </c>
      <c r="B9" s="68" t="s">
        <v>180</v>
      </c>
      <c r="C9" s="60">
        <v>0</v>
      </c>
      <c r="D9" s="60">
        <v>88.7</v>
      </c>
      <c r="E9" s="60">
        <v>47</v>
      </c>
      <c r="F9" s="60">
        <v>35.89</v>
      </c>
      <c r="G9" s="60">
        <v>1.6</v>
      </c>
      <c r="H9" s="60">
        <v>10.88</v>
      </c>
      <c r="I9" s="60">
        <v>0</v>
      </c>
      <c r="J9" s="60">
        <v>5.5</v>
      </c>
      <c r="K9" s="60">
        <v>5.12</v>
      </c>
      <c r="L9" s="2">
        <v>2.1800000000000002</v>
      </c>
      <c r="M9" s="2">
        <v>14.09</v>
      </c>
      <c r="N9" s="60">
        <v>2.6770999999999998</v>
      </c>
      <c r="O9" s="2">
        <v>82.8</v>
      </c>
      <c r="P9" s="60">
        <v>2.02</v>
      </c>
      <c r="Q9" s="60">
        <v>1.36</v>
      </c>
      <c r="R9" s="60">
        <v>16</v>
      </c>
      <c r="S9" s="60">
        <v>30</v>
      </c>
      <c r="T9" s="2">
        <v>1.8706940000000001</v>
      </c>
    </row>
    <row r="10" spans="1:20" x14ac:dyDescent="0.3">
      <c r="A10" s="59">
        <v>31</v>
      </c>
      <c r="B10" s="59" t="s">
        <v>181</v>
      </c>
      <c r="C10" s="60">
        <v>0</v>
      </c>
      <c r="D10" s="60">
        <v>90</v>
      </c>
      <c r="E10" s="60">
        <v>50</v>
      </c>
      <c r="F10" s="60">
        <v>30</v>
      </c>
      <c r="G10" s="60">
        <v>5</v>
      </c>
      <c r="H10" s="60">
        <v>14.4</v>
      </c>
      <c r="I10" s="60">
        <v>0</v>
      </c>
      <c r="J10" s="60">
        <v>7.5</v>
      </c>
      <c r="K10" s="60">
        <v>5.6</v>
      </c>
      <c r="L10" s="2">
        <v>11.84</v>
      </c>
      <c r="M10" s="2">
        <v>16</v>
      </c>
      <c r="N10" s="60">
        <v>1.6</v>
      </c>
      <c r="O10" s="2">
        <v>91.9</v>
      </c>
      <c r="P10" s="60">
        <v>2.29</v>
      </c>
      <c r="Q10" s="60">
        <v>1.59</v>
      </c>
      <c r="R10" s="60">
        <v>23</v>
      </c>
      <c r="S10" s="60">
        <v>40</v>
      </c>
      <c r="T10" s="2">
        <v>1.8</v>
      </c>
    </row>
    <row r="11" spans="1:20" x14ac:dyDescent="0.3">
      <c r="A11" s="59">
        <v>32</v>
      </c>
      <c r="B11" s="59" t="s">
        <v>182</v>
      </c>
      <c r="C11" s="60">
        <v>0</v>
      </c>
      <c r="D11" s="60">
        <v>90</v>
      </c>
      <c r="E11" s="60">
        <v>16</v>
      </c>
      <c r="F11" s="60">
        <v>29.68</v>
      </c>
      <c r="G11" s="60">
        <v>5.2</v>
      </c>
      <c r="H11" s="60">
        <v>0.62</v>
      </c>
      <c r="I11" s="60">
        <v>0</v>
      </c>
      <c r="J11" s="60">
        <v>13.4</v>
      </c>
      <c r="K11" s="60">
        <v>12.2</v>
      </c>
      <c r="L11" s="2">
        <v>30.21</v>
      </c>
      <c r="M11" s="2">
        <v>30.19</v>
      </c>
      <c r="N11" s="60">
        <v>6.5210400000000002</v>
      </c>
      <c r="O11" s="2">
        <v>77.2</v>
      </c>
      <c r="P11" s="60">
        <v>1.85</v>
      </c>
      <c r="Q11" s="60">
        <v>1.22</v>
      </c>
      <c r="R11" s="60">
        <v>26</v>
      </c>
      <c r="S11" s="60">
        <v>95</v>
      </c>
      <c r="T11" s="2">
        <v>1.66208</v>
      </c>
    </row>
    <row r="12" spans="1:20" x14ac:dyDescent="0.3">
      <c r="A12" s="69">
        <v>38</v>
      </c>
      <c r="B12" s="69" t="s">
        <v>183</v>
      </c>
      <c r="C12" s="64">
        <v>0</v>
      </c>
      <c r="D12" s="64">
        <v>88.7</v>
      </c>
      <c r="E12" s="64">
        <v>17</v>
      </c>
      <c r="F12" s="64">
        <v>41</v>
      </c>
      <c r="G12" s="64">
        <v>4</v>
      </c>
      <c r="H12" s="64">
        <v>4.7300000000000004</v>
      </c>
      <c r="I12" s="64">
        <v>0</v>
      </c>
      <c r="J12" s="64">
        <v>4.5</v>
      </c>
      <c r="K12" s="64">
        <v>5.8</v>
      </c>
      <c r="L12" s="64">
        <v>21.79</v>
      </c>
      <c r="M12" s="64">
        <v>44</v>
      </c>
      <c r="N12" s="64">
        <v>8</v>
      </c>
      <c r="O12" s="64">
        <v>71.150000000000006</v>
      </c>
      <c r="P12" s="64">
        <v>1.68</v>
      </c>
      <c r="Q12" s="64">
        <v>1.06</v>
      </c>
      <c r="R12" s="64">
        <v>23</v>
      </c>
      <c r="S12" s="64">
        <v>45</v>
      </c>
      <c r="T12" s="64">
        <v>2.0910000000000002</v>
      </c>
    </row>
    <row r="13" spans="1:20" x14ac:dyDescent="0.3">
      <c r="A13" s="2">
        <v>35</v>
      </c>
      <c r="B13" s="23" t="s">
        <v>184</v>
      </c>
      <c r="C13" s="2">
        <v>100</v>
      </c>
      <c r="D13" s="2">
        <v>15.6</v>
      </c>
      <c r="E13" s="2">
        <v>2.6</v>
      </c>
      <c r="F13" s="2">
        <v>20</v>
      </c>
      <c r="G13" s="2">
        <v>65</v>
      </c>
      <c r="H13" s="2">
        <v>0</v>
      </c>
      <c r="I13" s="2">
        <v>0</v>
      </c>
      <c r="J13" s="2">
        <v>1.8</v>
      </c>
      <c r="K13" s="2">
        <v>1.9</v>
      </c>
      <c r="L13" s="2">
        <v>20.05</v>
      </c>
      <c r="M13" s="2">
        <v>75.59</v>
      </c>
      <c r="N13" s="60">
        <v>8.5416700000000017</v>
      </c>
      <c r="O13" s="2">
        <v>54.2</v>
      </c>
      <c r="P13" s="2">
        <v>1.1100000000000001</v>
      </c>
      <c r="Q13" s="2">
        <v>0.55000000000000004</v>
      </c>
      <c r="R13" s="2">
        <v>75</v>
      </c>
      <c r="S13" s="2">
        <v>95</v>
      </c>
      <c r="T13" s="2">
        <v>0.33800000000000002</v>
      </c>
    </row>
    <row r="14" spans="1:20" x14ac:dyDescent="0.3">
      <c r="A14" s="2">
        <v>36</v>
      </c>
      <c r="B14" s="23" t="s">
        <v>185</v>
      </c>
      <c r="C14" s="2">
        <v>0</v>
      </c>
      <c r="D14" s="2">
        <v>88.7</v>
      </c>
      <c r="E14" s="2">
        <v>30.34</v>
      </c>
      <c r="F14" s="2">
        <v>13.19</v>
      </c>
      <c r="G14" s="2">
        <v>17</v>
      </c>
      <c r="H14" s="2">
        <v>3.36</v>
      </c>
      <c r="I14" s="2">
        <v>0</v>
      </c>
      <c r="J14" s="2">
        <v>14.53</v>
      </c>
      <c r="K14" s="2">
        <v>5.89</v>
      </c>
      <c r="L14" s="2">
        <v>12.16</v>
      </c>
      <c r="M14" s="2">
        <v>32.15</v>
      </c>
      <c r="N14" s="60">
        <v>4.6360299999999999</v>
      </c>
      <c r="O14" s="2">
        <v>87.7</v>
      </c>
      <c r="P14" s="2">
        <v>2.17</v>
      </c>
      <c r="Q14" s="2">
        <v>1.49</v>
      </c>
      <c r="R14" s="2">
        <v>44</v>
      </c>
      <c r="S14" s="2">
        <v>20</v>
      </c>
      <c r="T14" s="2">
        <v>1.4006460000000001</v>
      </c>
    </row>
    <row r="15" spans="1:20" x14ac:dyDescent="0.3">
      <c r="A15" s="59">
        <v>37</v>
      </c>
      <c r="B15" s="59" t="s">
        <v>186</v>
      </c>
      <c r="C15" s="60">
        <v>100</v>
      </c>
      <c r="D15" s="60">
        <v>46.8</v>
      </c>
      <c r="E15" s="60">
        <v>1.8</v>
      </c>
      <c r="F15" s="60">
        <v>42</v>
      </c>
      <c r="G15" s="60">
        <v>50.39</v>
      </c>
      <c r="H15" s="60">
        <v>31.62</v>
      </c>
      <c r="I15" s="60">
        <v>0</v>
      </c>
      <c r="J15" s="60">
        <v>1.4</v>
      </c>
      <c r="K15" s="60">
        <v>4.63</v>
      </c>
      <c r="L15" s="2">
        <v>0</v>
      </c>
      <c r="M15" s="2">
        <v>61.39</v>
      </c>
      <c r="N15" s="60">
        <v>9.6996200000000012</v>
      </c>
      <c r="O15" s="2">
        <v>53.5</v>
      </c>
      <c r="P15" s="60">
        <v>1.0900000000000001</v>
      </c>
      <c r="Q15" s="60">
        <v>0.53</v>
      </c>
      <c r="R15" s="60">
        <v>52</v>
      </c>
      <c r="S15" s="60">
        <v>75</v>
      </c>
      <c r="T15" s="2">
        <v>3.78E-2</v>
      </c>
    </row>
    <row r="32" spans="2:17" x14ac:dyDescent="0.3">
      <c r="B32" s="23"/>
      <c r="Q32" s="23"/>
    </row>
    <row r="33" spans="2:17" x14ac:dyDescent="0.3">
      <c r="B33" s="23"/>
      <c r="Q33" s="23"/>
    </row>
    <row r="34" spans="2:17" x14ac:dyDescent="0.3">
      <c r="B34" s="23"/>
      <c r="Q34" s="23"/>
    </row>
    <row r="35" spans="2:17" x14ac:dyDescent="0.3">
      <c r="B35" s="23"/>
      <c r="Q35" s="23"/>
    </row>
    <row r="36" spans="2:17" x14ac:dyDescent="0.3">
      <c r="B36" s="23"/>
      <c r="Q36" s="32"/>
    </row>
    <row r="37" spans="2:17" x14ac:dyDescent="0.3">
      <c r="B37" s="23"/>
    </row>
    <row r="38" spans="2:17" x14ac:dyDescent="0.3">
      <c r="B38" s="23"/>
    </row>
    <row r="39" spans="2:17" x14ac:dyDescent="0.3">
      <c r="B39" s="23"/>
    </row>
    <row r="40" spans="2:17" x14ac:dyDescent="0.3">
      <c r="B40" s="23"/>
    </row>
    <row r="41" spans="2:17" x14ac:dyDescent="0.3">
      <c r="B41" s="23"/>
    </row>
    <row r="42" spans="2:17" x14ac:dyDescent="0.3">
      <c r="B42" s="23"/>
    </row>
  </sheetData>
  <conditionalFormatting sqref="A2:A15 C2:K11 N2:N11 P2:T11 P13:T15 N13:N15 C13:K15 C12:T12">
    <cfRule type="expression" dxfId="5" priority="1" stopIfTrue="1">
      <formula>ROW(A2)=$C$1</formula>
    </cfRule>
    <cfRule type="expression" dxfId="4" priority="2" stopIfTrue="1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4.4" x14ac:dyDescent="0.3"/>
  <cols>
    <col min="1" max="1" width="32" bestFit="1" customWidth="1"/>
    <col min="2" max="2" width="44.109375" bestFit="1" customWidth="1"/>
    <col min="3" max="3" width="9.109375" style="2"/>
    <col min="4" max="4" width="27.88671875" customWidth="1"/>
  </cols>
  <sheetData>
    <row r="1" spans="1:4" s="2" customFormat="1" x14ac:dyDescent="0.3">
      <c r="A1" s="2" t="s">
        <v>152</v>
      </c>
      <c r="B1" s="2" t="s">
        <v>153</v>
      </c>
      <c r="C1" s="2" t="s">
        <v>1</v>
      </c>
      <c r="D1" s="2" t="s">
        <v>154</v>
      </c>
    </row>
    <row r="2" spans="1:4" x14ac:dyDescent="0.3">
      <c r="A2" s="33" t="s">
        <v>109</v>
      </c>
      <c r="B2" s="2" t="s">
        <v>109</v>
      </c>
      <c r="C2" s="2">
        <v>3</v>
      </c>
      <c r="D2" s="22">
        <v>4</v>
      </c>
    </row>
    <row r="3" spans="1:4" x14ac:dyDescent="0.3">
      <c r="A3" s="25" t="s">
        <v>112</v>
      </c>
      <c r="B3" s="2" t="s">
        <v>131</v>
      </c>
      <c r="C3" s="2">
        <v>4</v>
      </c>
      <c r="D3" s="22">
        <v>40</v>
      </c>
    </row>
    <row r="4" spans="1:4" x14ac:dyDescent="0.3">
      <c r="A4" s="24" t="s">
        <v>113</v>
      </c>
      <c r="B4" s="2" t="s">
        <v>132</v>
      </c>
      <c r="C4" s="2">
        <v>5</v>
      </c>
      <c r="D4" s="17">
        <v>30</v>
      </c>
    </row>
    <row r="5" spans="1:4" x14ac:dyDescent="0.3">
      <c r="A5" s="24" t="s">
        <v>114</v>
      </c>
      <c r="B5" s="2" t="s">
        <v>133</v>
      </c>
      <c r="C5" s="2">
        <v>6</v>
      </c>
      <c r="D5" s="17">
        <v>20</v>
      </c>
    </row>
    <row r="6" spans="1:4" x14ac:dyDescent="0.3">
      <c r="A6" s="24" t="s">
        <v>115</v>
      </c>
      <c r="B6" s="2" t="s">
        <v>134</v>
      </c>
      <c r="C6" s="2">
        <v>7</v>
      </c>
      <c r="D6" s="17">
        <v>8</v>
      </c>
    </row>
    <row r="7" spans="1:4" x14ac:dyDescent="0.3">
      <c r="A7" s="24" t="s">
        <v>116</v>
      </c>
      <c r="B7" s="2" t="s">
        <v>135</v>
      </c>
      <c r="C7" s="2">
        <v>8</v>
      </c>
      <c r="D7" s="17">
        <v>50</v>
      </c>
    </row>
    <row r="8" spans="1:4" x14ac:dyDescent="0.3">
      <c r="A8" s="24" t="s">
        <v>117</v>
      </c>
      <c r="B8" s="2" t="s">
        <v>136</v>
      </c>
      <c r="C8" s="2">
        <v>9</v>
      </c>
      <c r="D8" s="22">
        <v>2</v>
      </c>
    </row>
    <row r="9" spans="1:4" x14ac:dyDescent="0.3">
      <c r="A9" s="25" t="s">
        <v>118</v>
      </c>
      <c r="B9" s="2" t="s">
        <v>137</v>
      </c>
      <c r="C9" s="2">
        <v>10</v>
      </c>
      <c r="D9" s="22">
        <v>30</v>
      </c>
    </row>
    <row r="10" spans="1:4" x14ac:dyDescent="0.3">
      <c r="A10" s="25" t="s">
        <v>119</v>
      </c>
      <c r="B10" s="2" t="s">
        <v>138</v>
      </c>
      <c r="C10" s="2">
        <v>11</v>
      </c>
      <c r="D10" s="22">
        <v>2</v>
      </c>
    </row>
    <row r="11" spans="1:4" x14ac:dyDescent="0.3">
      <c r="A11" s="25" t="s">
        <v>121</v>
      </c>
      <c r="B11" s="2" t="s">
        <v>139</v>
      </c>
      <c r="C11" s="2">
        <v>12</v>
      </c>
      <c r="D11" s="22">
        <v>30</v>
      </c>
    </row>
    <row r="12" spans="1:4" x14ac:dyDescent="0.3">
      <c r="A12" s="25" t="s">
        <v>123</v>
      </c>
      <c r="B12" s="2" t="s">
        <v>140</v>
      </c>
      <c r="C12" s="2">
        <v>16</v>
      </c>
      <c r="D12" s="22">
        <v>30</v>
      </c>
    </row>
    <row r="13" spans="1:4" x14ac:dyDescent="0.3">
      <c r="A13" s="25" t="s">
        <v>124</v>
      </c>
      <c r="B13" s="2" t="s">
        <v>141</v>
      </c>
      <c r="C13" s="2">
        <v>17</v>
      </c>
      <c r="D13" s="22">
        <v>30</v>
      </c>
    </row>
    <row r="14" spans="1:4" x14ac:dyDescent="0.3">
      <c r="A14" s="25" t="s">
        <v>125</v>
      </c>
      <c r="B14" s="2" t="s">
        <v>142</v>
      </c>
      <c r="C14" s="2">
        <v>18</v>
      </c>
      <c r="D14" s="22">
        <v>40</v>
      </c>
    </row>
    <row r="15" spans="1:4" x14ac:dyDescent="0.3">
      <c r="A15" s="25" t="s">
        <v>126</v>
      </c>
      <c r="B15" s="2" t="s">
        <v>143</v>
      </c>
      <c r="C15" s="2">
        <v>19</v>
      </c>
      <c r="D15" s="22">
        <v>30</v>
      </c>
    </row>
    <row r="16" spans="1:4" x14ac:dyDescent="0.3">
      <c r="A16" s="25" t="s">
        <v>127</v>
      </c>
      <c r="B16" s="2" t="s">
        <v>144</v>
      </c>
      <c r="C16" s="2">
        <v>20</v>
      </c>
      <c r="D16" s="22">
        <v>100</v>
      </c>
    </row>
    <row r="17" spans="1:4" x14ac:dyDescent="0.3">
      <c r="A17" s="25" t="s">
        <v>128</v>
      </c>
      <c r="B17" s="2" t="s">
        <v>145</v>
      </c>
      <c r="C17" s="2">
        <v>21</v>
      </c>
      <c r="D17" s="22">
        <v>10</v>
      </c>
    </row>
    <row r="18" spans="1:4" x14ac:dyDescent="0.3">
      <c r="A18" s="34" t="s">
        <v>130</v>
      </c>
      <c r="B18" s="2" t="s">
        <v>146</v>
      </c>
      <c r="C18" s="2">
        <v>25</v>
      </c>
      <c r="D18" s="31">
        <v>10</v>
      </c>
    </row>
    <row r="19" spans="1:4" x14ac:dyDescent="0.3">
      <c r="A19" s="25" t="s">
        <v>120</v>
      </c>
      <c r="B19" s="2" t="s">
        <v>147</v>
      </c>
      <c r="C19" s="2">
        <v>28</v>
      </c>
      <c r="D19" s="17">
        <v>100</v>
      </c>
    </row>
    <row r="20" spans="1:4" x14ac:dyDescent="0.3">
      <c r="A20" s="25" t="s">
        <v>122</v>
      </c>
      <c r="B20" s="2" t="s">
        <v>148</v>
      </c>
      <c r="C20" s="2">
        <v>29</v>
      </c>
      <c r="D20" s="17">
        <v>100</v>
      </c>
    </row>
    <row r="21" spans="1:4" x14ac:dyDescent="0.3">
      <c r="A21" s="25" t="s">
        <v>151</v>
      </c>
      <c r="B21" s="2" t="s">
        <v>149</v>
      </c>
      <c r="C21" s="2">
        <v>30</v>
      </c>
    </row>
    <row r="22" spans="1:4" x14ac:dyDescent="0.3">
      <c r="A22" s="36" t="s">
        <v>129</v>
      </c>
      <c r="B22" s="2" t="s">
        <v>150</v>
      </c>
      <c r="C22" s="2">
        <v>31</v>
      </c>
    </row>
  </sheetData>
  <conditionalFormatting sqref="A2:A19">
    <cfRule type="expression" dxfId="3" priority="12" stopIfTrue="1">
      <formula>ROW(A2)=$D$2</formula>
    </cfRule>
    <cfRule type="expression" dxfId="2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N4"/>
  <sheetViews>
    <sheetView topLeftCell="E1" workbookViewId="0">
      <selection activeCell="K3" sqref="K3"/>
    </sheetView>
  </sheetViews>
  <sheetFormatPr defaultColWidth="24.44140625" defaultRowHeight="14.4" x14ac:dyDescent="0.3"/>
  <cols>
    <col min="1" max="16384" width="24.44140625" style="18"/>
  </cols>
  <sheetData>
    <row r="1" spans="1:14" s="19" customFormat="1" ht="43.2" x14ac:dyDescent="0.3">
      <c r="A1" s="39" t="s">
        <v>1</v>
      </c>
      <c r="B1" s="39" t="s">
        <v>91</v>
      </c>
      <c r="C1" s="39" t="s">
        <v>92</v>
      </c>
      <c r="D1" s="39" t="s">
        <v>93</v>
      </c>
      <c r="E1" s="39" t="s">
        <v>94</v>
      </c>
      <c r="F1" s="39" t="s">
        <v>95</v>
      </c>
      <c r="G1" s="39" t="s">
        <v>96</v>
      </c>
      <c r="H1" s="39" t="s">
        <v>97</v>
      </c>
      <c r="I1" s="39" t="s">
        <v>98</v>
      </c>
      <c r="J1" s="39" t="s">
        <v>99</v>
      </c>
      <c r="K1" s="54" t="s">
        <v>156</v>
      </c>
      <c r="L1" s="55" t="s">
        <v>157</v>
      </c>
      <c r="M1" s="52" t="s">
        <v>162</v>
      </c>
      <c r="N1" s="52" t="s">
        <v>159</v>
      </c>
    </row>
    <row r="2" spans="1:14" x14ac:dyDescent="0.3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100</v>
      </c>
      <c r="I2" t="s">
        <v>100</v>
      </c>
      <c r="J2" t="b">
        <v>0</v>
      </c>
      <c r="K2" s="44">
        <v>1</v>
      </c>
      <c r="L2" s="18">
        <v>0</v>
      </c>
      <c r="M2" s="45">
        <v>1.8153428621454899</v>
      </c>
      <c r="N2" s="18">
        <v>5.3</v>
      </c>
    </row>
    <row r="3" spans="1:14" x14ac:dyDescent="0.3">
      <c r="A3" s="2">
        <v>2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t="s">
        <v>100</v>
      </c>
      <c r="I3" t="s">
        <v>100</v>
      </c>
      <c r="J3" t="b">
        <v>0</v>
      </c>
      <c r="K3" s="48" t="s">
        <v>163</v>
      </c>
      <c r="L3" s="48" t="s">
        <v>163</v>
      </c>
      <c r="M3" s="44" t="s">
        <v>163</v>
      </c>
      <c r="N3" s="44" t="s">
        <v>163</v>
      </c>
    </row>
    <row r="4" spans="1:14" customFormat="1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workbookViewId="0">
      <selection activeCell="H13" sqref="H13"/>
    </sheetView>
  </sheetViews>
  <sheetFormatPr defaultColWidth="21.6640625" defaultRowHeight="14.4" customHeight="1" x14ac:dyDescent="0.3"/>
  <cols>
    <col min="1" max="1" width="5" style="19" bestFit="1" customWidth="1"/>
    <col min="2" max="2" width="26.44140625" style="19" customWidth="1"/>
    <col min="3" max="3" width="22.88671875" style="19" bestFit="1" customWidth="1"/>
    <col min="4" max="4" width="22.5546875" style="19" bestFit="1" customWidth="1"/>
    <col min="5" max="5" width="16.6640625" style="19" bestFit="1" customWidth="1"/>
    <col min="6" max="6" width="18.88671875" style="19" bestFit="1" customWidth="1"/>
    <col min="7" max="7" width="20.6640625" style="19" bestFit="1" customWidth="1"/>
    <col min="8" max="8" width="22.88671875" style="19" bestFit="1" customWidth="1"/>
    <col min="9" max="16384" width="21.6640625" style="19"/>
  </cols>
  <sheetData>
    <row r="1" spans="1:9" s="20" customFormat="1" ht="45" customHeight="1" x14ac:dyDescent="0.3">
      <c r="A1" s="21" t="s">
        <v>1</v>
      </c>
      <c r="B1" s="21" t="s">
        <v>4</v>
      </c>
      <c r="C1" s="30" t="s">
        <v>101</v>
      </c>
      <c r="D1" s="30" t="s">
        <v>102</v>
      </c>
      <c r="E1" s="30" t="s">
        <v>103</v>
      </c>
      <c r="F1" s="30" t="s">
        <v>104</v>
      </c>
      <c r="G1" s="30" t="s">
        <v>105</v>
      </c>
      <c r="H1" s="30" t="s">
        <v>106</v>
      </c>
      <c r="I1" s="47" t="s">
        <v>169</v>
      </c>
    </row>
    <row r="2" spans="1:9" ht="14.4" customHeight="1" x14ac:dyDescent="0.3">
      <c r="A2" s="59">
        <v>3</v>
      </c>
      <c r="B2" s="29" t="s">
        <v>109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42" t="b">
        <v>0</v>
      </c>
    </row>
    <row r="3" spans="1:9" ht="14.4" customHeight="1" x14ac:dyDescent="0.3">
      <c r="A3" s="62">
        <v>24</v>
      </c>
      <c r="B3" s="26" t="s">
        <v>112</v>
      </c>
      <c r="C3" s="38">
        <v>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42" t="b">
        <v>0</v>
      </c>
    </row>
    <row r="4" spans="1:9" ht="14.4" customHeight="1" x14ac:dyDescent="0.3">
      <c r="A4" s="59">
        <v>25</v>
      </c>
      <c r="B4" s="27" t="s">
        <v>113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42" t="b">
        <v>0</v>
      </c>
    </row>
    <row r="5" spans="1:9" ht="14.4" customHeight="1" x14ac:dyDescent="0.3">
      <c r="A5" s="63">
        <v>26</v>
      </c>
      <c r="B5" s="27" t="s">
        <v>114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42" t="b">
        <v>0</v>
      </c>
    </row>
    <row r="6" spans="1:9" ht="14.4" customHeight="1" x14ac:dyDescent="0.3">
      <c r="A6" s="62">
        <v>27</v>
      </c>
      <c r="B6" s="26" t="s">
        <v>115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42" t="b">
        <v>0</v>
      </c>
    </row>
    <row r="7" spans="1:9" ht="14.4" customHeight="1" x14ac:dyDescent="0.3">
      <c r="A7" s="62">
        <v>28</v>
      </c>
      <c r="B7" s="28" t="s">
        <v>116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42" t="b">
        <v>0</v>
      </c>
    </row>
    <row r="8" spans="1:9" ht="14.4" customHeight="1" x14ac:dyDescent="0.3">
      <c r="A8" s="62">
        <v>29</v>
      </c>
      <c r="B8" s="28" t="s">
        <v>117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42" t="b">
        <v>0</v>
      </c>
    </row>
    <row r="9" spans="1:9" ht="14.4" customHeight="1" x14ac:dyDescent="0.3">
      <c r="A9" s="62">
        <v>30</v>
      </c>
      <c r="B9" s="28" t="s">
        <v>118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42" t="b">
        <v>0</v>
      </c>
    </row>
    <row r="10" spans="1:9" ht="14.4" customHeight="1" x14ac:dyDescent="0.3">
      <c r="A10" s="59">
        <v>31</v>
      </c>
      <c r="B10" s="26" t="s">
        <v>119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42" t="b">
        <v>0</v>
      </c>
    </row>
    <row r="11" spans="1:9" ht="14.4" customHeight="1" x14ac:dyDescent="0.3">
      <c r="A11" s="59">
        <v>32</v>
      </c>
      <c r="B11" s="28" t="s">
        <v>121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42" t="b">
        <v>0</v>
      </c>
    </row>
    <row r="12" spans="1:9" ht="14.4" customHeight="1" x14ac:dyDescent="0.3">
      <c r="A12" s="69">
        <v>38</v>
      </c>
      <c r="B12" s="28" t="s">
        <v>123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42" t="b">
        <v>0</v>
      </c>
    </row>
    <row r="13" spans="1:9" ht="14.4" customHeight="1" x14ac:dyDescent="0.3">
      <c r="A13" s="2">
        <v>35</v>
      </c>
      <c r="B13" s="28" t="s">
        <v>124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42" t="b">
        <v>0</v>
      </c>
    </row>
    <row r="14" spans="1:9" ht="14.4" customHeight="1" x14ac:dyDescent="0.3">
      <c r="A14" s="2">
        <v>36</v>
      </c>
      <c r="B14" s="26" t="s">
        <v>125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42" t="b">
        <v>0</v>
      </c>
    </row>
    <row r="15" spans="1:9" ht="14.4" customHeight="1" x14ac:dyDescent="0.3">
      <c r="A15" s="59">
        <v>37</v>
      </c>
      <c r="B15" s="26" t="s">
        <v>126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42" t="b">
        <v>0</v>
      </c>
    </row>
    <row r="16" spans="1:9" ht="14.4" customHeight="1" x14ac:dyDescent="0.3">
      <c r="A16" s="37">
        <v>99</v>
      </c>
      <c r="B16" s="43" t="s">
        <v>158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42" t="b">
        <v>1</v>
      </c>
    </row>
  </sheetData>
  <conditionalFormatting sqref="A2:A15">
    <cfRule type="expression" dxfId="1" priority="1" stopIfTrue="1">
      <formula>ROW(A2)=$C$1</formula>
    </cfRule>
    <cfRule type="expression" dxfId="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3"/>
  <sheetViews>
    <sheetView workbookViewId="0">
      <selection activeCell="G3" sqref="G3"/>
    </sheetView>
  </sheetViews>
  <sheetFormatPr defaultRowHeight="14.4" x14ac:dyDescent="0.3"/>
  <cols>
    <col min="1" max="1" width="19" bestFit="1" customWidth="1"/>
    <col min="2" max="2" width="9.88671875" customWidth="1"/>
    <col min="3" max="3" width="13.33203125" customWidth="1"/>
  </cols>
  <sheetData>
    <row r="1" spans="1:5" x14ac:dyDescent="0.3">
      <c r="A1" s="53" t="s">
        <v>166</v>
      </c>
      <c r="B1" s="53" t="s">
        <v>1</v>
      </c>
      <c r="C1" s="53" t="s">
        <v>165</v>
      </c>
      <c r="D1" s="53" t="s">
        <v>167</v>
      </c>
      <c r="E1" s="53" t="s">
        <v>168</v>
      </c>
    </row>
    <row r="2" spans="1:5" x14ac:dyDescent="0.3">
      <c r="A2">
        <v>1</v>
      </c>
      <c r="B2">
        <v>99</v>
      </c>
      <c r="C2" t="e">
        <f>VLOOKUP(Table8[[#This Row],[ID]],FeedLib[#Data],2,0)</f>
        <v>#N/A</v>
      </c>
      <c r="D2">
        <v>0</v>
      </c>
      <c r="E2">
        <v>0</v>
      </c>
    </row>
    <row r="3" spans="1:5" x14ac:dyDescent="0.3">
      <c r="A3" s="2">
        <v>2</v>
      </c>
      <c r="B3" s="2">
        <v>99</v>
      </c>
      <c r="C3" s="2" t="e">
        <f>VLOOKUP(Table8[[#This Row],[ID]],FeedLib[#Data],2,0)</f>
        <v>#N/A</v>
      </c>
      <c r="D3" s="2">
        <v>0.01</v>
      </c>
      <c r="E3" s="46">
        <v>0.17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5" t="s">
        <v>1</v>
      </c>
    </row>
    <row r="2" spans="1:1" x14ac:dyDescent="0.3">
      <c r="A2" s="6" t="s">
        <v>24</v>
      </c>
    </row>
    <row r="3" spans="1:1" x14ac:dyDescent="0.3">
      <c r="A3" s="7" t="s">
        <v>25</v>
      </c>
    </row>
    <row r="4" spans="1:1" x14ac:dyDescent="0.3">
      <c r="A4" s="6" t="s">
        <v>26</v>
      </c>
    </row>
    <row r="5" spans="1:1" x14ac:dyDescent="0.3">
      <c r="A5" s="8" t="s">
        <v>27</v>
      </c>
    </row>
    <row r="6" spans="1:1" x14ac:dyDescent="0.3">
      <c r="A6" s="6" t="s">
        <v>28</v>
      </c>
    </row>
    <row r="7" spans="1:1" x14ac:dyDescent="0.3">
      <c r="A7" s="8" t="s">
        <v>29</v>
      </c>
    </row>
    <row r="8" spans="1:1" x14ac:dyDescent="0.3">
      <c r="A8" s="7" t="s">
        <v>30</v>
      </c>
    </row>
    <row r="9" spans="1:1" x14ac:dyDescent="0.3">
      <c r="A9" s="7" t="s">
        <v>31</v>
      </c>
    </row>
    <row r="10" spans="1:1" x14ac:dyDescent="0.3">
      <c r="A10" s="6" t="s">
        <v>32</v>
      </c>
    </row>
    <row r="11" spans="1:1" x14ac:dyDescent="0.3">
      <c r="A11" s="6" t="s">
        <v>33</v>
      </c>
    </row>
    <row r="12" spans="1:1" x14ac:dyDescent="0.3">
      <c r="A12" s="9" t="s">
        <v>34</v>
      </c>
    </row>
    <row r="13" spans="1:1" x14ac:dyDescent="0.3">
      <c r="A13" s="6" t="s">
        <v>35</v>
      </c>
    </row>
    <row r="14" spans="1:1" x14ac:dyDescent="0.3">
      <c r="A14" s="6" t="s">
        <v>36</v>
      </c>
    </row>
    <row r="15" spans="1:1" x14ac:dyDescent="0.3">
      <c r="A15" s="6" t="s">
        <v>37</v>
      </c>
    </row>
    <row r="16" spans="1:1" x14ac:dyDescent="0.3">
      <c r="A16" s="6" t="s">
        <v>38</v>
      </c>
    </row>
    <row r="17" spans="1:1" x14ac:dyDescent="0.3">
      <c r="A17" s="8" t="s">
        <v>39</v>
      </c>
    </row>
    <row r="18" spans="1:1" x14ac:dyDescent="0.3">
      <c r="A18" s="6" t="s">
        <v>40</v>
      </c>
    </row>
    <row r="19" spans="1:1" x14ac:dyDescent="0.3">
      <c r="A19" s="6" t="s">
        <v>41</v>
      </c>
    </row>
    <row r="20" spans="1:1" x14ac:dyDescent="0.3">
      <c r="A20" s="6" t="s">
        <v>42</v>
      </c>
    </row>
    <row r="21" spans="1:1" x14ac:dyDescent="0.3">
      <c r="A21" s="8" t="s">
        <v>43</v>
      </c>
    </row>
    <row r="22" spans="1:1" x14ac:dyDescent="0.3">
      <c r="A22" s="10" t="s">
        <v>44</v>
      </c>
    </row>
    <row r="23" spans="1:1" x14ac:dyDescent="0.3">
      <c r="A23" s="10" t="s">
        <v>45</v>
      </c>
    </row>
    <row r="24" spans="1:1" x14ac:dyDescent="0.3">
      <c r="A24" s="10" t="s">
        <v>46</v>
      </c>
    </row>
    <row r="25" spans="1:1" x14ac:dyDescent="0.3">
      <c r="A25" s="10" t="s">
        <v>47</v>
      </c>
    </row>
    <row r="26" spans="1:1" x14ac:dyDescent="0.3">
      <c r="A26" s="10" t="s">
        <v>48</v>
      </c>
    </row>
    <row r="27" spans="1:1" x14ac:dyDescent="0.3">
      <c r="A27" s="10" t="s">
        <v>49</v>
      </c>
    </row>
    <row r="28" spans="1:1" x14ac:dyDescent="0.3">
      <c r="A28" s="10" t="s">
        <v>50</v>
      </c>
    </row>
    <row r="29" spans="1:1" x14ac:dyDescent="0.3">
      <c r="A29" s="10" t="s">
        <v>51</v>
      </c>
    </row>
    <row r="30" spans="1:1" x14ac:dyDescent="0.3">
      <c r="A30" s="6" t="s">
        <v>52</v>
      </c>
    </row>
    <row r="31" spans="1:1" x14ac:dyDescent="0.3">
      <c r="A31" s="6" t="s">
        <v>53</v>
      </c>
    </row>
    <row r="32" spans="1:1" x14ac:dyDescent="0.3">
      <c r="A32" s="6" t="s">
        <v>54</v>
      </c>
    </row>
    <row r="33" spans="1:1" x14ac:dyDescent="0.3">
      <c r="A33" s="6" t="s">
        <v>55</v>
      </c>
    </row>
    <row r="34" spans="1:1" x14ac:dyDescent="0.3">
      <c r="A34" s="6" t="s">
        <v>56</v>
      </c>
    </row>
    <row r="35" spans="1:1" x14ac:dyDescent="0.3">
      <c r="A35" s="6" t="s">
        <v>57</v>
      </c>
    </row>
    <row r="36" spans="1:1" x14ac:dyDescent="0.3">
      <c r="A36" s="6" t="s">
        <v>58</v>
      </c>
    </row>
    <row r="37" spans="1:1" x14ac:dyDescent="0.3">
      <c r="A37" s="6" t="s">
        <v>59</v>
      </c>
    </row>
    <row r="38" spans="1:1" x14ac:dyDescent="0.3">
      <c r="A38" s="6" t="s">
        <v>60</v>
      </c>
    </row>
    <row r="39" spans="1:1" x14ac:dyDescent="0.3">
      <c r="A39" s="6" t="s">
        <v>61</v>
      </c>
    </row>
    <row r="40" spans="1:1" x14ac:dyDescent="0.3">
      <c r="A40" s="6" t="s">
        <v>62</v>
      </c>
    </row>
    <row r="41" spans="1:1" x14ac:dyDescent="0.3">
      <c r="A41" s="6" t="s">
        <v>63</v>
      </c>
    </row>
    <row r="42" spans="1:1" x14ac:dyDescent="0.3">
      <c r="A42" s="6" t="s">
        <v>64</v>
      </c>
    </row>
    <row r="43" spans="1:1" x14ac:dyDescent="0.3">
      <c r="A43" s="6" t="s">
        <v>65</v>
      </c>
    </row>
    <row r="44" spans="1:1" x14ac:dyDescent="0.3">
      <c r="A44" s="6" t="s">
        <v>66</v>
      </c>
    </row>
    <row r="45" spans="1:1" x14ac:dyDescent="0.3">
      <c r="A45" s="6" t="s">
        <v>67</v>
      </c>
    </row>
    <row r="46" spans="1:1" x14ac:dyDescent="0.3">
      <c r="A46" s="6" t="s">
        <v>68</v>
      </c>
    </row>
    <row r="47" spans="1:1" x14ac:dyDescent="0.3">
      <c r="A47" s="6" t="s">
        <v>69</v>
      </c>
    </row>
    <row r="48" spans="1:1" x14ac:dyDescent="0.3">
      <c r="A48" s="6" t="s">
        <v>70</v>
      </c>
    </row>
    <row r="49" spans="1:1" x14ac:dyDescent="0.3">
      <c r="A49" s="6" t="s">
        <v>71</v>
      </c>
    </row>
    <row r="50" spans="1:1" x14ac:dyDescent="0.3">
      <c r="A50" s="6" t="s">
        <v>72</v>
      </c>
    </row>
    <row r="51" spans="1:1" x14ac:dyDescent="0.3">
      <c r="A51" s="6" t="s">
        <v>73</v>
      </c>
    </row>
    <row r="52" spans="1:1" x14ac:dyDescent="0.3">
      <c r="A52" s="6" t="s">
        <v>74</v>
      </c>
    </row>
    <row r="53" spans="1:1" x14ac:dyDescent="0.3">
      <c r="A53" s="6" t="s">
        <v>75</v>
      </c>
    </row>
    <row r="54" spans="1:1" x14ac:dyDescent="0.3">
      <c r="A54" s="6" t="s">
        <v>76</v>
      </c>
    </row>
    <row r="55" spans="1:1" x14ac:dyDescent="0.3">
      <c r="A55" s="6" t="s">
        <v>77</v>
      </c>
    </row>
    <row r="56" spans="1:1" x14ac:dyDescent="0.3">
      <c r="A56" s="6" t="s">
        <v>78</v>
      </c>
    </row>
    <row r="57" spans="1:1" x14ac:dyDescent="0.3">
      <c r="A57" s="6" t="s">
        <v>79</v>
      </c>
    </row>
    <row r="58" spans="1:1" x14ac:dyDescent="0.3">
      <c r="A58" s="11" t="s">
        <v>80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74087F9735E4A99DD11BB70AE3C26" ma:contentTypeVersion="10" ma:contentTypeDescription="Create a new document." ma:contentTypeScope="" ma:versionID="2511f90cc2184609835edf2920e4be49">
  <xsd:schema xmlns:xsd="http://www.w3.org/2001/XMLSchema" xmlns:xs="http://www.w3.org/2001/XMLSchema" xmlns:p="http://schemas.microsoft.com/office/2006/metadata/properties" xmlns:ns3="04469f20-b572-4460-a8e5-c103c55795ed" targetNamespace="http://schemas.microsoft.com/office/2006/metadata/properties" ma:root="true" ma:fieldsID="861ed69b349e5cd6223e1cb2162fcf00" ns3:_="">
    <xsd:import namespace="04469f20-b572-4460-a8e5-c103c55795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69f20-b572-4460-a8e5-c103c55795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AB412-32AE-4FCB-8441-E5FFE736CFC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4469f20-b572-4460-a8e5-c103c55795ed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D42332-2BAB-4EDC-AC5D-F35F1F6E4B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469f20-b572-4460-a8e5-c103c55795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B78092-2D37-4BFF-AB04-C7466DE62E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Additives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OLIVEIRA MARQUES Gabriel</cp:lastModifiedBy>
  <cp:revision>1</cp:revision>
  <dcterms:created xsi:type="dcterms:W3CDTF">2019-04-23T15:09:40Z</dcterms:created>
  <dcterms:modified xsi:type="dcterms:W3CDTF">2022-09-13T14:36:13Z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0x0101000B574087F9735E4A99DD11BB70AE3C26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