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Other computers\Laptop\University at Buffalo\Research\Peristltic pump\"/>
    </mc:Choice>
  </mc:AlternateContent>
  <xr:revisionPtr revIDLastSave="0" documentId="13_ncr:1_{E8591509-4EE2-40CE-A350-5D3911668E3C}" xr6:coauthVersionLast="47" xr6:coauthVersionMax="47" xr10:uidLastSave="{00000000-0000-0000-0000-000000000000}"/>
  <bookViews>
    <workbookView xWindow="2508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E8" i="1"/>
  <c r="E33" i="1"/>
  <c r="E23" i="1"/>
  <c r="E22" i="1"/>
  <c r="F21" i="1"/>
  <c r="E20" i="1"/>
  <c r="E13" i="1"/>
  <c r="E10" i="1"/>
  <c r="E9" i="1"/>
  <c r="E7" i="1"/>
  <c r="E3" i="1"/>
  <c r="E2" i="1"/>
  <c r="E21" i="1" l="1"/>
</calcChain>
</file>

<file path=xl/sharedStrings.xml><?xml version="1.0" encoding="utf-8"?>
<sst xmlns="http://schemas.openxmlformats.org/spreadsheetml/2006/main" count="74" uniqueCount="72">
  <si>
    <t>Name</t>
  </si>
  <si>
    <t>Quantity</t>
  </si>
  <si>
    <t>Link (USA)</t>
  </si>
  <si>
    <t>Single Cost (USD)</t>
  </si>
  <si>
    <t>DPDT Switch</t>
  </si>
  <si>
    <t>https://www.amazon.com/mts-202-125VAC-Position-Toggle-Switch/dp/B0799KM8T6/ref=sr_1_4?crid=2FR8EG715KART&amp;keywords=dpdt&amp;qid=1695048881&amp;sprefix=dpdt%2Caps%2C91&amp;sr=8-4</t>
  </si>
  <si>
    <t>DC Jack with cover</t>
  </si>
  <si>
    <t>https://www.amazon.com/LUORNG-Charging-Connector-Pre-soldered-Waterproof/dp/B0B7RFJ13G/ref=sr_1_10?crid=3MRTCDQIB0GB7&amp;keywords=5.5mm+dc+jack+with+cover&amp;qid=1695048848&amp;sprefix=5.5mm+dc+jack+with+cove%2Caps%2C81&amp;sr=8-10</t>
  </si>
  <si>
    <t>OLED Display</t>
  </si>
  <si>
    <t>https://www.adafruit.com/product/4650</t>
  </si>
  <si>
    <t>ESP V2</t>
  </si>
  <si>
    <t>https://www.adafruit.com/product/5400</t>
  </si>
  <si>
    <t>Adalogger</t>
  </si>
  <si>
    <t>https://www.adafruit.com/product/2922</t>
  </si>
  <si>
    <t>CR 1220 Battery</t>
  </si>
  <si>
    <t>https://www.amazon.com/LiCB-Pack-CR1220-Lithium-Battery/dp/B0797NRXZY/ref=sr_1_1_sspa?crid=3NS65TGI8QTA&amp;keywords=cr1220&amp;qid=1695048752&amp;sprefix=cr1220%2Caps%2C96&amp;sr=8-1-spons&amp;sp_csd=d2lkZ2V0TmFtZT1zcF9hdGY&amp;psc=1</t>
  </si>
  <si>
    <t>MP1584 DC to DC converter</t>
  </si>
  <si>
    <t>https://www.amazon.com/MP1584EN-Converter-Adjustable-Compatible-Raspberry/dp/B089GV88DK/ref=sr_1_3?crid=10PVWLQATOYZJ&amp;keywords=mp1584&amp;qid=1695048719&amp;sprefix=mp1584%2Caps%2C97&amp;sr=8-3</t>
  </si>
  <si>
    <t>Soft Buttons 4</t>
  </si>
  <si>
    <t>https://www.amazon.com/Matrix-Membrane-Switch-Keypad-Keyboard/dp/B08QF16BRL/ref=sr_1_2?crid=SKXAWBOFBAO4&amp;keywords=1x4+soft+matrix+buttons&amp;qid=1695049516&amp;sprefix=1x4+soft+matrix+buttons%2Caps%2C76&amp;sr=8-2</t>
  </si>
  <si>
    <t>Soft Buttons 5</t>
  </si>
  <si>
    <t>https://www.amazon.com/Matrix-Membrane-Keyboard-Control-Arduino/dp/B07KM8VLBH/ref=sr_1_1?crid=1FJNJRHFH1FB4&amp;keywords=1x5+matrix+array+5+key&amp;qid=1695048467&amp;sprefix=1x5+matrix+array+5+key%2Caps%2C78&amp;sr=8-1</t>
  </si>
  <si>
    <t>Ali Express 24v surface mount peristaltic pump</t>
  </si>
  <si>
    <t>https://www.aliexpress.com/i/3256802111682523.html?gatewayAdapt=4itemAdapt</t>
  </si>
  <si>
    <t>M2x5 Self Tapping Screws</t>
  </si>
  <si>
    <t>https://www.amazon.com/HELIFOUNER-Phillips-Computer-Self-Tapping-Electronic/dp/B081DVZMHH/ref=sr_1_4?crid=ILYCYONZCYB7&amp;keywords=self+tapping+plastic+screws+m2x5&amp;qid=1695049336&amp;sprefix=self+tapping+plastic+screws+m2x5%2Caps%2C82&amp;sr=8-4</t>
  </si>
  <si>
    <t>M2.3x8 Self Tapping Screws</t>
  </si>
  <si>
    <t>^</t>
  </si>
  <si>
    <t>BTT TMC2209 v1.3 with heatsink</t>
  </si>
  <si>
    <r>
      <t xml:space="preserve">Single: </t>
    </r>
    <r>
      <rPr>
        <u/>
        <sz val="10"/>
        <color rgb="FF1155CC"/>
        <rFont val="Arial"/>
      </rPr>
      <t xml:space="preserve">https://www.amazon.com/BIGTREETECH-TMC2209-Stepper-TMC2208-TMC2130/dp/B07ZPV4HFP/ref=sr_1_1_sspa?crid=H2PPHKDT68AX&amp;keywords=tmc+2209+btt&amp;qid=1695047993&amp;sprefix=tmc+2209+btt%2Caps%2C77&amp;sr=8-1-spons&amp;sp_csd=d2lkZ2V0TmFtZT1zcF9hdGY&amp;psc=1
</t>
    </r>
    <r>
      <rPr>
        <sz val="10"/>
        <color rgb="FF000000"/>
        <rFont val="Arial"/>
        <scheme val="minor"/>
      </rPr>
      <t xml:space="preserve">Bulk: </t>
    </r>
    <r>
      <rPr>
        <u/>
        <sz val="10"/>
        <color rgb="FF1155CC"/>
        <rFont val="Arial"/>
      </rPr>
      <t>https://www.amazon.com/BIGTREETECH-DIRECT-TMC2209-Stepsticks-Motherboard/dp/B07ZQ3C1XW/ref=sr_1_2_sspa?crid=H2PPHKDT68AX&amp;keywords=tmc+2209+btt&amp;qid=1695048136&amp;sprefix=tmc+2209+btt%2Caps%2C77&amp;sr=8-2-spons&amp;sp_csd=d2lkZ2V0TmFtZT1zcF9hdGY&amp;psc=1</t>
    </r>
    <r>
      <rPr>
        <sz val="10"/>
        <color rgb="FF000000"/>
        <rFont val="Arial"/>
        <scheme val="minor"/>
      </rPr>
      <t xml:space="preserve">    </t>
    </r>
  </si>
  <si>
    <t>Adafruit Feather stacking headers</t>
  </si>
  <si>
    <t>https://www.adafruit.com/product/2830</t>
  </si>
  <si>
    <t>Adafruit Feather short headers</t>
  </si>
  <si>
    <t>https://www.amazon.com/460PCS-PH2-0-Connector-Terminal-Connectors/dp/B09DBHG6NW/ref=sr_1_1_sspa?crid=1189SFWKOW5ZP&amp;keywords=jst+xh+connector&amp;qid=1695047869&amp;sprefix=jst+xh+connector%2Caps%2C75&amp;sr=8-1-spons&amp;sp_csd=d2lkZ2V0TmFtZT1zcF9hdGY&amp;psc=1</t>
  </si>
  <si>
    <t>100nF Motor Capacitor</t>
  </si>
  <si>
    <t>Sealed lead Acid batteries</t>
  </si>
  <si>
    <t>https://www.digikey.com/en/products/detail/power-sonic-corporation/PS-1270%2520F2/13577478?utm_adgroup=&amp;utm_source=google&amp;utm_medium=cpc&amp;utm_campaign=PMax%20Shopping_Product_Low%20ROAS%20Categories&amp;utm_term=&amp;utm_content=&amp;gclid=CjwKCAjw6p-oBhAYEiwAgg2Pgof9iw60mocXv2kimM6HJobrBFn32KIibc0kFxpe67WP2_O0rGEMchoCUSQQAvD_BwE</t>
  </si>
  <si>
    <t>Foam battery holder</t>
  </si>
  <si>
    <t>https://www.amazon.com/Adhesive-Padding-Neoprene-Anti-Slip-Vibration/dp/B0B5WVRZ7H/ref=sr_1_2?crid=2M6ID0VPTU4RD&amp;keywords=half%2Binch%2Badhesive%2Bfoam&amp;qid=1695049133&amp;sprefix=half%2Binch%2Badhesive%2Bfoam%2Caps%2C90&amp;sr=8-2&amp;th=1</t>
  </si>
  <si>
    <t xml:space="preserve">5mm LED </t>
  </si>
  <si>
    <t>https://www.amazon.com/MCIGICM-Circuit-Assorted-Science-Experiment/dp/B07PG84V17/ref=sr_1_4?crid=2R7DU6HRSNBJZ&amp;keywords=5mm+led+kit&amp;qid=1695047756&amp;sprefix=5mm+led+kit%2Caps%2C91&amp;sr=8-4</t>
  </si>
  <si>
    <t>Seahorse Case</t>
  </si>
  <si>
    <t>https://www.amazon.com/Evergreen-Seahorse-Magazine-Discrete-Protective/dp/B0C2DGNRTK/ref=sr_1_5?hvadid=580571832180&amp;hvdev=c&amp;hvlocphy=9005550&amp;hvnetw=g&amp;hvqmt=e&amp;hvrand=4724101979274169902&amp;hvtargid=kwd-1477770864&amp;hydadcr=10032_13481552&amp;keywords=seahorse%2Bcases&amp;qid=1695046916&amp;sr=8-5&amp;th=1</t>
  </si>
  <si>
    <t>24v 2A power supply</t>
  </si>
  <si>
    <t>https://www.amazon.com/ALITOVE-Supply-Adapter-100-240V-Converter/dp/B07VKSYXDW/ref=sr_1_3?crid=3LOTTYAS0IV2Q&amp;keywords=24v+2a+dc+power+supply&amp;qid=1695047656&amp;sprefix=24v+2a+%2Caps%2C96&amp;sr=8-3</t>
  </si>
  <si>
    <t>Spade Battery connectors</t>
  </si>
  <si>
    <t>https://www.amazon.com/Electrical-Connectors-Insulated-Connector-Assortment/dp/B0BC26P5HN/ref=sr_1_4?crid=1LV83XAXF63C4&amp;keywords=spade+connector&amp;qid=1695047622&amp;sprefix=spade+%2Caps%2C101&amp;sr=8-4</t>
  </si>
  <si>
    <t>Power wire</t>
  </si>
  <si>
    <t>https://www.amazon.com/65-6ft-Extension-Tinned-Package-Electrical/dp/B08P47P9MV/ref=sxin_16_pa_sp_search_thematic_sspa?content-id=amzn1.sym.1c86ab1a-a73c-4131-85f1-15bd92ae152d%3Aamzn1.sym.1c86ab1a-a73c-4131-85f1-15bd92ae152d&amp;crid=1F115FF46E8HG&amp;cv_ct_cx=black%2Band%2Bred%2Bwire&amp;keywords=black%2Band%2Bred%2Bwire&amp;pd_rd_i=B08P47P9MV&amp;pd_rd_r=fe78415f-c1dc-438a-833a-19fd360b6742&amp;pd_rd_w=HvoHn&amp;pd_rd_wg=n0wjj&amp;pf_rd_p=1c86ab1a-a73c-4131-85f1-15bd92ae152d&amp;pf_rd_r=PREEBAVG6Q7PQ5XY2CEK&amp;qid=1695049208&amp;sbo=RZvfv%2F%2FHxDF%2BO5021pAnSA%3D%3D&amp;sprefix=black%2Band%2Bred%2Bwire%2Caps%2C90&amp;sr=1-3-364cf978-ce2a-480a-9bb0-bdb96faa0f61-spons&amp;sp_csd=d2lkZ2V0TmFtZT1zcF9zZWFyY2hfdGhlbWF0aWM&amp;th=1</t>
  </si>
  <si>
    <t>C-C Cable</t>
  </si>
  <si>
    <t>https://www.amazon.com/UGREEN-Charger-Compatible-Samsung-Nintendo/dp/B07PFHB3R4/ref=sr_1_2_sspa?crid=17EPJKPWQPAJ0&amp;keywords=bent+c+to+a&amp;qid=1695049275&amp;s=electronics&amp;sprefix=bent+c+to+a%2Celectronics%2C80&amp;sr=1-2-spons&amp;sp_csd=d2lkZ2V0TmFtZT1zcF9hdGY&amp;psc=1</t>
  </si>
  <si>
    <t>10k resistor</t>
  </si>
  <si>
    <t>2 or 3</t>
  </si>
  <si>
    <t>https://www.amazon.com/EEEEE-Resistor-Compliant-resistors-Assortment/dp/B08BNDL6DS/ref=sr_1_3?crid=3CS5F5MABY5X8&amp;keywords=resistor+book&amp;qid=1695047553&amp;sprefix=resistor+book%2Caps%2C102&amp;sr=8-3</t>
  </si>
  <si>
    <t>40k resistor</t>
  </si>
  <si>
    <t>1 or 2</t>
  </si>
  <si>
    <t>https://www.amazon.com/HATCHBOX-3D-Filament-Dimensional-Accuracy/dp/B00J0ECR5I/ref=sr_1_9?crid=2Y4XK409JMATW&amp;keywords=1kg%2Bblack%2Bpla&amp;qid=1695049169&amp;sprefix=1kg%2Bblack%2Bpla%2Caps%2C87&amp;sr=8-9&amp;th=1</t>
  </si>
  <si>
    <t>Total:</t>
  </si>
  <si>
    <t>1 Kg PLA or PETG (200g per device required)</t>
  </si>
  <si>
    <t>PG9 Connectors</t>
  </si>
  <si>
    <t>1 GB SD Card</t>
  </si>
  <si>
    <t>JST XH 4-pin connector kit</t>
  </si>
  <si>
    <t>90 Degree headers</t>
  </si>
  <si>
    <t>1k resistor for LED</t>
  </si>
  <si>
    <t>Package Cost (USD)</t>
  </si>
  <si>
    <t>https://www.amazon.com/Cloudisk-2Pack-MicroSD-Memory-Class4/dp/B08L8RRV8K/ref=sr_1_4?crid=14U12YX75U34I&amp;keywords=1gb%2Bmicro%2Bsd%2Bcard&amp;qid=1703614402&amp;sprefix=1gb%2Bmicro%2Bsd%2Bcard%2Caps%2C118&amp;sr=8-4&amp;th=1</t>
  </si>
  <si>
    <t>https://www.adafruit.com/product/2886</t>
  </si>
  <si>
    <t>https://www.amazon.com/uxcell-Aluminum-Electrolytic-Capacitor-Impedance/dp/B07KCBHQYQ/ref=sr_1_8?crid=6VCBVV715KD4&amp;keywords=radial+electrolytic+capacitor%2C+100uf%2C+35v%2C+105+c&amp;qid=1703614579&amp;sprefix=radial+electrolytic+capacitor%2C+100uf%2C+35v%2C+105+c%2Caps%2C116&amp;sr=8-8</t>
  </si>
  <si>
    <t>https://www.amazon.com/Black-Plastic-Cable-Glands-Connectors/dp/B00TGOHAU4/ref=sr_1_2?crid=12B12642TNK5O&amp;keywords=pg+9+connector&amp;qid=1703615085&amp;sprefix=pg+9+connector%2Caps%2C126&amp;sr=8-2</t>
  </si>
  <si>
    <t>https://www.amazon.com/Headers-2-54mm-Single-Straight-Connector/dp/B08WYC3S6Y/ref=sr_1_3?crid=L08E8ACN69LN&amp;keywords=90%2Bdegree%2Bheader&amp;qid=1703615117&amp;sprefix=90%2Bdegree%2Bheade%2Caps%2C122&amp;sr=8-3&amp;th=1</t>
  </si>
  <si>
    <t>M4 Countersunk Screw Kit</t>
  </si>
  <si>
    <t xml:space="preserve">https://www.amazon.com/HELIFOUNER-Pieces-Stainless-Countersunk-Washers/dp/B09GRSXBX9/ref=sr_1_4?crid=2H9WUVAUTSUWN&amp;keywords=m4%2Bcountersunk%2Bscrew%2Bkit&amp;qid=1706112114&amp;s=hi&amp;sprefix=M4%2Bcounters%2Ctools%2C81&amp;sr=1-4&amp;th=1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</si>
</sst>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FCE5CD"/>
        <bgColor rgb="FFEAD1DC"/>
      </patternFill>
    </fill>
    <fill>
      <patternFill patternType="solid">
        <fgColor rgb="FFFCE5C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5" fillId="3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7" fillId="4" borderId="1" xfId="1" applyFill="1" applyBorder="1"/>
    <xf numFmtId="0" fontId="7" fillId="3" borderId="1" xfId="1" applyFill="1" applyBorder="1"/>
    <xf numFmtId="0" fontId="1" fillId="7" borderId="1" xfId="0" applyFont="1" applyFill="1" applyBorder="1" applyAlignment="1">
      <alignment horizontal="center"/>
    </xf>
    <xf numFmtId="0" fontId="0" fillId="6" borderId="1" xfId="0" applyFill="1" applyBorder="1"/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1" fillId="0" borderId="0" xfId="0" applyFont="1"/>
    <xf numFmtId="0" fontId="1" fillId="6" borderId="1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7" fillId="9" borderId="0" xfId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Matrix-Membrane-Switch-Keypad-Keyboard/dp/B08QF16BRL/ref=sr_1_2?crid=SKXAWBOFBAO4&amp;keywords=1x4+soft+matrix+buttons&amp;qid=1695049516&amp;sprefix=1x4+soft+matrix+buttons%2Caps%2C76&amp;sr=8-2" TargetMode="External"/><Relationship Id="rId13" Type="http://schemas.openxmlformats.org/officeDocument/2006/relationships/hyperlink" Target="https://www.adafruit.com/product/2830" TargetMode="External"/><Relationship Id="rId18" Type="http://schemas.openxmlformats.org/officeDocument/2006/relationships/hyperlink" Target="https://www.amazon.com/Adhesive-Padding-Neoprene-Anti-Slip-Vibration/dp/B0B5WVRZ7H/ref=sr_1_2?crid=2M6ID0VPTU4RD&amp;keywords=half%2Binch%2Badhesive%2Bfoam&amp;qid=1695049133&amp;sprefix=half%2Binch%2Badhesive%2Bfoam%2Caps%2C90&amp;sr=8-2&amp;th=1" TargetMode="External"/><Relationship Id="rId26" Type="http://schemas.openxmlformats.org/officeDocument/2006/relationships/hyperlink" Target="https://www.amazon.com/HATCHBOX-3D-Filament-Dimensional-Accuracy/dp/B00J0ECR5I/ref=sr_1_9?crid=2Y4XK409JMATW&amp;keywords=1kg%2Bblack%2Bpla&amp;qid=1695049169&amp;sprefix=1kg%2Bblack%2Bpla%2Caps%2C87&amp;sr=8-9&amp;th=1" TargetMode="External"/><Relationship Id="rId3" Type="http://schemas.openxmlformats.org/officeDocument/2006/relationships/hyperlink" Target="https://www.adafruit.com/product/4650" TargetMode="External"/><Relationship Id="rId21" Type="http://schemas.openxmlformats.org/officeDocument/2006/relationships/hyperlink" Target="https://www.amazon.com/ALITOVE-Supply-Adapter-100-240V-Converter/dp/B07VKSYXDW/ref=sr_1_3?crid=3LOTTYAS0IV2Q&amp;keywords=24v+2a+dc+power+supply&amp;qid=1695047656&amp;sprefix=24v+2a+%2Caps%2C96&amp;sr=8-3" TargetMode="External"/><Relationship Id="rId7" Type="http://schemas.openxmlformats.org/officeDocument/2006/relationships/hyperlink" Target="https://www.amazon.com/MP1584EN-Converter-Adjustable-Compatible-Raspberry/dp/B089GV88DK/ref=sr_1_3?crid=10PVWLQATOYZJ&amp;keywords=mp1584&amp;qid=1695048719&amp;sprefix=mp1584%2Caps%2C97&amp;sr=8-3" TargetMode="External"/><Relationship Id="rId12" Type="http://schemas.openxmlformats.org/officeDocument/2006/relationships/hyperlink" Target="https://www.amazon.com/BIGTREETECH-TMC2209-Stepper-TMC2208-TMC2130/dp/B07ZPV4HFP/ref=sr_1_1_sspa?crid=H2PPHKDT68AX&amp;keywords=tmc+2209+btt&amp;qid=1695047993&amp;sprefix=tmc+2209+btt%2Caps%2C77&amp;sr=8-1-spons&amp;sp_csd=d2lkZ2V0TmFtZT1zcF9hdGY&amp;psc=1" TargetMode="External"/><Relationship Id="rId17" Type="http://schemas.openxmlformats.org/officeDocument/2006/relationships/hyperlink" Target="https://www.digikey.com/en/products/detail/power-sonic-corporation/PS-1270%2520F2/13577478?utm_adgroup=&amp;utm_source=google&amp;utm_medium=cpc&amp;utm_campaign=PMax%20Shopping_Product_Low%20ROAS%20Categories&amp;utm_term=&amp;utm_content=&amp;gclid=CjwKCAjw6p-oBhAYEiwAgg2Pgof9iw60mocXv2kimM6HJobrBFn32KIibc0kFxpe67WP2_O0rGEMchoCUSQQAvD_BwE" TargetMode="External"/><Relationship Id="rId25" Type="http://schemas.openxmlformats.org/officeDocument/2006/relationships/hyperlink" Target="https://www.amazon.com/EEEEE-Resistor-Compliant-resistors-Assortment/dp/B08BNDL6DS/ref=sr_1_3?crid=3CS5F5MABY5X8&amp;keywords=resistor+book&amp;qid=1695047553&amp;sprefix=resistor+book%2Caps%2C102&amp;sr=8-3" TargetMode="External"/><Relationship Id="rId2" Type="http://schemas.openxmlformats.org/officeDocument/2006/relationships/hyperlink" Target="https://www.amazon.com/LUORNG-Charging-Connector-Pre-soldered-Waterproof/dp/B0B7RFJ13G/ref=sr_1_10?crid=3MRTCDQIB0GB7&amp;keywords=5.5mm+dc+jack+with+cover&amp;qid=1695048848&amp;sprefix=5.5mm+dc+jack+with+cove%2Caps%2C81&amp;sr=8-10" TargetMode="External"/><Relationship Id="rId16" Type="http://schemas.openxmlformats.org/officeDocument/2006/relationships/hyperlink" Target="https://www.amazon.com/uxcell-Aluminum-Electrolytic-Capacitor-Impedance/dp/B07KCBHQYQ/ref=sr_1_8?crid=6VCBVV715KD4&amp;keywords=radial+electrolytic+capacitor%2C+100uf%2C+35v%2C+105+c&amp;qid=1703614579&amp;sprefix=radial+electrolytic+capacitor%2C+100uf%2C+35v%2C+105+c%2Caps%2C116&amp;sr=8-8" TargetMode="External"/><Relationship Id="rId20" Type="http://schemas.openxmlformats.org/officeDocument/2006/relationships/hyperlink" Target="https://www.amazon.com/Evergreen-Seahorse-Magazine-Discrete-Protective/dp/B0C2DGNRTK/ref=sr_1_5?hvadid=580571832180&amp;hvdev=c&amp;hvlocphy=9005550&amp;hvnetw=g&amp;hvqmt=e&amp;hvrand=4724101979274169902&amp;hvtargid=kwd-1477770864&amp;hydadcr=10032_13481552&amp;keywords=seahorse%2Bcases&amp;qid=1695046916&amp;sr=8-5&amp;th=1" TargetMode="External"/><Relationship Id="rId1" Type="http://schemas.openxmlformats.org/officeDocument/2006/relationships/hyperlink" Target="https://www.amazon.com/mts-202-125VAC-Position-Toggle-Switch/dp/B0799KM8T6/ref=sr_1_4?crid=2FR8EG715KART&amp;keywords=dpdt&amp;qid=1695048881&amp;sprefix=dpdt%2Caps%2C91&amp;sr=8-4" TargetMode="External"/><Relationship Id="rId6" Type="http://schemas.openxmlformats.org/officeDocument/2006/relationships/hyperlink" Target="https://www.amazon.com/LiCB-Pack-CR1220-Lithium-Battery/dp/B0797NRXZY/ref=sr_1_1_sspa?crid=3NS65TGI8QTA&amp;keywords=cr1220&amp;qid=1695048752&amp;sprefix=cr1220%2Caps%2C96&amp;sr=8-1-spons&amp;sp_csd=d2lkZ2V0TmFtZT1zcF9hdGY&amp;psc=1" TargetMode="External"/><Relationship Id="rId11" Type="http://schemas.openxmlformats.org/officeDocument/2006/relationships/hyperlink" Target="https://www.amazon.com/HELIFOUNER-Phillips-Computer-Self-Tapping-Electronic/dp/B081DVZMHH/ref=sr_1_4?crid=ILYCYONZCYB7&amp;keywords=self+tapping+plastic+screws+m2x5&amp;qid=1695049336&amp;sprefix=self+tapping+plastic+screws+m2x5%2Caps%2C82&amp;sr=8-4" TargetMode="External"/><Relationship Id="rId24" Type="http://schemas.openxmlformats.org/officeDocument/2006/relationships/hyperlink" Target="https://www.amazon.com/UGREEN-Charger-Compatible-Samsung-Nintendo/dp/B07PFHB3R4/ref=sr_1_2_sspa?crid=17EPJKPWQPAJ0&amp;keywords=bent+c+to+a&amp;qid=1695049275&amp;s=electronics&amp;sprefix=bent+c+to+a%2Celectronics%2C80&amp;sr=1-2-spons&amp;sp_csd=d2lkZ2V0TmFtZT1zcF9hdGY&amp;psc=1" TargetMode="External"/><Relationship Id="rId5" Type="http://schemas.openxmlformats.org/officeDocument/2006/relationships/hyperlink" Target="https://www.adafruit.com/product/2922" TargetMode="External"/><Relationship Id="rId15" Type="http://schemas.openxmlformats.org/officeDocument/2006/relationships/hyperlink" Target="https://www.amazon.com/460PCS-PH2-0-Connector-Terminal-Connectors/dp/B09DBHG6NW/ref=sr_1_1_sspa?crid=1189SFWKOW5ZP&amp;keywords=jst+xh+connector&amp;qid=1695047869&amp;sprefix=jst+xh+connector%2Caps%2C75&amp;sr=8-1-spons&amp;sp_csd=d2lkZ2V0TmFtZT1zcF9hdGY&amp;psc=1" TargetMode="External"/><Relationship Id="rId23" Type="http://schemas.openxmlformats.org/officeDocument/2006/relationships/hyperlink" Target="https://www.amazon.com/65-6ft-Extension-Tinned-Package-Electrical/dp/B08P47P9MV/ref=sxin_16_pa_sp_search_thematic_sspa?content-id=amzn1.sym.1c86ab1a-a73c-4131-85f1-15bd92ae152d%3Aamzn1.sym.1c86ab1a-a73c-4131-85f1-15bd92ae152d&amp;crid=1F115FF46E8HG&amp;cv_ct_cx=black%2Band%2Bred%2Bwire&amp;keywords=black%2Band%2Bred%2Bwire&amp;pd_rd_i=B08P47P9MV&amp;pd_rd_r=fe78415f-c1dc-438a-833a-19fd360b6742&amp;pd_rd_w=HvoHn&amp;pd_rd_wg=n0wjj&amp;pf_rd_p=1c86ab1a-a73c-4131-85f1-15bd92ae152d&amp;pf_rd_r=PREEBAVG6Q7PQ5XY2CEK&amp;qid=1695049208&amp;sbo=RZvfv%2F%2FHxDF%2BO5021pAnSA%3D%3D&amp;sprefix=black%2Band%2Bred%2Bwire%2Caps%2C90&amp;sr=1-3-364cf978-ce2a-480a-9bb0-bdb96faa0f61-spons&amp;sp_csd=d2lkZ2V0TmFtZT1zcF9zZWFyY2hfdGhlbWF0aWM&amp;th=1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/3256802111682523.html?gatewayAdapt=4itemAdapt" TargetMode="External"/><Relationship Id="rId19" Type="http://schemas.openxmlformats.org/officeDocument/2006/relationships/hyperlink" Target="https://www.amazon.com/MCIGICM-Circuit-Assorted-Science-Experiment/dp/B07PG84V17/ref=sr_1_4?crid=2R7DU6HRSNBJZ&amp;keywords=5mm+led+kit&amp;qid=1695047756&amp;sprefix=5mm+led+kit%2Caps%2C91&amp;sr=8-4" TargetMode="External"/><Relationship Id="rId4" Type="http://schemas.openxmlformats.org/officeDocument/2006/relationships/hyperlink" Target="https://www.adafruit.com/product/5400" TargetMode="External"/><Relationship Id="rId9" Type="http://schemas.openxmlformats.org/officeDocument/2006/relationships/hyperlink" Target="https://www.amazon.com/Matrix-Membrane-Keyboard-Control-Arduino/dp/B07KM8VLBH/ref=sr_1_1?crid=1FJNJRHFH1FB4&amp;keywords=1x5+matrix+array+5+key&amp;qid=1695048467&amp;sprefix=1x5+matrix+array+5+key%2Caps%2C78&amp;sr=8-1" TargetMode="External"/><Relationship Id="rId14" Type="http://schemas.openxmlformats.org/officeDocument/2006/relationships/hyperlink" Target="https://www.adafruit.com/product/2886" TargetMode="External"/><Relationship Id="rId22" Type="http://schemas.openxmlformats.org/officeDocument/2006/relationships/hyperlink" Target="https://www.amazon.com/Electrical-Connectors-Insulated-Connector-Assortment/dp/B0BC26P5HN/ref=sr_1_4?crid=1LV83XAXF63C4&amp;keywords=spade+connector&amp;qid=1695047622&amp;sprefix=spade+%2Caps%2C101&amp;sr=8-4" TargetMode="External"/><Relationship Id="rId27" Type="http://schemas.openxmlformats.org/officeDocument/2006/relationships/hyperlink" Target="https://www.amazon.com/HELIFOUNER-Pieces-Stainless-Countersunk-Washers/dp/B09GRSXBX9/ref=sr_1_4?crid=2H9WUVAUTSUWN&amp;keywords=m4%2Bcountersunk%2Bscrew%2Bkit&amp;qid=1706112114&amp;s=hi&amp;sprefix=M4%2Bcounters%2Ctools%2C81&amp;sr=1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7"/>
  <sheetViews>
    <sheetView tabSelected="1" workbookViewId="0">
      <selection activeCell="I27" sqref="I27"/>
    </sheetView>
  </sheetViews>
  <sheetFormatPr defaultColWidth="12.5703125" defaultRowHeight="15.75" customHeight="1" x14ac:dyDescent="0.2"/>
  <cols>
    <col min="1" max="1" width="3.28515625" customWidth="1"/>
    <col min="2" max="2" width="38.28515625" customWidth="1"/>
    <col min="3" max="3" width="9.85546875" customWidth="1"/>
    <col min="4" max="4" width="53.42578125" customWidth="1"/>
    <col min="5" max="5" width="16.7109375" customWidth="1"/>
    <col min="6" max="6" width="20.85546875" customWidth="1"/>
    <col min="7" max="7" width="2.7109375" customWidth="1"/>
  </cols>
  <sheetData>
    <row r="1" spans="1:7" ht="12.7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22" t="s">
        <v>64</v>
      </c>
      <c r="G1" s="18"/>
    </row>
    <row r="2" spans="1:7" ht="12.75" x14ac:dyDescent="0.2">
      <c r="A2" s="1"/>
      <c r="B2" s="2" t="s">
        <v>4</v>
      </c>
      <c r="C2" s="3">
        <v>1</v>
      </c>
      <c r="D2" s="4" t="s">
        <v>5</v>
      </c>
      <c r="E2" s="14">
        <f>F2/10</f>
        <v>0.86599999999999999</v>
      </c>
      <c r="F2" s="17">
        <v>8.66</v>
      </c>
      <c r="G2" s="18"/>
    </row>
    <row r="3" spans="1:7" ht="12.75" x14ac:dyDescent="0.2">
      <c r="A3" s="1"/>
      <c r="B3" s="2" t="s">
        <v>6</v>
      </c>
      <c r="C3" s="3">
        <v>1</v>
      </c>
      <c r="D3" s="4" t="s">
        <v>7</v>
      </c>
      <c r="E3" s="14">
        <f>F3/10</f>
        <v>1.2989999999999999</v>
      </c>
      <c r="F3" s="17">
        <v>12.99</v>
      </c>
      <c r="G3" s="18"/>
    </row>
    <row r="4" spans="1:7" ht="12.75" x14ac:dyDescent="0.2">
      <c r="A4" s="1"/>
      <c r="B4" s="6" t="s">
        <v>8</v>
      </c>
      <c r="C4" s="7">
        <v>1</v>
      </c>
      <c r="D4" s="8" t="s">
        <v>9</v>
      </c>
      <c r="E4" s="14">
        <v>14.95</v>
      </c>
      <c r="F4" s="17">
        <v>14.95</v>
      </c>
      <c r="G4" s="18"/>
    </row>
    <row r="5" spans="1:7" ht="12.75" x14ac:dyDescent="0.2">
      <c r="A5" s="1"/>
      <c r="B5" s="6" t="s">
        <v>10</v>
      </c>
      <c r="C5" s="7">
        <v>1</v>
      </c>
      <c r="D5" s="8" t="s">
        <v>11</v>
      </c>
      <c r="E5" s="14">
        <v>19.95</v>
      </c>
      <c r="F5" s="17">
        <v>19.95</v>
      </c>
      <c r="G5" s="18"/>
    </row>
    <row r="6" spans="1:7" ht="12.75" x14ac:dyDescent="0.2">
      <c r="A6" s="1"/>
      <c r="B6" s="6" t="s">
        <v>12</v>
      </c>
      <c r="C6" s="7">
        <v>1</v>
      </c>
      <c r="D6" s="8" t="s">
        <v>13</v>
      </c>
      <c r="E6" s="14">
        <v>8.9499999999999993</v>
      </c>
      <c r="F6" s="17">
        <v>8.9499999999999993</v>
      </c>
      <c r="G6" s="18"/>
    </row>
    <row r="7" spans="1:7" ht="12.75" x14ac:dyDescent="0.2">
      <c r="A7" s="1"/>
      <c r="B7" s="2" t="s">
        <v>14</v>
      </c>
      <c r="C7" s="3">
        <v>1</v>
      </c>
      <c r="D7" s="4" t="s">
        <v>15</v>
      </c>
      <c r="E7" s="14">
        <f>F7/10</f>
        <v>0.89900000000000002</v>
      </c>
      <c r="F7" s="17">
        <v>8.99</v>
      </c>
      <c r="G7" s="18"/>
    </row>
    <row r="8" spans="1:7" ht="12.75" x14ac:dyDescent="0.2">
      <c r="A8" s="1"/>
      <c r="B8" s="2" t="s">
        <v>59</v>
      </c>
      <c r="C8" s="19">
        <v>2</v>
      </c>
      <c r="D8" s="20" t="s">
        <v>68</v>
      </c>
      <c r="E8" s="14">
        <f>F8/10</f>
        <v>0.89900000000000002</v>
      </c>
      <c r="F8" s="17">
        <v>8.99</v>
      </c>
      <c r="G8" s="18"/>
    </row>
    <row r="9" spans="1:7" ht="12.75" x14ac:dyDescent="0.2">
      <c r="A9" s="1"/>
      <c r="B9" s="2" t="s">
        <v>16</v>
      </c>
      <c r="C9" s="3">
        <v>1</v>
      </c>
      <c r="D9" s="4" t="s">
        <v>17</v>
      </c>
      <c r="E9" s="14">
        <f>F9/10</f>
        <v>0.89900000000000002</v>
      </c>
      <c r="F9" s="17">
        <v>8.99</v>
      </c>
      <c r="G9" s="18"/>
    </row>
    <row r="10" spans="1:7" ht="12.75" x14ac:dyDescent="0.2">
      <c r="A10" s="1"/>
      <c r="B10" s="2" t="s">
        <v>18</v>
      </c>
      <c r="C10" s="3">
        <v>1</v>
      </c>
      <c r="D10" s="4" t="s">
        <v>19</v>
      </c>
      <c r="E10" s="14">
        <f>F10/2</f>
        <v>4.4950000000000001</v>
      </c>
      <c r="F10" s="17">
        <v>8.99</v>
      </c>
      <c r="G10" s="18"/>
    </row>
    <row r="11" spans="1:7" ht="12.75" x14ac:dyDescent="0.2">
      <c r="A11" s="1"/>
      <c r="B11" s="2" t="s">
        <v>20</v>
      </c>
      <c r="C11" s="3">
        <v>1</v>
      </c>
      <c r="D11" s="4" t="s">
        <v>21</v>
      </c>
      <c r="E11" s="14">
        <v>2.08</v>
      </c>
      <c r="F11" s="17">
        <v>2.08</v>
      </c>
      <c r="G11" s="18"/>
    </row>
    <row r="12" spans="1:7" ht="12.75" x14ac:dyDescent="0.2">
      <c r="A12" s="1"/>
      <c r="B12" s="9" t="s">
        <v>22</v>
      </c>
      <c r="C12" s="10">
        <v>1</v>
      </c>
      <c r="D12" s="11" t="s">
        <v>23</v>
      </c>
      <c r="E12" s="14">
        <v>73</v>
      </c>
      <c r="F12" s="17">
        <v>73</v>
      </c>
      <c r="G12" s="18"/>
    </row>
    <row r="13" spans="1:7" ht="12.75" x14ac:dyDescent="0.2">
      <c r="A13" s="1"/>
      <c r="B13" s="2" t="s">
        <v>60</v>
      </c>
      <c r="C13" s="3">
        <v>1</v>
      </c>
      <c r="D13" s="4" t="s">
        <v>65</v>
      </c>
      <c r="E13" s="14">
        <f>F13/2</f>
        <v>4.9950000000000001</v>
      </c>
      <c r="F13" s="17">
        <v>9.99</v>
      </c>
      <c r="G13" s="18"/>
    </row>
    <row r="14" spans="1:7" ht="12.75" x14ac:dyDescent="0.2">
      <c r="A14" s="1"/>
      <c r="B14" s="2" t="s">
        <v>24</v>
      </c>
      <c r="C14" s="3">
        <v>6</v>
      </c>
      <c r="D14" s="4" t="s">
        <v>25</v>
      </c>
      <c r="E14" s="14">
        <v>9.99</v>
      </c>
      <c r="F14" s="17">
        <v>9.99</v>
      </c>
      <c r="G14" s="18"/>
    </row>
    <row r="15" spans="1:7" ht="12.75" x14ac:dyDescent="0.2">
      <c r="A15" s="1"/>
      <c r="B15" s="2" t="s">
        <v>26</v>
      </c>
      <c r="C15" s="3">
        <v>10</v>
      </c>
      <c r="D15" s="2" t="s">
        <v>27</v>
      </c>
      <c r="E15" s="14">
        <v>0</v>
      </c>
      <c r="F15" s="17">
        <v>0</v>
      </c>
      <c r="G15" s="18"/>
    </row>
    <row r="16" spans="1:7" ht="12.4" customHeight="1" x14ac:dyDescent="0.2">
      <c r="A16" s="1"/>
      <c r="B16" s="2" t="s">
        <v>28</v>
      </c>
      <c r="C16" s="3">
        <v>1</v>
      </c>
      <c r="D16" s="12" t="s">
        <v>29</v>
      </c>
      <c r="E16" s="14">
        <v>9.99</v>
      </c>
      <c r="F16" s="17">
        <v>9.99</v>
      </c>
      <c r="G16" s="18"/>
    </row>
    <row r="17" spans="1:7" ht="12.75" x14ac:dyDescent="0.2">
      <c r="A17" s="1"/>
      <c r="B17" s="6" t="s">
        <v>30</v>
      </c>
      <c r="C17" s="7">
        <v>3</v>
      </c>
      <c r="D17" s="8" t="s">
        <v>31</v>
      </c>
      <c r="E17" s="14">
        <v>1.25</v>
      </c>
      <c r="F17" s="17">
        <v>1.25</v>
      </c>
      <c r="G17" s="18"/>
    </row>
    <row r="18" spans="1:7" ht="12.75" x14ac:dyDescent="0.2">
      <c r="A18" s="1"/>
      <c r="B18" s="6" t="s">
        <v>32</v>
      </c>
      <c r="C18" s="6">
        <v>1</v>
      </c>
      <c r="D18" s="15" t="s">
        <v>66</v>
      </c>
      <c r="E18" s="14">
        <v>0.95</v>
      </c>
      <c r="F18" s="17">
        <v>0.95</v>
      </c>
      <c r="G18" s="18"/>
    </row>
    <row r="19" spans="1:7" ht="12.75" x14ac:dyDescent="0.2">
      <c r="A19" s="1"/>
      <c r="B19" s="2" t="s">
        <v>61</v>
      </c>
      <c r="C19" s="3">
        <v>1</v>
      </c>
      <c r="D19" s="4" t="s">
        <v>33</v>
      </c>
      <c r="E19" s="14">
        <v>7.88</v>
      </c>
      <c r="F19" s="17">
        <v>7.88</v>
      </c>
      <c r="G19" s="18"/>
    </row>
    <row r="20" spans="1:7" ht="12.75" x14ac:dyDescent="0.2">
      <c r="A20" s="1"/>
      <c r="B20" s="2" t="s">
        <v>34</v>
      </c>
      <c r="C20" s="3">
        <v>1</v>
      </c>
      <c r="D20" s="16" t="s">
        <v>67</v>
      </c>
      <c r="E20" s="14">
        <f>F20/20</f>
        <v>0.34950000000000003</v>
      </c>
      <c r="F20" s="17">
        <v>6.99</v>
      </c>
      <c r="G20" s="18"/>
    </row>
    <row r="21" spans="1:7" ht="12.75" x14ac:dyDescent="0.2">
      <c r="A21" s="1"/>
      <c r="B21" s="9" t="s">
        <v>35</v>
      </c>
      <c r="C21" s="10">
        <v>2</v>
      </c>
      <c r="D21" s="11" t="s">
        <v>36</v>
      </c>
      <c r="E21" s="14">
        <f>F21</f>
        <v>44.9</v>
      </c>
      <c r="F21" s="17">
        <f>22.45*2</f>
        <v>44.9</v>
      </c>
      <c r="G21" s="18"/>
    </row>
    <row r="22" spans="1:7" ht="12.75" x14ac:dyDescent="0.2">
      <c r="A22" s="1"/>
      <c r="B22" s="2" t="s">
        <v>37</v>
      </c>
      <c r="C22" s="3">
        <v>1</v>
      </c>
      <c r="D22" s="4" t="s">
        <v>38</v>
      </c>
      <c r="E22" s="14">
        <f>F22/8</f>
        <v>1.4924999999999999</v>
      </c>
      <c r="F22" s="17">
        <v>11.94</v>
      </c>
      <c r="G22" s="18"/>
    </row>
    <row r="23" spans="1:7" ht="12.75" x14ac:dyDescent="0.2">
      <c r="A23" s="1"/>
      <c r="B23" s="2" t="s">
        <v>39</v>
      </c>
      <c r="C23" s="3">
        <v>1</v>
      </c>
      <c r="D23" s="4" t="s">
        <v>40</v>
      </c>
      <c r="E23" s="14">
        <f>F23/100</f>
        <v>4.99E-2</v>
      </c>
      <c r="F23" s="17">
        <v>4.99</v>
      </c>
      <c r="G23" s="18"/>
    </row>
    <row r="24" spans="1:7" ht="12.75" x14ac:dyDescent="0.2">
      <c r="A24" s="1"/>
      <c r="B24" s="2" t="s">
        <v>41</v>
      </c>
      <c r="C24" s="3">
        <v>1</v>
      </c>
      <c r="D24" s="4" t="s">
        <v>42</v>
      </c>
      <c r="E24" s="14">
        <v>43.12</v>
      </c>
      <c r="F24" s="17">
        <v>43.12</v>
      </c>
      <c r="G24" s="18"/>
    </row>
    <row r="25" spans="1:7" ht="12.75" x14ac:dyDescent="0.2">
      <c r="A25" s="1"/>
      <c r="B25" s="2" t="s">
        <v>62</v>
      </c>
      <c r="C25" s="19">
        <v>1</v>
      </c>
      <c r="D25" s="20" t="s">
        <v>69</v>
      </c>
      <c r="E25" s="14">
        <v>0.05</v>
      </c>
      <c r="F25" s="17">
        <v>5.69</v>
      </c>
      <c r="G25" s="18"/>
    </row>
    <row r="26" spans="1:7" ht="12.75" x14ac:dyDescent="0.2">
      <c r="A26" s="1"/>
      <c r="B26" s="2" t="s">
        <v>43</v>
      </c>
      <c r="C26" s="3">
        <v>1</v>
      </c>
      <c r="D26" s="4" t="s">
        <v>44</v>
      </c>
      <c r="E26" s="14">
        <v>13.99</v>
      </c>
      <c r="F26" s="17">
        <v>13.99</v>
      </c>
      <c r="G26" s="18"/>
    </row>
    <row r="27" spans="1:7" ht="12.75" x14ac:dyDescent="0.2">
      <c r="A27" s="1"/>
      <c r="B27" s="2" t="s">
        <v>45</v>
      </c>
      <c r="C27" s="3">
        <v>4</v>
      </c>
      <c r="D27" s="4" t="s">
        <v>46</v>
      </c>
      <c r="E27" s="14">
        <v>8.98</v>
      </c>
      <c r="F27" s="17">
        <v>8.98</v>
      </c>
      <c r="G27" s="18"/>
    </row>
    <row r="28" spans="1:7" ht="12.75" x14ac:dyDescent="0.2">
      <c r="A28" s="1"/>
      <c r="B28" s="2" t="s">
        <v>47</v>
      </c>
      <c r="C28" s="3">
        <v>1</v>
      </c>
      <c r="D28" s="4" t="s">
        <v>48</v>
      </c>
      <c r="E28" s="14">
        <v>16.989999999999998</v>
      </c>
      <c r="F28" s="17">
        <v>16.989999999999998</v>
      </c>
      <c r="G28" s="18"/>
    </row>
    <row r="29" spans="1:7" ht="12.75" x14ac:dyDescent="0.2">
      <c r="A29" s="1"/>
      <c r="B29" s="2" t="s">
        <v>49</v>
      </c>
      <c r="C29" s="3">
        <v>1</v>
      </c>
      <c r="D29" s="4" t="s">
        <v>50</v>
      </c>
      <c r="E29" s="14">
        <v>6.79</v>
      </c>
      <c r="F29" s="17">
        <v>6.79</v>
      </c>
      <c r="G29" s="18"/>
    </row>
    <row r="30" spans="1:7" ht="12.75" x14ac:dyDescent="0.2">
      <c r="A30" s="1"/>
      <c r="B30" s="2" t="s">
        <v>51</v>
      </c>
      <c r="C30" s="3" t="s">
        <v>52</v>
      </c>
      <c r="D30" s="4" t="s">
        <v>53</v>
      </c>
      <c r="E30" s="14">
        <v>13.99</v>
      </c>
      <c r="F30" s="17">
        <v>13.99</v>
      </c>
      <c r="G30" s="18"/>
    </row>
    <row r="31" spans="1:7" ht="12.75" x14ac:dyDescent="0.2">
      <c r="A31" s="1"/>
      <c r="B31" s="2" t="s">
        <v>54</v>
      </c>
      <c r="C31" s="3" t="s">
        <v>55</v>
      </c>
      <c r="D31" s="2" t="s">
        <v>27</v>
      </c>
      <c r="E31" s="14">
        <v>0</v>
      </c>
      <c r="F31" s="17">
        <v>0</v>
      </c>
      <c r="G31" s="18"/>
    </row>
    <row r="32" spans="1:7" ht="12.75" x14ac:dyDescent="0.2">
      <c r="A32" s="1"/>
      <c r="B32" s="2" t="s">
        <v>63</v>
      </c>
      <c r="C32" s="3">
        <v>1</v>
      </c>
      <c r="D32" s="2" t="s">
        <v>27</v>
      </c>
      <c r="E32" s="14">
        <v>0</v>
      </c>
      <c r="F32" s="17">
        <v>0</v>
      </c>
      <c r="G32" s="18"/>
    </row>
    <row r="33" spans="1:7" ht="12.75" x14ac:dyDescent="0.2">
      <c r="A33" s="1"/>
      <c r="B33" s="2" t="s">
        <v>58</v>
      </c>
      <c r="C33" s="3">
        <v>1</v>
      </c>
      <c r="D33" s="4" t="s">
        <v>56</v>
      </c>
      <c r="E33" s="14">
        <f>F33/5</f>
        <v>4.9979999999999993</v>
      </c>
      <c r="F33" s="17">
        <v>24.99</v>
      </c>
      <c r="G33" s="18"/>
    </row>
    <row r="34" spans="1:7" ht="12.75" x14ac:dyDescent="0.2">
      <c r="A34" s="28"/>
      <c r="B34" s="23" t="s">
        <v>70</v>
      </c>
      <c r="C34" s="24">
        <v>1</v>
      </c>
      <c r="D34" s="27" t="s">
        <v>71</v>
      </c>
      <c r="E34" s="25">
        <v>0.04</v>
      </c>
      <c r="F34" s="26">
        <v>11.99</v>
      </c>
      <c r="G34" s="18"/>
    </row>
    <row r="35" spans="1:7" ht="15.75" customHeight="1" x14ac:dyDescent="0.2">
      <c r="A35" s="1"/>
      <c r="B35" s="1"/>
      <c r="C35" s="1"/>
      <c r="D35" s="13" t="s">
        <v>57</v>
      </c>
      <c r="E35" s="5">
        <f>SUM(E2:E34)</f>
        <v>319.08190000000013</v>
      </c>
      <c r="F35" s="14">
        <f>SUM(F2:F34)</f>
        <v>431.94000000000005</v>
      </c>
      <c r="G35" s="18"/>
    </row>
    <row r="37" spans="1:7" ht="15.75" customHeight="1" x14ac:dyDescent="0.2">
      <c r="B37" s="21"/>
    </row>
  </sheetData>
  <phoneticPr fontId="8" type="noConversion"/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9" r:id="rId7" xr:uid="{00000000-0004-0000-0000-000007000000}"/>
    <hyperlink ref="D10" r:id="rId8" xr:uid="{00000000-0004-0000-0000-000008000000}"/>
    <hyperlink ref="D11" r:id="rId9" xr:uid="{00000000-0004-0000-0000-000009000000}"/>
    <hyperlink ref="D12" r:id="rId10" xr:uid="{00000000-0004-0000-0000-00000A000000}"/>
    <hyperlink ref="D14" r:id="rId11" xr:uid="{00000000-0004-0000-0000-00000C000000}"/>
    <hyperlink ref="D16" r:id="rId12" xr:uid="{00000000-0004-0000-0000-00000D000000}"/>
    <hyperlink ref="D17" r:id="rId13" xr:uid="{00000000-0004-0000-0000-00000E000000}"/>
    <hyperlink ref="D18" r:id="rId14" xr:uid="{00000000-0004-0000-0000-00000F000000}"/>
    <hyperlink ref="D19" r:id="rId15" xr:uid="{00000000-0004-0000-0000-000010000000}"/>
    <hyperlink ref="D20" r:id="rId16" display="https://www.amazon.com/uxcell-Aluminum-Electrolytic-Capacitor-Impedance/dp/B07KCBHQYQ/ref=sr_1_8?crid=6VCBVV715KD4&amp;keywords=radial+electrolytic+capacitor%2C+100uf%2C+35v%2C+105+c&amp;qid=1703614579&amp;sprefix=radial+electrolytic+capacitor%2C+100uf%2C+35v%2C+105+c%2Caps%2C116&amp;sr=8-8" xr:uid="{00000000-0004-0000-0000-000011000000}"/>
    <hyperlink ref="D21" r:id="rId17" xr:uid="{00000000-0004-0000-0000-000012000000}"/>
    <hyperlink ref="D22" r:id="rId18" xr:uid="{00000000-0004-0000-0000-000013000000}"/>
    <hyperlink ref="D23" r:id="rId19" xr:uid="{00000000-0004-0000-0000-000014000000}"/>
    <hyperlink ref="D24" r:id="rId20" xr:uid="{00000000-0004-0000-0000-000015000000}"/>
    <hyperlink ref="D26" r:id="rId21" xr:uid="{00000000-0004-0000-0000-000017000000}"/>
    <hyperlink ref="D27" r:id="rId22" xr:uid="{00000000-0004-0000-0000-000018000000}"/>
    <hyperlink ref="D28" r:id="rId23" xr:uid="{00000000-0004-0000-0000-000019000000}"/>
    <hyperlink ref="D29" r:id="rId24" xr:uid="{00000000-0004-0000-0000-00001A000000}"/>
    <hyperlink ref="D30" r:id="rId25" xr:uid="{00000000-0004-0000-0000-00001B000000}"/>
    <hyperlink ref="D33" r:id="rId26" xr:uid="{00000000-0004-0000-0000-00001C000000}"/>
    <hyperlink ref="D34" r:id="rId27" xr:uid="{CD660470-7E70-4A6D-B7CC-D202FAD19090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Alianell</cp:lastModifiedBy>
  <dcterms:modified xsi:type="dcterms:W3CDTF">2024-01-24T16:03:59Z</dcterms:modified>
</cp:coreProperties>
</file>