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ecialista\Documents\"/>
    </mc:Choice>
  </mc:AlternateContent>
  <xr:revisionPtr revIDLastSave="0" documentId="13_ncr:1_{2ED3A998-0F87-4740-859C-F228DE89E5B9}" xr6:coauthVersionLast="47" xr6:coauthVersionMax="47" xr10:uidLastSave="{00000000-0000-0000-0000-000000000000}"/>
  <bookViews>
    <workbookView xWindow="-110" yWindow="-110" windowWidth="19420" windowHeight="10300" xr2:uid="{F9A8EFDA-4C9A-4D59-9CFD-D8072E463132}"/>
  </bookViews>
  <sheets>
    <sheet name="Prec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<sst xmlns="http://schemas.openxmlformats.org/spreadsheetml/2006/main" count="582" uniqueCount="163">
  <si>
    <t>SERVICIO</t>
  </si>
  <si>
    <t>ESPECIALIDAD</t>
  </si>
  <si>
    <t>CLASIFICACION</t>
  </si>
  <si>
    <t>PARA</t>
  </si>
  <si>
    <t>DESCRIPCION</t>
  </si>
  <si>
    <t>ITEM</t>
  </si>
  <si>
    <t>CANTIDAD PAQUETE</t>
  </si>
  <si>
    <t>MONEDA</t>
  </si>
  <si>
    <t>COSTO</t>
  </si>
  <si>
    <t xml:space="preserve">COSTO U </t>
  </si>
  <si>
    <t>CADUCIDAD ALMACEN</t>
  </si>
  <si>
    <t>PROVEEDOR</t>
  </si>
  <si>
    <t>USO</t>
  </si>
  <si>
    <t>ALMACEN EN:</t>
  </si>
  <si>
    <t>INCLUYE IIMPUESTOS</t>
  </si>
  <si>
    <t>FACTORY PRICE</t>
  </si>
  <si>
    <t xml:space="preserve">LANDED FACTOR </t>
  </si>
  <si>
    <t>MARGIN FACTOR</t>
  </si>
  <si>
    <t>VALOR MONEDA</t>
  </si>
  <si>
    <t>PRECIO VENTA PAQUETE</t>
  </si>
  <si>
    <t>PRECIO UNITARIO</t>
  </si>
  <si>
    <t>CONSUMIBLES</t>
  </si>
  <si>
    <t>ELECTRODO</t>
  </si>
  <si>
    <t>ADULTO/PEDIATRICO</t>
  </si>
  <si>
    <t>FOAM. Electrodo Adulto/Pediatrico 45x42. Sobre con 60 piezas</t>
  </si>
  <si>
    <t>MSGLT-08G</t>
  </si>
  <si>
    <t>MX</t>
  </si>
  <si>
    <t>DESECHABLE</t>
  </si>
  <si>
    <t>NO</t>
  </si>
  <si>
    <t>PEDIATRICO/NEONATAL</t>
  </si>
  <si>
    <t>FOAM. Electrodo uso pediatrico y neonatal 35x30. Sobre con 100 piezas</t>
  </si>
  <si>
    <t>MSGST-37</t>
  </si>
  <si>
    <t>TEMPERATURA</t>
  </si>
  <si>
    <t>PARCHES</t>
  </si>
  <si>
    <t>TODOS</t>
  </si>
  <si>
    <t>Parches desechables para fijar sensor de temperatura. Paquete con 16 piezas</t>
  </si>
  <si>
    <t>T004-16</t>
  </si>
  <si>
    <t>ACCESORIO</t>
  </si>
  <si>
    <t>BP</t>
  </si>
  <si>
    <t>BRAZALETE BP</t>
  </si>
  <si>
    <t>NEONATAL</t>
  </si>
  <si>
    <t>Brazalete BP, tejido SoftCheck neonatal, 1T, talla 2, 4-8cm, ML, 10/bx</t>
  </si>
  <si>
    <t>NN2ST-10</t>
  </si>
  <si>
    <t>USD</t>
  </si>
  <si>
    <t>SPACELABS</t>
  </si>
  <si>
    <t>REUSABLE</t>
  </si>
  <si>
    <t>USA</t>
  </si>
  <si>
    <t>Brazalete BP, tejido SoftCheck neonatal, 1T, talla 4, 7-13cm, ML, 10/bx</t>
  </si>
  <si>
    <t>NN4ST-10</t>
  </si>
  <si>
    <t>SPO2</t>
  </si>
  <si>
    <t>SENSOR</t>
  </si>
  <si>
    <t>Sensor multisitio SPO2 Y, universal</t>
  </si>
  <si>
    <t>015-0660-00</t>
  </si>
  <si>
    <t>PEDIATRICO</t>
  </si>
  <si>
    <t>Brazalete BP, mango nylon TruLink, 1T, pediatrico, 26-36cm, HP</t>
  </si>
  <si>
    <t>715-1121-10</t>
  </si>
  <si>
    <t>Componentes de interconexión.</t>
  </si>
  <si>
    <t>Cable TruLink SpO2 305 cm/10 pies.</t>
  </si>
  <si>
    <t>700-0030-00</t>
  </si>
  <si>
    <t>ECG</t>
  </si>
  <si>
    <t>Cable de ECG, blindado, 5 derivaciones, AAMI, 5 conductores, acorazados 305 cm/10 pies</t>
  </si>
  <si>
    <t>700-0008-06</t>
  </si>
  <si>
    <t>Cable de ECG, blindado, 3 derivaciones, AAMI, 3 conductores, acorazado, 61 cm/24 pulgadas, tipo sujeción</t>
  </si>
  <si>
    <t>700-0006-08</t>
  </si>
  <si>
    <t>Cable de temperatura dual TruLink. 30 cm/12 pulgadas, Adaptador para monitores *Es necesario para todas las sondas reutilizables y conforme a las indicaciones para el sistema desechable de uso en un solo paciente.</t>
  </si>
  <si>
    <t>700-0031-00</t>
  </si>
  <si>
    <t>Sensor multisitio TruLink SpO2 Y
Incluye: (1) Sensor (1) clip para la oreja (10) dedos adulto/neonato
vendajes para pies/manos (1) vendajes para dedos de pies pediátricos o de bebés</t>
  </si>
  <si>
    <t>015-0661-00</t>
  </si>
  <si>
    <t>Cables de ECG, blindados, AAMI, 3 conductores, acorazados, 305 cm/10 pies</t>
  </si>
  <si>
    <t>700-0008-08</t>
  </si>
  <si>
    <t>NIBP</t>
  </si>
  <si>
    <t>ADULTO</t>
  </si>
  <si>
    <t>Manguera NIBP, tubo único, adulto, 9 275 cm/9 pies, liberación rápida</t>
  </si>
  <si>
    <t>714-0018-02</t>
  </si>
  <si>
    <t>Manguera NIBP, tubo único, neonatal, 9 275 cm/9 pies, liberación rápida</t>
  </si>
  <si>
    <t>714-0019-02</t>
  </si>
  <si>
    <t>PANI</t>
  </si>
  <si>
    <t>Brazalete BP, mango de nylon TruLink, 1T, adulto, 26-35 cm, HP</t>
  </si>
  <si>
    <t>715-1141-10</t>
  </si>
  <si>
    <t>Sonda de temperatura con sensor de superficie cutánea, compatible con la serie YSI 400, tamaño adulto, 305 cm/10 pies</t>
  </si>
  <si>
    <t>690-0295-00</t>
  </si>
  <si>
    <t>Cable de ECG, blindado, 3 derivaciones, AAMI, 5 conductores, acorazados 61 cm/24 pulgadas, tipo presión</t>
  </si>
  <si>
    <t>700-0007-00</t>
  </si>
  <si>
    <t>Sonda de temperatura con sensor de superficie cutánea, compatible con la serie YSI 700, tamaño pediátrico, 305 cm/10 pies</t>
  </si>
  <si>
    <t>690-0297-00</t>
  </si>
  <si>
    <t>Cables de ECG, blindados, AAMI, 10 derivaciones, blindado, 305 cm/10
pies</t>
  </si>
  <si>
    <t>700-0008-00</t>
  </si>
  <si>
    <t xml:space="preserve">Cables de ECG, blindados, AAMI,10 derivaciones, extremidad/tórax, blindado, 305 cm/10 pies, tipo sujeción
</t>
  </si>
  <si>
    <t>700-0006-16</t>
  </si>
  <si>
    <t>GASTO CARDIACO</t>
  </si>
  <si>
    <t>Cable adaptador de salida cardíaca TruLink. Conecta el cable de CO de 30 cm (12 pulg.) al módulo de control 91496.</t>
  </si>
  <si>
    <t>700-0027-00</t>
  </si>
  <si>
    <t>Cable de gasto cardíaco compatible con Datex/Ohmeda/Abbott que se conecta al 690-
Sonda de temperatura 0023-00 o 690-0024-00. Se necesita el adaptador 700-0027-00.</t>
  </si>
  <si>
    <t>306655-004</t>
  </si>
  <si>
    <t>Conjunto de manguera NIBP, adulto, 12 pies, liberación rápida</t>
  </si>
  <si>
    <t>714-0060-02</t>
  </si>
  <si>
    <t>Brazalete BP, mango nylon TruLink, 1T, lg adulto, 32-42cm, HP</t>
  </si>
  <si>
    <t>715-1161-10</t>
  </si>
  <si>
    <t>CAPNOGRAFIA</t>
  </si>
  <si>
    <t>Juego de adaptadores para vías respiratorias NomoLine LH, adulto/pediátrico, 2 m/7 pies, 25/bx</t>
  </si>
  <si>
    <t>704-3814-00</t>
  </si>
  <si>
    <t>36 meses</t>
  </si>
  <si>
    <t>INVBP</t>
  </si>
  <si>
    <t>Cable adaptador de interfaz INVBP, doble presión, 122
cm/4 pies</t>
  </si>
  <si>
    <t>700-0028-00</t>
  </si>
  <si>
    <t>Cable de interfaz INVBP para transductores de presión, Datex-Ohmeda/Becton Dickinson, 366 cm/12 pies</t>
  </si>
  <si>
    <t>690-0021-00</t>
  </si>
  <si>
    <t>SONDA</t>
  </si>
  <si>
    <t>Solución de referencia en línea Sonda de temperatura de inyección, reutilizable, Datex-Ohmeda SP5030</t>
  </si>
  <si>
    <t>690-0024-00</t>
  </si>
  <si>
    <t>Sonda de temperatura de inyección en línea reutilizable Datex-Ohmeda SP4045</t>
  </si>
  <si>
    <t>690-0023-00</t>
  </si>
  <si>
    <t>700-0006-00</t>
  </si>
  <si>
    <t>Cables adaptadores integrados, Edward Lifesciences</t>
  </si>
  <si>
    <t>015-0728-00</t>
  </si>
  <si>
    <t>Esofágico/rectal, 9 Francés, compatible con la serie YSI 400.</t>
  </si>
  <si>
    <t>701-4109-00</t>
  </si>
  <si>
    <t>Sonda de temperatura de la piel, pequeña, YSI729</t>
  </si>
  <si>
    <t>690-0028-01</t>
  </si>
  <si>
    <t>Juego de adaptadores para vías respiratorias NomoLine HH, adulto/pediátrico, 25/bx</t>
  </si>
  <si>
    <t>704-3827-00</t>
  </si>
  <si>
    <t>INDICE BISx</t>
  </si>
  <si>
    <t>Sensor BISX Quatro, 25/bx</t>
  </si>
  <si>
    <t>719-0002-10</t>
  </si>
  <si>
    <t>Sensor BISX Extend, 25/bx</t>
  </si>
  <si>
    <t>719-0003-10</t>
  </si>
  <si>
    <t>CONSUMIBLE</t>
  </si>
  <si>
    <t>VENTILACION</t>
  </si>
  <si>
    <t>CIRCUITO PACIENTE</t>
  </si>
  <si>
    <t>Circuito respiratorio calefactado doble Infant Evaqua™ 2 con cámara de autoalimentación y línea de presión (flujos &gt; 4 l/min)</t>
  </si>
  <si>
    <t>RT265</t>
  </si>
  <si>
    <t>FISHER &amp; PAYKEL</t>
  </si>
  <si>
    <t>Mascara facial NIVARIO desechable Chica</t>
  </si>
  <si>
    <t>RT045S</t>
  </si>
  <si>
    <t>Mascara facial NIVARIO desechable Mediana</t>
  </si>
  <si>
    <t>RT045M</t>
  </si>
  <si>
    <t>Mascara facial NIVARIO desechable Grande</t>
  </si>
  <si>
    <t>RT045L</t>
  </si>
  <si>
    <t>Cámara de humidificación para adultos</t>
  </si>
  <si>
    <t>MR370</t>
  </si>
  <si>
    <t>Cámara de humidificación para bebés y neonatos</t>
  </si>
  <si>
    <t>MR340</t>
  </si>
  <si>
    <t>Evaqua™ 2 para adultos con circuito de respiración calefactado dual, cámara de autoalimentación y filtro</t>
  </si>
  <si>
    <t>RT380</t>
  </si>
  <si>
    <t>Adaptador de sonda de temperatura/caudal para circuitos de 1,5 m (60") de longitud para MR850</t>
  </si>
  <si>
    <t>900MR869</t>
  </si>
  <si>
    <t>Cable troncal ECG</t>
  </si>
  <si>
    <t>ECG.CAB.04-1</t>
  </si>
  <si>
    <t>EURO</t>
  </si>
  <si>
    <t>UTAS</t>
  </si>
  <si>
    <t>ESLOVAQUIA</t>
  </si>
  <si>
    <t>Prueba</t>
  </si>
  <si>
    <t>Pulmón de prueba adulto/pediátrico</t>
  </si>
  <si>
    <t>VNT.ACS.24</t>
  </si>
  <si>
    <t>Pulmón de prueba neonatal</t>
  </si>
  <si>
    <t>VNT.ACS.26</t>
  </si>
  <si>
    <t>Circuito Paciente Reutilizable Adulto</t>
  </si>
  <si>
    <t>VNT.BRC.42</t>
  </si>
  <si>
    <t>Circuito Paciente Reutilizable Pediatrico</t>
  </si>
  <si>
    <t>VNT.BRC.43</t>
  </si>
  <si>
    <t>Circuito Paciente Reutilizable Neonatal</t>
  </si>
  <si>
    <t>VNT.BRC.50</t>
  </si>
  <si>
    <t>COMISION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</si>
</sst>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Segoe UI"/>
      <family val="2"/>
    </font>
    <font>
      <sz val="11"/>
      <color rgb="FF001D35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4" fontId="3" fillId="0" borderId="3" xfId="1" applyFont="1" applyBorder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4" fontId="5" fillId="0" borderId="3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6"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0" formatCode="General"/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C9464-1F84-45F3-8312-C79E6DEC5F0D}" name="Tabla10" displayName="Tabla10" ref="A1:V52" totalsRowShown="0" headerRowDxfId="25" dataDxfId="23" headerRowBorderDxfId="24" tableBorderDxfId="22">
  <autoFilter ref="A1:V52" xr:uid="{5E6A9D5D-AB6A-4823-B2E6-619C3CD5EB5D}"/>
  <tableColumns count="22">
    <tableColumn id="1" xr3:uid="{CF1ADFBA-9B09-420C-8656-C48706334E19}" name="SERVICIO" dataDxfId="21"/>
    <tableColumn id="2" xr3:uid="{BEF92E04-CA18-4AD0-80DF-AC8DBDDB09C6}" name="ESPECIALIDAD" dataDxfId="20"/>
    <tableColumn id="3" xr3:uid="{A83D9DC6-8A90-4796-8E4F-E771C38E6C7A}" name="CLASIFICACION" dataDxfId="19"/>
    <tableColumn id="4" xr3:uid="{8B17383F-3204-4C69-9988-986EB98455E2}" name="PARA" dataDxfId="18"/>
    <tableColumn id="5" xr3:uid="{98CA9FFC-6959-42E0-854B-8916ABD3D5C1}" name="DESCRIPCION" dataDxfId="17"/>
    <tableColumn id="6" xr3:uid="{C84099E2-3850-459E-B27F-E587D4099A96}" name="ITEM" dataDxfId="16"/>
    <tableColumn id="8" xr3:uid="{39D3F798-CB18-46C6-9313-69DF01813CF1}" name="CANTIDAD PAQUETE" dataDxfId="15"/>
    <tableColumn id="7" xr3:uid="{593B5106-2E40-4D88-97B7-FAA2509F092B}" name="MONEDA" dataDxfId="14"/>
    <tableColumn id="9" xr3:uid="{12303C86-6412-456D-9F50-8923EA5EF887}" name="COSTO" dataDxfId="13" dataCellStyle="Moneda"/>
    <tableColumn id="10" xr3:uid="{C62CBFD1-D6FB-4245-BE28-D70CA3245A84}" name="COSTO U " dataDxfId="12">
      <calculatedColumnFormula>I2/G2</calculatedColumnFormula>
    </tableColumn>
    <tableColumn id="11" xr3:uid="{2F8BBD58-123E-4882-A9BE-E4CB86E9B385}" name="CADUCIDAD ALMACEN" dataDxfId="11"/>
    <tableColumn id="12" xr3:uid="{65663259-A643-4458-9B61-32CCD3FD2D51}" name="PROVEEDOR" dataDxfId="10"/>
    <tableColumn id="13" xr3:uid="{61C944A3-29CC-4A93-BC11-F76A93687580}" name="USO" dataDxfId="9"/>
    <tableColumn id="15" xr3:uid="{7F0D5129-D6F6-4964-A45C-FFFE8692363C}" name="ALMACEN EN:" dataDxfId="8"/>
    <tableColumn id="16" xr3:uid="{6481D36E-A124-4DB1-8843-0DF669242478}" name="INCLUYE IIMPUESTOS" dataDxfId="7"/>
    <tableColumn id="19" xr3:uid="{935561D7-16DB-4E2A-9CEA-6E04221D7A15}" name="FACTORY PRICE" dataDxfId="6"/>
    <tableColumn id="20" xr3:uid="{F8A7F02D-FD53-4C69-AEF8-5E288BB78F7D}" name="LANDED FACTOR " dataDxfId="5"/>
    <tableColumn id="21" xr3:uid="{B1AFE545-A82C-43C8-8CA4-464B05F46759}" name="MARGIN FACTOR" dataDxfId="4"/>
    <tableColumn id="22" xr3:uid="{56F84EE5-8E91-4E8D-A8E0-EFDF169BF23F}" name="VALOR MONEDA" dataDxfId="3"/>
    <tableColumn id="23" xr3:uid="{33B41132-9176-4534-803F-9C6E18C7A634}" name="COMISION VENTA" dataDxfId="2"/>
    <tableColumn id="24" xr3:uid="{664782DF-CBD3-4826-A784-F830C316246A}" name="PRECIO VENTA PAQUETE" dataDxfId="0">
      <calculatedColumnFormula>Tabla10[[#This Row],[FACTORY PRICE]]*Tabla10[[#This Row],[LANDED FACTOR ]]*Tabla10[[#This Row],[MARGIN FACTOR]]*Tabla10[[#This Row],[VALOR MONEDA]]</calculatedColumnFormula>
    </tableColumn>
    <tableColumn id="14" xr3:uid="{814C76AD-37E7-48D9-858A-13B6EDFC3637}" name="PRECIO UNITARI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8FDF-987C-447B-9E95-8B1780C9F4E8}">
  <dimension ref="A1:V52"/>
  <sheetViews>
    <sheetView tabSelected="1" topLeftCell="F1" zoomScale="57" zoomScaleNormal="85" workbookViewId="0">
      <selection activeCell="W3" sqref="W3"/>
    </sheetView>
  </sheetViews>
  <sheetFormatPr baseColWidth="10" defaultRowHeight="14.5" x14ac:dyDescent="0.35"/>
  <cols>
    <col min="1" max="1" width="18.26953125" style="5" customWidth="1"/>
    <col min="2" max="2" width="17.08984375" style="5" customWidth="1"/>
    <col min="3" max="3" width="21.36328125" style="5" customWidth="1"/>
    <col min="4" max="4" width="29.453125" style="5" customWidth="1"/>
    <col min="5" max="5" width="102.1796875" style="5" customWidth="1"/>
    <col min="6" max="6" width="26.1796875" style="5" customWidth="1"/>
    <col min="7" max="8" width="20.6328125" style="5" customWidth="1"/>
    <col min="9" max="9" width="27.453125" style="10" customWidth="1"/>
    <col min="10" max="10" width="11.1796875" style="5" customWidth="1"/>
    <col min="11" max="11" width="22.36328125" style="5" customWidth="1"/>
    <col min="12" max="12" width="22.08984375" style="5" customWidth="1"/>
    <col min="13" max="13" width="20.453125" style="5" customWidth="1"/>
    <col min="14" max="16384" width="10.90625" style="5"/>
  </cols>
  <sheetData>
    <row r="1" spans="1:22" ht="40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162</v>
      </c>
      <c r="U1" s="2" t="s">
        <v>19</v>
      </c>
      <c r="V1" s="2" t="s">
        <v>20</v>
      </c>
    </row>
    <row r="2" spans="1:22" ht="29" x14ac:dyDescent="0.35">
      <c r="A2" s="6" t="s">
        <v>21</v>
      </c>
      <c r="B2" s="6" t="s">
        <v>22</v>
      </c>
      <c r="C2" s="6" t="s">
        <v>22</v>
      </c>
      <c r="D2" s="6" t="s">
        <v>23</v>
      </c>
      <c r="E2" s="6" t="s">
        <v>24</v>
      </c>
      <c r="F2" s="6" t="s">
        <v>25</v>
      </c>
      <c r="G2" s="6">
        <v>60</v>
      </c>
      <c r="H2" s="6" t="s">
        <v>26</v>
      </c>
      <c r="I2" s="7">
        <v>185</v>
      </c>
      <c r="J2" s="6">
        <f t="shared" ref="J2:J52" si="0">I2/G2</f>
        <v>3.0833333333333335</v>
      </c>
      <c r="K2" s="6"/>
      <c r="L2" s="6"/>
      <c r="M2" s="6" t="s">
        <v>27</v>
      </c>
      <c r="N2" s="5" t="s">
        <v>26</v>
      </c>
      <c r="O2" s="5" t="s">
        <v>28</v>
      </c>
      <c r="U2" s="5">
        <f>Tabla10[[#This Row],[FACTORY PRICE]]*Tabla10[[#This Row],[LANDED FACTOR ]]*Tabla10[[#This Row],[MARGIN FACTOR]]*Tabla10[[#This Row],[VALOR MONEDA]]</f>
        <v>0</v>
      </c>
    </row>
    <row r="3" spans="1:22" ht="29" x14ac:dyDescent="0.35">
      <c r="A3" s="6" t="s">
        <v>21</v>
      </c>
      <c r="B3" s="6" t="s">
        <v>22</v>
      </c>
      <c r="C3" s="6" t="s">
        <v>22</v>
      </c>
      <c r="D3" s="6" t="s">
        <v>29</v>
      </c>
      <c r="E3" s="6" t="s">
        <v>30</v>
      </c>
      <c r="F3" s="6" t="s">
        <v>31</v>
      </c>
      <c r="G3" s="6">
        <v>100</v>
      </c>
      <c r="H3" s="6" t="s">
        <v>26</v>
      </c>
      <c r="I3" s="8">
        <v>275</v>
      </c>
      <c r="J3" s="6">
        <f t="shared" si="0"/>
        <v>2.75</v>
      </c>
      <c r="K3" s="6"/>
      <c r="L3" s="6"/>
      <c r="M3" s="6" t="s">
        <v>27</v>
      </c>
      <c r="N3" s="5" t="s">
        <v>26</v>
      </c>
      <c r="O3" s="5" t="s">
        <v>28</v>
      </c>
      <c r="U3" s="5">
        <f>Tabla10[[#This Row],[FACTORY PRICE]]*Tabla10[[#This Row],[LANDED FACTOR ]]*Tabla10[[#This Row],[MARGIN FACTOR]]*Tabla10[[#This Row],[VALOR MONEDA]]</f>
        <v>0</v>
      </c>
    </row>
    <row r="4" spans="1:22" x14ac:dyDescent="0.35">
      <c r="A4" s="6" t="s">
        <v>21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>
        <v>16</v>
      </c>
      <c r="H4" s="6" t="s">
        <v>26</v>
      </c>
      <c r="I4" s="8">
        <v>160</v>
      </c>
      <c r="J4" s="6">
        <f t="shared" si="0"/>
        <v>10</v>
      </c>
      <c r="K4" s="6"/>
      <c r="L4" s="6"/>
      <c r="M4" s="6" t="s">
        <v>27</v>
      </c>
      <c r="N4" s="5" t="s">
        <v>26</v>
      </c>
      <c r="O4" s="5" t="s">
        <v>28</v>
      </c>
      <c r="U4" s="5">
        <f>Tabla10[[#This Row],[FACTORY PRICE]]*Tabla10[[#This Row],[LANDED FACTOR ]]*Tabla10[[#This Row],[MARGIN FACTOR]]*Tabla10[[#This Row],[VALOR MONEDA]]</f>
        <v>0</v>
      </c>
    </row>
    <row r="5" spans="1:22" ht="16.5" x14ac:dyDescent="0.35">
      <c r="A5" s="6" t="s">
        <v>37</v>
      </c>
      <c r="B5" s="6" t="s">
        <v>38</v>
      </c>
      <c r="C5" s="6" t="s">
        <v>39</v>
      </c>
      <c r="D5" s="6" t="s">
        <v>40</v>
      </c>
      <c r="E5" s="9" t="s">
        <v>41</v>
      </c>
      <c r="F5" s="6" t="s">
        <v>42</v>
      </c>
      <c r="G5" s="6">
        <v>10</v>
      </c>
      <c r="H5" s="6" t="s">
        <v>43</v>
      </c>
      <c r="I5" s="8">
        <v>25.24</v>
      </c>
      <c r="J5" s="6">
        <f t="shared" si="0"/>
        <v>2.524</v>
      </c>
      <c r="K5" s="6"/>
      <c r="L5" s="6" t="s">
        <v>44</v>
      </c>
      <c r="M5" s="6" t="s">
        <v>45</v>
      </c>
      <c r="N5" s="5" t="s">
        <v>46</v>
      </c>
      <c r="O5" s="5" t="s">
        <v>28</v>
      </c>
      <c r="U5" s="5">
        <f>Tabla10[[#This Row],[FACTORY PRICE]]*Tabla10[[#This Row],[LANDED FACTOR ]]*Tabla10[[#This Row],[MARGIN FACTOR]]*Tabla10[[#This Row],[VALOR MONEDA]]</f>
        <v>0</v>
      </c>
    </row>
    <row r="6" spans="1:22" ht="16.5" x14ac:dyDescent="0.35">
      <c r="A6" s="6" t="s">
        <v>37</v>
      </c>
      <c r="B6" s="6" t="s">
        <v>38</v>
      </c>
      <c r="C6" s="6" t="s">
        <v>39</v>
      </c>
      <c r="D6" s="6" t="s">
        <v>40</v>
      </c>
      <c r="E6" s="9" t="s">
        <v>47</v>
      </c>
      <c r="F6" s="6" t="s">
        <v>48</v>
      </c>
      <c r="G6" s="6">
        <v>10</v>
      </c>
      <c r="H6" s="6" t="s">
        <v>43</v>
      </c>
      <c r="I6" s="8">
        <v>26.24</v>
      </c>
      <c r="J6" s="6">
        <f t="shared" si="0"/>
        <v>2.6239999999999997</v>
      </c>
      <c r="K6" s="6"/>
      <c r="L6" s="6" t="s">
        <v>44</v>
      </c>
      <c r="M6" s="6" t="s">
        <v>45</v>
      </c>
      <c r="N6" s="5" t="s">
        <v>46</v>
      </c>
      <c r="O6" s="5" t="s">
        <v>28</v>
      </c>
      <c r="U6" s="5">
        <f>Tabla10[[#This Row],[FACTORY PRICE]]*Tabla10[[#This Row],[LANDED FACTOR ]]*Tabla10[[#This Row],[MARGIN FACTOR]]*Tabla10[[#This Row],[VALOR MONEDA]]</f>
        <v>0</v>
      </c>
    </row>
    <row r="7" spans="1:22" ht="16.5" x14ac:dyDescent="0.35">
      <c r="A7" s="6" t="s">
        <v>37</v>
      </c>
      <c r="B7" s="6" t="s">
        <v>49</v>
      </c>
      <c r="C7" s="6" t="s">
        <v>50</v>
      </c>
      <c r="D7" s="6" t="s">
        <v>34</v>
      </c>
      <c r="E7" s="9" t="s">
        <v>51</v>
      </c>
      <c r="F7" s="6" t="s">
        <v>52</v>
      </c>
      <c r="G7" s="6">
        <v>1</v>
      </c>
      <c r="H7" s="6" t="s">
        <v>43</v>
      </c>
      <c r="I7" s="10">
        <v>109.83</v>
      </c>
      <c r="J7" s="6">
        <f t="shared" si="0"/>
        <v>109.83</v>
      </c>
      <c r="K7" s="6"/>
      <c r="L7" s="6" t="s">
        <v>44</v>
      </c>
      <c r="M7" s="6" t="s">
        <v>45</v>
      </c>
      <c r="N7" s="5" t="s">
        <v>46</v>
      </c>
      <c r="O7" s="5" t="s">
        <v>28</v>
      </c>
      <c r="U7" s="5">
        <f>Tabla10[[#This Row],[FACTORY PRICE]]*Tabla10[[#This Row],[LANDED FACTOR ]]*Tabla10[[#This Row],[MARGIN FACTOR]]*Tabla10[[#This Row],[VALOR MONEDA]]</f>
        <v>0</v>
      </c>
    </row>
    <row r="8" spans="1:22" ht="16.5" x14ac:dyDescent="0.35">
      <c r="A8" s="6" t="s">
        <v>37</v>
      </c>
      <c r="B8" s="6" t="s">
        <v>38</v>
      </c>
      <c r="C8" s="6" t="s">
        <v>39</v>
      </c>
      <c r="D8" s="6" t="s">
        <v>53</v>
      </c>
      <c r="E8" s="9" t="s">
        <v>54</v>
      </c>
      <c r="F8" s="6" t="s">
        <v>55</v>
      </c>
      <c r="G8" s="6">
        <v>1</v>
      </c>
      <c r="H8" s="6" t="s">
        <v>43</v>
      </c>
      <c r="I8" s="8">
        <v>10.78</v>
      </c>
      <c r="J8" s="6">
        <f t="shared" si="0"/>
        <v>10.78</v>
      </c>
      <c r="K8" s="6"/>
      <c r="L8" s="6" t="s">
        <v>44</v>
      </c>
      <c r="M8" s="6" t="s">
        <v>45</v>
      </c>
      <c r="N8" s="5" t="s">
        <v>46</v>
      </c>
      <c r="O8" s="5" t="s">
        <v>28</v>
      </c>
      <c r="U8" s="5">
        <f>Tabla10[[#This Row],[FACTORY PRICE]]*Tabla10[[#This Row],[LANDED FACTOR ]]*Tabla10[[#This Row],[MARGIN FACTOR]]*Tabla10[[#This Row],[VALOR MONEDA]]</f>
        <v>0</v>
      </c>
    </row>
    <row r="9" spans="1:22" ht="29" x14ac:dyDescent="0.35">
      <c r="A9" s="6" t="s">
        <v>37</v>
      </c>
      <c r="B9" s="6" t="s">
        <v>49</v>
      </c>
      <c r="C9" s="6" t="s">
        <v>56</v>
      </c>
      <c r="D9" s="6" t="s">
        <v>34</v>
      </c>
      <c r="E9" s="6" t="s">
        <v>57</v>
      </c>
      <c r="F9" s="6" t="s">
        <v>58</v>
      </c>
      <c r="G9" s="6">
        <v>1</v>
      </c>
      <c r="H9" s="6" t="s">
        <v>43</v>
      </c>
      <c r="I9" s="8">
        <v>110.9</v>
      </c>
      <c r="J9" s="6">
        <f t="shared" si="0"/>
        <v>110.9</v>
      </c>
      <c r="K9" s="6"/>
      <c r="L9" s="6" t="s">
        <v>44</v>
      </c>
      <c r="M9" s="6" t="s">
        <v>45</v>
      </c>
      <c r="N9" s="5" t="s">
        <v>46</v>
      </c>
      <c r="O9" s="5" t="s">
        <v>28</v>
      </c>
      <c r="U9" s="5">
        <f>Tabla10[[#This Row],[FACTORY PRICE]]*Tabla10[[#This Row],[LANDED FACTOR ]]*Tabla10[[#This Row],[MARGIN FACTOR]]*Tabla10[[#This Row],[VALOR MONEDA]]</f>
        <v>0</v>
      </c>
    </row>
    <row r="10" spans="1:22" ht="29" x14ac:dyDescent="0.35">
      <c r="A10" s="6" t="s">
        <v>37</v>
      </c>
      <c r="B10" s="6" t="s">
        <v>59</v>
      </c>
      <c r="C10" s="6" t="s">
        <v>56</v>
      </c>
      <c r="D10" s="6" t="s">
        <v>34</v>
      </c>
      <c r="E10" s="9" t="s">
        <v>60</v>
      </c>
      <c r="F10" s="6" t="s">
        <v>61</v>
      </c>
      <c r="G10" s="6">
        <v>1</v>
      </c>
      <c r="H10" s="6" t="s">
        <v>43</v>
      </c>
      <c r="I10" s="8">
        <v>73.569999999999993</v>
      </c>
      <c r="J10" s="6">
        <f t="shared" si="0"/>
        <v>73.569999999999993</v>
      </c>
      <c r="K10" s="6"/>
      <c r="L10" s="6" t="s">
        <v>44</v>
      </c>
      <c r="M10" s="6" t="s">
        <v>45</v>
      </c>
      <c r="N10" s="5" t="s">
        <v>46</v>
      </c>
      <c r="O10" s="5" t="s">
        <v>28</v>
      </c>
      <c r="U10" s="5">
        <f>Tabla10[[#This Row],[FACTORY PRICE]]*Tabla10[[#This Row],[LANDED FACTOR ]]*Tabla10[[#This Row],[MARGIN FACTOR]]*Tabla10[[#This Row],[VALOR MONEDA]]</f>
        <v>0</v>
      </c>
    </row>
    <row r="11" spans="1:22" ht="29" x14ac:dyDescent="0.35">
      <c r="A11" s="6" t="s">
        <v>37</v>
      </c>
      <c r="B11" s="6" t="s">
        <v>59</v>
      </c>
      <c r="C11" s="6" t="s">
        <v>56</v>
      </c>
      <c r="D11" s="6" t="s">
        <v>34</v>
      </c>
      <c r="E11" s="9" t="s">
        <v>62</v>
      </c>
      <c r="F11" s="6" t="s">
        <v>63</v>
      </c>
      <c r="G11" s="6">
        <v>1</v>
      </c>
      <c r="H11" s="6" t="s">
        <v>43</v>
      </c>
      <c r="I11" s="8">
        <v>64.63</v>
      </c>
      <c r="J11" s="6">
        <f t="shared" si="0"/>
        <v>64.63</v>
      </c>
      <c r="K11" s="6"/>
      <c r="L11" s="6" t="s">
        <v>44</v>
      </c>
      <c r="M11" s="6" t="s">
        <v>45</v>
      </c>
      <c r="N11" s="5" t="s">
        <v>46</v>
      </c>
      <c r="O11" s="5" t="s">
        <v>28</v>
      </c>
      <c r="U11" s="5">
        <f>Tabla10[[#This Row],[FACTORY PRICE]]*Tabla10[[#This Row],[LANDED FACTOR ]]*Tabla10[[#This Row],[MARGIN FACTOR]]*Tabla10[[#This Row],[VALOR MONEDA]]</f>
        <v>0</v>
      </c>
    </row>
    <row r="12" spans="1:22" ht="29" x14ac:dyDescent="0.35">
      <c r="A12" s="6" t="s">
        <v>37</v>
      </c>
      <c r="B12" s="6" t="s">
        <v>32</v>
      </c>
      <c r="C12" s="6" t="s">
        <v>56</v>
      </c>
      <c r="D12" s="6" t="s">
        <v>34</v>
      </c>
      <c r="E12" s="6" t="s">
        <v>64</v>
      </c>
      <c r="F12" s="6" t="s">
        <v>65</v>
      </c>
      <c r="G12" s="6">
        <v>1</v>
      </c>
      <c r="H12" s="6" t="s">
        <v>43</v>
      </c>
      <c r="I12" s="8">
        <v>79.319999999999993</v>
      </c>
      <c r="J12" s="6">
        <f t="shared" si="0"/>
        <v>79.319999999999993</v>
      </c>
      <c r="K12" s="6"/>
      <c r="L12" s="6" t="s">
        <v>44</v>
      </c>
      <c r="M12" s="6" t="s">
        <v>45</v>
      </c>
      <c r="N12" s="5" t="s">
        <v>46</v>
      </c>
      <c r="O12" s="5" t="s">
        <v>28</v>
      </c>
      <c r="U12" s="5">
        <f>Tabla10[[#This Row],[FACTORY PRICE]]*Tabla10[[#This Row],[LANDED FACTOR ]]*Tabla10[[#This Row],[MARGIN FACTOR]]*Tabla10[[#This Row],[VALOR MONEDA]]</f>
        <v>0</v>
      </c>
    </row>
    <row r="13" spans="1:22" ht="43.5" x14ac:dyDescent="0.35">
      <c r="A13" s="6" t="s">
        <v>37</v>
      </c>
      <c r="B13" s="6" t="s">
        <v>49</v>
      </c>
      <c r="C13" s="6" t="s">
        <v>50</v>
      </c>
      <c r="D13" s="6" t="s">
        <v>34</v>
      </c>
      <c r="E13" s="6" t="s">
        <v>66</v>
      </c>
      <c r="F13" s="6" t="s">
        <v>67</v>
      </c>
      <c r="G13" s="6">
        <v>1</v>
      </c>
      <c r="H13" s="6" t="s">
        <v>43</v>
      </c>
      <c r="I13" s="8">
        <v>109.83</v>
      </c>
      <c r="J13" s="6">
        <f t="shared" si="0"/>
        <v>109.83</v>
      </c>
      <c r="K13" s="6"/>
      <c r="L13" s="6" t="s">
        <v>44</v>
      </c>
      <c r="M13" s="6" t="s">
        <v>45</v>
      </c>
      <c r="N13" s="5" t="s">
        <v>46</v>
      </c>
      <c r="O13" s="5" t="s">
        <v>28</v>
      </c>
      <c r="U13" s="5">
        <f>Tabla10[[#This Row],[FACTORY PRICE]]*Tabla10[[#This Row],[LANDED FACTOR ]]*Tabla10[[#This Row],[MARGIN FACTOR]]*Tabla10[[#This Row],[VALOR MONEDA]]</f>
        <v>0</v>
      </c>
    </row>
    <row r="14" spans="1:22" ht="29" x14ac:dyDescent="0.35">
      <c r="A14" s="6" t="s">
        <v>37</v>
      </c>
      <c r="B14" s="6" t="s">
        <v>59</v>
      </c>
      <c r="C14" s="6" t="s">
        <v>56</v>
      </c>
      <c r="D14" s="6" t="s">
        <v>34</v>
      </c>
      <c r="E14" s="6" t="s">
        <v>68</v>
      </c>
      <c r="F14" s="6" t="s">
        <v>69</v>
      </c>
      <c r="G14" s="6">
        <v>1</v>
      </c>
      <c r="H14" s="6" t="s">
        <v>43</v>
      </c>
      <c r="I14" s="8">
        <v>64.63</v>
      </c>
      <c r="J14" s="6">
        <f t="shared" si="0"/>
        <v>64.63</v>
      </c>
      <c r="K14" s="6"/>
      <c r="L14" s="6" t="s">
        <v>44</v>
      </c>
      <c r="M14" s="6" t="s">
        <v>45</v>
      </c>
      <c r="N14" s="5" t="s">
        <v>46</v>
      </c>
      <c r="O14" s="5" t="s">
        <v>28</v>
      </c>
      <c r="U14" s="5">
        <f>Tabla10[[#This Row],[FACTORY PRICE]]*Tabla10[[#This Row],[LANDED FACTOR ]]*Tabla10[[#This Row],[MARGIN FACTOR]]*Tabla10[[#This Row],[VALOR MONEDA]]</f>
        <v>0</v>
      </c>
    </row>
    <row r="15" spans="1:22" ht="29" x14ac:dyDescent="0.35">
      <c r="A15" s="6" t="s">
        <v>37</v>
      </c>
      <c r="B15" s="11" t="s">
        <v>70</v>
      </c>
      <c r="C15" s="6" t="s">
        <v>56</v>
      </c>
      <c r="D15" s="6" t="s">
        <v>71</v>
      </c>
      <c r="E15" s="9" t="s">
        <v>72</v>
      </c>
      <c r="F15" s="6" t="s">
        <v>73</v>
      </c>
      <c r="G15" s="6">
        <v>1</v>
      </c>
      <c r="H15" s="6" t="s">
        <v>43</v>
      </c>
      <c r="I15" s="8">
        <v>50.92</v>
      </c>
      <c r="J15" s="6">
        <f t="shared" si="0"/>
        <v>50.92</v>
      </c>
      <c r="K15" s="6"/>
      <c r="L15" s="6" t="s">
        <v>44</v>
      </c>
      <c r="M15" s="6" t="s">
        <v>45</v>
      </c>
      <c r="N15" s="5" t="s">
        <v>46</v>
      </c>
      <c r="O15" s="5" t="s">
        <v>28</v>
      </c>
      <c r="U15" s="5">
        <f>Tabla10[[#This Row],[FACTORY PRICE]]*Tabla10[[#This Row],[LANDED FACTOR ]]*Tabla10[[#This Row],[MARGIN FACTOR]]*Tabla10[[#This Row],[VALOR MONEDA]]</f>
        <v>0</v>
      </c>
    </row>
    <row r="16" spans="1:22" ht="29" x14ac:dyDescent="0.35">
      <c r="A16" s="6" t="s">
        <v>37</v>
      </c>
      <c r="B16" s="11" t="s">
        <v>70</v>
      </c>
      <c r="C16" s="6" t="s">
        <v>56</v>
      </c>
      <c r="D16" s="6" t="s">
        <v>40</v>
      </c>
      <c r="E16" s="6" t="s">
        <v>74</v>
      </c>
      <c r="F16" s="6" t="s">
        <v>75</v>
      </c>
      <c r="G16" s="6">
        <v>1</v>
      </c>
      <c r="H16" s="6" t="s">
        <v>43</v>
      </c>
      <c r="I16" s="8">
        <v>37.29</v>
      </c>
      <c r="J16" s="6">
        <f t="shared" si="0"/>
        <v>37.29</v>
      </c>
      <c r="K16" s="6"/>
      <c r="L16" s="6" t="s">
        <v>44</v>
      </c>
      <c r="M16" s="6" t="s">
        <v>45</v>
      </c>
      <c r="N16" s="5" t="s">
        <v>46</v>
      </c>
      <c r="O16" s="5" t="s">
        <v>28</v>
      </c>
      <c r="U16" s="5">
        <f>Tabla10[[#This Row],[FACTORY PRICE]]*Tabla10[[#This Row],[LANDED FACTOR ]]*Tabla10[[#This Row],[MARGIN FACTOR]]*Tabla10[[#This Row],[VALOR MONEDA]]</f>
        <v>0</v>
      </c>
    </row>
    <row r="17" spans="1:21" ht="16.5" x14ac:dyDescent="0.35">
      <c r="A17" s="6" t="s">
        <v>37</v>
      </c>
      <c r="B17" s="6" t="s">
        <v>76</v>
      </c>
      <c r="C17" s="6" t="s">
        <v>39</v>
      </c>
      <c r="D17" s="6" t="s">
        <v>71</v>
      </c>
      <c r="E17" s="9" t="s">
        <v>77</v>
      </c>
      <c r="F17" s="6" t="s">
        <v>78</v>
      </c>
      <c r="G17" s="6">
        <v>1</v>
      </c>
      <c r="H17" s="6" t="s">
        <v>43</v>
      </c>
      <c r="I17" s="12">
        <v>10.78</v>
      </c>
      <c r="J17" s="6">
        <f t="shared" si="0"/>
        <v>10.78</v>
      </c>
      <c r="K17" s="6"/>
      <c r="L17" s="6" t="s">
        <v>44</v>
      </c>
      <c r="M17" s="6" t="s">
        <v>45</v>
      </c>
      <c r="N17" s="5" t="s">
        <v>46</v>
      </c>
      <c r="O17" s="5" t="s">
        <v>28</v>
      </c>
      <c r="U17" s="5">
        <f>Tabla10[[#This Row],[FACTORY PRICE]]*Tabla10[[#This Row],[LANDED FACTOR ]]*Tabla10[[#This Row],[MARGIN FACTOR]]*Tabla10[[#This Row],[VALOR MONEDA]]</f>
        <v>0</v>
      </c>
    </row>
    <row r="18" spans="1:21" x14ac:dyDescent="0.35">
      <c r="A18" s="6" t="s">
        <v>37</v>
      </c>
      <c r="B18" s="6" t="s">
        <v>32</v>
      </c>
      <c r="C18" s="6" t="s">
        <v>50</v>
      </c>
      <c r="D18" s="6" t="s">
        <v>71</v>
      </c>
      <c r="E18" s="6" t="s">
        <v>79</v>
      </c>
      <c r="F18" s="6" t="s">
        <v>80</v>
      </c>
      <c r="G18" s="6">
        <v>1</v>
      </c>
      <c r="H18" s="6" t="s">
        <v>43</v>
      </c>
      <c r="I18" s="8">
        <v>120</v>
      </c>
      <c r="J18" s="6">
        <f t="shared" si="0"/>
        <v>120</v>
      </c>
      <c r="K18" s="6"/>
      <c r="L18" s="6" t="s">
        <v>44</v>
      </c>
      <c r="M18" s="6" t="s">
        <v>45</v>
      </c>
      <c r="N18" s="5" t="s">
        <v>46</v>
      </c>
      <c r="O18" s="5" t="s">
        <v>28</v>
      </c>
      <c r="U18" s="5">
        <f>Tabla10[[#This Row],[FACTORY PRICE]]*Tabla10[[#This Row],[LANDED FACTOR ]]*Tabla10[[#This Row],[MARGIN FACTOR]]*Tabla10[[#This Row],[VALOR MONEDA]]</f>
        <v>0</v>
      </c>
    </row>
    <row r="19" spans="1:21" ht="16.5" x14ac:dyDescent="0.35">
      <c r="A19" s="6" t="s">
        <v>37</v>
      </c>
      <c r="B19" s="6" t="s">
        <v>59</v>
      </c>
      <c r="C19" s="6" t="s">
        <v>50</v>
      </c>
      <c r="D19" s="6" t="s">
        <v>34</v>
      </c>
      <c r="E19" s="9" t="s">
        <v>81</v>
      </c>
      <c r="F19" s="6" t="s">
        <v>82</v>
      </c>
      <c r="G19" s="6">
        <v>1</v>
      </c>
      <c r="H19" s="6" t="s">
        <v>43</v>
      </c>
      <c r="I19" s="8">
        <v>34.58</v>
      </c>
      <c r="J19" s="6">
        <f t="shared" si="0"/>
        <v>34.58</v>
      </c>
      <c r="K19" s="6"/>
      <c r="L19" s="6" t="s">
        <v>44</v>
      </c>
      <c r="M19" s="6" t="s">
        <v>45</v>
      </c>
      <c r="N19" s="5" t="s">
        <v>46</v>
      </c>
      <c r="O19" s="5" t="s">
        <v>28</v>
      </c>
      <c r="U19" s="5">
        <f>Tabla10[[#This Row],[FACTORY PRICE]]*Tabla10[[#This Row],[LANDED FACTOR ]]*Tabla10[[#This Row],[MARGIN FACTOR]]*Tabla10[[#This Row],[VALOR MONEDA]]</f>
        <v>0</v>
      </c>
    </row>
    <row r="20" spans="1:21" ht="33" x14ac:dyDescent="0.35">
      <c r="A20" s="6" t="s">
        <v>37</v>
      </c>
      <c r="B20" s="6" t="s">
        <v>32</v>
      </c>
      <c r="C20" s="6" t="s">
        <v>50</v>
      </c>
      <c r="D20" s="6" t="s">
        <v>53</v>
      </c>
      <c r="E20" s="9" t="s">
        <v>83</v>
      </c>
      <c r="F20" s="6" t="s">
        <v>84</v>
      </c>
      <c r="G20" s="6">
        <v>1</v>
      </c>
      <c r="H20" s="6" t="s">
        <v>43</v>
      </c>
      <c r="I20" s="8">
        <v>120</v>
      </c>
      <c r="J20" s="6">
        <f t="shared" si="0"/>
        <v>120</v>
      </c>
      <c r="K20" s="6"/>
      <c r="L20" s="6" t="s">
        <v>44</v>
      </c>
      <c r="M20" s="6" t="s">
        <v>45</v>
      </c>
      <c r="N20" s="5" t="s">
        <v>46</v>
      </c>
      <c r="O20" s="5" t="s">
        <v>28</v>
      </c>
      <c r="U20" s="5">
        <f>Tabla10[[#This Row],[FACTORY PRICE]]*Tabla10[[#This Row],[LANDED FACTOR ]]*Tabla10[[#This Row],[MARGIN FACTOR]]*Tabla10[[#This Row],[VALOR MONEDA]]</f>
        <v>0</v>
      </c>
    </row>
    <row r="21" spans="1:21" ht="29" x14ac:dyDescent="0.35">
      <c r="A21" s="6" t="s">
        <v>37</v>
      </c>
      <c r="B21" s="6" t="s">
        <v>59</v>
      </c>
      <c r="C21" s="6" t="s">
        <v>56</v>
      </c>
      <c r="D21" s="6" t="s">
        <v>34</v>
      </c>
      <c r="E21" s="6" t="s">
        <v>85</v>
      </c>
      <c r="F21" s="6" t="s">
        <v>86</v>
      </c>
      <c r="G21" s="6">
        <v>1</v>
      </c>
      <c r="H21" s="6" t="s">
        <v>43</v>
      </c>
      <c r="I21" s="8">
        <v>65.81</v>
      </c>
      <c r="J21" s="6">
        <f t="shared" si="0"/>
        <v>65.81</v>
      </c>
      <c r="K21" s="6"/>
      <c r="L21" s="6" t="s">
        <v>44</v>
      </c>
      <c r="M21" s="6" t="s">
        <v>45</v>
      </c>
      <c r="N21" s="5" t="s">
        <v>46</v>
      </c>
      <c r="O21" s="5" t="s">
        <v>28</v>
      </c>
      <c r="U21" s="5">
        <f>Tabla10[[#This Row],[FACTORY PRICE]]*Tabla10[[#This Row],[LANDED FACTOR ]]*Tabla10[[#This Row],[MARGIN FACTOR]]*Tabla10[[#This Row],[VALOR MONEDA]]</f>
        <v>0</v>
      </c>
    </row>
    <row r="22" spans="1:21" ht="29" x14ac:dyDescent="0.35">
      <c r="A22" s="6" t="s">
        <v>37</v>
      </c>
      <c r="B22" s="6" t="s">
        <v>59</v>
      </c>
      <c r="C22" s="6" t="s">
        <v>50</v>
      </c>
      <c r="D22" s="6" t="s">
        <v>34</v>
      </c>
      <c r="E22" s="6" t="s">
        <v>87</v>
      </c>
      <c r="F22" s="6" t="s">
        <v>88</v>
      </c>
      <c r="G22" s="6">
        <v>1</v>
      </c>
      <c r="H22" s="6" t="s">
        <v>43</v>
      </c>
      <c r="I22" s="8">
        <v>158.34</v>
      </c>
      <c r="J22" s="6">
        <f t="shared" si="0"/>
        <v>158.34</v>
      </c>
      <c r="K22" s="6"/>
      <c r="L22" s="6" t="s">
        <v>44</v>
      </c>
      <c r="M22" s="6" t="s">
        <v>45</v>
      </c>
      <c r="N22" s="5" t="s">
        <v>46</v>
      </c>
      <c r="O22" s="5" t="s">
        <v>28</v>
      </c>
      <c r="U22" s="5">
        <f>Tabla10[[#This Row],[FACTORY PRICE]]*Tabla10[[#This Row],[LANDED FACTOR ]]*Tabla10[[#This Row],[MARGIN FACTOR]]*Tabla10[[#This Row],[VALOR MONEDA]]</f>
        <v>0</v>
      </c>
    </row>
    <row r="23" spans="1:21" ht="29" x14ac:dyDescent="0.35">
      <c r="A23" s="6" t="s">
        <v>37</v>
      </c>
      <c r="B23" s="6" t="s">
        <v>89</v>
      </c>
      <c r="C23" s="6" t="s">
        <v>56</v>
      </c>
      <c r="D23" s="6" t="s">
        <v>34</v>
      </c>
      <c r="E23" s="6" t="s">
        <v>90</v>
      </c>
      <c r="F23" s="6" t="s">
        <v>91</v>
      </c>
      <c r="G23" s="6">
        <v>1</v>
      </c>
      <c r="H23" s="6" t="s">
        <v>43</v>
      </c>
      <c r="I23" s="13">
        <v>56.88</v>
      </c>
      <c r="J23" s="6">
        <f t="shared" si="0"/>
        <v>56.88</v>
      </c>
      <c r="K23" s="6"/>
      <c r="L23" s="6" t="s">
        <v>44</v>
      </c>
      <c r="M23" s="6" t="s">
        <v>45</v>
      </c>
      <c r="N23" s="5" t="s">
        <v>46</v>
      </c>
      <c r="O23" s="5" t="s">
        <v>28</v>
      </c>
      <c r="U23" s="5">
        <f>Tabla10[[#This Row],[FACTORY PRICE]]*Tabla10[[#This Row],[LANDED FACTOR ]]*Tabla10[[#This Row],[MARGIN FACTOR]]*Tabla10[[#This Row],[VALOR MONEDA]]</f>
        <v>0</v>
      </c>
    </row>
    <row r="24" spans="1:21" ht="29" x14ac:dyDescent="0.35">
      <c r="A24" s="6" t="s">
        <v>37</v>
      </c>
      <c r="B24" s="6" t="s">
        <v>89</v>
      </c>
      <c r="C24" s="6" t="s">
        <v>56</v>
      </c>
      <c r="D24" s="6" t="s">
        <v>34</v>
      </c>
      <c r="E24" s="6" t="s">
        <v>92</v>
      </c>
      <c r="F24" s="6" t="s">
        <v>93</v>
      </c>
      <c r="G24" s="6">
        <v>1</v>
      </c>
      <c r="H24" s="6" t="s">
        <v>43</v>
      </c>
      <c r="I24" s="13">
        <v>158.47999999999999</v>
      </c>
      <c r="J24" s="6">
        <f t="shared" si="0"/>
        <v>158.47999999999999</v>
      </c>
      <c r="K24" s="6"/>
      <c r="L24" s="6" t="s">
        <v>44</v>
      </c>
      <c r="M24" s="6" t="s">
        <v>45</v>
      </c>
      <c r="N24" s="5" t="s">
        <v>46</v>
      </c>
      <c r="O24" s="5" t="s">
        <v>28</v>
      </c>
      <c r="U24" s="5">
        <f>Tabla10[[#This Row],[FACTORY PRICE]]*Tabla10[[#This Row],[LANDED FACTOR ]]*Tabla10[[#This Row],[MARGIN FACTOR]]*Tabla10[[#This Row],[VALOR MONEDA]]</f>
        <v>0</v>
      </c>
    </row>
    <row r="25" spans="1:21" ht="29" x14ac:dyDescent="0.35">
      <c r="A25" s="6" t="s">
        <v>37</v>
      </c>
      <c r="B25" s="6" t="s">
        <v>70</v>
      </c>
      <c r="C25" s="6" t="s">
        <v>56</v>
      </c>
      <c r="D25" s="6" t="s">
        <v>71</v>
      </c>
      <c r="E25" s="14" t="s">
        <v>94</v>
      </c>
      <c r="F25" s="6" t="s">
        <v>95</v>
      </c>
      <c r="G25" s="6">
        <v>1</v>
      </c>
      <c r="H25" s="6" t="s">
        <v>43</v>
      </c>
      <c r="I25" s="15">
        <v>150</v>
      </c>
      <c r="J25" s="6">
        <f t="shared" si="0"/>
        <v>150</v>
      </c>
      <c r="K25" s="6"/>
      <c r="L25" s="6" t="s">
        <v>44</v>
      </c>
      <c r="M25" s="6" t="s">
        <v>45</v>
      </c>
      <c r="N25" s="5" t="s">
        <v>46</v>
      </c>
      <c r="O25" s="5" t="s">
        <v>28</v>
      </c>
      <c r="U25" s="5">
        <f>Tabla10[[#This Row],[FACTORY PRICE]]*Tabla10[[#This Row],[LANDED FACTOR ]]*Tabla10[[#This Row],[MARGIN FACTOR]]*Tabla10[[#This Row],[VALOR MONEDA]]</f>
        <v>0</v>
      </c>
    </row>
    <row r="26" spans="1:21" ht="29" x14ac:dyDescent="0.35">
      <c r="A26" s="6" t="s">
        <v>37</v>
      </c>
      <c r="B26" s="6" t="s">
        <v>70</v>
      </c>
      <c r="C26" s="6" t="s">
        <v>56</v>
      </c>
      <c r="D26" s="6" t="s">
        <v>71</v>
      </c>
      <c r="E26" s="14" t="s">
        <v>96</v>
      </c>
      <c r="F26" s="6" t="s">
        <v>97</v>
      </c>
      <c r="G26" s="6">
        <v>1</v>
      </c>
      <c r="H26" s="6" t="s">
        <v>43</v>
      </c>
      <c r="I26" s="15">
        <v>13.53</v>
      </c>
      <c r="J26" s="6">
        <f t="shared" si="0"/>
        <v>13.53</v>
      </c>
      <c r="K26" s="6"/>
      <c r="L26" s="6" t="s">
        <v>44</v>
      </c>
      <c r="M26" s="6" t="s">
        <v>45</v>
      </c>
      <c r="N26" s="5" t="s">
        <v>46</v>
      </c>
      <c r="O26" s="5" t="s">
        <v>28</v>
      </c>
      <c r="U26" s="5">
        <f>Tabla10[[#This Row],[FACTORY PRICE]]*Tabla10[[#This Row],[LANDED FACTOR ]]*Tabla10[[#This Row],[MARGIN FACTOR]]*Tabla10[[#This Row],[VALOR MONEDA]]</f>
        <v>0</v>
      </c>
    </row>
    <row r="27" spans="1:21" ht="16.5" x14ac:dyDescent="0.35">
      <c r="A27" s="6" t="s">
        <v>21</v>
      </c>
      <c r="B27" s="6" t="s">
        <v>98</v>
      </c>
      <c r="C27" s="6" t="s">
        <v>50</v>
      </c>
      <c r="D27" s="6" t="s">
        <v>23</v>
      </c>
      <c r="E27" s="9" t="s">
        <v>99</v>
      </c>
      <c r="F27" s="6" t="s">
        <v>100</v>
      </c>
      <c r="G27" s="6">
        <v>25</v>
      </c>
      <c r="H27" s="6" t="s">
        <v>43</v>
      </c>
      <c r="I27" s="7">
        <v>359.29</v>
      </c>
      <c r="J27" s="6">
        <f t="shared" si="0"/>
        <v>14.371600000000001</v>
      </c>
      <c r="K27" s="6" t="s">
        <v>101</v>
      </c>
      <c r="L27" s="6" t="s">
        <v>44</v>
      </c>
      <c r="M27" s="6" t="s">
        <v>27</v>
      </c>
      <c r="N27" s="5" t="s">
        <v>46</v>
      </c>
      <c r="O27" s="5" t="s">
        <v>28</v>
      </c>
      <c r="U27" s="5">
        <f>Tabla10[[#This Row],[FACTORY PRICE]]*Tabla10[[#This Row],[LANDED FACTOR ]]*Tabla10[[#This Row],[MARGIN FACTOR]]*Tabla10[[#This Row],[VALOR MONEDA]]</f>
        <v>0</v>
      </c>
    </row>
    <row r="28" spans="1:21" ht="33" x14ac:dyDescent="0.35">
      <c r="A28" s="6" t="s">
        <v>37</v>
      </c>
      <c r="B28" s="6" t="s">
        <v>102</v>
      </c>
      <c r="C28" s="6" t="s">
        <v>56</v>
      </c>
      <c r="D28" s="6" t="s">
        <v>34</v>
      </c>
      <c r="E28" s="9" t="s">
        <v>103</v>
      </c>
      <c r="F28" s="6" t="s">
        <v>104</v>
      </c>
      <c r="G28" s="6">
        <v>1</v>
      </c>
      <c r="H28" s="6" t="s">
        <v>43</v>
      </c>
      <c r="I28" s="7">
        <v>65.81</v>
      </c>
      <c r="J28" s="6">
        <f t="shared" si="0"/>
        <v>65.81</v>
      </c>
      <c r="K28" s="6"/>
      <c r="L28" s="6" t="s">
        <v>44</v>
      </c>
      <c r="M28" s="6" t="s">
        <v>45</v>
      </c>
      <c r="N28" s="5" t="s">
        <v>46</v>
      </c>
      <c r="O28" s="5" t="s">
        <v>28</v>
      </c>
      <c r="U28" s="5">
        <f>Tabla10[[#This Row],[FACTORY PRICE]]*Tabla10[[#This Row],[LANDED FACTOR ]]*Tabla10[[#This Row],[MARGIN FACTOR]]*Tabla10[[#This Row],[VALOR MONEDA]]</f>
        <v>0</v>
      </c>
    </row>
    <row r="29" spans="1:21" ht="29" x14ac:dyDescent="0.35">
      <c r="A29" s="6" t="s">
        <v>37</v>
      </c>
      <c r="B29" s="6" t="s">
        <v>102</v>
      </c>
      <c r="C29" s="6" t="s">
        <v>56</v>
      </c>
      <c r="D29" s="6" t="s">
        <v>34</v>
      </c>
      <c r="E29" s="14" t="s">
        <v>105</v>
      </c>
      <c r="F29" s="6" t="s">
        <v>106</v>
      </c>
      <c r="G29" s="6">
        <v>1</v>
      </c>
      <c r="H29" s="6" t="s">
        <v>43</v>
      </c>
      <c r="I29" s="12">
        <v>135.55000000000001</v>
      </c>
      <c r="J29" s="6">
        <f t="shared" si="0"/>
        <v>135.55000000000001</v>
      </c>
      <c r="K29" s="6"/>
      <c r="L29" s="6" t="s">
        <v>44</v>
      </c>
      <c r="M29" s="6" t="s">
        <v>45</v>
      </c>
      <c r="N29" s="5" t="s">
        <v>46</v>
      </c>
      <c r="O29" s="5" t="s">
        <v>28</v>
      </c>
      <c r="U29" s="5">
        <f>Tabla10[[#This Row],[FACTORY PRICE]]*Tabla10[[#This Row],[LANDED FACTOR ]]*Tabla10[[#This Row],[MARGIN FACTOR]]*Tabla10[[#This Row],[VALOR MONEDA]]</f>
        <v>0</v>
      </c>
    </row>
    <row r="30" spans="1:21" ht="16.5" x14ac:dyDescent="0.35">
      <c r="A30" s="6" t="s">
        <v>37</v>
      </c>
      <c r="B30" s="6" t="s">
        <v>89</v>
      </c>
      <c r="C30" s="6" t="s">
        <v>107</v>
      </c>
      <c r="D30" s="6" t="s">
        <v>34</v>
      </c>
      <c r="E30" s="9" t="s">
        <v>108</v>
      </c>
      <c r="F30" s="6" t="s">
        <v>109</v>
      </c>
      <c r="G30" s="6">
        <v>1</v>
      </c>
      <c r="H30" s="6" t="s">
        <v>43</v>
      </c>
      <c r="I30" s="7">
        <v>120</v>
      </c>
      <c r="J30" s="6">
        <f t="shared" si="0"/>
        <v>120</v>
      </c>
      <c r="K30" s="6"/>
      <c r="L30" s="6" t="s">
        <v>44</v>
      </c>
      <c r="M30" s="6" t="s">
        <v>45</v>
      </c>
      <c r="N30" s="5" t="s">
        <v>46</v>
      </c>
      <c r="O30" s="5" t="s">
        <v>28</v>
      </c>
      <c r="U30" s="5">
        <f>Tabla10[[#This Row],[FACTORY PRICE]]*Tabla10[[#This Row],[LANDED FACTOR ]]*Tabla10[[#This Row],[MARGIN FACTOR]]*Tabla10[[#This Row],[VALOR MONEDA]]</f>
        <v>0</v>
      </c>
    </row>
    <row r="31" spans="1:21" ht="16.5" x14ac:dyDescent="0.35">
      <c r="A31" s="6" t="s">
        <v>37</v>
      </c>
      <c r="B31" s="6" t="s">
        <v>89</v>
      </c>
      <c r="C31" s="6" t="s">
        <v>107</v>
      </c>
      <c r="D31" s="6" t="s">
        <v>34</v>
      </c>
      <c r="E31" s="9" t="s">
        <v>110</v>
      </c>
      <c r="F31" s="6" t="s">
        <v>111</v>
      </c>
      <c r="G31" s="6">
        <v>1</v>
      </c>
      <c r="H31" s="6" t="s">
        <v>43</v>
      </c>
      <c r="I31" s="8">
        <v>471.26</v>
      </c>
      <c r="J31" s="6">
        <f t="shared" si="0"/>
        <v>471.26</v>
      </c>
      <c r="K31" s="6"/>
      <c r="L31" s="6" t="s">
        <v>44</v>
      </c>
      <c r="M31" s="6" t="s">
        <v>45</v>
      </c>
      <c r="N31" s="5" t="s">
        <v>46</v>
      </c>
      <c r="O31" s="5" t="s">
        <v>28</v>
      </c>
      <c r="U31" s="5">
        <f>Tabla10[[#This Row],[FACTORY PRICE]]*Tabla10[[#This Row],[LANDED FACTOR ]]*Tabla10[[#This Row],[MARGIN FACTOR]]*Tabla10[[#This Row],[VALOR MONEDA]]</f>
        <v>0</v>
      </c>
    </row>
    <row r="32" spans="1:21" ht="16.5" x14ac:dyDescent="0.35">
      <c r="A32" s="6" t="s">
        <v>37</v>
      </c>
      <c r="B32" s="6" t="s">
        <v>59</v>
      </c>
      <c r="C32" s="6" t="s">
        <v>50</v>
      </c>
      <c r="D32" s="6" t="s">
        <v>34</v>
      </c>
      <c r="E32" s="9" t="s">
        <v>62</v>
      </c>
      <c r="F32" s="6" t="s">
        <v>112</v>
      </c>
      <c r="G32" s="6">
        <v>1</v>
      </c>
      <c r="H32" s="6" t="s">
        <v>43</v>
      </c>
      <c r="I32" s="16">
        <v>135.55000000000001</v>
      </c>
      <c r="J32" s="6">
        <f t="shared" si="0"/>
        <v>135.55000000000001</v>
      </c>
      <c r="K32" s="6"/>
      <c r="L32" s="6" t="s">
        <v>44</v>
      </c>
      <c r="M32" s="6" t="s">
        <v>45</v>
      </c>
      <c r="N32" s="5" t="s">
        <v>46</v>
      </c>
      <c r="O32" s="5" t="s">
        <v>28</v>
      </c>
      <c r="U32" s="5">
        <f>Tabla10[[#This Row],[FACTORY PRICE]]*Tabla10[[#This Row],[LANDED FACTOR ]]*Tabla10[[#This Row],[MARGIN FACTOR]]*Tabla10[[#This Row],[VALOR MONEDA]]</f>
        <v>0</v>
      </c>
    </row>
    <row r="33" spans="1:21" ht="29" x14ac:dyDescent="0.35">
      <c r="A33" s="6" t="s">
        <v>37</v>
      </c>
      <c r="B33" s="6" t="s">
        <v>102</v>
      </c>
      <c r="C33" s="6" t="s">
        <v>56</v>
      </c>
      <c r="D33" s="6" t="s">
        <v>34</v>
      </c>
      <c r="E33" s="14" t="s">
        <v>113</v>
      </c>
      <c r="F33" s="6" t="s">
        <v>114</v>
      </c>
      <c r="G33" s="6">
        <v>1</v>
      </c>
      <c r="H33" s="6" t="s">
        <v>43</v>
      </c>
      <c r="I33" s="8">
        <v>300</v>
      </c>
      <c r="J33" s="6">
        <f t="shared" si="0"/>
        <v>300</v>
      </c>
      <c r="K33" s="6"/>
      <c r="L33" s="6" t="s">
        <v>44</v>
      </c>
      <c r="M33" s="6" t="s">
        <v>45</v>
      </c>
      <c r="N33" s="5" t="s">
        <v>46</v>
      </c>
      <c r="O33" s="5" t="s">
        <v>28</v>
      </c>
      <c r="U33" s="5">
        <f>Tabla10[[#This Row],[FACTORY PRICE]]*Tabla10[[#This Row],[LANDED FACTOR ]]*Tabla10[[#This Row],[MARGIN FACTOR]]*Tabla10[[#This Row],[VALOR MONEDA]]</f>
        <v>0</v>
      </c>
    </row>
    <row r="34" spans="1:21" x14ac:dyDescent="0.35">
      <c r="A34" s="6" t="s">
        <v>21</v>
      </c>
      <c r="B34" s="6" t="s">
        <v>32</v>
      </c>
      <c r="C34" s="6" t="s">
        <v>50</v>
      </c>
      <c r="D34" s="6" t="s">
        <v>34</v>
      </c>
      <c r="E34" s="6" t="s">
        <v>115</v>
      </c>
      <c r="F34" s="6" t="s">
        <v>116</v>
      </c>
      <c r="G34" s="6">
        <v>20</v>
      </c>
      <c r="H34" s="6" t="s">
        <v>43</v>
      </c>
      <c r="I34" s="8">
        <v>162.32</v>
      </c>
      <c r="J34" s="6">
        <f t="shared" si="0"/>
        <v>8.1159999999999997</v>
      </c>
      <c r="K34" s="6" t="s">
        <v>101</v>
      </c>
      <c r="L34" s="6" t="s">
        <v>44</v>
      </c>
      <c r="M34" s="6" t="s">
        <v>27</v>
      </c>
      <c r="N34" s="5" t="s">
        <v>46</v>
      </c>
      <c r="O34" s="5" t="s">
        <v>28</v>
      </c>
      <c r="U34" s="5">
        <f>Tabla10[[#This Row],[FACTORY PRICE]]*Tabla10[[#This Row],[LANDED FACTOR ]]*Tabla10[[#This Row],[MARGIN FACTOR]]*Tabla10[[#This Row],[VALOR MONEDA]]</f>
        <v>0</v>
      </c>
    </row>
    <row r="35" spans="1:21" ht="16.5" x14ac:dyDescent="0.35">
      <c r="A35" s="6" t="s">
        <v>21</v>
      </c>
      <c r="B35" s="6" t="s">
        <v>32</v>
      </c>
      <c r="C35" s="6" t="s">
        <v>50</v>
      </c>
      <c r="D35" s="6" t="s">
        <v>34</v>
      </c>
      <c r="E35" s="14" t="s">
        <v>117</v>
      </c>
      <c r="F35" s="6" t="s">
        <v>118</v>
      </c>
      <c r="G35" s="6">
        <v>20</v>
      </c>
      <c r="H35" s="6" t="s">
        <v>43</v>
      </c>
      <c r="I35" s="15">
        <v>210.7</v>
      </c>
      <c r="J35" s="6">
        <f t="shared" si="0"/>
        <v>10.535</v>
      </c>
      <c r="K35" s="6"/>
      <c r="L35" s="6" t="s">
        <v>44</v>
      </c>
      <c r="M35" s="6" t="s">
        <v>45</v>
      </c>
      <c r="N35" s="5" t="s">
        <v>46</v>
      </c>
      <c r="O35" s="5" t="s">
        <v>28</v>
      </c>
      <c r="U35" s="5">
        <f>Tabla10[[#This Row],[FACTORY PRICE]]*Tabla10[[#This Row],[LANDED FACTOR ]]*Tabla10[[#This Row],[MARGIN FACTOR]]*Tabla10[[#This Row],[VALOR MONEDA]]</f>
        <v>0</v>
      </c>
    </row>
    <row r="36" spans="1:21" ht="16.5" x14ac:dyDescent="0.35">
      <c r="A36" s="6" t="s">
        <v>21</v>
      </c>
      <c r="B36" s="6" t="s">
        <v>32</v>
      </c>
      <c r="C36" s="6" t="s">
        <v>50</v>
      </c>
      <c r="D36" s="6" t="s">
        <v>23</v>
      </c>
      <c r="E36" s="14" t="s">
        <v>119</v>
      </c>
      <c r="F36" s="6" t="s">
        <v>120</v>
      </c>
      <c r="G36" s="6">
        <v>25</v>
      </c>
      <c r="H36" s="6" t="s">
        <v>43</v>
      </c>
      <c r="I36" s="15">
        <v>636.72</v>
      </c>
      <c r="J36" s="6">
        <f t="shared" si="0"/>
        <v>25.468800000000002</v>
      </c>
      <c r="K36" s="6"/>
      <c r="L36" s="6" t="s">
        <v>44</v>
      </c>
      <c r="M36" s="6" t="s">
        <v>27</v>
      </c>
      <c r="N36" s="5" t="s">
        <v>46</v>
      </c>
      <c r="O36" s="5" t="s">
        <v>28</v>
      </c>
      <c r="U36" s="5">
        <f>Tabla10[[#This Row],[FACTORY PRICE]]*Tabla10[[#This Row],[LANDED FACTOR ]]*Tabla10[[#This Row],[MARGIN FACTOR]]*Tabla10[[#This Row],[VALOR MONEDA]]</f>
        <v>0</v>
      </c>
    </row>
    <row r="37" spans="1:21" ht="16.5" x14ac:dyDescent="0.35">
      <c r="A37" s="6" t="s">
        <v>37</v>
      </c>
      <c r="B37" s="6" t="s">
        <v>121</v>
      </c>
      <c r="C37" s="6" t="s">
        <v>50</v>
      </c>
      <c r="D37" s="6" t="s">
        <v>34</v>
      </c>
      <c r="E37" s="14" t="s">
        <v>122</v>
      </c>
      <c r="F37" s="6" t="s">
        <v>123</v>
      </c>
      <c r="G37" s="6">
        <v>25</v>
      </c>
      <c r="H37" s="6" t="s">
        <v>43</v>
      </c>
      <c r="I37" s="15">
        <v>540.08000000000004</v>
      </c>
      <c r="J37" s="6">
        <f t="shared" si="0"/>
        <v>21.603200000000001</v>
      </c>
      <c r="K37" s="6"/>
      <c r="L37" s="6" t="s">
        <v>44</v>
      </c>
      <c r="M37" s="6" t="s">
        <v>27</v>
      </c>
      <c r="N37" s="5" t="s">
        <v>46</v>
      </c>
      <c r="O37" s="5" t="s">
        <v>28</v>
      </c>
      <c r="U37" s="5">
        <f>Tabla10[[#This Row],[FACTORY PRICE]]*Tabla10[[#This Row],[LANDED FACTOR ]]*Tabla10[[#This Row],[MARGIN FACTOR]]*Tabla10[[#This Row],[VALOR MONEDA]]</f>
        <v>0</v>
      </c>
    </row>
    <row r="38" spans="1:21" ht="16.5" x14ac:dyDescent="0.35">
      <c r="A38" s="6" t="s">
        <v>37</v>
      </c>
      <c r="B38" s="6" t="s">
        <v>121</v>
      </c>
      <c r="C38" s="6" t="s">
        <v>50</v>
      </c>
      <c r="D38" s="6" t="s">
        <v>34</v>
      </c>
      <c r="E38" s="14" t="s">
        <v>124</v>
      </c>
      <c r="F38" s="6" t="s">
        <v>125</v>
      </c>
      <c r="G38" s="6">
        <v>25</v>
      </c>
      <c r="H38" s="6" t="s">
        <v>43</v>
      </c>
      <c r="I38" s="15">
        <v>540.08000000000004</v>
      </c>
      <c r="J38" s="6">
        <f t="shared" si="0"/>
        <v>21.603200000000001</v>
      </c>
      <c r="K38" s="6"/>
      <c r="L38" s="6" t="s">
        <v>44</v>
      </c>
      <c r="M38" s="6" t="s">
        <v>27</v>
      </c>
      <c r="N38" s="5" t="s">
        <v>46</v>
      </c>
      <c r="O38" s="5" t="s">
        <v>28</v>
      </c>
      <c r="U38" s="5">
        <f>Tabla10[[#This Row],[FACTORY PRICE]]*Tabla10[[#This Row],[LANDED FACTOR ]]*Tabla10[[#This Row],[MARGIN FACTOR]]*Tabla10[[#This Row],[VALOR MONEDA]]</f>
        <v>0</v>
      </c>
    </row>
    <row r="39" spans="1:21" ht="16.5" x14ac:dyDescent="0.35">
      <c r="A39" s="6" t="s">
        <v>126</v>
      </c>
      <c r="B39" s="6" t="s">
        <v>127</v>
      </c>
      <c r="C39" s="6" t="s">
        <v>128</v>
      </c>
      <c r="D39" s="6" t="s">
        <v>40</v>
      </c>
      <c r="E39" s="6" t="s">
        <v>129</v>
      </c>
      <c r="F39" s="14" t="s">
        <v>130</v>
      </c>
      <c r="G39" s="6">
        <v>10</v>
      </c>
      <c r="H39" s="6" t="s">
        <v>26</v>
      </c>
      <c r="I39" s="8">
        <v>23012.720000000001</v>
      </c>
      <c r="J39" s="6">
        <f t="shared" si="0"/>
        <v>2301.2719999999999</v>
      </c>
      <c r="L39" s="6" t="s">
        <v>131</v>
      </c>
      <c r="M39" s="6" t="s">
        <v>27</v>
      </c>
      <c r="N39" s="5" t="s">
        <v>26</v>
      </c>
      <c r="O39" s="5" t="s">
        <v>28</v>
      </c>
      <c r="U39" s="5">
        <f>Tabla10[[#This Row],[FACTORY PRICE]]*Tabla10[[#This Row],[LANDED FACTOR ]]*Tabla10[[#This Row],[MARGIN FACTOR]]*Tabla10[[#This Row],[VALOR MONEDA]]</f>
        <v>0</v>
      </c>
    </row>
    <row r="40" spans="1:21" ht="16.5" x14ac:dyDescent="0.35">
      <c r="A40" s="6" t="s">
        <v>126</v>
      </c>
      <c r="B40" s="6" t="s">
        <v>127</v>
      </c>
      <c r="C40" s="6" t="s">
        <v>128</v>
      </c>
      <c r="D40" s="6" t="s">
        <v>40</v>
      </c>
      <c r="E40" s="6" t="s">
        <v>132</v>
      </c>
      <c r="F40" s="14" t="s">
        <v>133</v>
      </c>
      <c r="G40" s="6">
        <v>10</v>
      </c>
      <c r="H40" s="6" t="s">
        <v>26</v>
      </c>
      <c r="I40" s="8">
        <v>8480</v>
      </c>
      <c r="J40" s="6">
        <f t="shared" si="0"/>
        <v>848</v>
      </c>
      <c r="L40" s="6" t="s">
        <v>131</v>
      </c>
      <c r="M40" s="6" t="s">
        <v>27</v>
      </c>
      <c r="N40" s="5" t="s">
        <v>26</v>
      </c>
      <c r="O40" s="5" t="s">
        <v>28</v>
      </c>
      <c r="U40" s="5">
        <f>Tabla10[[#This Row],[FACTORY PRICE]]*Tabla10[[#This Row],[LANDED FACTOR ]]*Tabla10[[#This Row],[MARGIN FACTOR]]*Tabla10[[#This Row],[VALOR MONEDA]]</f>
        <v>0</v>
      </c>
    </row>
    <row r="41" spans="1:21" ht="16.5" x14ac:dyDescent="0.35">
      <c r="A41" s="6" t="s">
        <v>126</v>
      </c>
      <c r="B41" s="6" t="s">
        <v>127</v>
      </c>
      <c r="C41" s="6" t="s">
        <v>128</v>
      </c>
      <c r="D41" s="6" t="s">
        <v>53</v>
      </c>
      <c r="E41" s="6" t="s">
        <v>134</v>
      </c>
      <c r="F41" s="14" t="s">
        <v>135</v>
      </c>
      <c r="G41" s="6">
        <v>10</v>
      </c>
      <c r="H41" s="6" t="s">
        <v>26</v>
      </c>
      <c r="I41" s="8">
        <v>8480</v>
      </c>
      <c r="J41" s="6">
        <f t="shared" si="0"/>
        <v>848</v>
      </c>
      <c r="L41" s="6" t="s">
        <v>131</v>
      </c>
      <c r="M41" s="6" t="s">
        <v>27</v>
      </c>
      <c r="N41" s="5" t="s">
        <v>26</v>
      </c>
      <c r="O41" s="5" t="s">
        <v>28</v>
      </c>
      <c r="U41" s="5">
        <f>Tabla10[[#This Row],[FACTORY PRICE]]*Tabla10[[#This Row],[LANDED FACTOR ]]*Tabla10[[#This Row],[MARGIN FACTOR]]*Tabla10[[#This Row],[VALOR MONEDA]]</f>
        <v>0</v>
      </c>
    </row>
    <row r="42" spans="1:21" ht="16.5" x14ac:dyDescent="0.35">
      <c r="A42" s="6" t="s">
        <v>126</v>
      </c>
      <c r="B42" s="6" t="s">
        <v>127</v>
      </c>
      <c r="C42" s="6" t="s">
        <v>128</v>
      </c>
      <c r="D42" s="6" t="s">
        <v>71</v>
      </c>
      <c r="E42" s="6" t="s">
        <v>136</v>
      </c>
      <c r="F42" s="14" t="s">
        <v>137</v>
      </c>
      <c r="G42" s="6">
        <v>10</v>
      </c>
      <c r="H42" s="6" t="s">
        <v>26</v>
      </c>
      <c r="I42" s="8">
        <v>8480</v>
      </c>
      <c r="J42" s="6">
        <f t="shared" si="0"/>
        <v>848</v>
      </c>
      <c r="L42" s="6" t="s">
        <v>131</v>
      </c>
      <c r="M42" s="6" t="s">
        <v>27</v>
      </c>
      <c r="N42" s="5" t="s">
        <v>26</v>
      </c>
      <c r="O42" s="5" t="s">
        <v>28</v>
      </c>
      <c r="U42" s="5">
        <f>Tabla10[[#This Row],[FACTORY PRICE]]*Tabla10[[#This Row],[LANDED FACTOR ]]*Tabla10[[#This Row],[MARGIN FACTOR]]*Tabla10[[#This Row],[VALOR MONEDA]]</f>
        <v>0</v>
      </c>
    </row>
    <row r="43" spans="1:21" x14ac:dyDescent="0.35">
      <c r="A43" s="5" t="s">
        <v>37</v>
      </c>
      <c r="B43" s="5" t="s">
        <v>127</v>
      </c>
      <c r="C43" s="6" t="s">
        <v>37</v>
      </c>
      <c r="D43" s="5" t="s">
        <v>71</v>
      </c>
      <c r="E43" s="6" t="s">
        <v>138</v>
      </c>
      <c r="F43" s="5" t="s">
        <v>139</v>
      </c>
      <c r="G43" s="5">
        <v>1</v>
      </c>
      <c r="H43" s="6" t="s">
        <v>26</v>
      </c>
      <c r="I43" s="10">
        <v>5968.6</v>
      </c>
      <c r="J43" s="6">
        <f t="shared" si="0"/>
        <v>5968.6</v>
      </c>
      <c r="L43" s="5" t="s">
        <v>131</v>
      </c>
      <c r="M43" s="5" t="s">
        <v>45</v>
      </c>
      <c r="N43" s="5" t="s">
        <v>26</v>
      </c>
      <c r="O43" s="5" t="s">
        <v>28</v>
      </c>
      <c r="U43" s="5">
        <f>Tabla10[[#This Row],[FACTORY PRICE]]*Tabla10[[#This Row],[LANDED FACTOR ]]*Tabla10[[#This Row],[MARGIN FACTOR]]*Tabla10[[#This Row],[VALOR MONEDA]]</f>
        <v>0</v>
      </c>
    </row>
    <row r="44" spans="1:21" x14ac:dyDescent="0.35">
      <c r="A44" s="6" t="s">
        <v>37</v>
      </c>
      <c r="B44" s="6" t="s">
        <v>127</v>
      </c>
      <c r="C44" s="6" t="s">
        <v>37</v>
      </c>
      <c r="D44" s="6" t="s">
        <v>40</v>
      </c>
      <c r="E44" s="6" t="s">
        <v>140</v>
      </c>
      <c r="F44" s="6" t="s">
        <v>141</v>
      </c>
      <c r="G44" s="6">
        <v>1</v>
      </c>
      <c r="H44" s="6" t="s">
        <v>26</v>
      </c>
      <c r="I44" s="8">
        <v>5968.6</v>
      </c>
      <c r="J44" s="6">
        <f t="shared" si="0"/>
        <v>5968.6</v>
      </c>
      <c r="L44" s="6" t="s">
        <v>131</v>
      </c>
      <c r="M44" s="6" t="s">
        <v>45</v>
      </c>
      <c r="N44" s="5" t="s">
        <v>26</v>
      </c>
      <c r="O44" s="5" t="s">
        <v>28</v>
      </c>
      <c r="U44" s="5">
        <f>Tabla10[[#This Row],[FACTORY PRICE]]*Tabla10[[#This Row],[LANDED FACTOR ]]*Tabla10[[#This Row],[MARGIN FACTOR]]*Tabla10[[#This Row],[VALOR MONEDA]]</f>
        <v>0</v>
      </c>
    </row>
    <row r="45" spans="1:21" x14ac:dyDescent="0.35">
      <c r="A45" s="6" t="s">
        <v>126</v>
      </c>
      <c r="B45" s="6" t="s">
        <v>127</v>
      </c>
      <c r="C45" s="6" t="s">
        <v>128</v>
      </c>
      <c r="D45" s="6" t="s">
        <v>71</v>
      </c>
      <c r="E45" s="6" t="s">
        <v>142</v>
      </c>
      <c r="F45" s="6" t="s">
        <v>143</v>
      </c>
      <c r="G45" s="6">
        <v>10</v>
      </c>
      <c r="H45" s="6" t="s">
        <v>26</v>
      </c>
      <c r="I45" s="8">
        <v>18637.71</v>
      </c>
      <c r="J45" s="6">
        <f t="shared" si="0"/>
        <v>1863.771</v>
      </c>
      <c r="L45" s="6" t="s">
        <v>131</v>
      </c>
      <c r="M45" s="6" t="s">
        <v>27</v>
      </c>
      <c r="N45" s="5" t="s">
        <v>26</v>
      </c>
      <c r="O45" s="5" t="s">
        <v>28</v>
      </c>
      <c r="U45" s="5">
        <f>Tabla10[[#This Row],[FACTORY PRICE]]*Tabla10[[#This Row],[LANDED FACTOR ]]*Tabla10[[#This Row],[MARGIN FACTOR]]*Tabla10[[#This Row],[VALOR MONEDA]]</f>
        <v>0</v>
      </c>
    </row>
    <row r="46" spans="1:21" x14ac:dyDescent="0.35">
      <c r="A46" s="5" t="s">
        <v>37</v>
      </c>
      <c r="B46" s="5" t="s">
        <v>32</v>
      </c>
      <c r="C46" s="6" t="s">
        <v>128</v>
      </c>
      <c r="D46" s="5" t="s">
        <v>34</v>
      </c>
      <c r="E46" s="6" t="s">
        <v>144</v>
      </c>
      <c r="F46" s="5" t="s">
        <v>145</v>
      </c>
      <c r="G46" s="5">
        <v>1</v>
      </c>
      <c r="H46" s="6" t="s">
        <v>26</v>
      </c>
      <c r="I46" s="10">
        <v>3658.6</v>
      </c>
      <c r="J46" s="6">
        <f t="shared" si="0"/>
        <v>3658.6</v>
      </c>
      <c r="L46" s="5" t="s">
        <v>131</v>
      </c>
      <c r="M46" s="6" t="s">
        <v>45</v>
      </c>
      <c r="N46" s="5" t="s">
        <v>26</v>
      </c>
      <c r="O46" s="5" t="s">
        <v>28</v>
      </c>
      <c r="U46" s="5">
        <f>Tabla10[[#This Row],[FACTORY PRICE]]*Tabla10[[#This Row],[LANDED FACTOR ]]*Tabla10[[#This Row],[MARGIN FACTOR]]*Tabla10[[#This Row],[VALOR MONEDA]]</f>
        <v>0</v>
      </c>
    </row>
    <row r="47" spans="1:21" ht="29" x14ac:dyDescent="0.35">
      <c r="A47" s="5" t="s">
        <v>37</v>
      </c>
      <c r="B47" s="5" t="s">
        <v>59</v>
      </c>
      <c r="C47" s="6" t="s">
        <v>56</v>
      </c>
      <c r="D47" s="5" t="s">
        <v>34</v>
      </c>
      <c r="E47" s="6" t="s">
        <v>146</v>
      </c>
      <c r="F47" t="s">
        <v>147</v>
      </c>
      <c r="G47" s="5">
        <v>1</v>
      </c>
      <c r="H47" s="5" t="s">
        <v>148</v>
      </c>
      <c r="I47" s="10">
        <v>40</v>
      </c>
      <c r="J47" s="6">
        <f t="shared" si="0"/>
        <v>40</v>
      </c>
      <c r="L47" s="5" t="s">
        <v>149</v>
      </c>
      <c r="M47" s="6" t="s">
        <v>45</v>
      </c>
      <c r="N47" s="5" t="s">
        <v>150</v>
      </c>
      <c r="O47" s="5" t="s">
        <v>28</v>
      </c>
      <c r="U47" s="5">
        <f>Tabla10[[#This Row],[FACTORY PRICE]]*Tabla10[[#This Row],[LANDED FACTOR ]]*Tabla10[[#This Row],[MARGIN FACTOR]]*Tabla10[[#This Row],[VALOR MONEDA]]</f>
        <v>0</v>
      </c>
    </row>
    <row r="48" spans="1:21" x14ac:dyDescent="0.35">
      <c r="A48" s="5" t="s">
        <v>37</v>
      </c>
      <c r="B48" s="5" t="s">
        <v>127</v>
      </c>
      <c r="C48" s="6" t="s">
        <v>151</v>
      </c>
      <c r="D48" s="5" t="s">
        <v>23</v>
      </c>
      <c r="E48" s="6" t="s">
        <v>152</v>
      </c>
      <c r="F48" s="5" t="s">
        <v>153</v>
      </c>
      <c r="G48" s="5">
        <v>1</v>
      </c>
      <c r="H48" s="5" t="s">
        <v>148</v>
      </c>
      <c r="I48" s="10">
        <v>80</v>
      </c>
      <c r="J48" s="6">
        <f t="shared" si="0"/>
        <v>80</v>
      </c>
      <c r="L48" s="5" t="s">
        <v>149</v>
      </c>
      <c r="M48" s="6" t="s">
        <v>45</v>
      </c>
      <c r="N48" s="5" t="s">
        <v>150</v>
      </c>
      <c r="O48" s="5" t="s">
        <v>28</v>
      </c>
      <c r="U48" s="5">
        <f>Tabla10[[#This Row],[FACTORY PRICE]]*Tabla10[[#This Row],[LANDED FACTOR ]]*Tabla10[[#This Row],[MARGIN FACTOR]]*Tabla10[[#This Row],[VALOR MONEDA]]</f>
        <v>0</v>
      </c>
    </row>
    <row r="49" spans="1:21" x14ac:dyDescent="0.35">
      <c r="A49" s="5" t="s">
        <v>37</v>
      </c>
      <c r="B49" s="5" t="s">
        <v>127</v>
      </c>
      <c r="C49" s="6" t="s">
        <v>151</v>
      </c>
      <c r="D49" s="5" t="s">
        <v>40</v>
      </c>
      <c r="E49" s="6" t="s">
        <v>154</v>
      </c>
      <c r="F49" s="5" t="s">
        <v>155</v>
      </c>
      <c r="G49" s="5">
        <v>1</v>
      </c>
      <c r="H49" s="5" t="s">
        <v>148</v>
      </c>
      <c r="I49" s="10">
        <v>60</v>
      </c>
      <c r="J49" s="6">
        <f t="shared" si="0"/>
        <v>60</v>
      </c>
      <c r="L49" s="5" t="s">
        <v>149</v>
      </c>
      <c r="M49" s="6" t="s">
        <v>45</v>
      </c>
      <c r="N49" s="5" t="s">
        <v>150</v>
      </c>
      <c r="O49" s="5" t="s">
        <v>28</v>
      </c>
      <c r="U49" s="5">
        <f>Tabla10[[#This Row],[FACTORY PRICE]]*Tabla10[[#This Row],[LANDED FACTOR ]]*Tabla10[[#This Row],[MARGIN FACTOR]]*Tabla10[[#This Row],[VALOR MONEDA]]</f>
        <v>0</v>
      </c>
    </row>
    <row r="50" spans="1:21" x14ac:dyDescent="0.35">
      <c r="A50" s="5" t="s">
        <v>37</v>
      </c>
      <c r="B50" s="5" t="s">
        <v>127</v>
      </c>
      <c r="C50" s="6" t="s">
        <v>128</v>
      </c>
      <c r="D50" s="5" t="s">
        <v>71</v>
      </c>
      <c r="E50" s="6" t="s">
        <v>156</v>
      </c>
      <c r="F50" t="s">
        <v>157</v>
      </c>
      <c r="G50" s="5">
        <v>1</v>
      </c>
      <c r="H50" s="5" t="s">
        <v>148</v>
      </c>
      <c r="I50" s="10">
        <v>240</v>
      </c>
      <c r="J50" s="6">
        <f t="shared" si="0"/>
        <v>240</v>
      </c>
      <c r="L50" s="5" t="s">
        <v>149</v>
      </c>
      <c r="M50" s="6" t="s">
        <v>45</v>
      </c>
      <c r="N50" s="5" t="s">
        <v>150</v>
      </c>
      <c r="O50" s="5" t="s">
        <v>28</v>
      </c>
      <c r="U50" s="5">
        <f>Tabla10[[#This Row],[FACTORY PRICE]]*Tabla10[[#This Row],[LANDED FACTOR ]]*Tabla10[[#This Row],[MARGIN FACTOR]]*Tabla10[[#This Row],[VALOR MONEDA]]</f>
        <v>0</v>
      </c>
    </row>
    <row r="51" spans="1:21" x14ac:dyDescent="0.35">
      <c r="A51" s="5" t="s">
        <v>37</v>
      </c>
      <c r="B51" s="5" t="s">
        <v>127</v>
      </c>
      <c r="C51" s="6" t="s">
        <v>128</v>
      </c>
      <c r="D51" s="5" t="s">
        <v>53</v>
      </c>
      <c r="E51" s="6" t="s">
        <v>158</v>
      </c>
      <c r="F51" t="s">
        <v>159</v>
      </c>
      <c r="G51" s="5">
        <v>1</v>
      </c>
      <c r="H51" s="5" t="s">
        <v>148</v>
      </c>
      <c r="I51" s="10">
        <v>240</v>
      </c>
      <c r="J51" s="6">
        <f t="shared" si="0"/>
        <v>240</v>
      </c>
      <c r="L51" s="5" t="s">
        <v>149</v>
      </c>
      <c r="M51" s="6" t="s">
        <v>45</v>
      </c>
      <c r="N51" s="5" t="s">
        <v>150</v>
      </c>
      <c r="O51" s="5" t="s">
        <v>28</v>
      </c>
      <c r="U51" s="5">
        <f>Tabla10[[#This Row],[FACTORY PRICE]]*Tabla10[[#This Row],[LANDED FACTOR ]]*Tabla10[[#This Row],[MARGIN FACTOR]]*Tabla10[[#This Row],[VALOR MONEDA]]</f>
        <v>0</v>
      </c>
    </row>
    <row r="52" spans="1:21" x14ac:dyDescent="0.35">
      <c r="A52" s="5" t="s">
        <v>37</v>
      </c>
      <c r="B52" s="5" t="s">
        <v>127</v>
      </c>
      <c r="C52" s="6" t="s">
        <v>128</v>
      </c>
      <c r="D52" s="5" t="s">
        <v>40</v>
      </c>
      <c r="E52" s="6" t="s">
        <v>160</v>
      </c>
      <c r="F52" t="s">
        <v>161</v>
      </c>
      <c r="G52" s="5">
        <v>1</v>
      </c>
      <c r="H52" s="5" t="s">
        <v>148</v>
      </c>
      <c r="I52" s="10">
        <v>240</v>
      </c>
      <c r="J52" s="6">
        <f t="shared" si="0"/>
        <v>240</v>
      </c>
      <c r="L52" s="5" t="s">
        <v>149</v>
      </c>
      <c r="M52" s="6" t="s">
        <v>45</v>
      </c>
      <c r="N52" s="5" t="s">
        <v>150</v>
      </c>
      <c r="O52" s="5" t="s">
        <v>28</v>
      </c>
      <c r="U52" s="5">
        <f>Tabla10[[#This Row],[FACTORY PRICE]]*Tabla10[[#This Row],[LANDED FACTOR ]]*Tabla10[[#This Row],[MARGIN FACTOR]]*Tabla10[[#This Row],[VALOR MONEDA]]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Especialista Producto</dc:creator>
  <cp:lastModifiedBy>Especialista Producto</cp:lastModifiedBy>
  <dcterms:created xsi:type="dcterms:W3CDTF">2025-06-23T17:12:20Z</dcterms:created>
  <dcterms:modified xsi:type="dcterms:W3CDTF">2025-06-23T22:07:01Z</dcterms:modified>
</cp:coreProperties>
</file>