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or\Desktop\Файлы X\PDF\Лабы\Tabels\"/>
    </mc:Choice>
  </mc:AlternateContent>
  <xr:revisionPtr revIDLastSave="0" documentId="8_{2F38C6EC-2A32-417E-B747-4477ED43E5B4}" xr6:coauthVersionLast="47" xr6:coauthVersionMax="47" xr10:uidLastSave="{00000000-0000-0000-0000-000000000000}"/>
  <bookViews>
    <workbookView xWindow="-108" yWindow="-108" windowWidth="23256" windowHeight="12576" xr2:uid="{3099927C-D5AF-498C-946C-59F3DE88AE0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2" i="1" l="1" a="1"/>
  <c r="R22" i="1" s="1"/>
  <c r="K23" i="1" a="1"/>
  <c r="K23" i="1" s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4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4" i="1"/>
  <c r="G14" i="1" l="1"/>
  <c r="G13" i="1"/>
  <c r="H13" i="1" s="1"/>
  <c r="H1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<sst xmlns="http://schemas.openxmlformats.org/spreadsheetml/2006/main" count="6" uniqueCount="6">
  <si>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h1</t>
  </si>
  <si>
    <t>h2</t>
  </si>
  <si>
    <t>dh</t>
  </si>
  <si>
    <t>Vфв</t>
  </si>
  <si>
    <t>k =</t>
  </si>
  <si>
    <t xml:space="preserve">k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</si>
</sst>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2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2365D-C3D4-4CAF-B602-AD8246CF38E6}">
  <dimension ref="E4:R23"/>
  <sheetViews>
    <sheetView tabSelected="1" workbookViewId="0">
      <selection activeCell="R22" sqref="R22"/>
    </sheetView>
  </sheetViews>
  <sheetFormatPr defaultRowHeight="14.4" x14ac:dyDescent="0.3"/>
  <cols>
    <col min="8" max="8" width="17" customWidth="1"/>
  </cols>
  <sheetData>
    <row r="4" spans="5:18" x14ac:dyDescent="0.3">
      <c r="I4">
        <v>6.7</v>
      </c>
      <c r="J4">
        <v>0.51</v>
      </c>
      <c r="K4" s="10">
        <f>LN((I4-1)/(7.1-1))</f>
        <v>-6.782259633876106E-2</v>
      </c>
      <c r="O4">
        <v>6.8</v>
      </c>
      <c r="P4">
        <v>1.86</v>
      </c>
      <c r="Q4" s="10">
        <f>P4/4</f>
        <v>0.46500000000000002</v>
      </c>
      <c r="R4" s="10">
        <f t="shared" ref="R4:R21" si="0">LN((O4-1)/(7-1))</f>
        <v>-3.3901551675681339E-2</v>
      </c>
    </row>
    <row r="5" spans="5:18" x14ac:dyDescent="0.3">
      <c r="I5">
        <v>6.3</v>
      </c>
      <c r="J5">
        <v>1</v>
      </c>
      <c r="K5" s="10">
        <f t="shared" ref="K5:K22" si="1">LN((I5-1)/(7.1-1))</f>
        <v>-0.14058195062118933</v>
      </c>
      <c r="O5">
        <v>6.4</v>
      </c>
      <c r="P5">
        <v>3.52</v>
      </c>
      <c r="Q5" s="10">
        <f t="shared" ref="Q5:Q21" si="2">P5/4</f>
        <v>0.88</v>
      </c>
      <c r="R5" s="10">
        <f t="shared" si="0"/>
        <v>-0.10536051565782628</v>
      </c>
    </row>
    <row r="6" spans="5:18" x14ac:dyDescent="0.3">
      <c r="I6">
        <v>5.9</v>
      </c>
      <c r="J6">
        <v>1.5</v>
      </c>
      <c r="K6" s="10">
        <f t="shared" si="1"/>
        <v>-0.2190535660626845</v>
      </c>
      <c r="O6">
        <v>6</v>
      </c>
      <c r="P6">
        <v>5.52</v>
      </c>
      <c r="Q6" s="10">
        <f t="shared" si="2"/>
        <v>1.38</v>
      </c>
      <c r="R6" s="10">
        <f t="shared" si="0"/>
        <v>-0.18232155679395459</v>
      </c>
    </row>
    <row r="7" spans="5:18" x14ac:dyDescent="0.3">
      <c r="I7">
        <v>5.4</v>
      </c>
      <c r="J7">
        <v>2.02</v>
      </c>
      <c r="K7" s="10">
        <f t="shared" si="1"/>
        <v>-0.32668423025504989</v>
      </c>
      <c r="O7">
        <v>5.3</v>
      </c>
      <c r="P7">
        <v>7.47</v>
      </c>
      <c r="Q7" s="10">
        <f t="shared" si="2"/>
        <v>1.8674999999999999</v>
      </c>
      <c r="R7" s="10">
        <f t="shared" si="0"/>
        <v>-0.33314444652853825</v>
      </c>
    </row>
    <row r="8" spans="5:18" x14ac:dyDescent="0.3">
      <c r="I8">
        <v>4.7</v>
      </c>
      <c r="J8">
        <v>2.52</v>
      </c>
      <c r="K8" s="10">
        <f t="shared" si="1"/>
        <v>-0.49995595152908662</v>
      </c>
      <c r="O8">
        <v>4.9000000000000004</v>
      </c>
      <c r="P8">
        <v>9.51</v>
      </c>
      <c r="Q8" s="10">
        <f t="shared" si="2"/>
        <v>2.3774999999999999</v>
      </c>
      <c r="R8" s="10">
        <f t="shared" si="0"/>
        <v>-0.43078291609245423</v>
      </c>
    </row>
    <row r="9" spans="5:18" x14ac:dyDescent="0.3">
      <c r="I9">
        <v>4.0999999999999996</v>
      </c>
      <c r="J9">
        <v>3.08</v>
      </c>
      <c r="K9" s="10">
        <f t="shared" si="1"/>
        <v>-0.67688665968816497</v>
      </c>
      <c r="O9">
        <v>4.0999999999999996</v>
      </c>
      <c r="P9">
        <v>11.48</v>
      </c>
      <c r="Q9" s="10">
        <f t="shared" si="2"/>
        <v>2.87</v>
      </c>
      <c r="R9" s="10">
        <f t="shared" si="0"/>
        <v>-0.66035735773695459</v>
      </c>
    </row>
    <row r="10" spans="5:18" x14ac:dyDescent="0.3">
      <c r="I10">
        <v>3.6</v>
      </c>
      <c r="J10">
        <v>3.43</v>
      </c>
      <c r="K10" s="10">
        <f t="shared" si="1"/>
        <v>-0.85277732615182911</v>
      </c>
      <c r="O10">
        <v>3.7</v>
      </c>
      <c r="P10">
        <v>13.51</v>
      </c>
      <c r="Q10" s="10">
        <f t="shared" si="2"/>
        <v>3.3774999999999999</v>
      </c>
      <c r="R10" s="10">
        <f t="shared" si="0"/>
        <v>-0.79850769621777162</v>
      </c>
    </row>
    <row r="11" spans="5:18" ht="15" thickBot="1" x14ac:dyDescent="0.35">
      <c r="I11">
        <v>3.1</v>
      </c>
      <c r="J11">
        <v>3.98</v>
      </c>
      <c r="K11" s="10">
        <f t="shared" si="1"/>
        <v>-1.0663514264498881</v>
      </c>
      <c r="O11">
        <v>3.2</v>
      </c>
      <c r="P11">
        <v>15.42</v>
      </c>
      <c r="Q11" s="10">
        <f t="shared" si="2"/>
        <v>3.855</v>
      </c>
      <c r="R11" s="10">
        <f t="shared" si="0"/>
        <v>-1.0033021088637848</v>
      </c>
    </row>
    <row r="12" spans="5:18" x14ac:dyDescent="0.3">
      <c r="E12" s="1" t="s">
        <v>0</v>
      </c>
      <c r="F12" s="2" t="s">
        <v>1</v>
      </c>
      <c r="G12" s="2" t="s">
        <v>2</v>
      </c>
      <c r="H12" s="3" t="s">
        <v>3</v>
      </c>
      <c r="I12">
        <v>2.6</v>
      </c>
      <c r="J12">
        <v>4.4800000000000004</v>
      </c>
      <c r="K12" s="10">
        <f t="shared" si="1"/>
        <v>-1.33828514193353</v>
      </c>
      <c r="O12">
        <v>2.7</v>
      </c>
      <c r="P12">
        <v>17.43</v>
      </c>
      <c r="Q12" s="10">
        <f t="shared" si="2"/>
        <v>4.3574999999999999</v>
      </c>
      <c r="R12" s="10">
        <f t="shared" si="0"/>
        <v>-1.2611312181658845</v>
      </c>
    </row>
    <row r="13" spans="5:18" x14ac:dyDescent="0.3">
      <c r="E13" s="4">
        <v>34.299999999999997</v>
      </c>
      <c r="F13" s="5">
        <v>8.9</v>
      </c>
      <c r="G13" s="5">
        <f>E13-F13</f>
        <v>25.4</v>
      </c>
      <c r="H13" s="6">
        <f>((101325*50*10^(-6))/(885*9.81*G13*0.001) - 0.00005) * 1000000</f>
        <v>22924.211880799925</v>
      </c>
      <c r="I13">
        <v>2.2999999999999998</v>
      </c>
      <c r="J13">
        <v>5</v>
      </c>
      <c r="K13" s="10">
        <f t="shared" si="1"/>
        <v>-1.5459245067117746</v>
      </c>
      <c r="O13">
        <v>2.2999999999999998</v>
      </c>
      <c r="P13">
        <v>19.48</v>
      </c>
      <c r="Q13" s="10">
        <f t="shared" si="2"/>
        <v>4.87</v>
      </c>
      <c r="R13" s="10">
        <f t="shared" si="0"/>
        <v>-1.5293952047605641</v>
      </c>
    </row>
    <row r="14" spans="5:18" ht="15" thickBot="1" x14ac:dyDescent="0.35">
      <c r="E14" s="7">
        <v>31</v>
      </c>
      <c r="F14" s="8">
        <v>13.9</v>
      </c>
      <c r="G14" s="8">
        <f>E14-F14</f>
        <v>17.100000000000001</v>
      </c>
      <c r="H14" s="9">
        <f>((101325*0.00005)/(885*9.81*G14*0.001) - 0.00005) * 1000000 - H13</f>
        <v>11151.225649744989</v>
      </c>
      <c r="I14">
        <v>2</v>
      </c>
      <c r="J14">
        <v>5.51</v>
      </c>
      <c r="K14" s="10">
        <f t="shared" si="1"/>
        <v>-1.8082887711792655</v>
      </c>
      <c r="O14">
        <v>2</v>
      </c>
      <c r="P14">
        <v>21.45</v>
      </c>
      <c r="Q14" s="10">
        <f t="shared" si="2"/>
        <v>5.3624999999999998</v>
      </c>
      <c r="R14" s="10">
        <f t="shared" si="0"/>
        <v>-1.791759469228055</v>
      </c>
    </row>
    <row r="15" spans="5:18" x14ac:dyDescent="0.3">
      <c r="I15">
        <v>1.8</v>
      </c>
      <c r="J15">
        <v>6</v>
      </c>
      <c r="K15" s="10">
        <f t="shared" si="1"/>
        <v>-2.0314323224934752</v>
      </c>
      <c r="O15">
        <v>1.8</v>
      </c>
      <c r="P15">
        <v>23.4</v>
      </c>
      <c r="Q15" s="10">
        <f t="shared" si="2"/>
        <v>5.85</v>
      </c>
      <c r="R15" s="10">
        <f t="shared" si="0"/>
        <v>-2.0149030205422647</v>
      </c>
    </row>
    <row r="16" spans="5:18" x14ac:dyDescent="0.3">
      <c r="I16">
        <v>1.7</v>
      </c>
      <c r="J16">
        <v>6.48</v>
      </c>
      <c r="K16" s="10">
        <f t="shared" si="1"/>
        <v>-2.1649637151179979</v>
      </c>
      <c r="O16">
        <v>1.7</v>
      </c>
      <c r="P16">
        <v>25.45</v>
      </c>
      <c r="Q16" s="10">
        <f t="shared" si="2"/>
        <v>6.3624999999999998</v>
      </c>
      <c r="R16" s="10">
        <f t="shared" si="0"/>
        <v>-2.1484344131667874</v>
      </c>
    </row>
    <row r="17" spans="9:18" x14ac:dyDescent="0.3">
      <c r="I17">
        <v>1.6</v>
      </c>
      <c r="J17">
        <v>6.96</v>
      </c>
      <c r="K17" s="10">
        <f t="shared" si="1"/>
        <v>-2.319114394945256</v>
      </c>
      <c r="O17">
        <v>1.5</v>
      </c>
      <c r="P17">
        <v>27.38</v>
      </c>
      <c r="Q17" s="10">
        <f t="shared" si="2"/>
        <v>6.8449999999999998</v>
      </c>
      <c r="R17" s="10">
        <f t="shared" si="0"/>
        <v>-2.4849066497880004</v>
      </c>
    </row>
    <row r="18" spans="9:18" x14ac:dyDescent="0.3">
      <c r="I18">
        <v>1.5</v>
      </c>
      <c r="J18">
        <v>7.47</v>
      </c>
      <c r="K18" s="10">
        <f t="shared" si="1"/>
        <v>-2.5014359517392109</v>
      </c>
      <c r="O18">
        <v>1.4</v>
      </c>
      <c r="P18">
        <v>29.46</v>
      </c>
      <c r="Q18" s="10">
        <f t="shared" si="2"/>
        <v>7.3650000000000002</v>
      </c>
      <c r="R18" s="10">
        <f t="shared" si="0"/>
        <v>-2.7080502011022105</v>
      </c>
    </row>
    <row r="19" spans="9:18" x14ac:dyDescent="0.3">
      <c r="I19">
        <v>1.4</v>
      </c>
      <c r="J19">
        <v>8</v>
      </c>
      <c r="K19" s="10">
        <f t="shared" si="1"/>
        <v>-2.724579503053421</v>
      </c>
      <c r="O19">
        <v>1.3</v>
      </c>
      <c r="P19">
        <v>33.61</v>
      </c>
      <c r="Q19" s="10">
        <f t="shared" si="2"/>
        <v>8.4024999999999999</v>
      </c>
      <c r="R19" s="10">
        <f t="shared" si="0"/>
        <v>-2.9957322735539909</v>
      </c>
    </row>
    <row r="20" spans="9:18" x14ac:dyDescent="0.3">
      <c r="I20">
        <v>1.3</v>
      </c>
      <c r="J20">
        <v>8.5</v>
      </c>
      <c r="K20" s="10">
        <f t="shared" si="1"/>
        <v>-3.0122615755052013</v>
      </c>
      <c r="O20">
        <v>1.2</v>
      </c>
      <c r="P20">
        <v>37.57</v>
      </c>
      <c r="Q20" s="10">
        <f t="shared" si="2"/>
        <v>9.3925000000000001</v>
      </c>
      <c r="R20" s="10">
        <f t="shared" si="0"/>
        <v>-3.4011973816621555</v>
      </c>
    </row>
    <row r="21" spans="9:18" x14ac:dyDescent="0.3">
      <c r="I21">
        <v>1.2</v>
      </c>
      <c r="J21">
        <v>9.5299999999999994</v>
      </c>
      <c r="K21" s="10">
        <f t="shared" si="1"/>
        <v>-3.417726683613366</v>
      </c>
      <c r="O21">
        <v>1.1000000000000001</v>
      </c>
      <c r="P21">
        <v>45.74</v>
      </c>
      <c r="Q21" s="10">
        <f t="shared" si="2"/>
        <v>11.435</v>
      </c>
      <c r="R21" s="10">
        <f t="shared" si="0"/>
        <v>-4.0943445622220995</v>
      </c>
    </row>
    <row r="22" spans="9:18" x14ac:dyDescent="0.3">
      <c r="I22">
        <v>1.1000000000000001</v>
      </c>
      <c r="J22">
        <v>11.01</v>
      </c>
      <c r="K22" s="10">
        <f t="shared" si="1"/>
        <v>-4.1108738641733105</v>
      </c>
      <c r="Q22" t="s">
        <v>5</v>
      </c>
      <c r="R22" s="11" cm="1">
        <f t="array" ref="R22" xml:space="preserve"> AVERAGE(Q4:Q21*R4:R21)/AVERAGE(Q4:Q21*Q4:Q21)</f>
        <v>-0.34173937461707271</v>
      </c>
    </row>
    <row r="23" spans="9:18" x14ac:dyDescent="0.3">
      <c r="J23" t="s">
        <v>4</v>
      </c>
      <c r="K23" s="11" cm="1">
        <f t="array" ref="K23" xml:space="preserve"> AVERAGE(J4:J22*K4:K22)/AVERAGE((J4:J22)^2)</f>
        <v>-0.33736300321937518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 Соболь</dc:creator>
  <cp:lastModifiedBy>Федор Соболь</cp:lastModifiedBy>
  <dcterms:created xsi:type="dcterms:W3CDTF">2022-02-26T10:28:57Z</dcterms:created>
  <dcterms:modified xsi:type="dcterms:W3CDTF">2022-02-27T22:58:45Z</dcterms:modified>
</cp:coreProperties>
</file>