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r\Desktop\Файлы X\PDF\Лабы\3 сем\Tabels\"/>
    </mc:Choice>
  </mc:AlternateContent>
  <xr:revisionPtr revIDLastSave="0" documentId="8_{59462293-69BA-4285-A180-08806C4BA9EC}" xr6:coauthVersionLast="47" xr6:coauthVersionMax="47" xr10:uidLastSave="{00000000-0000-0000-0000-000000000000}"/>
  <bookViews>
    <workbookView xWindow="12540" yWindow="2808" windowWidth="6912" windowHeight="9504" xr2:uid="{946F537A-40D9-4859-95E3-4F15E4D4AC7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8" i="1" l="1"/>
  <c r="U23" i="1"/>
  <c r="U24" i="1"/>
  <c r="U25" i="1"/>
  <c r="U26" i="1"/>
  <c r="U27" i="1"/>
  <c r="U22" i="1"/>
  <c r="T23" i="1"/>
  <c r="T24" i="1"/>
  <c r="T25" i="1"/>
  <c r="T26" i="1"/>
  <c r="T27" i="1"/>
  <c r="T22" i="1"/>
  <c r="M16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N51" i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P3" i="1"/>
  <c r="P4" i="1"/>
  <c r="P5" i="1"/>
  <c r="P6" i="1"/>
  <c r="P7" i="1"/>
  <c r="P8" i="1"/>
  <c r="P9" i="1"/>
  <c r="P10" i="1"/>
  <c r="P11" i="1"/>
  <c r="N3" i="1"/>
  <c r="N4" i="1"/>
  <c r="N5" i="1"/>
  <c r="N6" i="1"/>
  <c r="N7" i="1"/>
  <c r="N8" i="1"/>
  <c r="N9" i="1"/>
  <c r="N10" i="1"/>
  <c r="N11" i="1"/>
  <c r="M3" i="1"/>
  <c r="M4" i="1"/>
  <c r="M5" i="1"/>
  <c r="M6" i="1"/>
  <c r="M7" i="1"/>
  <c r="M8" i="1"/>
  <c r="M9" i="1"/>
  <c r="M10" i="1"/>
  <c r="M11" i="1"/>
  <c r="P14" i="1"/>
  <c r="P15" i="1"/>
  <c r="P16" i="1"/>
  <c r="P17" i="1"/>
  <c r="P18" i="1"/>
  <c r="P19" i="1"/>
  <c r="P20" i="1"/>
  <c r="P21" i="1"/>
  <c r="P13" i="1"/>
  <c r="N17" i="1"/>
  <c r="N20" i="1"/>
  <c r="M14" i="1"/>
  <c r="N14" i="1" s="1"/>
  <c r="M15" i="1"/>
  <c r="N15" i="1" s="1"/>
  <c r="N16" i="1"/>
  <c r="M17" i="1"/>
  <c r="M18" i="1"/>
  <c r="N18" i="1" s="1"/>
  <c r="M19" i="1"/>
  <c r="N19" i="1" s="1"/>
  <c r="M20" i="1"/>
  <c r="M21" i="1"/>
  <c r="N21" i="1" s="1"/>
  <c r="M13" i="1"/>
  <c r="N13" i="1" s="1"/>
  <c r="G14" i="1" a="1"/>
  <c r="G14" i="1" s="1"/>
  <c r="F14" i="1" a="1"/>
  <c r="F14" i="1" s="1"/>
  <c r="B16" i="1" a="1"/>
  <c r="B16" i="1" s="1"/>
  <c r="D16" i="1" s="1"/>
  <c r="H4" i="1"/>
  <c r="H5" i="1"/>
  <c r="H6" i="1"/>
  <c r="H7" i="1"/>
  <c r="H8" i="1"/>
  <c r="H9" i="1"/>
  <c r="H10" i="1"/>
  <c r="H11" i="1"/>
  <c r="H12" i="1"/>
  <c r="H3" i="1"/>
  <c r="B17" i="1" a="1"/>
  <c r="B17" i="1" s="1"/>
  <c r="C16" i="1" a="1"/>
  <c r="C16" i="1" s="1"/>
  <c r="D14" i="1"/>
  <c r="D13" i="1"/>
  <c r="D12" i="1"/>
  <c r="D11" i="1"/>
  <c r="D10" i="1"/>
  <c r="D9" i="1"/>
  <c r="D4" i="1"/>
  <c r="D5" i="1"/>
  <c r="D6" i="1"/>
  <c r="D7" i="1"/>
  <c r="D8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<sst xmlns="http://schemas.openxmlformats.org/spreadsheetml/2006/main" count="20" uniqueCount="13">
  <si>
    <t>I</t>
  </si>
  <si>
    <t>Ф</t>
  </si>
  <si>
    <t>B</t>
  </si>
  <si>
    <t>k2</t>
  </si>
  <si>
    <t>k1</t>
  </si>
  <si>
    <t>n</t>
  </si>
  <si>
    <t>К</t>
  </si>
  <si>
    <t>сиг</t>
  </si>
  <si>
    <t>Im, del</t>
  </si>
  <si>
    <t>Ia, del</t>
  </si>
  <si>
    <t>Ia, mA</t>
  </si>
  <si>
    <t>Bm, mTl</t>
  </si>
  <si>
    <t>Im,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</si>
</sst>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7A06-96F8-41AD-9A2B-770C491D8912}">
  <dimension ref="B2:U61"/>
  <sheetViews>
    <sheetView tabSelected="1" topLeftCell="Q15" workbookViewId="0">
      <selection activeCell="U29" sqref="U29"/>
    </sheetView>
  </sheetViews>
  <sheetFormatPr defaultRowHeight="14.4" x14ac:dyDescent="0.3"/>
  <cols>
    <col min="2" max="2" width="12" bestFit="1" customWidth="1"/>
    <col min="19" max="19" width="10" bestFit="1" customWidth="1"/>
    <col min="20" max="21" width="12" bestFit="1" customWidth="1"/>
  </cols>
  <sheetData>
    <row r="2" spans="2:16" x14ac:dyDescent="0.3">
      <c r="B2" t="s">
        <v>0</v>
      </c>
      <c r="C2" t="s">
        <v>1</v>
      </c>
      <c r="D2" t="s">
        <v>2</v>
      </c>
      <c r="F2" t="s">
        <v>5</v>
      </c>
      <c r="G2" t="s">
        <v>0</v>
      </c>
      <c r="H2" t="s">
        <v>2</v>
      </c>
      <c r="K2">
        <v>70</v>
      </c>
      <c r="L2" t="s">
        <v>8</v>
      </c>
      <c r="M2" t="s">
        <v>12</v>
      </c>
      <c r="N2" t="s">
        <v>11</v>
      </c>
      <c r="O2" t="s">
        <v>9</v>
      </c>
      <c r="P2" t="s">
        <v>10</v>
      </c>
    </row>
    <row r="3" spans="2:16" x14ac:dyDescent="0.3">
      <c r="B3">
        <v>0.5</v>
      </c>
      <c r="C3">
        <v>6.9999999999999999E-4</v>
      </c>
      <c r="D3" s="1">
        <f>C3/0.3</f>
        <v>2.3333333333333335E-3</v>
      </c>
      <c r="F3">
        <v>1</v>
      </c>
      <c r="G3">
        <v>0.55000000000000004</v>
      </c>
      <c r="H3" s="3">
        <f>G3*4.6</f>
        <v>2.5299999999999998</v>
      </c>
      <c r="L3">
        <v>0</v>
      </c>
      <c r="M3">
        <f t="shared" ref="M3:M12" si="0">L3*0.02</f>
        <v>0</v>
      </c>
      <c r="N3">
        <f t="shared" ref="N3:N12" si="1">M3*0.028</f>
        <v>0</v>
      </c>
      <c r="O3">
        <v>120</v>
      </c>
      <c r="P3">
        <f t="shared" ref="P3:P12" si="2">O3*0.6/150</f>
        <v>0.48</v>
      </c>
    </row>
    <row r="4" spans="2:16" x14ac:dyDescent="0.3">
      <c r="B4">
        <v>1</v>
      </c>
      <c r="C4">
        <v>1.2999999999999999E-3</v>
      </c>
      <c r="D4" s="1">
        <f t="shared" ref="D4:D14" si="3">C4/0.3</f>
        <v>4.3333333333333331E-3</v>
      </c>
      <c r="F4">
        <v>2</v>
      </c>
      <c r="G4">
        <v>1.1000000000000001</v>
      </c>
      <c r="H4" s="3">
        <f t="shared" ref="H4:H12" si="4">G4*4.6</f>
        <v>5.0599999999999996</v>
      </c>
      <c r="L4">
        <v>3</v>
      </c>
      <c r="M4">
        <f t="shared" si="0"/>
        <v>0.06</v>
      </c>
      <c r="N4">
        <f t="shared" si="1"/>
        <v>1.6800000000000001E-3</v>
      </c>
      <c r="O4">
        <v>111</v>
      </c>
      <c r="P4">
        <f t="shared" si="2"/>
        <v>0.44399999999999995</v>
      </c>
    </row>
    <row r="5" spans="2:16" x14ac:dyDescent="0.3">
      <c r="B5">
        <v>1.5</v>
      </c>
      <c r="C5">
        <v>2E-3</v>
      </c>
      <c r="D5" s="1">
        <f t="shared" si="3"/>
        <v>6.6666666666666671E-3</v>
      </c>
      <c r="F5">
        <v>3</v>
      </c>
      <c r="G5">
        <v>1.65</v>
      </c>
      <c r="H5" s="3">
        <f t="shared" si="4"/>
        <v>7.589999999999999</v>
      </c>
      <c r="L5">
        <v>4</v>
      </c>
      <c r="M5">
        <f t="shared" si="0"/>
        <v>0.08</v>
      </c>
      <c r="N5">
        <f t="shared" si="1"/>
        <v>2.2400000000000002E-3</v>
      </c>
      <c r="O5">
        <v>100</v>
      </c>
      <c r="P5">
        <f t="shared" si="2"/>
        <v>0.4</v>
      </c>
    </row>
    <row r="6" spans="2:16" x14ac:dyDescent="0.3">
      <c r="B6">
        <v>2</v>
      </c>
      <c r="C6">
        <v>2.7000000000000001E-3</v>
      </c>
      <c r="D6" s="1">
        <f t="shared" si="3"/>
        <v>9.0000000000000011E-3</v>
      </c>
      <c r="F6">
        <v>4</v>
      </c>
      <c r="G6">
        <v>2.21</v>
      </c>
      <c r="H6" s="3">
        <f t="shared" si="4"/>
        <v>10.165999999999999</v>
      </c>
      <c r="L6">
        <v>5</v>
      </c>
      <c r="M6">
        <f t="shared" si="0"/>
        <v>0.1</v>
      </c>
      <c r="N6">
        <f t="shared" si="1"/>
        <v>2.8000000000000004E-3</v>
      </c>
      <c r="O6">
        <v>86</v>
      </c>
      <c r="P6">
        <f t="shared" si="2"/>
        <v>0.34400000000000003</v>
      </c>
    </row>
    <row r="7" spans="2:16" x14ac:dyDescent="0.3">
      <c r="B7">
        <v>2.5</v>
      </c>
      <c r="C7">
        <v>3.3999999999999998E-3</v>
      </c>
      <c r="D7" s="1">
        <f t="shared" si="3"/>
        <v>1.1333333333333332E-2</v>
      </c>
      <c r="F7">
        <v>5</v>
      </c>
      <c r="G7">
        <v>2.69</v>
      </c>
      <c r="H7" s="3">
        <f t="shared" si="4"/>
        <v>12.373999999999999</v>
      </c>
      <c r="L7">
        <v>6</v>
      </c>
      <c r="M7">
        <f t="shared" si="0"/>
        <v>0.12</v>
      </c>
      <c r="N7">
        <f t="shared" si="1"/>
        <v>3.3600000000000001E-3</v>
      </c>
      <c r="O7">
        <v>71</v>
      </c>
      <c r="P7">
        <f t="shared" si="2"/>
        <v>0.28400000000000003</v>
      </c>
    </row>
    <row r="8" spans="2:16" x14ac:dyDescent="0.3">
      <c r="B8">
        <v>3</v>
      </c>
      <c r="C8">
        <v>4.1000000000000003E-3</v>
      </c>
      <c r="D8" s="1">
        <f t="shared" si="3"/>
        <v>1.3666666666666669E-2</v>
      </c>
      <c r="F8">
        <v>1</v>
      </c>
      <c r="G8">
        <v>0.54</v>
      </c>
      <c r="H8" s="3">
        <f t="shared" si="4"/>
        <v>2.484</v>
      </c>
      <c r="L8">
        <v>7</v>
      </c>
      <c r="M8">
        <f t="shared" si="0"/>
        <v>0.14000000000000001</v>
      </c>
      <c r="N8">
        <f t="shared" si="1"/>
        <v>3.9200000000000007E-3</v>
      </c>
      <c r="O8">
        <v>28</v>
      </c>
      <c r="P8">
        <f t="shared" si="2"/>
        <v>0.112</v>
      </c>
    </row>
    <row r="9" spans="2:16" x14ac:dyDescent="0.3">
      <c r="B9">
        <v>0.5</v>
      </c>
      <c r="C9">
        <v>5.9999999999999995E-4</v>
      </c>
      <c r="D9" s="1">
        <f t="shared" si="3"/>
        <v>2E-3</v>
      </c>
      <c r="F9">
        <v>2</v>
      </c>
      <c r="G9">
        <v>1.1000000000000001</v>
      </c>
      <c r="H9" s="3">
        <f t="shared" si="4"/>
        <v>5.0599999999999996</v>
      </c>
      <c r="L9">
        <v>8</v>
      </c>
      <c r="M9">
        <f t="shared" si="0"/>
        <v>0.16</v>
      </c>
      <c r="N9">
        <f t="shared" si="1"/>
        <v>4.4800000000000005E-3</v>
      </c>
      <c r="O9">
        <v>6</v>
      </c>
      <c r="P9">
        <f t="shared" si="2"/>
        <v>2.3999999999999997E-2</v>
      </c>
    </row>
    <row r="10" spans="2:16" x14ac:dyDescent="0.3">
      <c r="B10">
        <v>1</v>
      </c>
      <c r="C10">
        <v>1.2999999999999999E-3</v>
      </c>
      <c r="D10" s="1">
        <f t="shared" si="3"/>
        <v>4.3333333333333331E-3</v>
      </c>
      <c r="F10">
        <v>3</v>
      </c>
      <c r="G10">
        <v>1.69</v>
      </c>
      <c r="H10" s="3">
        <f t="shared" si="4"/>
        <v>7.7739999999999991</v>
      </c>
      <c r="L10">
        <v>9</v>
      </c>
      <c r="M10">
        <f t="shared" si="0"/>
        <v>0.18</v>
      </c>
      <c r="N10">
        <f t="shared" si="1"/>
        <v>5.0400000000000002E-3</v>
      </c>
      <c r="O10">
        <v>3</v>
      </c>
      <c r="P10">
        <f t="shared" si="2"/>
        <v>1.1999999999999999E-2</v>
      </c>
    </row>
    <row r="11" spans="2:16" ht="15" thickBot="1" x14ac:dyDescent="0.35">
      <c r="B11">
        <v>1.5</v>
      </c>
      <c r="C11">
        <v>2E-3</v>
      </c>
      <c r="D11" s="1">
        <f t="shared" si="3"/>
        <v>6.6666666666666671E-3</v>
      </c>
      <c r="F11">
        <v>4</v>
      </c>
      <c r="G11">
        <v>2.25</v>
      </c>
      <c r="H11" s="3">
        <f t="shared" si="4"/>
        <v>10.35</v>
      </c>
      <c r="L11">
        <v>10</v>
      </c>
      <c r="M11">
        <f t="shared" si="0"/>
        <v>0.2</v>
      </c>
      <c r="N11">
        <f t="shared" si="1"/>
        <v>5.6000000000000008E-3</v>
      </c>
      <c r="O11">
        <v>1</v>
      </c>
      <c r="P11">
        <f t="shared" si="2"/>
        <v>4.0000000000000001E-3</v>
      </c>
    </row>
    <row r="12" spans="2:16" x14ac:dyDescent="0.3">
      <c r="B12">
        <v>2</v>
      </c>
      <c r="C12">
        <v>2.5999999999999999E-3</v>
      </c>
      <c r="D12" s="1">
        <f t="shared" si="3"/>
        <v>8.6666666666666663E-3</v>
      </c>
      <c r="F12">
        <v>5</v>
      </c>
      <c r="G12">
        <v>2.77</v>
      </c>
      <c r="H12" s="3">
        <f t="shared" si="4"/>
        <v>12.741999999999999</v>
      </c>
      <c r="K12" s="4">
        <v>80</v>
      </c>
      <c r="L12" s="5" t="s">
        <v>8</v>
      </c>
      <c r="M12" s="5" t="s">
        <v>12</v>
      </c>
      <c r="N12" s="5" t="s">
        <v>11</v>
      </c>
      <c r="O12" s="5" t="s">
        <v>9</v>
      </c>
      <c r="P12" s="6" t="s">
        <v>10</v>
      </c>
    </row>
    <row r="13" spans="2:16" x14ac:dyDescent="0.3">
      <c r="B13">
        <v>2.5</v>
      </c>
      <c r="C13">
        <v>3.3999999999999998E-3</v>
      </c>
      <c r="D13" s="1">
        <f t="shared" si="3"/>
        <v>1.1333333333333332E-2</v>
      </c>
      <c r="F13" t="s">
        <v>6</v>
      </c>
      <c r="G13" t="s">
        <v>7</v>
      </c>
      <c r="K13" s="7"/>
      <c r="L13" s="8">
        <v>0</v>
      </c>
      <c r="M13" s="8">
        <f>L13*0.02</f>
        <v>0</v>
      </c>
      <c r="N13" s="8">
        <f>M13*0.028</f>
        <v>0</v>
      </c>
      <c r="O13" s="8">
        <v>117</v>
      </c>
      <c r="P13" s="9">
        <f>O13*0.6/150</f>
        <v>0.46800000000000003</v>
      </c>
    </row>
    <row r="14" spans="2:16" x14ac:dyDescent="0.3">
      <c r="B14">
        <v>3</v>
      </c>
      <c r="C14">
        <v>4.1000000000000003E-3</v>
      </c>
      <c r="D14" s="1">
        <f t="shared" si="3"/>
        <v>1.3666666666666669E-2</v>
      </c>
      <c r="F14" cm="1">
        <f t="array" ref="F14">(AVERAGE(F3:F12*H3:H12)-AVERAGE(F3:F12)*AVERAGE(H3:H12))/(AVERAGE(F3:F12^2)-AVERAGE(F3:F12)^2)</f>
        <v>2.5299999999999976</v>
      </c>
      <c r="G14" cm="1">
        <f t="array" ref="G14">SQRT(1/10*((AVERAGE(H3:H12^2)-AVERAGE(H3:H12)^2)/(AVERAGE(F3:F12^2)-AVERAGE(F3:F12)^2)-F14^2))</f>
        <v>2.918372834303094E-2</v>
      </c>
      <c r="K14" s="7"/>
      <c r="L14" s="8">
        <v>3</v>
      </c>
      <c r="M14" s="8">
        <f t="shared" ref="M14:M61" si="5">L14*0.02</f>
        <v>0.06</v>
      </c>
      <c r="N14" s="8">
        <f t="shared" ref="N14:N61" si="6">M14*0.028</f>
        <v>1.6800000000000001E-3</v>
      </c>
      <c r="O14" s="8">
        <v>113</v>
      </c>
      <c r="P14" s="9">
        <f t="shared" ref="P14:P61" si="7">O14*0.6/150</f>
        <v>0.45199999999999996</v>
      </c>
    </row>
    <row r="15" spans="2:16" x14ac:dyDescent="0.3">
      <c r="B15" t="s">
        <v>4</v>
      </c>
      <c r="C15" t="s">
        <v>3</v>
      </c>
      <c r="K15" s="7"/>
      <c r="L15" s="8">
        <v>4</v>
      </c>
      <c r="M15" s="8">
        <f t="shared" si="5"/>
        <v>0.08</v>
      </c>
      <c r="N15" s="8">
        <f t="shared" si="6"/>
        <v>2.2400000000000002E-3</v>
      </c>
      <c r="O15" s="8">
        <v>100</v>
      </c>
      <c r="P15" s="9">
        <f t="shared" si="7"/>
        <v>0.4</v>
      </c>
    </row>
    <row r="16" spans="2:16" x14ac:dyDescent="0.3">
      <c r="B16" cm="1">
        <f t="array" ref="B16">(AVERAGE(B3:B8*D3:D8)-AVERAGE(B3:B8)*AVERAGE(D3:D8))/(AVERAGE(B3:B8^2)-AVERAGE(B3:B8)^2)</f>
        <v>4.5714285714285778E-3</v>
      </c>
      <c r="C16" cm="1">
        <f t="array" ref="C16">(AVERAGE(B9:B14*D9:D14)-AVERAGE(B9:B14)*AVERAGE(D9:D14))/(AVERAGE(B9:B14^2)-AVERAGE(B9:B14)^2)</f>
        <v>4.6476190476190489E-3</v>
      </c>
      <c r="D16" s="1">
        <f>AVERAGE(B16:C16)</f>
        <v>4.6095238095238134E-3</v>
      </c>
      <c r="K16" s="7"/>
      <c r="L16" s="8">
        <v>5</v>
      </c>
      <c r="M16" s="8">
        <f>L16*0.02</f>
        <v>0.1</v>
      </c>
      <c r="N16" s="8">
        <f t="shared" si="6"/>
        <v>2.8000000000000004E-3</v>
      </c>
      <c r="O16" s="8">
        <v>95</v>
      </c>
      <c r="P16" s="9">
        <f t="shared" si="7"/>
        <v>0.38</v>
      </c>
    </row>
    <row r="17" spans="2:21" x14ac:dyDescent="0.3">
      <c r="B17" s="2" cm="1">
        <f t="array" ref="B17">(AVERAGE(D3:D8*D3:D8)-AVERAGE(D3:D8)*AVERAGE(D3:D8))/(AVERAGE(B3:B8^2)-AVERAGE(B3:B8)^2)</f>
        <v>2.0910052910052958E-5</v>
      </c>
      <c r="K17" s="7"/>
      <c r="L17" s="8">
        <v>6</v>
      </c>
      <c r="M17" s="8">
        <f t="shared" si="5"/>
        <v>0.12</v>
      </c>
      <c r="N17" s="8">
        <f t="shared" si="6"/>
        <v>3.3600000000000001E-3</v>
      </c>
      <c r="O17" s="8">
        <v>71</v>
      </c>
      <c r="P17" s="9">
        <f t="shared" si="7"/>
        <v>0.28400000000000003</v>
      </c>
    </row>
    <row r="18" spans="2:21" x14ac:dyDescent="0.3">
      <c r="K18" s="7"/>
      <c r="L18" s="8">
        <v>7</v>
      </c>
      <c r="M18" s="8">
        <f t="shared" si="5"/>
        <v>0.14000000000000001</v>
      </c>
      <c r="N18" s="8">
        <f t="shared" si="6"/>
        <v>3.9200000000000007E-3</v>
      </c>
      <c r="O18" s="8">
        <v>48</v>
      </c>
      <c r="P18" s="9">
        <f t="shared" si="7"/>
        <v>0.19199999999999998</v>
      </c>
    </row>
    <row r="19" spans="2:21" x14ac:dyDescent="0.3">
      <c r="K19" s="7"/>
      <c r="L19" s="8">
        <v>8</v>
      </c>
      <c r="M19" s="8">
        <f t="shared" si="5"/>
        <v>0.16</v>
      </c>
      <c r="N19" s="8">
        <f t="shared" si="6"/>
        <v>4.4800000000000005E-3</v>
      </c>
      <c r="O19" s="8">
        <v>8</v>
      </c>
      <c r="P19" s="9">
        <f t="shared" si="7"/>
        <v>3.2000000000000001E-2</v>
      </c>
    </row>
    <row r="20" spans="2:21" x14ac:dyDescent="0.3">
      <c r="K20" s="7"/>
      <c r="L20" s="8">
        <v>9</v>
      </c>
      <c r="M20" s="8">
        <f t="shared" si="5"/>
        <v>0.18</v>
      </c>
      <c r="N20" s="8">
        <f t="shared" si="6"/>
        <v>5.0400000000000002E-3</v>
      </c>
      <c r="O20" s="8">
        <v>5</v>
      </c>
      <c r="P20" s="9">
        <f t="shared" si="7"/>
        <v>0.02</v>
      </c>
    </row>
    <row r="21" spans="2:21" ht="15" thickBot="1" x14ac:dyDescent="0.35">
      <c r="K21" s="10"/>
      <c r="L21" s="11">
        <v>10</v>
      </c>
      <c r="M21" s="11">
        <f t="shared" si="5"/>
        <v>0.2</v>
      </c>
      <c r="N21" s="11">
        <f t="shared" si="6"/>
        <v>5.6000000000000008E-3</v>
      </c>
      <c r="O21" s="11">
        <v>2</v>
      </c>
      <c r="P21" s="12">
        <f t="shared" si="7"/>
        <v>8.0000000000000002E-3</v>
      </c>
    </row>
    <row r="22" spans="2:21" x14ac:dyDescent="0.3">
      <c r="K22">
        <v>90</v>
      </c>
      <c r="L22">
        <v>0</v>
      </c>
      <c r="M22">
        <f t="shared" si="5"/>
        <v>0</v>
      </c>
      <c r="N22">
        <f t="shared" si="6"/>
        <v>0</v>
      </c>
      <c r="O22" s="13">
        <v>112</v>
      </c>
      <c r="P22">
        <f t="shared" si="7"/>
        <v>0.44800000000000001</v>
      </c>
      <c r="R22">
        <v>70</v>
      </c>
      <c r="S22">
        <v>3.7000000000000002E-6</v>
      </c>
      <c r="T22">
        <f>8*R22/(S22^2*0.012^2)</f>
        <v>2.8406785163541917E+17</v>
      </c>
      <c r="U22">
        <f>T22/2</f>
        <v>1.4203392581770958E+17</v>
      </c>
    </row>
    <row r="23" spans="2:21" x14ac:dyDescent="0.3">
      <c r="L23">
        <v>4</v>
      </c>
      <c r="M23">
        <f t="shared" si="5"/>
        <v>0.08</v>
      </c>
      <c r="N23">
        <f t="shared" si="6"/>
        <v>2.2400000000000002E-3</v>
      </c>
      <c r="O23" s="13">
        <v>104</v>
      </c>
      <c r="P23">
        <f t="shared" si="7"/>
        <v>0.41599999999999998</v>
      </c>
      <c r="R23">
        <v>80</v>
      </c>
      <c r="S23">
        <v>3.8999999999999999E-6</v>
      </c>
      <c r="T23">
        <f t="shared" ref="T23:T27" si="8">8*R23/(S23^2*0.012^2)</f>
        <v>2.9220542041054861E+17</v>
      </c>
      <c r="U23">
        <f t="shared" ref="U23:U27" si="9">T23/2</f>
        <v>1.461027102052743E+17</v>
      </c>
    </row>
    <row r="24" spans="2:21" x14ac:dyDescent="0.3">
      <c r="L24">
        <v>5</v>
      </c>
      <c r="M24">
        <f t="shared" si="5"/>
        <v>0.1</v>
      </c>
      <c r="N24">
        <f t="shared" si="6"/>
        <v>2.8000000000000004E-3</v>
      </c>
      <c r="O24" s="13">
        <v>96</v>
      </c>
      <c r="P24">
        <f t="shared" si="7"/>
        <v>0.38399999999999995</v>
      </c>
      <c r="R24">
        <v>90</v>
      </c>
      <c r="S24">
        <v>4.1999999999999996E-6</v>
      </c>
      <c r="T24">
        <f t="shared" si="8"/>
        <v>2.8344671201814064E+17</v>
      </c>
      <c r="U24">
        <f t="shared" si="9"/>
        <v>1.4172335600907032E+17</v>
      </c>
    </row>
    <row r="25" spans="2:21" x14ac:dyDescent="0.3">
      <c r="L25">
        <v>6</v>
      </c>
      <c r="M25">
        <f t="shared" si="5"/>
        <v>0.12</v>
      </c>
      <c r="N25">
        <f t="shared" si="6"/>
        <v>3.3600000000000001E-3</v>
      </c>
      <c r="O25" s="13">
        <v>83</v>
      </c>
      <c r="P25">
        <f t="shared" si="7"/>
        <v>0.33199999999999996</v>
      </c>
      <c r="R25">
        <v>100</v>
      </c>
      <c r="S25">
        <v>4.5000000000000001E-6</v>
      </c>
      <c r="T25">
        <f t="shared" si="8"/>
        <v>2.7434842249657062E+17</v>
      </c>
      <c r="U25">
        <f t="shared" si="9"/>
        <v>1.3717421124828531E+17</v>
      </c>
    </row>
    <row r="26" spans="2:21" x14ac:dyDescent="0.3">
      <c r="L26">
        <v>7</v>
      </c>
      <c r="M26">
        <f t="shared" si="5"/>
        <v>0.14000000000000001</v>
      </c>
      <c r="N26">
        <f t="shared" si="6"/>
        <v>3.9200000000000007E-3</v>
      </c>
      <c r="O26" s="13">
        <v>61</v>
      </c>
      <c r="P26">
        <f t="shared" si="7"/>
        <v>0.24400000000000002</v>
      </c>
      <c r="R26">
        <v>110</v>
      </c>
      <c r="S26">
        <v>5.1000000000000003E-6</v>
      </c>
      <c r="T26">
        <f t="shared" si="8"/>
        <v>2.3495236874706307E+17</v>
      </c>
      <c r="U26">
        <f t="shared" si="9"/>
        <v>1.1747618437353154E+17</v>
      </c>
    </row>
    <row r="27" spans="2:21" x14ac:dyDescent="0.3">
      <c r="L27">
        <v>8</v>
      </c>
      <c r="M27">
        <f t="shared" si="5"/>
        <v>0.16</v>
      </c>
      <c r="N27">
        <f t="shared" si="6"/>
        <v>4.4800000000000005E-3</v>
      </c>
      <c r="O27" s="13">
        <v>21</v>
      </c>
      <c r="P27">
        <f t="shared" si="7"/>
        <v>8.3999999999999991E-2</v>
      </c>
      <c r="R27">
        <v>120</v>
      </c>
      <c r="S27">
        <v>5.4E-6</v>
      </c>
      <c r="T27">
        <f t="shared" si="8"/>
        <v>2.286236854138089E+17</v>
      </c>
      <c r="U27">
        <f t="shared" si="9"/>
        <v>1.1431184270690445E+17</v>
      </c>
    </row>
    <row r="28" spans="2:21" x14ac:dyDescent="0.3">
      <c r="L28">
        <v>9</v>
      </c>
      <c r="M28">
        <f t="shared" si="5"/>
        <v>0.18</v>
      </c>
      <c r="N28">
        <f t="shared" si="6"/>
        <v>5.0400000000000002E-3</v>
      </c>
      <c r="O28" s="13">
        <v>6</v>
      </c>
      <c r="P28">
        <f t="shared" si="7"/>
        <v>2.3999999999999997E-2</v>
      </c>
      <c r="U28">
        <f>AVERAGE(U22:U27)</f>
        <v>1.3313703839346259E+17</v>
      </c>
    </row>
    <row r="29" spans="2:21" x14ac:dyDescent="0.3">
      <c r="L29">
        <v>10</v>
      </c>
      <c r="M29">
        <f t="shared" si="5"/>
        <v>0.2</v>
      </c>
      <c r="N29">
        <f t="shared" si="6"/>
        <v>5.6000000000000008E-3</v>
      </c>
      <c r="O29" s="13">
        <v>4</v>
      </c>
      <c r="P29">
        <f t="shared" si="7"/>
        <v>1.6E-2</v>
      </c>
    </row>
    <row r="30" spans="2:21" ht="15" thickBot="1" x14ac:dyDescent="0.35">
      <c r="L30">
        <v>11</v>
      </c>
      <c r="M30">
        <f t="shared" si="5"/>
        <v>0.22</v>
      </c>
      <c r="N30">
        <f t="shared" si="6"/>
        <v>6.1600000000000005E-3</v>
      </c>
      <c r="O30" s="13">
        <v>2</v>
      </c>
      <c r="P30">
        <f t="shared" si="7"/>
        <v>8.0000000000000002E-3</v>
      </c>
    </row>
    <row r="31" spans="2:21" x14ac:dyDescent="0.3">
      <c r="K31" s="4">
        <v>100</v>
      </c>
      <c r="L31" s="5">
        <v>0</v>
      </c>
      <c r="M31" s="5">
        <f t="shared" si="5"/>
        <v>0</v>
      </c>
      <c r="N31" s="5">
        <f t="shared" si="6"/>
        <v>0</v>
      </c>
      <c r="O31" s="5">
        <v>112</v>
      </c>
      <c r="P31" s="6">
        <f t="shared" si="7"/>
        <v>0.44800000000000001</v>
      </c>
    </row>
    <row r="32" spans="2:21" x14ac:dyDescent="0.3">
      <c r="K32" s="7"/>
      <c r="L32" s="8">
        <v>4</v>
      </c>
      <c r="M32" s="8">
        <f t="shared" si="5"/>
        <v>0.08</v>
      </c>
      <c r="N32" s="8">
        <f t="shared" si="6"/>
        <v>2.2400000000000002E-3</v>
      </c>
      <c r="O32" s="13">
        <v>112</v>
      </c>
      <c r="P32" s="9">
        <f t="shared" si="7"/>
        <v>0.44800000000000001</v>
      </c>
    </row>
    <row r="33" spans="11:16" x14ac:dyDescent="0.3">
      <c r="K33" s="7"/>
      <c r="L33" s="8">
        <v>5</v>
      </c>
      <c r="M33" s="8">
        <f t="shared" si="5"/>
        <v>0.1</v>
      </c>
      <c r="N33" s="8">
        <f t="shared" si="6"/>
        <v>2.8000000000000004E-3</v>
      </c>
      <c r="O33" s="13">
        <v>98</v>
      </c>
      <c r="P33" s="9">
        <f t="shared" si="7"/>
        <v>0.39199999999999996</v>
      </c>
    </row>
    <row r="34" spans="11:16" x14ac:dyDescent="0.3">
      <c r="K34" s="7"/>
      <c r="L34" s="8">
        <v>6</v>
      </c>
      <c r="M34" s="8">
        <f t="shared" si="5"/>
        <v>0.12</v>
      </c>
      <c r="N34" s="8">
        <f t="shared" si="6"/>
        <v>3.3600000000000001E-3</v>
      </c>
      <c r="O34" s="13">
        <v>92</v>
      </c>
      <c r="P34" s="9">
        <f t="shared" si="7"/>
        <v>0.36799999999999999</v>
      </c>
    </row>
    <row r="35" spans="11:16" x14ac:dyDescent="0.3">
      <c r="K35" s="7"/>
      <c r="L35" s="8">
        <v>7</v>
      </c>
      <c r="M35" s="8">
        <f t="shared" si="5"/>
        <v>0.14000000000000001</v>
      </c>
      <c r="N35" s="8">
        <f t="shared" si="6"/>
        <v>3.9200000000000007E-3</v>
      </c>
      <c r="O35" s="13">
        <v>77</v>
      </c>
      <c r="P35" s="9">
        <f t="shared" si="7"/>
        <v>0.308</v>
      </c>
    </row>
    <row r="36" spans="11:16" x14ac:dyDescent="0.3">
      <c r="K36" s="7"/>
      <c r="L36" s="8">
        <v>8</v>
      </c>
      <c r="M36" s="8">
        <f t="shared" si="5"/>
        <v>0.16</v>
      </c>
      <c r="N36" s="8">
        <f t="shared" si="6"/>
        <v>4.4800000000000005E-3</v>
      </c>
      <c r="O36" s="13">
        <v>51</v>
      </c>
      <c r="P36" s="9">
        <f t="shared" si="7"/>
        <v>0.20399999999999999</v>
      </c>
    </row>
    <row r="37" spans="11:16" x14ac:dyDescent="0.3">
      <c r="K37" s="7"/>
      <c r="L37" s="8">
        <v>9</v>
      </c>
      <c r="M37" s="8">
        <f t="shared" si="5"/>
        <v>0.18</v>
      </c>
      <c r="N37" s="8">
        <f t="shared" si="6"/>
        <v>5.0400000000000002E-3</v>
      </c>
      <c r="O37" s="13">
        <v>15</v>
      </c>
      <c r="P37" s="9">
        <f t="shared" si="7"/>
        <v>0.06</v>
      </c>
    </row>
    <row r="38" spans="11:16" x14ac:dyDescent="0.3">
      <c r="K38" s="7"/>
      <c r="L38" s="8">
        <v>10</v>
      </c>
      <c r="M38" s="8">
        <f t="shared" si="5"/>
        <v>0.2</v>
      </c>
      <c r="N38" s="8">
        <f t="shared" si="6"/>
        <v>5.6000000000000008E-3</v>
      </c>
      <c r="O38" s="13">
        <v>6</v>
      </c>
      <c r="P38" s="9">
        <f t="shared" si="7"/>
        <v>2.3999999999999997E-2</v>
      </c>
    </row>
    <row r="39" spans="11:16" x14ac:dyDescent="0.3">
      <c r="K39" s="7"/>
      <c r="L39" s="8">
        <v>11</v>
      </c>
      <c r="M39" s="8">
        <f t="shared" si="5"/>
        <v>0.22</v>
      </c>
      <c r="N39" s="8">
        <f t="shared" si="6"/>
        <v>6.1600000000000005E-3</v>
      </c>
      <c r="O39" s="13">
        <v>3</v>
      </c>
      <c r="P39" s="9">
        <f t="shared" si="7"/>
        <v>1.1999999999999999E-2</v>
      </c>
    </row>
    <row r="40" spans="11:16" ht="15" thickBot="1" x14ac:dyDescent="0.35">
      <c r="K40" s="10"/>
      <c r="L40" s="11">
        <v>12</v>
      </c>
      <c r="M40" s="11">
        <f t="shared" si="5"/>
        <v>0.24</v>
      </c>
      <c r="N40" s="11">
        <f t="shared" si="6"/>
        <v>6.7200000000000003E-3</v>
      </c>
      <c r="O40" s="11">
        <v>2</v>
      </c>
      <c r="P40" s="12">
        <f t="shared" si="7"/>
        <v>8.0000000000000002E-3</v>
      </c>
    </row>
    <row r="41" spans="11:16" x14ac:dyDescent="0.3">
      <c r="K41">
        <v>110</v>
      </c>
      <c r="L41" s="13">
        <v>0</v>
      </c>
      <c r="M41">
        <f t="shared" si="5"/>
        <v>0</v>
      </c>
      <c r="N41">
        <f t="shared" si="6"/>
        <v>0</v>
      </c>
      <c r="O41" s="13">
        <v>109</v>
      </c>
      <c r="P41">
        <f t="shared" si="7"/>
        <v>0.43599999999999994</v>
      </c>
    </row>
    <row r="42" spans="11:16" x14ac:dyDescent="0.3">
      <c r="L42" s="13">
        <v>5</v>
      </c>
      <c r="M42">
        <f t="shared" si="5"/>
        <v>0.1</v>
      </c>
      <c r="N42">
        <f t="shared" si="6"/>
        <v>2.8000000000000004E-3</v>
      </c>
      <c r="O42" s="13">
        <v>101</v>
      </c>
      <c r="P42">
        <f t="shared" si="7"/>
        <v>0.40399999999999997</v>
      </c>
    </row>
    <row r="43" spans="11:16" x14ac:dyDescent="0.3">
      <c r="L43" s="13">
        <v>6</v>
      </c>
      <c r="M43">
        <f t="shared" si="5"/>
        <v>0.12</v>
      </c>
      <c r="N43">
        <f t="shared" si="6"/>
        <v>3.3600000000000001E-3</v>
      </c>
      <c r="O43" s="13">
        <v>99</v>
      </c>
      <c r="P43">
        <f t="shared" si="7"/>
        <v>0.39599999999999996</v>
      </c>
    </row>
    <row r="44" spans="11:16" x14ac:dyDescent="0.3">
      <c r="L44" s="13">
        <v>7</v>
      </c>
      <c r="M44">
        <f t="shared" si="5"/>
        <v>0.14000000000000001</v>
      </c>
      <c r="N44">
        <f t="shared" si="6"/>
        <v>3.9200000000000007E-3</v>
      </c>
      <c r="O44" s="13">
        <v>86</v>
      </c>
      <c r="P44">
        <f t="shared" si="7"/>
        <v>0.34400000000000003</v>
      </c>
    </row>
    <row r="45" spans="11:16" x14ac:dyDescent="0.3">
      <c r="L45" s="13">
        <v>8</v>
      </c>
      <c r="M45">
        <f t="shared" si="5"/>
        <v>0.16</v>
      </c>
      <c r="N45">
        <f t="shared" si="6"/>
        <v>4.4800000000000005E-3</v>
      </c>
      <c r="O45" s="13">
        <v>71</v>
      </c>
      <c r="P45">
        <f t="shared" si="7"/>
        <v>0.28400000000000003</v>
      </c>
    </row>
    <row r="46" spans="11:16" x14ac:dyDescent="0.3">
      <c r="L46" s="13">
        <v>9</v>
      </c>
      <c r="M46">
        <f t="shared" si="5"/>
        <v>0.18</v>
      </c>
      <c r="N46">
        <f t="shared" si="6"/>
        <v>5.0400000000000002E-3</v>
      </c>
      <c r="O46" s="13">
        <v>45</v>
      </c>
      <c r="P46">
        <f t="shared" si="7"/>
        <v>0.18</v>
      </c>
    </row>
    <row r="47" spans="11:16" x14ac:dyDescent="0.3">
      <c r="L47" s="13">
        <v>10</v>
      </c>
      <c r="M47">
        <f t="shared" si="5"/>
        <v>0.2</v>
      </c>
      <c r="N47">
        <f t="shared" si="6"/>
        <v>5.6000000000000008E-3</v>
      </c>
      <c r="O47" s="13">
        <v>11</v>
      </c>
      <c r="P47">
        <f t="shared" si="7"/>
        <v>4.3999999999999997E-2</v>
      </c>
    </row>
    <row r="48" spans="11:16" x14ac:dyDescent="0.3">
      <c r="L48" s="13">
        <v>11</v>
      </c>
      <c r="M48">
        <f t="shared" si="5"/>
        <v>0.22</v>
      </c>
      <c r="N48">
        <f t="shared" si="6"/>
        <v>6.1600000000000005E-3</v>
      </c>
      <c r="O48" s="13">
        <v>6</v>
      </c>
      <c r="P48">
        <f t="shared" si="7"/>
        <v>2.3999999999999997E-2</v>
      </c>
    </row>
    <row r="49" spans="11:16" x14ac:dyDescent="0.3">
      <c r="L49" s="13">
        <v>12</v>
      </c>
      <c r="M49">
        <f t="shared" si="5"/>
        <v>0.24</v>
      </c>
      <c r="N49">
        <f t="shared" si="6"/>
        <v>6.7200000000000003E-3</v>
      </c>
      <c r="O49" s="13">
        <v>3</v>
      </c>
      <c r="P49">
        <f t="shared" si="7"/>
        <v>1.1999999999999999E-2</v>
      </c>
    </row>
    <row r="50" spans="11:16" x14ac:dyDescent="0.3">
      <c r="L50" s="13">
        <v>13</v>
      </c>
      <c r="M50">
        <f t="shared" si="5"/>
        <v>0.26</v>
      </c>
      <c r="N50">
        <f t="shared" si="6"/>
        <v>7.28E-3</v>
      </c>
      <c r="O50" s="13">
        <v>1</v>
      </c>
      <c r="P50">
        <f t="shared" si="7"/>
        <v>4.0000000000000001E-3</v>
      </c>
    </row>
    <row r="51" spans="11:16" ht="15" thickBot="1" x14ac:dyDescent="0.35">
      <c r="M51">
        <f t="shared" si="5"/>
        <v>0</v>
      </c>
      <c r="N51">
        <f t="shared" si="6"/>
        <v>0</v>
      </c>
      <c r="P51">
        <f t="shared" si="7"/>
        <v>0</v>
      </c>
    </row>
    <row r="52" spans="11:16" x14ac:dyDescent="0.3">
      <c r="K52" s="4">
        <v>120</v>
      </c>
      <c r="L52" s="5">
        <v>0</v>
      </c>
      <c r="M52" s="5">
        <f t="shared" si="5"/>
        <v>0</v>
      </c>
      <c r="N52" s="5">
        <f t="shared" si="6"/>
        <v>0</v>
      </c>
      <c r="O52" s="5">
        <v>110</v>
      </c>
      <c r="P52" s="6">
        <f t="shared" si="7"/>
        <v>0.44</v>
      </c>
    </row>
    <row r="53" spans="11:16" x14ac:dyDescent="0.3">
      <c r="K53" s="7"/>
      <c r="L53" s="13">
        <v>5</v>
      </c>
      <c r="M53" s="8">
        <f t="shared" si="5"/>
        <v>0.1</v>
      </c>
      <c r="N53" s="8">
        <f t="shared" si="6"/>
        <v>2.8000000000000004E-3</v>
      </c>
      <c r="O53" s="13">
        <v>104</v>
      </c>
      <c r="P53" s="9">
        <f t="shared" si="7"/>
        <v>0.41599999999999998</v>
      </c>
    </row>
    <row r="54" spans="11:16" x14ac:dyDescent="0.3">
      <c r="K54" s="7"/>
      <c r="L54" s="13">
        <v>6</v>
      </c>
      <c r="M54" s="8">
        <f t="shared" si="5"/>
        <v>0.12</v>
      </c>
      <c r="N54" s="8">
        <f t="shared" si="6"/>
        <v>3.3600000000000001E-3</v>
      </c>
      <c r="O54" s="13">
        <v>100</v>
      </c>
      <c r="P54" s="9">
        <f t="shared" si="7"/>
        <v>0.4</v>
      </c>
    </row>
    <row r="55" spans="11:16" x14ac:dyDescent="0.3">
      <c r="K55" s="7"/>
      <c r="L55" s="13">
        <v>8</v>
      </c>
      <c r="M55" s="8">
        <f t="shared" si="5"/>
        <v>0.16</v>
      </c>
      <c r="N55" s="8">
        <f t="shared" si="6"/>
        <v>4.4800000000000005E-3</v>
      </c>
      <c r="O55" s="13">
        <v>86</v>
      </c>
      <c r="P55" s="9">
        <f t="shared" si="7"/>
        <v>0.34400000000000003</v>
      </c>
    </row>
    <row r="56" spans="11:16" x14ac:dyDescent="0.3">
      <c r="K56" s="7"/>
      <c r="L56" s="13">
        <v>9</v>
      </c>
      <c r="M56" s="8">
        <f t="shared" si="5"/>
        <v>0.18</v>
      </c>
      <c r="N56" s="8">
        <f t="shared" si="6"/>
        <v>5.0400000000000002E-3</v>
      </c>
      <c r="O56" s="13">
        <v>68</v>
      </c>
      <c r="P56" s="9">
        <f t="shared" si="7"/>
        <v>0.27199999999999996</v>
      </c>
    </row>
    <row r="57" spans="11:16" x14ac:dyDescent="0.3">
      <c r="K57" s="7"/>
      <c r="L57" s="13">
        <v>10</v>
      </c>
      <c r="M57" s="8">
        <f t="shared" si="5"/>
        <v>0.2</v>
      </c>
      <c r="N57" s="8">
        <f t="shared" si="6"/>
        <v>5.6000000000000008E-3</v>
      </c>
      <c r="O57" s="13">
        <v>22</v>
      </c>
      <c r="P57" s="9">
        <f t="shared" si="7"/>
        <v>8.7999999999999995E-2</v>
      </c>
    </row>
    <row r="58" spans="11:16" x14ac:dyDescent="0.3">
      <c r="K58" s="7"/>
      <c r="L58" s="13">
        <v>11</v>
      </c>
      <c r="M58" s="8">
        <f t="shared" si="5"/>
        <v>0.22</v>
      </c>
      <c r="N58" s="8">
        <f t="shared" si="6"/>
        <v>6.1600000000000005E-3</v>
      </c>
      <c r="O58" s="13">
        <v>7</v>
      </c>
      <c r="P58" s="9">
        <f t="shared" si="7"/>
        <v>2.8000000000000001E-2</v>
      </c>
    </row>
    <row r="59" spans="11:16" x14ac:dyDescent="0.3">
      <c r="K59" s="7"/>
      <c r="L59" s="13">
        <v>12</v>
      </c>
      <c r="M59" s="8">
        <f t="shared" si="5"/>
        <v>0.24</v>
      </c>
      <c r="N59" s="8">
        <f t="shared" si="6"/>
        <v>6.7200000000000003E-3</v>
      </c>
      <c r="O59" s="13">
        <v>4</v>
      </c>
      <c r="P59" s="9">
        <f t="shared" si="7"/>
        <v>1.6E-2</v>
      </c>
    </row>
    <row r="60" spans="11:16" x14ac:dyDescent="0.3">
      <c r="K60" s="7"/>
      <c r="L60" s="13">
        <v>13</v>
      </c>
      <c r="M60" s="8">
        <f t="shared" si="5"/>
        <v>0.26</v>
      </c>
      <c r="N60" s="8">
        <f t="shared" si="6"/>
        <v>7.28E-3</v>
      </c>
      <c r="O60" s="13">
        <v>2</v>
      </c>
      <c r="P60" s="9">
        <f t="shared" si="7"/>
        <v>8.0000000000000002E-3</v>
      </c>
    </row>
    <row r="61" spans="11:16" ht="15" thickBot="1" x14ac:dyDescent="0.35">
      <c r="K61" s="10"/>
      <c r="L61" s="11">
        <v>14</v>
      </c>
      <c r="M61" s="11">
        <f t="shared" si="5"/>
        <v>0.28000000000000003</v>
      </c>
      <c r="N61" s="11">
        <f t="shared" si="6"/>
        <v>7.8400000000000015E-3</v>
      </c>
      <c r="O61" s="11">
        <v>1</v>
      </c>
      <c r="P61" s="12">
        <f t="shared" si="7"/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Соболь</dc:creator>
  <cp:lastModifiedBy>Федор Соболь</cp:lastModifiedBy>
  <dcterms:created xsi:type="dcterms:W3CDTF">2022-09-22T20:54:31Z</dcterms:created>
  <dcterms:modified xsi:type="dcterms:W3CDTF">2022-09-22T23:16:25Z</dcterms:modified>
</cp:coreProperties>
</file>