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\Labs\1.3.1_open\"/>
    </mc:Choice>
  </mc:AlternateContent>
  <xr:revisionPtr revIDLastSave="0" documentId="13_ncr:1_{073D25C9-BA5B-47A5-B194-DFEB3764B6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Q15" i="1"/>
  <c r="Q16" i="1"/>
  <c r="Q17" i="1"/>
  <c r="Q18" i="1"/>
  <c r="Q19" i="1"/>
  <c r="Q20" i="1"/>
  <c r="Q21" i="1"/>
  <c r="Q13" i="1"/>
  <c r="P14" i="1"/>
  <c r="P15" i="1"/>
  <c r="P16" i="1"/>
  <c r="P17" i="1"/>
  <c r="P18" i="1"/>
  <c r="P19" i="1"/>
  <c r="P20" i="1"/>
  <c r="P21" i="1"/>
  <c r="P13" i="1"/>
  <c r="D17" i="1"/>
  <c r="D18" i="1"/>
  <c r="D19" i="1"/>
  <c r="D20" i="1"/>
  <c r="D21" i="1"/>
  <c r="D22" i="1"/>
  <c r="D23" i="1"/>
  <c r="D24" i="1"/>
  <c r="D25" i="1"/>
  <c r="H18" i="1"/>
  <c r="H19" i="1"/>
  <c r="H20" i="1"/>
  <c r="H21" i="1"/>
  <c r="H22" i="1"/>
  <c r="H23" i="1"/>
  <c r="H24" i="1"/>
  <c r="H25" i="1"/>
  <c r="H17" i="1"/>
  <c r="K11" i="1"/>
  <c r="L12" i="1"/>
  <c r="L13" i="1"/>
  <c r="L14" i="1"/>
  <c r="L15" i="1"/>
  <c r="L16" i="1"/>
  <c r="L17" i="1"/>
  <c r="L18" i="1"/>
  <c r="L19" i="1"/>
  <c r="L20" i="1"/>
  <c r="L11" i="1"/>
  <c r="K20" i="1"/>
  <c r="K12" i="1"/>
  <c r="K13" i="1"/>
  <c r="K14" i="1"/>
  <c r="K15" i="1"/>
  <c r="K16" i="1"/>
  <c r="K17" i="1"/>
  <c r="K18" i="1"/>
  <c r="K19" i="1"/>
  <c r="D4" i="1"/>
  <c r="D5" i="1"/>
  <c r="D6" i="1"/>
  <c r="D7" i="1"/>
  <c r="D8" i="1"/>
  <c r="D9" i="1"/>
  <c r="D10" i="1"/>
  <c r="D11" i="1"/>
  <c r="D12" i="1"/>
  <c r="D13" i="1"/>
  <c r="I5" i="1"/>
  <c r="I6" i="1"/>
  <c r="I7" i="1"/>
  <c r="I8" i="1"/>
  <c r="I9" i="1"/>
  <c r="I10" i="1"/>
  <c r="I11" i="1"/>
  <c r="I12" i="1"/>
  <c r="I13" i="1"/>
  <c r="I4" i="1"/>
  <c r="H5" i="1"/>
  <c r="H6" i="1"/>
  <c r="H7" i="1"/>
  <c r="H8" i="1"/>
  <c r="H9" i="1"/>
  <c r="H10" i="1"/>
  <c r="H11" i="1"/>
  <c r="H12" i="1"/>
  <c r="H13" i="1"/>
  <c r="H4" i="1"/>
  <c r="F25" i="1"/>
  <c r="F24" i="1"/>
  <c r="F23" i="1"/>
  <c r="F18" i="1"/>
  <c r="F20" i="1"/>
  <c r="F22" i="1"/>
  <c r="F21" i="1"/>
  <c r="F19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<sst xmlns="http://schemas.openxmlformats.org/spreadsheetml/2006/main" count="17" uniqueCount="12">
  <si>
    <t>Lab</t>
  </si>
  <si>
    <t>Ширина</t>
  </si>
  <si>
    <t>Толщина</t>
  </si>
  <si>
    <t>M</t>
  </si>
  <si>
    <t>Ymax</t>
  </si>
  <si>
    <t>погрешность</t>
  </si>
  <si>
    <t>0,1мм</t>
  </si>
  <si>
    <t>Начально</t>
  </si>
  <si>
    <t>Если сместить центр на 5мм</t>
  </si>
  <si>
    <t>Начальное</t>
  </si>
  <si>
    <t>Ymax(относ)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</si>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</sst>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B11" sqref="B11"/>
    </sheetView>
  </sheetViews>
  <sheetFormatPr defaultRowHeight="14.4" x14ac:dyDescent="0.3"/>
  <sheetData>
    <row r="1" spans="1:17" x14ac:dyDescent="0.3">
      <c r="A1" t="s">
        <v>0</v>
      </c>
      <c r="B1">
        <v>50.2</v>
      </c>
    </row>
    <row r="2" spans="1:17" x14ac:dyDescent="0.3">
      <c r="G2" t="s">
        <v>5</v>
      </c>
      <c r="H2" t="s">
        <v>6</v>
      </c>
      <c r="J2" t="s">
        <v>8</v>
      </c>
    </row>
    <row r="3" spans="1:17" x14ac:dyDescent="0.3">
      <c r="A3" t="s">
        <v>1</v>
      </c>
      <c r="B3" t="s">
        <v>2</v>
      </c>
      <c r="E3" t="s">
        <v>3</v>
      </c>
      <c r="F3" t="s">
        <v>4</v>
      </c>
      <c r="G3" t="s">
        <v>7</v>
      </c>
      <c r="I3" t="s">
        <v>11</v>
      </c>
      <c r="J3" t="s">
        <v>3</v>
      </c>
      <c r="K3" t="s">
        <v>4</v>
      </c>
    </row>
    <row r="4" spans="1:17" x14ac:dyDescent="0.3">
      <c r="A4">
        <v>1.98</v>
      </c>
      <c r="B4">
        <v>1.1000000000000001</v>
      </c>
      <c r="D4">
        <f>F4*0.01</f>
        <v>0.629</v>
      </c>
      <c r="E4">
        <v>511</v>
      </c>
      <c r="F4">
        <v>62.9</v>
      </c>
      <c r="G4">
        <v>0</v>
      </c>
      <c r="H4">
        <f>F4-G4</f>
        <v>62.9</v>
      </c>
      <c r="I4">
        <f>9.8*E4*0.001</f>
        <v>5.0078000000000005</v>
      </c>
      <c r="J4">
        <v>503.1</v>
      </c>
      <c r="K4">
        <v>56.5</v>
      </c>
      <c r="L4">
        <v>0</v>
      </c>
    </row>
    <row r="5" spans="1:17" x14ac:dyDescent="0.3">
      <c r="A5">
        <v>1.99</v>
      </c>
      <c r="B5">
        <v>1.075</v>
      </c>
      <c r="D5">
        <f t="shared" ref="D5:D13" si="0">F5*0.01</f>
        <v>0.6</v>
      </c>
      <c r="E5">
        <v>482.5</v>
      </c>
      <c r="F5">
        <v>60</v>
      </c>
      <c r="G5">
        <v>4</v>
      </c>
      <c r="H5">
        <f t="shared" ref="H5:H13" si="1">F5-G5</f>
        <v>56</v>
      </c>
      <c r="I5">
        <f t="shared" ref="I5:I13" si="2">9.8*E5*0.001</f>
        <v>4.7285000000000004</v>
      </c>
      <c r="J5">
        <v>467.9</v>
      </c>
      <c r="K5">
        <v>53</v>
      </c>
      <c r="L5">
        <v>0</v>
      </c>
    </row>
    <row r="6" spans="1:17" x14ac:dyDescent="0.3">
      <c r="A6">
        <v>2</v>
      </c>
      <c r="B6">
        <v>1.05</v>
      </c>
      <c r="D6">
        <f t="shared" si="0"/>
        <v>0.61</v>
      </c>
      <c r="E6">
        <v>503.3</v>
      </c>
      <c r="F6">
        <v>61</v>
      </c>
      <c r="G6">
        <v>3.1</v>
      </c>
      <c r="H6">
        <f t="shared" si="1"/>
        <v>57.9</v>
      </c>
      <c r="I6">
        <f t="shared" si="2"/>
        <v>4.9323399999999999</v>
      </c>
      <c r="J6">
        <v>482.5</v>
      </c>
      <c r="K6">
        <v>54</v>
      </c>
      <c r="L6">
        <v>0</v>
      </c>
    </row>
    <row r="7" spans="1:17" x14ac:dyDescent="0.3">
      <c r="A7">
        <v>1.99</v>
      </c>
      <c r="B7">
        <v>1.07</v>
      </c>
      <c r="D7">
        <f t="shared" si="0"/>
        <v>0.59499999999999997</v>
      </c>
      <c r="E7">
        <v>467.9</v>
      </c>
      <c r="F7">
        <v>59.5</v>
      </c>
      <c r="G7">
        <v>6.1</v>
      </c>
      <c r="H7">
        <f t="shared" si="1"/>
        <v>53.4</v>
      </c>
      <c r="I7">
        <f t="shared" si="2"/>
        <v>4.5854200000000001</v>
      </c>
    </row>
    <row r="8" spans="1:17" x14ac:dyDescent="0.3">
      <c r="A8">
        <v>2</v>
      </c>
      <c r="B8">
        <v>1.03</v>
      </c>
      <c r="D8">
        <f t="shared" si="0"/>
        <v>0.62</v>
      </c>
      <c r="E8">
        <v>503.1</v>
      </c>
      <c r="F8">
        <v>62</v>
      </c>
      <c r="G8">
        <v>4.9000000000000004</v>
      </c>
      <c r="H8">
        <f t="shared" si="1"/>
        <v>57.1</v>
      </c>
      <c r="I8">
        <f t="shared" si="2"/>
        <v>4.9303800000000013</v>
      </c>
    </row>
    <row r="9" spans="1:17" x14ac:dyDescent="0.3">
      <c r="A9">
        <v>2</v>
      </c>
      <c r="B9">
        <v>1.06</v>
      </c>
      <c r="D9">
        <f t="shared" si="0"/>
        <v>1.2</v>
      </c>
      <c r="E9">
        <f>467.9+503.1</f>
        <v>971</v>
      </c>
      <c r="F9">
        <v>120</v>
      </c>
      <c r="G9">
        <v>6</v>
      </c>
      <c r="H9">
        <f t="shared" si="1"/>
        <v>114</v>
      </c>
      <c r="I9">
        <f t="shared" si="2"/>
        <v>9.5158000000000005</v>
      </c>
    </row>
    <row r="10" spans="1:17" x14ac:dyDescent="0.3">
      <c r="A10">
        <v>1.8</v>
      </c>
      <c r="B10">
        <v>1.085</v>
      </c>
      <c r="D10">
        <f t="shared" si="0"/>
        <v>1.2309999999999999</v>
      </c>
      <c r="E10">
        <f>511+503.3</f>
        <v>1014.3</v>
      </c>
      <c r="F10">
        <v>123.1</v>
      </c>
      <c r="G10">
        <v>4</v>
      </c>
      <c r="H10">
        <f t="shared" si="1"/>
        <v>119.1</v>
      </c>
      <c r="I10">
        <f t="shared" si="2"/>
        <v>9.9401399999999995</v>
      </c>
    </row>
    <row r="11" spans="1:17" x14ac:dyDescent="0.3">
      <c r="A11">
        <v>1.6</v>
      </c>
      <c r="B11">
        <v>1.03</v>
      </c>
      <c r="D11">
        <f t="shared" si="0"/>
        <v>1.2350000000000001</v>
      </c>
      <c r="E11">
        <f>482.5+503.1</f>
        <v>985.6</v>
      </c>
      <c r="F11">
        <v>123.5</v>
      </c>
      <c r="G11">
        <v>5.5</v>
      </c>
      <c r="H11">
        <f t="shared" si="1"/>
        <v>118</v>
      </c>
      <c r="I11">
        <f t="shared" si="2"/>
        <v>9.6588800000000017</v>
      </c>
      <c r="K11">
        <f>F4*0.01</f>
        <v>0.629</v>
      </c>
      <c r="L11">
        <f>E4*9.8*0.001</f>
        <v>5.0078000000000005</v>
      </c>
      <c r="M11" s="1">
        <v>71.900000000000006</v>
      </c>
      <c r="N11" s="1">
        <v>4.5854200000000001</v>
      </c>
    </row>
    <row r="12" spans="1:17" x14ac:dyDescent="0.3">
      <c r="A12">
        <v>2</v>
      </c>
      <c r="B12">
        <v>1.0780000000000001</v>
      </c>
      <c r="D12">
        <f t="shared" si="0"/>
        <v>1.2050000000000001</v>
      </c>
      <c r="E12">
        <f>501.3+503.1</f>
        <v>1004.4000000000001</v>
      </c>
      <c r="F12">
        <v>120.5</v>
      </c>
      <c r="G12">
        <v>7</v>
      </c>
      <c r="H12">
        <f t="shared" si="1"/>
        <v>113.5</v>
      </c>
      <c r="I12">
        <f t="shared" si="2"/>
        <v>9.8431200000000008</v>
      </c>
      <c r="K12">
        <f t="shared" ref="K12:K19" si="3">F5*0.01</f>
        <v>0.6</v>
      </c>
      <c r="L12">
        <f t="shared" ref="L12:L20" si="4">E5*9.8*0.001</f>
        <v>4.7285000000000004</v>
      </c>
      <c r="M12" s="1"/>
      <c r="N12" s="1"/>
    </row>
    <row r="13" spans="1:17" x14ac:dyDescent="0.3">
      <c r="A13">
        <v>1.99</v>
      </c>
      <c r="B13">
        <v>1.0649999999999999</v>
      </c>
      <c r="D13">
        <f t="shared" si="0"/>
        <v>1.8149999999999999</v>
      </c>
      <c r="E13">
        <f>482.5+501.3+511</f>
        <v>1494.8</v>
      </c>
      <c r="F13">
        <v>181.5</v>
      </c>
      <c r="G13">
        <v>5</v>
      </c>
      <c r="H13">
        <f t="shared" si="1"/>
        <v>176.5</v>
      </c>
      <c r="I13">
        <f t="shared" si="2"/>
        <v>14.649040000000001</v>
      </c>
      <c r="K13">
        <f t="shared" si="3"/>
        <v>0.61</v>
      </c>
      <c r="L13">
        <f t="shared" si="4"/>
        <v>4.9323399999999999</v>
      </c>
      <c r="M13" s="1">
        <v>82.7</v>
      </c>
      <c r="N13" s="1">
        <v>4.9303800000000004</v>
      </c>
      <c r="P13">
        <f>(F17-G17)*0.01</f>
        <v>0.71900000000000008</v>
      </c>
      <c r="Q13">
        <f>E17*9.8*0.001</f>
        <v>4.5854200000000001</v>
      </c>
    </row>
    <row r="14" spans="1:17" x14ac:dyDescent="0.3">
      <c r="K14">
        <f t="shared" si="3"/>
        <v>0.59499999999999997</v>
      </c>
      <c r="L14">
        <f t="shared" si="4"/>
        <v>4.5854200000000001</v>
      </c>
      <c r="M14" s="1"/>
      <c r="N14" s="1"/>
      <c r="P14">
        <f t="shared" ref="P14:P21" si="5">(F18-G18)*0.01</f>
        <v>0.82699999999999996</v>
      </c>
      <c r="Q14">
        <f t="shared" ref="Q14:Q21" si="6">E18*9.8*0.001</f>
        <v>4.9303800000000013</v>
      </c>
    </row>
    <row r="15" spans="1:17" x14ac:dyDescent="0.3">
      <c r="K15">
        <f t="shared" si="3"/>
        <v>0.62</v>
      </c>
      <c r="L15">
        <f t="shared" si="4"/>
        <v>4.9303800000000013</v>
      </c>
      <c r="M15" s="1">
        <v>87.1</v>
      </c>
      <c r="N15" s="1">
        <v>5.0077999999999996</v>
      </c>
      <c r="P15">
        <f t="shared" si="5"/>
        <v>0.871</v>
      </c>
      <c r="Q15">
        <f t="shared" si="6"/>
        <v>5.0078000000000005</v>
      </c>
    </row>
    <row r="16" spans="1:17" x14ac:dyDescent="0.3">
      <c r="A16" t="s">
        <v>1</v>
      </c>
      <c r="B16">
        <v>2.16</v>
      </c>
      <c r="C16">
        <v>0.43</v>
      </c>
      <c r="E16" t="s">
        <v>3</v>
      </c>
      <c r="F16" t="s">
        <v>10</v>
      </c>
      <c r="G16" t="s">
        <v>9</v>
      </c>
      <c r="H16" t="s">
        <v>11</v>
      </c>
      <c r="K16">
        <f t="shared" si="3"/>
        <v>1.2</v>
      </c>
      <c r="L16">
        <f t="shared" si="4"/>
        <v>9.5158000000000005</v>
      </c>
      <c r="M16" s="1"/>
      <c r="N16" s="1"/>
      <c r="P16">
        <f t="shared" si="5"/>
        <v>0.78699999999999992</v>
      </c>
      <c r="Q16">
        <f t="shared" si="6"/>
        <v>4.5736600000000003</v>
      </c>
    </row>
    <row r="17" spans="4:17" x14ac:dyDescent="0.3">
      <c r="D17">
        <f>(F17-G17)*0.01</f>
        <v>0.71900000000000008</v>
      </c>
      <c r="E17">
        <v>467.9</v>
      </c>
      <c r="F17">
        <v>104.2</v>
      </c>
      <c r="G17">
        <v>32.299999999999997</v>
      </c>
      <c r="H17">
        <f>E17*9.8*0.001</f>
        <v>4.5854200000000001</v>
      </c>
      <c r="K17">
        <f t="shared" si="3"/>
        <v>1.2309999999999999</v>
      </c>
      <c r="L17">
        <f t="shared" si="4"/>
        <v>9.9401399999999995</v>
      </c>
      <c r="M17" s="1">
        <v>78.7</v>
      </c>
      <c r="N17" s="1">
        <v>4.5736600000000003</v>
      </c>
      <c r="P17">
        <f t="shared" si="5"/>
        <v>0.9</v>
      </c>
      <c r="Q17">
        <f t="shared" si="6"/>
        <v>4.9323399999999999</v>
      </c>
    </row>
    <row r="18" spans="4:17" x14ac:dyDescent="0.3">
      <c r="D18">
        <f t="shared" ref="D18:D25" si="7">(F18-G18)*0.01</f>
        <v>0.82699999999999996</v>
      </c>
      <c r="E18">
        <v>503.1</v>
      </c>
      <c r="F18">
        <f>149.1-G18</f>
        <v>115.89999999999999</v>
      </c>
      <c r="G18">
        <v>33.200000000000003</v>
      </c>
      <c r="H18">
        <f t="shared" ref="H18:H25" si="8">E18*9.8*0.001</f>
        <v>4.9303800000000013</v>
      </c>
      <c r="K18">
        <f t="shared" si="3"/>
        <v>1.2350000000000001</v>
      </c>
      <c r="L18">
        <f t="shared" si="4"/>
        <v>9.6588800000000017</v>
      </c>
      <c r="M18" s="1"/>
      <c r="N18" s="1"/>
      <c r="P18">
        <f t="shared" si="5"/>
        <v>0.81</v>
      </c>
      <c r="Q18">
        <f t="shared" si="6"/>
        <v>4.7285000000000004</v>
      </c>
    </row>
    <row r="19" spans="4:17" x14ac:dyDescent="0.3">
      <c r="D19">
        <f t="shared" si="7"/>
        <v>0.871</v>
      </c>
      <c r="E19">
        <v>511</v>
      </c>
      <c r="F19">
        <f>151.1-G19</f>
        <v>119.1</v>
      </c>
      <c r="G19">
        <v>32</v>
      </c>
      <c r="H19">
        <f t="shared" si="8"/>
        <v>5.0078000000000005</v>
      </c>
      <c r="K19">
        <f t="shared" si="3"/>
        <v>1.2050000000000001</v>
      </c>
      <c r="L19">
        <f t="shared" si="4"/>
        <v>9.8431200000000008</v>
      </c>
      <c r="M19" s="1">
        <v>90</v>
      </c>
      <c r="N19" s="1">
        <v>4.9323399999999999</v>
      </c>
      <c r="P19">
        <f t="shared" si="5"/>
        <v>0.93</v>
      </c>
      <c r="Q19">
        <f t="shared" si="6"/>
        <v>4.9127400000000012</v>
      </c>
    </row>
    <row r="20" spans="4:17" x14ac:dyDescent="0.3">
      <c r="D20">
        <f t="shared" si="7"/>
        <v>0.78699999999999992</v>
      </c>
      <c r="E20">
        <v>466.7</v>
      </c>
      <c r="F20">
        <f>137.1-G20</f>
        <v>107.89999999999999</v>
      </c>
      <c r="G20">
        <v>29.2</v>
      </c>
      <c r="H20">
        <f t="shared" si="8"/>
        <v>4.5736600000000003</v>
      </c>
      <c r="K20">
        <f>F13*0.01</f>
        <v>1.8149999999999999</v>
      </c>
      <c r="L20">
        <f t="shared" si="4"/>
        <v>14.649040000000001</v>
      </c>
      <c r="M20" s="1"/>
      <c r="N20" s="1"/>
      <c r="P20">
        <f t="shared" si="5"/>
        <v>0.86</v>
      </c>
      <c r="Q20">
        <f t="shared" si="6"/>
        <v>4.6863600000000005</v>
      </c>
    </row>
    <row r="21" spans="4:17" x14ac:dyDescent="0.3">
      <c r="D21">
        <f t="shared" si="7"/>
        <v>0.9</v>
      </c>
      <c r="E21">
        <v>503.3</v>
      </c>
      <c r="F21">
        <f>152-G21</f>
        <v>121</v>
      </c>
      <c r="G21">
        <v>31</v>
      </c>
      <c r="H21">
        <f t="shared" si="8"/>
        <v>4.9323399999999999</v>
      </c>
      <c r="M21" s="1">
        <v>81</v>
      </c>
      <c r="N21" s="1">
        <v>4.7285000000000004</v>
      </c>
      <c r="P21">
        <f t="shared" si="5"/>
        <v>0.87</v>
      </c>
      <c r="Q21">
        <f t="shared" si="6"/>
        <v>4.5256400000000001</v>
      </c>
    </row>
    <row r="22" spans="4:17" x14ac:dyDescent="0.3">
      <c r="D22">
        <f t="shared" si="7"/>
        <v>0.81</v>
      </c>
      <c r="E22">
        <v>482.5</v>
      </c>
      <c r="F22">
        <f>145-G22</f>
        <v>113</v>
      </c>
      <c r="G22">
        <v>32</v>
      </c>
      <c r="H22">
        <f t="shared" si="8"/>
        <v>4.7285000000000004</v>
      </c>
      <c r="M22" s="1"/>
      <c r="N22" s="1"/>
    </row>
    <row r="23" spans="4:17" x14ac:dyDescent="0.3">
      <c r="D23">
        <f t="shared" si="7"/>
        <v>0.93</v>
      </c>
      <c r="E23">
        <v>501.3</v>
      </c>
      <c r="F23">
        <f>147-G23</f>
        <v>120</v>
      </c>
      <c r="G23">
        <v>27</v>
      </c>
      <c r="H23">
        <f t="shared" si="8"/>
        <v>4.9127400000000012</v>
      </c>
      <c r="M23" s="1">
        <v>93</v>
      </c>
      <c r="N23" s="1">
        <v>4.9127400000000003</v>
      </c>
    </row>
    <row r="24" spans="4:17" x14ac:dyDescent="0.3">
      <c r="D24">
        <f t="shared" si="7"/>
        <v>0.86</v>
      </c>
      <c r="E24">
        <v>478.2</v>
      </c>
      <c r="F24">
        <f>142-G24</f>
        <v>114</v>
      </c>
      <c r="G24">
        <v>28</v>
      </c>
      <c r="H24">
        <f t="shared" si="8"/>
        <v>4.6863600000000005</v>
      </c>
      <c r="M24" s="1"/>
      <c r="N24" s="1"/>
    </row>
    <row r="25" spans="4:17" x14ac:dyDescent="0.3">
      <c r="D25">
        <f t="shared" si="7"/>
        <v>0.87</v>
      </c>
      <c r="E25">
        <v>461.8</v>
      </c>
      <c r="F25">
        <f>141-G25</f>
        <v>114</v>
      </c>
      <c r="G25">
        <v>27</v>
      </c>
      <c r="H25">
        <f t="shared" si="8"/>
        <v>4.5256400000000001</v>
      </c>
      <c r="M25" s="1">
        <v>86</v>
      </c>
      <c r="N25" s="1">
        <v>4.6863599999999996</v>
      </c>
    </row>
    <row r="26" spans="4:17" x14ac:dyDescent="0.3">
      <c r="M26" s="1"/>
      <c r="N26" s="1"/>
    </row>
    <row r="27" spans="4:17" x14ac:dyDescent="0.3">
      <c r="M27" s="1">
        <v>87</v>
      </c>
      <c r="N27" s="1">
        <v>4.5256400000000001</v>
      </c>
    </row>
    <row r="28" spans="4:17" x14ac:dyDescent="0.3">
      <c r="M28" s="1"/>
      <c r="N28" s="1"/>
    </row>
  </sheetData>
  <mergeCells count="18">
    <mergeCell ref="M21:M22"/>
    <mergeCell ref="M23:M24"/>
    <mergeCell ref="N11:N12"/>
    <mergeCell ref="N13:N14"/>
    <mergeCell ref="N15:N16"/>
    <mergeCell ref="N17:N18"/>
    <mergeCell ref="N19:N20"/>
    <mergeCell ref="N21:N22"/>
    <mergeCell ref="M11:M12"/>
    <mergeCell ref="M13:M14"/>
    <mergeCell ref="M15:M16"/>
    <mergeCell ref="M17:M18"/>
    <mergeCell ref="M19:M20"/>
    <mergeCell ref="M25:M26"/>
    <mergeCell ref="M27:M28"/>
    <mergeCell ref="N23:N24"/>
    <mergeCell ref="N25:N26"/>
    <mergeCell ref="N27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Хмельницкий</dc:creator>
  <cp:lastModifiedBy>Антон Хмельницкий</cp:lastModifiedBy>
  <dcterms:created xsi:type="dcterms:W3CDTF">2015-06-05T18:19:34Z</dcterms:created>
  <dcterms:modified xsi:type="dcterms:W3CDTF">2023-11-28T08:01:25Z</dcterms:modified>
</cp:coreProperties>
</file>