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"/>
    </mc:Choice>
  </mc:AlternateContent>
  <xr:revisionPtr revIDLastSave="3" documentId="11_F25DC773A252ABDACC1048B6D9DE47CE5ADE58FA" xr6:coauthVersionLast="47" xr6:coauthVersionMax="47" xr10:uidLastSave="{2E50B6FB-9E60-43D8-A4ED-01DBB8015F4B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AD5" i="1"/>
  <c r="AD6" i="1"/>
  <c r="AD7" i="1"/>
  <c r="AD8" i="1"/>
  <c r="AC18" i="1" s="1"/>
  <c r="G52" i="1" s="1"/>
  <c r="AD4" i="1"/>
  <c r="AC14" i="1" s="1"/>
  <c r="G48" i="1" s="1"/>
  <c r="G24" i="1"/>
  <c r="G25" i="1"/>
  <c r="G26" i="1"/>
  <c r="G27" i="1"/>
  <c r="G28" i="1"/>
  <c r="G29" i="1"/>
  <c r="G30" i="1"/>
  <c r="G31" i="1"/>
  <c r="G32" i="1"/>
  <c r="G23" i="1"/>
  <c r="AC16" i="1" l="1"/>
  <c r="G50" i="1" s="1"/>
  <c r="AC15" i="1"/>
  <c r="G49" i="1" s="1"/>
  <c r="AG7" i="1"/>
  <c r="G38" i="1" s="1"/>
  <c r="H38" i="1" s="1"/>
  <c r="AC17" i="1"/>
  <c r="G51" i="1" s="1"/>
  <c r="AG5" i="1"/>
  <c r="G36" i="1" s="1"/>
  <c r="H36" i="1" s="1"/>
  <c r="AG4" i="1"/>
  <c r="G35" i="1" s="1"/>
  <c r="H35" i="1" s="1"/>
  <c r="AG8" i="1"/>
  <c r="G39" i="1" s="1"/>
  <c r="H39" i="1" s="1"/>
  <c r="AG6" i="1"/>
  <c r="G37" i="1" s="1"/>
  <c r="H37" i="1" s="1"/>
</calcChain>
</file>

<file path=xl/sharedStrings.xml><?xml version="1.0" encoding="utf-8"?>
<sst xmlns="http://schemas.openxmlformats.org/spreadsheetml/2006/main" count="11" uniqueCount="10">
  <si>
    <t>rгр</t>
  </si>
  <si>
    <t>N, колебаний</t>
  </si>
  <si>
    <t>T, c</t>
  </si>
  <si>
    <t>t, c</t>
  </si>
  <si>
    <t>n, шариков</t>
  </si>
  <si>
    <t>mгр, г</t>
  </si>
  <si>
    <t>rгр, м</t>
  </si>
  <si>
    <t>mg</t>
  </si>
  <si>
    <t>mкг</t>
  </si>
  <si>
    <t>М, * 10^(-5) Н *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</si>
</sst>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aseline="0"/>
              <a:t>График зависимости </a:t>
            </a:r>
            <a:r>
              <a:rPr lang="en-US" sz="2400" baseline="0"/>
              <a:t>T </a:t>
            </a:r>
            <a:r>
              <a:rPr lang="ru-RU" sz="2400" baseline="0"/>
              <a:t>от </a:t>
            </a:r>
            <a:r>
              <a:rPr lang="en-US" sz="2400" baseline="0"/>
              <a:t>n</a:t>
            </a:r>
            <a:endParaRPr lang="ru-RU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99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739062995288342E-2"/>
                  <c:y val="0.51941025654693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Sheet1!$D$23:$D$32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xVal>
          <c:yVal>
            <c:numRef>
              <c:f>Sheet1!$G$23:$G$32</c:f>
              <c:numCache>
                <c:formatCode>General</c:formatCode>
                <c:ptCount val="10"/>
                <c:pt idx="0">
                  <c:v>4.1020000000000003</c:v>
                </c:pt>
                <c:pt idx="1">
                  <c:v>3.5700000000000003</c:v>
                </c:pt>
                <c:pt idx="2">
                  <c:v>3.2850000000000001</c:v>
                </c:pt>
                <c:pt idx="3">
                  <c:v>2.9969999999999999</c:v>
                </c:pt>
                <c:pt idx="4">
                  <c:v>2.7149999999999999</c:v>
                </c:pt>
                <c:pt idx="5">
                  <c:v>2.2730000000000001</c:v>
                </c:pt>
                <c:pt idx="6">
                  <c:v>1.9780000000000002</c:v>
                </c:pt>
                <c:pt idx="7">
                  <c:v>1.718</c:v>
                </c:pt>
                <c:pt idx="8">
                  <c:v>1.35</c:v>
                </c:pt>
                <c:pt idx="9">
                  <c:v>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4CA7-8FB6-F6ED1948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24096"/>
        <c:axId val="1068129920"/>
      </c:scatterChart>
      <c:valAx>
        <c:axId val="10681240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n, </a:t>
                </a:r>
                <a:r>
                  <a:rPr lang="ru-RU" sz="2400" baseline="0"/>
                  <a:t>шар.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129920"/>
        <c:crosses val="autoZero"/>
        <c:crossBetween val="midCat"/>
        <c:majorUnit val="1"/>
      </c:valAx>
      <c:valAx>
        <c:axId val="10681299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T, </a:t>
                </a:r>
                <a:r>
                  <a:rPr lang="ru-RU" sz="2400" baseline="0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1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График зависимости </a:t>
            </a:r>
            <a:r>
              <a:rPr lang="en-US" sz="2000" baseline="0"/>
              <a:t>M</a:t>
            </a:r>
            <a:r>
              <a:rPr lang="ru-RU" sz="2000" baseline="0"/>
              <a:t> от  </a:t>
            </a:r>
            <a:r>
              <a:rPr lang="en-US" sz="2000" baseline="0"/>
              <a:t>n</a:t>
            </a:r>
            <a:endParaRPr lang="ru-RU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54186869831322"/>
                  <c:y val="0.46529107324407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Sheet1!$D$48:$D$52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xVal>
          <c:yVal>
            <c:numRef>
              <c:f>Sheet1!$G$48:$G$52</c:f>
              <c:numCache>
                <c:formatCode>General</c:formatCode>
                <c:ptCount val="5"/>
                <c:pt idx="0">
                  <c:v>5.4985049999999998</c:v>
                </c:pt>
                <c:pt idx="1">
                  <c:v>4.3988040000000002</c:v>
                </c:pt>
                <c:pt idx="2">
                  <c:v>3.2817393000000004</c:v>
                </c:pt>
                <c:pt idx="3">
                  <c:v>2.1994020000000001</c:v>
                </c:pt>
                <c:pt idx="4">
                  <c:v>1.6553393999999997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1-4BA1-835E-C8FE6AD8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63744"/>
        <c:axId val="1238854592"/>
      </c:scatterChart>
      <c:valAx>
        <c:axId val="12388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n, </a:t>
                </a:r>
                <a:r>
                  <a:rPr lang="ru-RU" sz="2000" baseline="0"/>
                  <a:t>шар.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854592"/>
        <c:crosses val="autoZero"/>
        <c:crossBetween val="midCat"/>
      </c:valAx>
      <c:valAx>
        <c:axId val="12388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M, *10^(-5) </a:t>
                </a:r>
                <a:r>
                  <a:rPr lang="ru-RU" sz="2000" baseline="0"/>
                  <a:t>Н *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8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259746</xdr:colOff>
      <xdr:row>2</xdr:row>
      <xdr:rowOff>29716</xdr:rowOff>
    </xdr:from>
    <xdr:to>
      <xdr:col>26</xdr:col>
      <xdr:colOff>81585</xdr:colOff>
      <xdr:row>33</xdr:row>
      <xdr:rowOff>166217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B2571A-859F-45E0-90A1-9F4D5BAA3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353273</xdr:colOff>
      <xdr:row>38</xdr:row>
      <xdr:rowOff>81109</xdr:rowOff>
    </xdr:from>
    <xdr:to>
      <xdr:col>53</xdr:col>
      <xdr:colOff>345410</xdr:colOff>
      <xdr:row>65</xdr:row>
      <xdr:rowOff>106011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D24D67-615A-4D95-87F2-E03B48A43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G52"/>
  <sheetViews>
    <sheetView tabSelected="1" topLeftCell="F1" zoomScale="70" workbookViewId="0">
      <selection activeCell="AC15" sqref="AC15"/>
    </sheetView>
  </sheetViews>
  <sheetFormatPr defaultRowHeight="14.4" x14ac:dyDescent="0.3"/>
  <cols>
    <col min="4" max="7" width="17.77734375" customWidth="1"/>
    <col min="8" max="8" width="12" bestFit="1" customWidth="1"/>
    <col min="29" max="29" width="12.44140625" bestFit="1" customWidth="1"/>
    <col min="33" max="33" width="12" bestFit="1" customWidth="1"/>
  </cols>
  <sheetData>
    <row r="3" spans="29:33" x14ac:dyDescent="0.3">
      <c r="AD3" t="s">
        <v>8</v>
      </c>
      <c r="AE3" t="s">
        <v>0</v>
      </c>
    </row>
    <row r="4" spans="29:33" x14ac:dyDescent="0.3">
      <c r="AD4">
        <f>E48*10^-3</f>
        <v>1.9000000000000001E-4</v>
      </c>
      <c r="AG4">
        <f>AD4*F48</f>
        <v>5.6049999999999997E-6</v>
      </c>
    </row>
    <row r="5" spans="29:33" x14ac:dyDescent="0.3">
      <c r="AD5">
        <f>E49*10^-3</f>
        <v>1.9000000000000001E-4</v>
      </c>
      <c r="AG5">
        <f>AD5*F49</f>
        <v>4.4839999999999998E-6</v>
      </c>
    </row>
    <row r="6" spans="29:33" x14ac:dyDescent="0.3">
      <c r="AD6">
        <f>E50*10^-3</f>
        <v>1.8900000000000001E-4</v>
      </c>
      <c r="AG6">
        <f>AD6*F50</f>
        <v>3.3453000000000004E-6</v>
      </c>
    </row>
    <row r="7" spans="29:33" x14ac:dyDescent="0.3">
      <c r="AD7">
        <f>E51*10^-3</f>
        <v>1.9000000000000001E-4</v>
      </c>
      <c r="AG7">
        <f>AD7*F51</f>
        <v>2.2419999999999999E-6</v>
      </c>
    </row>
    <row r="8" spans="29:33" x14ac:dyDescent="0.3">
      <c r="AD8">
        <f>E52*10^-3</f>
        <v>2.8599999999999996E-4</v>
      </c>
      <c r="AG8">
        <f>AD8*F52</f>
        <v>1.6873999999999997E-6</v>
      </c>
    </row>
    <row r="13" spans="29:33" x14ac:dyDescent="0.3">
      <c r="AC13" t="s">
        <v>7</v>
      </c>
    </row>
    <row r="14" spans="29:33" x14ac:dyDescent="0.3">
      <c r="AC14">
        <f>AD4*F48*9.81</f>
        <v>5.498505E-5</v>
      </c>
    </row>
    <row r="15" spans="29:33" x14ac:dyDescent="0.3">
      <c r="AC15">
        <f>AD5*F49*9.81</f>
        <v>4.3988040000000002E-5</v>
      </c>
    </row>
    <row r="16" spans="29:33" x14ac:dyDescent="0.3">
      <c r="AC16">
        <f>AD6*F50*9.81</f>
        <v>3.2817393000000003E-5</v>
      </c>
    </row>
    <row r="17" spans="4:29" x14ac:dyDescent="0.3">
      <c r="AC17">
        <f>AD7*F51*9.81</f>
        <v>2.1994020000000001E-5</v>
      </c>
    </row>
    <row r="18" spans="4:29" x14ac:dyDescent="0.3">
      <c r="AC18">
        <f>AD8*F52*9.81</f>
        <v>1.6553393999999997E-5</v>
      </c>
    </row>
    <row r="22" spans="4:29" ht="47.4" customHeight="1" x14ac:dyDescent="0.3">
      <c r="D22" t="s">
        <v>4</v>
      </c>
      <c r="E22" t="s">
        <v>3</v>
      </c>
      <c r="F22" t="s">
        <v>1</v>
      </c>
      <c r="G22" t="s">
        <v>2</v>
      </c>
    </row>
    <row r="23" spans="4:29" x14ac:dyDescent="0.3">
      <c r="D23">
        <v>12</v>
      </c>
      <c r="E23">
        <v>41.02</v>
      </c>
      <c r="F23">
        <v>10</v>
      </c>
      <c r="G23">
        <f t="shared" ref="G23:G32" si="0">E23/10</f>
        <v>4.1020000000000003</v>
      </c>
    </row>
    <row r="24" spans="4:29" x14ac:dyDescent="0.3">
      <c r="D24">
        <v>11</v>
      </c>
      <c r="E24">
        <v>35.700000000000003</v>
      </c>
      <c r="F24">
        <v>10</v>
      </c>
      <c r="G24">
        <f t="shared" si="0"/>
        <v>3.5700000000000003</v>
      </c>
    </row>
    <row r="25" spans="4:29" x14ac:dyDescent="0.3">
      <c r="D25">
        <v>10</v>
      </c>
      <c r="E25">
        <v>32.85</v>
      </c>
      <c r="F25">
        <v>10</v>
      </c>
      <c r="G25">
        <f t="shared" si="0"/>
        <v>3.2850000000000001</v>
      </c>
    </row>
    <row r="26" spans="4:29" x14ac:dyDescent="0.3">
      <c r="D26">
        <v>9</v>
      </c>
      <c r="E26">
        <v>29.97</v>
      </c>
      <c r="F26">
        <v>10</v>
      </c>
      <c r="G26">
        <f t="shared" si="0"/>
        <v>2.9969999999999999</v>
      </c>
    </row>
    <row r="27" spans="4:29" x14ac:dyDescent="0.3">
      <c r="D27">
        <v>8</v>
      </c>
      <c r="E27">
        <v>27.15</v>
      </c>
      <c r="F27">
        <v>10</v>
      </c>
      <c r="G27">
        <f t="shared" si="0"/>
        <v>2.7149999999999999</v>
      </c>
    </row>
    <row r="28" spans="4:29" x14ac:dyDescent="0.3">
      <c r="D28">
        <v>7</v>
      </c>
      <c r="E28">
        <v>22.73</v>
      </c>
      <c r="F28">
        <v>10</v>
      </c>
      <c r="G28">
        <f t="shared" si="0"/>
        <v>2.2730000000000001</v>
      </c>
    </row>
    <row r="29" spans="4:29" x14ac:dyDescent="0.3">
      <c r="D29">
        <v>6</v>
      </c>
      <c r="E29">
        <v>19.78</v>
      </c>
      <c r="F29">
        <v>10</v>
      </c>
      <c r="G29">
        <f t="shared" si="0"/>
        <v>1.9780000000000002</v>
      </c>
    </row>
    <row r="30" spans="4:29" x14ac:dyDescent="0.3">
      <c r="D30">
        <v>5</v>
      </c>
      <c r="E30">
        <v>17.18</v>
      </c>
      <c r="F30">
        <v>10</v>
      </c>
      <c r="G30">
        <f t="shared" si="0"/>
        <v>1.718</v>
      </c>
    </row>
    <row r="31" spans="4:29" x14ac:dyDescent="0.3">
      <c r="D31">
        <v>4</v>
      </c>
      <c r="E31">
        <v>13.5</v>
      </c>
      <c r="F31">
        <v>10</v>
      </c>
      <c r="G31">
        <f t="shared" si="0"/>
        <v>1.35</v>
      </c>
    </row>
    <row r="32" spans="4:29" ht="13.8" customHeight="1" x14ac:dyDescent="0.3">
      <c r="D32">
        <v>3</v>
      </c>
      <c r="E32">
        <v>10.26</v>
      </c>
      <c r="F32">
        <v>10</v>
      </c>
      <c r="G32">
        <f t="shared" si="0"/>
        <v>1.026</v>
      </c>
    </row>
    <row r="33" spans="4:8" ht="15" customHeight="1" x14ac:dyDescent="0.3"/>
    <row r="34" spans="4:8" ht="38.4" customHeight="1" x14ac:dyDescent="0.3"/>
    <row r="35" spans="4:8" x14ac:dyDescent="0.3">
      <c r="G35">
        <f>AG4 * 10^6</f>
        <v>5.6049999999999995</v>
      </c>
      <c r="H35">
        <f>G35/10^6</f>
        <v>5.6049999999999997E-6</v>
      </c>
    </row>
    <row r="36" spans="4:8" x14ac:dyDescent="0.3">
      <c r="G36">
        <f>AG5 * 10^6</f>
        <v>4.484</v>
      </c>
      <c r="H36">
        <f>G36/10^6</f>
        <v>4.4839999999999998E-6</v>
      </c>
    </row>
    <row r="37" spans="4:8" x14ac:dyDescent="0.3">
      <c r="G37">
        <f>AG6 * 10^6</f>
        <v>3.3453000000000004</v>
      </c>
      <c r="H37">
        <f>G37/10^6</f>
        <v>3.3453000000000004E-6</v>
      </c>
    </row>
    <row r="38" spans="4:8" x14ac:dyDescent="0.3">
      <c r="G38">
        <f>AG7 * 10^6</f>
        <v>2.242</v>
      </c>
      <c r="H38">
        <f>G38/10^6</f>
        <v>2.2419999999999999E-6</v>
      </c>
    </row>
    <row r="39" spans="4:8" x14ac:dyDescent="0.3">
      <c r="G39">
        <f>AG8 * 10^6</f>
        <v>1.6873999999999998</v>
      </c>
      <c r="H39">
        <f>G39/10^6</f>
        <v>1.6873999999999997E-6</v>
      </c>
    </row>
    <row r="46" spans="4:8" ht="0.6" customHeight="1" x14ac:dyDescent="0.3"/>
    <row r="47" spans="4:8" ht="30" customHeight="1" x14ac:dyDescent="0.3">
      <c r="D47" t="s">
        <v>4</v>
      </c>
      <c r="E47" t="s">
        <v>5</v>
      </c>
      <c r="F47" t="s">
        <v>6</v>
      </c>
      <c r="G47" t="s">
        <v>9</v>
      </c>
    </row>
    <row r="48" spans="4:8" ht="16.2" customHeight="1" x14ac:dyDescent="0.3">
      <c r="D48">
        <v>12</v>
      </c>
      <c r="E48">
        <v>0.19</v>
      </c>
      <c r="F48">
        <f>(D48/2-1)*0.59*10^(-2)</f>
        <v>2.9499999999999998E-2</v>
      </c>
      <c r="G48">
        <f>AC14*10^5</f>
        <v>5.4985049999999998</v>
      </c>
    </row>
    <row r="49" spans="4:7" x14ac:dyDescent="0.3">
      <c r="D49">
        <v>10</v>
      </c>
      <c r="E49">
        <v>0.19</v>
      </c>
      <c r="F49">
        <f>(D49/2-1)*0.59*10^(-2)</f>
        <v>2.3599999999999999E-2</v>
      </c>
      <c r="G49">
        <f>AC15*10^5</f>
        <v>4.3988040000000002</v>
      </c>
    </row>
    <row r="50" spans="4:7" x14ac:dyDescent="0.3">
      <c r="D50">
        <v>8</v>
      </c>
      <c r="E50">
        <v>0.189</v>
      </c>
      <c r="F50">
        <f>(D50/2-1)*0.59*10^(-2)</f>
        <v>1.77E-2</v>
      </c>
      <c r="G50">
        <f>AC16*10^5</f>
        <v>3.2817393000000004</v>
      </c>
    </row>
    <row r="51" spans="4:7" x14ac:dyDescent="0.3">
      <c r="D51">
        <v>6</v>
      </c>
      <c r="E51">
        <v>0.19</v>
      </c>
      <c r="F51">
        <f>(D51/2-1)*0.59*10^(-2)</f>
        <v>1.18E-2</v>
      </c>
      <c r="G51">
        <f>AC17*10^5</f>
        <v>2.1994020000000001</v>
      </c>
    </row>
    <row r="52" spans="4:7" x14ac:dyDescent="0.3">
      <c r="D52">
        <v>4</v>
      </c>
      <c r="E52">
        <v>0.28599999999999998</v>
      </c>
      <c r="F52">
        <f>(D52/2-1)*0.59*10^(-2)</f>
        <v>5.8999999999999999E-3</v>
      </c>
      <c r="G52">
        <f>AC18*10^5</f>
        <v>1.6553393999999997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2023-09-27T21:25:38Z</dcterms:modified>
</cp:coreProperties>
</file>