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c593ddb4862a74c/Рабочий стол/тех/3.4.5/"/>
    </mc:Choice>
  </mc:AlternateContent>
  <xr:revisionPtr revIDLastSave="1" documentId="11_F25DC773A252ABDACC1048B6D9DE47CE5ADE58FA" xr6:coauthVersionLast="47" xr6:coauthVersionMax="47" xr10:uidLastSave="{4EBD182E-2358-4E38-BEEA-2263472847A8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" i="1" l="1"/>
  <c r="W10" i="1"/>
  <c r="V10" i="1"/>
  <c r="Y8" i="1"/>
  <c r="X8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E45" i="1"/>
  <c r="AD45" i="1"/>
  <c r="AE44" i="1"/>
  <c r="AD44" i="1"/>
  <c r="AE43" i="1"/>
  <c r="AD43" i="1"/>
  <c r="AE42" i="1"/>
  <c r="AD42" i="1"/>
  <c r="AE41" i="1"/>
  <c r="AD41" i="1"/>
  <c r="AE40" i="1"/>
  <c r="AD40" i="1"/>
  <c r="AE39" i="1"/>
  <c r="AD39" i="1"/>
  <c r="AE38" i="1"/>
  <c r="AD38" i="1"/>
  <c r="AE37" i="1"/>
  <c r="AD37" i="1"/>
  <c r="AE36" i="1"/>
  <c r="AD36" i="1"/>
  <c r="AE35" i="1"/>
  <c r="AD35" i="1"/>
  <c r="AE34" i="1"/>
  <c r="AD34" i="1"/>
  <c r="Z50" i="1"/>
  <c r="Y50" i="1"/>
  <c r="Z49" i="1"/>
  <c r="Y49" i="1"/>
  <c r="Z48" i="1"/>
  <c r="Y48" i="1"/>
  <c r="Z47" i="1"/>
  <c r="Y47" i="1"/>
  <c r="Z46" i="1"/>
  <c r="Y46" i="1"/>
  <c r="Z45" i="1"/>
  <c r="Y45" i="1"/>
  <c r="Z44" i="1"/>
  <c r="Y44" i="1"/>
  <c r="Z43" i="1"/>
  <c r="Y43" i="1"/>
  <c r="Z42" i="1"/>
  <c r="Y42" i="1"/>
  <c r="Z41" i="1"/>
  <c r="Y41" i="1"/>
  <c r="Z40" i="1"/>
  <c r="Y40" i="1"/>
  <c r="Z39" i="1"/>
  <c r="Y39" i="1"/>
  <c r="Z38" i="1"/>
  <c r="Y38" i="1"/>
  <c r="Z37" i="1"/>
  <c r="Y37" i="1"/>
  <c r="Z36" i="1"/>
  <c r="Y36" i="1"/>
  <c r="Z35" i="1"/>
  <c r="Y35" i="1"/>
  <c r="Z34" i="1"/>
  <c r="Y34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E58" i="1"/>
  <c r="D58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E16" i="1"/>
  <c r="E6" i="1"/>
  <c r="E7" i="1"/>
  <c r="E8" i="1"/>
  <c r="E9" i="1"/>
  <c r="E10" i="1"/>
  <c r="E11" i="1"/>
  <c r="E12" i="1"/>
  <c r="E13" i="1"/>
  <c r="E14" i="1"/>
  <c r="E15" i="1"/>
  <c r="D6" i="1"/>
  <c r="D7" i="1"/>
  <c r="D8" i="1"/>
  <c r="D9" i="1"/>
  <c r="D10" i="1"/>
  <c r="D11" i="1"/>
  <c r="D12" i="1"/>
  <c r="D13" i="1"/>
  <c r="D14" i="1"/>
  <c r="D15" i="1"/>
  <c r="D16" i="1"/>
  <c r="E5" i="1"/>
  <c r="D5" i="1"/>
  <c r="D31" i="1"/>
  <c r="E31" i="1"/>
</calcChain>
</file>

<file path=xl/sharedStrings.xml><?xml version="1.0" encoding="utf-8"?>
<sst xmlns="http://schemas.openxmlformats.org/spreadsheetml/2006/main" count="36" uniqueCount="13">
  <si>
    <t>x</t>
  </si>
  <si>
    <t>y</t>
  </si>
  <si>
    <t>H, Тл</t>
  </si>
  <si>
    <t>B, Тл</t>
  </si>
  <si>
    <t>Пермаллой</t>
  </si>
  <si>
    <t>Феррит</t>
  </si>
  <si>
    <t>Кремнистое железо</t>
  </si>
  <si>
    <t>Hmax,Тл</t>
  </si>
  <si>
    <t>Bmax,Тл</t>
  </si>
  <si>
    <t>Hc,Тл</t>
  </si>
  <si>
    <t>Bs,Тл</t>
  </si>
  <si>
    <t>µнач</t>
  </si>
  <si>
    <t>µmax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</si>
</sst>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</a:t>
            </a:r>
            <a:r>
              <a:rPr lang="en-US"/>
              <a:t>B </a:t>
            </a:r>
            <a:r>
              <a:rPr lang="ru-RU"/>
              <a:t>от</a:t>
            </a:r>
            <a:r>
              <a:rPr lang="ru-RU" baseline="0"/>
              <a:t> </a:t>
            </a:r>
            <a:r>
              <a:rPr lang="en-US" baseline="0"/>
              <a:t>H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B, Тл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Sheet1!$D$5:$D$16</c:f>
              <c:numCache>
                <c:formatCode>General</c:formatCode>
                <c:ptCount val="12"/>
                <c:pt idx="0">
                  <c:v>18.600000000000001</c:v>
                </c:pt>
                <c:pt idx="1">
                  <c:v>13.950000000000001</c:v>
                </c:pt>
                <c:pt idx="2">
                  <c:v>9.3000000000000007</c:v>
                </c:pt>
                <c:pt idx="3">
                  <c:v>7.4400000000000013</c:v>
                </c:pt>
                <c:pt idx="4">
                  <c:v>5.58</c:v>
                </c:pt>
                <c:pt idx="5">
                  <c:v>5.3940000000000001</c:v>
                </c:pt>
                <c:pt idx="6">
                  <c:v>4.6500000000000004</c:v>
                </c:pt>
                <c:pt idx="7">
                  <c:v>-3.7200000000000006</c:v>
                </c:pt>
                <c:pt idx="8">
                  <c:v>-7.4400000000000013</c:v>
                </c:pt>
                <c:pt idx="9">
                  <c:v>-9.3000000000000007</c:v>
                </c:pt>
                <c:pt idx="10">
                  <c:v>-14.880000000000003</c:v>
                </c:pt>
                <c:pt idx="11">
                  <c:v>-18.600000000000001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0">
                  <c:v>0.10199999999999999</c:v>
                </c:pt>
                <c:pt idx="1">
                  <c:v>0.09</c:v>
                </c:pt>
                <c:pt idx="2">
                  <c:v>7.1999999999999995E-2</c:v>
                </c:pt>
                <c:pt idx="3">
                  <c:v>5.3999999999999999E-2</c:v>
                </c:pt>
                <c:pt idx="4">
                  <c:v>3.4199999999999994E-2</c:v>
                </c:pt>
                <c:pt idx="5">
                  <c:v>2.7E-2</c:v>
                </c:pt>
                <c:pt idx="6">
                  <c:v>1.7999999999999999E-2</c:v>
                </c:pt>
                <c:pt idx="7">
                  <c:v>-2.4E-2</c:v>
                </c:pt>
                <c:pt idx="8">
                  <c:v>-5.2199999999999996E-2</c:v>
                </c:pt>
                <c:pt idx="9">
                  <c:v>-6.6000000000000003E-2</c:v>
                </c:pt>
                <c:pt idx="10">
                  <c:v>-0.10199999999999999</c:v>
                </c:pt>
                <c:pt idx="11">
                  <c:v>-0.105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7A-4454-83BB-AD38D3FE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024159"/>
        <c:axId val="1319024991"/>
      </c:scatterChart>
      <c:valAx>
        <c:axId val="13190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B,</a:t>
                </a:r>
                <a:r>
                  <a:rPr lang="en-US" baseline="0"/>
                  <a:t> </a:t>
                </a:r>
                <a:r>
                  <a:rPr lang="ru-RU" baseline="0"/>
                  <a:t>Тл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24991"/>
        <c:crosses val="autoZero"/>
        <c:crossBetween val="midCat"/>
      </c:valAx>
      <c:valAx>
        <c:axId val="13190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H,</a:t>
                </a:r>
                <a:r>
                  <a:rPr lang="en-US" baseline="0"/>
                  <a:t> </a:t>
                </a:r>
                <a:r>
                  <a:rPr lang="ru-RU" baseline="0"/>
                  <a:t>Тл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</a:t>
            </a:r>
            <a:r>
              <a:rPr lang="en-US"/>
              <a:t>B </a:t>
            </a:r>
            <a:r>
              <a:rPr lang="ru-RU"/>
              <a:t>от</a:t>
            </a:r>
            <a:r>
              <a:rPr lang="ru-RU" baseline="0"/>
              <a:t> </a:t>
            </a:r>
            <a:r>
              <a:rPr lang="en-US" baseline="0"/>
              <a:t>H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B, Тл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Sheet1!$D$31:$D$47</c:f>
              <c:numCache>
                <c:formatCode>General</c:formatCode>
                <c:ptCount val="17"/>
                <c:pt idx="0">
                  <c:v>27.216000000000001</c:v>
                </c:pt>
                <c:pt idx="1">
                  <c:v>24.3</c:v>
                </c:pt>
                <c:pt idx="2">
                  <c:v>21.384000000000004</c:v>
                </c:pt>
                <c:pt idx="3">
                  <c:v>19.440000000000001</c:v>
                </c:pt>
                <c:pt idx="4">
                  <c:v>18.468</c:v>
                </c:pt>
                <c:pt idx="5">
                  <c:v>17.301600000000001</c:v>
                </c:pt>
                <c:pt idx="6">
                  <c:v>15.552000000000001</c:v>
                </c:pt>
                <c:pt idx="7">
                  <c:v>14.580000000000002</c:v>
                </c:pt>
                <c:pt idx="8">
                  <c:v>13.608000000000001</c:v>
                </c:pt>
                <c:pt idx="9">
                  <c:v>9.7200000000000006</c:v>
                </c:pt>
                <c:pt idx="10">
                  <c:v>-9.7200000000000006</c:v>
                </c:pt>
                <c:pt idx="11">
                  <c:v>-12.636000000000001</c:v>
                </c:pt>
                <c:pt idx="12">
                  <c:v>-14.580000000000002</c:v>
                </c:pt>
                <c:pt idx="13">
                  <c:v>-16.524000000000001</c:v>
                </c:pt>
                <c:pt idx="14">
                  <c:v>-18.468</c:v>
                </c:pt>
                <c:pt idx="15">
                  <c:v>-19.440000000000001</c:v>
                </c:pt>
                <c:pt idx="16">
                  <c:v>-23.327999999999999</c:v>
                </c:pt>
              </c:numCache>
            </c:numRef>
          </c:xVal>
          <c:yVal>
            <c:numRef>
              <c:f>Sheet1!$E$31:$E$47</c:f>
              <c:numCache>
                <c:formatCode>General</c:formatCode>
                <c:ptCount val="17"/>
                <c:pt idx="0">
                  <c:v>0.85199999999999998</c:v>
                </c:pt>
                <c:pt idx="1">
                  <c:v>0.81599999999999995</c:v>
                </c:pt>
                <c:pt idx="2">
                  <c:v>0.64800000000000002</c:v>
                </c:pt>
                <c:pt idx="3">
                  <c:v>0.55199999999999994</c:v>
                </c:pt>
                <c:pt idx="4">
                  <c:v>0.38400000000000001</c:v>
                </c:pt>
                <c:pt idx="5">
                  <c:v>0.27599999999999997</c:v>
                </c:pt>
                <c:pt idx="6">
                  <c:v>0.1512</c:v>
                </c:pt>
                <c:pt idx="7">
                  <c:v>0.12</c:v>
                </c:pt>
                <c:pt idx="8">
                  <c:v>8.879999999999999E-2</c:v>
                </c:pt>
                <c:pt idx="9">
                  <c:v>4.8000000000000001E-2</c:v>
                </c:pt>
                <c:pt idx="10">
                  <c:v>-2.4E-2</c:v>
                </c:pt>
                <c:pt idx="11">
                  <c:v>-9.6000000000000002E-2</c:v>
                </c:pt>
                <c:pt idx="12">
                  <c:v>-0.192</c:v>
                </c:pt>
                <c:pt idx="13">
                  <c:v>-0.38400000000000001</c:v>
                </c:pt>
                <c:pt idx="14">
                  <c:v>-0.52800000000000002</c:v>
                </c:pt>
                <c:pt idx="15">
                  <c:v>-0.624</c:v>
                </c:pt>
                <c:pt idx="16">
                  <c:v>-0.75600000000000001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0-4BE8-BA3C-7EF16DFF3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024159"/>
        <c:axId val="1319024991"/>
      </c:scatterChart>
      <c:valAx>
        <c:axId val="13190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B,</a:t>
                </a:r>
                <a:r>
                  <a:rPr lang="en-US" baseline="0"/>
                  <a:t> </a:t>
                </a:r>
                <a:r>
                  <a:rPr lang="ru-RU" baseline="0"/>
                  <a:t>Тл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24991"/>
        <c:crosses val="autoZero"/>
        <c:crossBetween val="midCat"/>
      </c:valAx>
      <c:valAx>
        <c:axId val="13190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H,</a:t>
                </a:r>
                <a:r>
                  <a:rPr lang="en-US" baseline="0"/>
                  <a:t> </a:t>
                </a:r>
                <a:r>
                  <a:rPr lang="ru-RU" baseline="0"/>
                  <a:t>Тл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</a:t>
            </a:r>
            <a:r>
              <a:rPr lang="en-US"/>
              <a:t>B </a:t>
            </a:r>
            <a:r>
              <a:rPr lang="ru-RU"/>
              <a:t>от</a:t>
            </a:r>
            <a:r>
              <a:rPr lang="ru-RU" baseline="0"/>
              <a:t> </a:t>
            </a:r>
            <a:r>
              <a:rPr lang="en-US" baseline="0"/>
              <a:t>H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B, Тл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Sheet1!$D$58:$D$73</c:f>
              <c:numCache>
                <c:formatCode>General</c:formatCode>
                <c:ptCount val="16"/>
                <c:pt idx="0">
                  <c:v>160.32499999999999</c:v>
                </c:pt>
                <c:pt idx="1">
                  <c:v>139.91999999999999</c:v>
                </c:pt>
                <c:pt idx="2">
                  <c:v>128.26</c:v>
                </c:pt>
                <c:pt idx="3">
                  <c:v>122.42999999999999</c:v>
                </c:pt>
                <c:pt idx="4">
                  <c:v>90.364999999999995</c:v>
                </c:pt>
                <c:pt idx="5">
                  <c:v>64.13</c:v>
                </c:pt>
                <c:pt idx="6">
                  <c:v>46.64</c:v>
                </c:pt>
                <c:pt idx="7">
                  <c:v>34.979999999999997</c:v>
                </c:pt>
                <c:pt idx="8">
                  <c:v>17.489999999999998</c:v>
                </c:pt>
                <c:pt idx="9">
                  <c:v>-34.979999999999997</c:v>
                </c:pt>
                <c:pt idx="10">
                  <c:v>-52.47</c:v>
                </c:pt>
                <c:pt idx="11">
                  <c:v>-69.959999999999994</c:v>
                </c:pt>
                <c:pt idx="12">
                  <c:v>-87.449999999999989</c:v>
                </c:pt>
                <c:pt idx="13">
                  <c:v>-122.42999999999999</c:v>
                </c:pt>
                <c:pt idx="14">
                  <c:v>-151.57999999999998</c:v>
                </c:pt>
                <c:pt idx="15">
                  <c:v>-163.23999999999998</c:v>
                </c:pt>
              </c:numCache>
            </c:numRef>
          </c:xVal>
          <c:yVal>
            <c:numRef>
              <c:f>Sheet1!$E$58:$E$73</c:f>
              <c:numCache>
                <c:formatCode>General</c:formatCode>
                <c:ptCount val="16"/>
                <c:pt idx="0">
                  <c:v>1.0574999999999999</c:v>
                </c:pt>
                <c:pt idx="1">
                  <c:v>1.034</c:v>
                </c:pt>
                <c:pt idx="2">
                  <c:v>0.98699999999999999</c:v>
                </c:pt>
                <c:pt idx="3">
                  <c:v>0.94</c:v>
                </c:pt>
                <c:pt idx="4">
                  <c:v>0.752</c:v>
                </c:pt>
                <c:pt idx="5">
                  <c:v>0.51700000000000002</c:v>
                </c:pt>
                <c:pt idx="6">
                  <c:v>0.376</c:v>
                </c:pt>
                <c:pt idx="7">
                  <c:v>0.27259999999999995</c:v>
                </c:pt>
                <c:pt idx="8">
                  <c:v>4.7E-2</c:v>
                </c:pt>
                <c:pt idx="9">
                  <c:v>-0.23499999999999999</c:v>
                </c:pt>
                <c:pt idx="10">
                  <c:v>-0.47</c:v>
                </c:pt>
                <c:pt idx="11">
                  <c:v>-0.61099999999999999</c:v>
                </c:pt>
                <c:pt idx="12">
                  <c:v>-0.752</c:v>
                </c:pt>
                <c:pt idx="13">
                  <c:v>-0.98699999999999999</c:v>
                </c:pt>
                <c:pt idx="14">
                  <c:v>-1.1279999999999999</c:v>
                </c:pt>
                <c:pt idx="15">
                  <c:v>-1.1749999999999998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7A-4C7A-83D7-50A909C33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024159"/>
        <c:axId val="1319024991"/>
      </c:scatterChart>
      <c:valAx>
        <c:axId val="13190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B,</a:t>
                </a:r>
                <a:r>
                  <a:rPr lang="en-US" baseline="0"/>
                  <a:t> </a:t>
                </a:r>
                <a:r>
                  <a:rPr lang="ru-RU" baseline="0"/>
                  <a:t>Тл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24991"/>
        <c:crosses val="autoZero"/>
        <c:crossBetween val="midCat"/>
      </c:valAx>
      <c:valAx>
        <c:axId val="13190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H,</a:t>
                </a:r>
                <a:r>
                  <a:rPr lang="en-US" baseline="0"/>
                  <a:t> </a:t>
                </a:r>
                <a:r>
                  <a:rPr lang="ru-RU" baseline="0"/>
                  <a:t>Тл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556590</xdr:colOff>
      <xdr:row>0</xdr:row>
      <xdr:rowOff>0</xdr:rowOff>
    </xdr:from>
    <xdr:to>
      <xdr:col>15</xdr:col>
      <xdr:colOff>298173</xdr:colOff>
      <xdr:row>19</xdr:row>
      <xdr:rowOff>16565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549E1A4-046F-45E8-A436-D5F8232E0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299744</xdr:colOff>
      <xdr:row>27</xdr:row>
      <xdr:rowOff>86662</xdr:rowOff>
    </xdr:from>
    <xdr:to>
      <xdr:col>16</xdr:col>
      <xdr:colOff>49348</xdr:colOff>
      <xdr:row>46</xdr:row>
      <xdr:rowOff>103227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77532C-0A2E-43A2-936D-5889C433D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49</xdr:row>
      <xdr:rowOff>0</xdr:rowOff>
    </xdr:from>
    <xdr:to>
      <xdr:col>22</xdr:col>
      <xdr:colOff>359204</xdr:colOff>
      <xdr:row>68</xdr:row>
      <xdr:rowOff>16565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324C9A1-B1C2-4C5C-AD34-035944C18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75"/>
  <sheetViews>
    <sheetView tabSelected="1" topLeftCell="R3" zoomScale="126" zoomScaleNormal="76" workbookViewId="0">
      <selection activeCell="Y15" sqref="Y15"/>
    </sheetView>
  </sheetViews>
  <sheetFormatPr defaultRowHeight="14.4" x14ac:dyDescent="0.3"/>
  <sheetData>
    <row r="2" spans="2:27" x14ac:dyDescent="0.3">
      <c r="B2">
        <v>2</v>
      </c>
    </row>
    <row r="4" spans="2:27" x14ac:dyDescent="0.3">
      <c r="B4" t="s">
        <v>0</v>
      </c>
      <c r="C4" t="s">
        <v>1</v>
      </c>
      <c r="D4" t="s">
        <v>2</v>
      </c>
      <c r="E4" t="s">
        <v>3</v>
      </c>
    </row>
    <row r="5" spans="2:27" x14ac:dyDescent="0.3">
      <c r="B5">
        <v>2</v>
      </c>
      <c r="C5">
        <v>1.7</v>
      </c>
      <c r="D5">
        <f>9.3 * B5</f>
        <v>18.600000000000001</v>
      </c>
      <c r="E5">
        <f>0.06 * C5</f>
        <v>0.10199999999999999</v>
      </c>
    </row>
    <row r="6" spans="2:27" x14ac:dyDescent="0.3">
      <c r="B6">
        <v>1.5</v>
      </c>
      <c r="C6">
        <v>1.5</v>
      </c>
      <c r="D6">
        <f t="shared" ref="D6:D16" si="0">9.3 * B6</f>
        <v>13.950000000000001</v>
      </c>
      <c r="E6">
        <f t="shared" ref="E6:E15" si="1">0.06 * C6</f>
        <v>0.09</v>
      </c>
    </row>
    <row r="7" spans="2:27" x14ac:dyDescent="0.3">
      <c r="B7">
        <v>1</v>
      </c>
      <c r="C7">
        <v>1.2</v>
      </c>
      <c r="D7">
        <f t="shared" si="0"/>
        <v>9.3000000000000007</v>
      </c>
      <c r="E7">
        <f t="shared" si="1"/>
        <v>7.1999999999999995E-2</v>
      </c>
      <c r="V7" t="s">
        <v>7</v>
      </c>
      <c r="W7" t="s">
        <v>8</v>
      </c>
      <c r="X7" t="s">
        <v>9</v>
      </c>
      <c r="Y7" t="s">
        <v>10</v>
      </c>
      <c r="Z7" t="s">
        <v>11</v>
      </c>
      <c r="AA7" t="s">
        <v>12</v>
      </c>
    </row>
    <row r="8" spans="2:27" x14ac:dyDescent="0.3">
      <c r="B8">
        <v>0.8</v>
      </c>
      <c r="C8">
        <v>0.9</v>
      </c>
      <c r="D8">
        <f t="shared" si="0"/>
        <v>7.4400000000000013</v>
      </c>
      <c r="E8">
        <f t="shared" si="1"/>
        <v>5.3999999999999999E-2</v>
      </c>
      <c r="T8" s="1" t="s">
        <v>4</v>
      </c>
      <c r="U8" s="1"/>
      <c r="V8">
        <v>28.187999999999999</v>
      </c>
      <c r="W8">
        <v>0.88800000000000001</v>
      </c>
      <c r="X8">
        <f>2.3*9.72</f>
        <v>22.355999999999998</v>
      </c>
      <c r="Y8">
        <f>3.6*0.24</f>
        <v>0.86399999999999999</v>
      </c>
      <c r="Z8">
        <v>5.0000000000000001E-3</v>
      </c>
      <c r="AA8">
        <v>0.17</v>
      </c>
    </row>
    <row r="9" spans="2:27" x14ac:dyDescent="0.3">
      <c r="B9">
        <v>0.6</v>
      </c>
      <c r="C9">
        <v>0.56999999999999995</v>
      </c>
      <c r="D9">
        <f t="shared" si="0"/>
        <v>5.58</v>
      </c>
      <c r="E9">
        <f t="shared" si="1"/>
        <v>3.4199999999999994E-2</v>
      </c>
      <c r="T9" s="1" t="s">
        <v>5</v>
      </c>
      <c r="U9" s="1"/>
      <c r="V9">
        <v>18.600000000000001</v>
      </c>
      <c r="W9">
        <v>0.108</v>
      </c>
      <c r="X9">
        <v>7.44</v>
      </c>
      <c r="Y9">
        <v>0.06</v>
      </c>
      <c r="Z9">
        <v>4.0000000000000001E-3</v>
      </c>
      <c r="AA9">
        <v>0.01</v>
      </c>
    </row>
    <row r="10" spans="2:27" x14ac:dyDescent="0.3">
      <c r="B10">
        <v>0.57999999999999996</v>
      </c>
      <c r="C10">
        <v>0.45</v>
      </c>
      <c r="D10">
        <f t="shared" si="0"/>
        <v>5.3940000000000001</v>
      </c>
      <c r="E10">
        <f t="shared" si="1"/>
        <v>2.7E-2</v>
      </c>
      <c r="T10" s="1" t="s">
        <v>6</v>
      </c>
      <c r="U10" s="1"/>
      <c r="V10">
        <f>3.4*58.3</f>
        <v>198.22</v>
      </c>
      <c r="W10">
        <f>2.6*0.47</f>
        <v>1.222</v>
      </c>
      <c r="X10">
        <v>58.3</v>
      </c>
      <c r="Y10">
        <f>1.3*0.47</f>
        <v>0.61099999999999999</v>
      </c>
      <c r="Z10">
        <v>3.0000000000000001E-3</v>
      </c>
      <c r="AA10">
        <v>8.0000000000000002E-3</v>
      </c>
    </row>
    <row r="11" spans="2:27" x14ac:dyDescent="0.3">
      <c r="B11">
        <v>0.5</v>
      </c>
      <c r="C11">
        <v>0.3</v>
      </c>
      <c r="D11">
        <f t="shared" si="0"/>
        <v>4.6500000000000004</v>
      </c>
      <c r="E11">
        <f t="shared" si="1"/>
        <v>1.7999999999999999E-2</v>
      </c>
    </row>
    <row r="12" spans="2:27" x14ac:dyDescent="0.3">
      <c r="B12">
        <v>-0.4</v>
      </c>
      <c r="C12">
        <v>-0.4</v>
      </c>
      <c r="D12">
        <f t="shared" si="0"/>
        <v>-3.7200000000000006</v>
      </c>
      <c r="E12">
        <f t="shared" si="1"/>
        <v>-2.4E-2</v>
      </c>
    </row>
    <row r="13" spans="2:27" x14ac:dyDescent="0.3">
      <c r="B13">
        <v>-0.8</v>
      </c>
      <c r="C13">
        <v>-0.87</v>
      </c>
      <c r="D13">
        <f t="shared" si="0"/>
        <v>-7.4400000000000013</v>
      </c>
      <c r="E13">
        <f t="shared" si="1"/>
        <v>-5.2199999999999996E-2</v>
      </c>
    </row>
    <row r="14" spans="2:27" x14ac:dyDescent="0.3">
      <c r="B14">
        <v>-1</v>
      </c>
      <c r="C14">
        <v>-1.1000000000000001</v>
      </c>
      <c r="D14">
        <f t="shared" si="0"/>
        <v>-9.3000000000000007</v>
      </c>
      <c r="E14">
        <f t="shared" si="1"/>
        <v>-6.6000000000000003E-2</v>
      </c>
    </row>
    <row r="15" spans="2:27" x14ac:dyDescent="0.3">
      <c r="B15">
        <v>-1.6</v>
      </c>
      <c r="C15">
        <v>-1.7</v>
      </c>
      <c r="D15">
        <f t="shared" si="0"/>
        <v>-14.880000000000003</v>
      </c>
      <c r="E15">
        <f t="shared" si="1"/>
        <v>-0.10199999999999999</v>
      </c>
    </row>
    <row r="16" spans="2:27" x14ac:dyDescent="0.3">
      <c r="B16">
        <v>-2</v>
      </c>
      <c r="C16">
        <v>-1.75</v>
      </c>
      <c r="D16">
        <f t="shared" si="0"/>
        <v>-18.600000000000001</v>
      </c>
      <c r="E16">
        <f>0.06 * C16</f>
        <v>-0.105</v>
      </c>
    </row>
    <row r="29" spans="2:34" x14ac:dyDescent="0.3">
      <c r="B29">
        <v>1</v>
      </c>
    </row>
    <row r="30" spans="2:34" x14ac:dyDescent="0.3">
      <c r="B30" t="s">
        <v>0</v>
      </c>
      <c r="C30" t="s">
        <v>1</v>
      </c>
      <c r="D30" t="s">
        <v>2</v>
      </c>
      <c r="E30" t="s">
        <v>3</v>
      </c>
    </row>
    <row r="31" spans="2:34" x14ac:dyDescent="0.3">
      <c r="B31">
        <v>2.8</v>
      </c>
      <c r="C31">
        <v>3.55</v>
      </c>
      <c r="D31">
        <f xml:space="preserve"> 9.72 * B31</f>
        <v>27.216000000000001</v>
      </c>
      <c r="E31">
        <f>0.24 * C31</f>
        <v>0.85199999999999998</v>
      </c>
    </row>
    <row r="32" spans="2:34" x14ac:dyDescent="0.3">
      <c r="B32">
        <v>2.5</v>
      </c>
      <c r="C32">
        <v>3.4</v>
      </c>
      <c r="D32">
        <f t="shared" ref="D32:D40" si="2" xml:space="preserve"> 9.72 * B32</f>
        <v>24.3</v>
      </c>
      <c r="E32">
        <f t="shared" ref="E32:E40" si="3">0.24 * C32</f>
        <v>0.81599999999999995</v>
      </c>
      <c r="W32" t="s">
        <v>4</v>
      </c>
      <c r="AB32" t="s">
        <v>5</v>
      </c>
      <c r="AG32" s="1" t="s">
        <v>6</v>
      </c>
      <c r="AH32" s="1"/>
    </row>
    <row r="33" spans="2:36" x14ac:dyDescent="0.3">
      <c r="B33">
        <v>2.2000000000000002</v>
      </c>
      <c r="C33">
        <v>2.7</v>
      </c>
      <c r="D33">
        <f t="shared" si="2"/>
        <v>21.384000000000004</v>
      </c>
      <c r="E33">
        <f t="shared" si="3"/>
        <v>0.64800000000000002</v>
      </c>
      <c r="W33" t="s">
        <v>0</v>
      </c>
      <c r="X33" t="s">
        <v>1</v>
      </c>
      <c r="Y33" t="s">
        <v>2</v>
      </c>
      <c r="Z33" t="s">
        <v>3</v>
      </c>
      <c r="AB33" t="s">
        <v>0</v>
      </c>
      <c r="AC33" t="s">
        <v>1</v>
      </c>
      <c r="AD33" t="s">
        <v>2</v>
      </c>
      <c r="AE33" t="s">
        <v>3</v>
      </c>
      <c r="AG33" t="s">
        <v>0</v>
      </c>
      <c r="AH33" t="s">
        <v>1</v>
      </c>
      <c r="AI33" t="s">
        <v>2</v>
      </c>
      <c r="AJ33" t="s">
        <v>3</v>
      </c>
    </row>
    <row r="34" spans="2:36" x14ac:dyDescent="0.3">
      <c r="B34">
        <v>2</v>
      </c>
      <c r="C34">
        <v>2.2999999999999998</v>
      </c>
      <c r="D34">
        <f t="shared" si="2"/>
        <v>19.440000000000001</v>
      </c>
      <c r="E34">
        <f t="shared" si="3"/>
        <v>0.55199999999999994</v>
      </c>
      <c r="W34">
        <v>2.8</v>
      </c>
      <c r="X34">
        <v>3.55</v>
      </c>
      <c r="Y34">
        <f xml:space="preserve"> 9.72 * W34</f>
        <v>27.216000000000001</v>
      </c>
      <c r="Z34">
        <f>0.24 * X34</f>
        <v>0.85199999999999998</v>
      </c>
      <c r="AB34">
        <v>2</v>
      </c>
      <c r="AC34">
        <v>1.7</v>
      </c>
      <c r="AD34">
        <f>9.3 * AB34</f>
        <v>18.600000000000001</v>
      </c>
      <c r="AE34">
        <f>0.06 * AC34</f>
        <v>0.10199999999999999</v>
      </c>
      <c r="AG34">
        <v>2.75</v>
      </c>
      <c r="AH34">
        <v>2.25</v>
      </c>
      <c r="AI34">
        <f>58.3 * AG34</f>
        <v>160.32499999999999</v>
      </c>
      <c r="AJ34">
        <f>0.47 * AH34</f>
        <v>1.0574999999999999</v>
      </c>
    </row>
    <row r="35" spans="2:36" x14ac:dyDescent="0.3">
      <c r="B35">
        <v>1.9</v>
      </c>
      <c r="C35">
        <v>1.6</v>
      </c>
      <c r="D35">
        <f t="shared" si="2"/>
        <v>18.468</v>
      </c>
      <c r="E35">
        <f t="shared" si="3"/>
        <v>0.38400000000000001</v>
      </c>
      <c r="W35">
        <v>2.5</v>
      </c>
      <c r="X35">
        <v>3.4</v>
      </c>
      <c r="Y35">
        <f t="shared" ref="Y35:Y43" si="4" xml:space="preserve"> 9.72 * W35</f>
        <v>24.3</v>
      </c>
      <c r="Z35">
        <f t="shared" ref="Z35:Z43" si="5">0.24 * X35</f>
        <v>0.81599999999999995</v>
      </c>
      <c r="AB35">
        <v>1.5</v>
      </c>
      <c r="AC35">
        <v>1.5</v>
      </c>
      <c r="AD35">
        <f t="shared" ref="AD35:AD45" si="6">9.3 * AB35</f>
        <v>13.950000000000001</v>
      </c>
      <c r="AE35">
        <f t="shared" ref="AE35:AE44" si="7">0.06 * AC35</f>
        <v>0.09</v>
      </c>
      <c r="AG35">
        <v>2.4</v>
      </c>
      <c r="AH35">
        <v>2.2000000000000002</v>
      </c>
      <c r="AI35">
        <f t="shared" ref="AI35:AI49" si="8">58.3 * AG35</f>
        <v>139.91999999999999</v>
      </c>
      <c r="AJ35">
        <f t="shared" ref="AJ35:AJ49" si="9">0.47 * AH35</f>
        <v>1.034</v>
      </c>
    </row>
    <row r="36" spans="2:36" x14ac:dyDescent="0.3">
      <c r="B36">
        <v>1.78</v>
      </c>
      <c r="C36">
        <v>1.1499999999999999</v>
      </c>
      <c r="D36">
        <f t="shared" si="2"/>
        <v>17.301600000000001</v>
      </c>
      <c r="E36">
        <f t="shared" si="3"/>
        <v>0.27599999999999997</v>
      </c>
      <c r="W36">
        <v>2.2000000000000002</v>
      </c>
      <c r="X36">
        <v>2.7</v>
      </c>
      <c r="Y36">
        <f t="shared" si="4"/>
        <v>21.384000000000004</v>
      </c>
      <c r="Z36">
        <f t="shared" si="5"/>
        <v>0.64800000000000002</v>
      </c>
      <c r="AB36">
        <v>1</v>
      </c>
      <c r="AC36">
        <v>1.2</v>
      </c>
      <c r="AD36">
        <f t="shared" si="6"/>
        <v>9.3000000000000007</v>
      </c>
      <c r="AE36">
        <f t="shared" si="7"/>
        <v>7.1999999999999995E-2</v>
      </c>
      <c r="AG36">
        <v>2.2000000000000002</v>
      </c>
      <c r="AH36">
        <v>2.1</v>
      </c>
      <c r="AI36">
        <f t="shared" si="8"/>
        <v>128.26</v>
      </c>
      <c r="AJ36">
        <f t="shared" si="9"/>
        <v>0.98699999999999999</v>
      </c>
    </row>
    <row r="37" spans="2:36" x14ac:dyDescent="0.3">
      <c r="B37">
        <v>1.6</v>
      </c>
      <c r="C37">
        <v>0.63</v>
      </c>
      <c r="D37">
        <f t="shared" si="2"/>
        <v>15.552000000000001</v>
      </c>
      <c r="E37">
        <f t="shared" si="3"/>
        <v>0.1512</v>
      </c>
      <c r="W37">
        <v>2</v>
      </c>
      <c r="X37">
        <v>2.2999999999999998</v>
      </c>
      <c r="Y37">
        <f t="shared" si="4"/>
        <v>19.440000000000001</v>
      </c>
      <c r="Z37">
        <f t="shared" si="5"/>
        <v>0.55199999999999994</v>
      </c>
      <c r="AB37">
        <v>0.8</v>
      </c>
      <c r="AC37">
        <v>0.9</v>
      </c>
      <c r="AD37">
        <f t="shared" si="6"/>
        <v>7.4400000000000013</v>
      </c>
      <c r="AE37">
        <f t="shared" si="7"/>
        <v>5.3999999999999999E-2</v>
      </c>
      <c r="AG37">
        <v>2.1</v>
      </c>
      <c r="AH37">
        <v>2</v>
      </c>
      <c r="AI37">
        <f t="shared" si="8"/>
        <v>122.42999999999999</v>
      </c>
      <c r="AJ37">
        <f t="shared" si="9"/>
        <v>0.94</v>
      </c>
    </row>
    <row r="38" spans="2:36" x14ac:dyDescent="0.3">
      <c r="B38">
        <v>1.5</v>
      </c>
      <c r="C38">
        <v>0.5</v>
      </c>
      <c r="D38">
        <f t="shared" si="2"/>
        <v>14.580000000000002</v>
      </c>
      <c r="E38">
        <f t="shared" si="3"/>
        <v>0.12</v>
      </c>
      <c r="W38">
        <v>1.9</v>
      </c>
      <c r="X38">
        <v>1.6</v>
      </c>
      <c r="Y38">
        <f t="shared" si="4"/>
        <v>18.468</v>
      </c>
      <c r="Z38">
        <f t="shared" si="5"/>
        <v>0.38400000000000001</v>
      </c>
      <c r="AB38">
        <v>0.6</v>
      </c>
      <c r="AC38">
        <v>0.56999999999999995</v>
      </c>
      <c r="AD38">
        <f t="shared" si="6"/>
        <v>5.58</v>
      </c>
      <c r="AE38">
        <f t="shared" si="7"/>
        <v>3.4199999999999994E-2</v>
      </c>
      <c r="AG38">
        <v>1.55</v>
      </c>
      <c r="AH38">
        <v>1.6</v>
      </c>
      <c r="AI38">
        <f t="shared" si="8"/>
        <v>90.364999999999995</v>
      </c>
      <c r="AJ38">
        <f t="shared" si="9"/>
        <v>0.752</v>
      </c>
    </row>
    <row r="39" spans="2:36" x14ac:dyDescent="0.3">
      <c r="B39">
        <v>1.4</v>
      </c>
      <c r="C39">
        <v>0.37</v>
      </c>
      <c r="D39">
        <f t="shared" si="2"/>
        <v>13.608000000000001</v>
      </c>
      <c r="E39">
        <f t="shared" si="3"/>
        <v>8.879999999999999E-2</v>
      </c>
      <c r="W39">
        <v>1.78</v>
      </c>
      <c r="X39">
        <v>1.1499999999999999</v>
      </c>
      <c r="Y39">
        <f t="shared" si="4"/>
        <v>17.301600000000001</v>
      </c>
      <c r="Z39">
        <f t="shared" si="5"/>
        <v>0.27599999999999997</v>
      </c>
      <c r="AB39">
        <v>0.57999999999999996</v>
      </c>
      <c r="AC39">
        <v>0.45</v>
      </c>
      <c r="AD39">
        <f t="shared" si="6"/>
        <v>5.3940000000000001</v>
      </c>
      <c r="AE39">
        <f t="shared" si="7"/>
        <v>2.7E-2</v>
      </c>
      <c r="AG39">
        <v>1.1000000000000001</v>
      </c>
      <c r="AH39">
        <v>1.1000000000000001</v>
      </c>
      <c r="AI39">
        <f t="shared" si="8"/>
        <v>64.13</v>
      </c>
      <c r="AJ39">
        <f t="shared" si="9"/>
        <v>0.51700000000000002</v>
      </c>
    </row>
    <row r="40" spans="2:36" x14ac:dyDescent="0.3">
      <c r="B40">
        <v>1</v>
      </c>
      <c r="C40">
        <v>0.2</v>
      </c>
      <c r="D40">
        <f t="shared" si="2"/>
        <v>9.7200000000000006</v>
      </c>
      <c r="E40">
        <f t="shared" si="3"/>
        <v>4.8000000000000001E-2</v>
      </c>
      <c r="W40">
        <v>1.6</v>
      </c>
      <c r="X40">
        <v>0.63</v>
      </c>
      <c r="Y40">
        <f t="shared" si="4"/>
        <v>15.552000000000001</v>
      </c>
      <c r="Z40">
        <f t="shared" si="5"/>
        <v>0.1512</v>
      </c>
      <c r="AB40">
        <v>0.5</v>
      </c>
      <c r="AC40">
        <v>0.3</v>
      </c>
      <c r="AD40">
        <f t="shared" si="6"/>
        <v>4.6500000000000004</v>
      </c>
      <c r="AE40">
        <f t="shared" si="7"/>
        <v>1.7999999999999999E-2</v>
      </c>
      <c r="AG40">
        <v>0.8</v>
      </c>
      <c r="AH40">
        <v>0.8</v>
      </c>
      <c r="AI40">
        <f t="shared" si="8"/>
        <v>46.64</v>
      </c>
      <c r="AJ40">
        <f t="shared" si="9"/>
        <v>0.376</v>
      </c>
    </row>
    <row r="41" spans="2:36" x14ac:dyDescent="0.3">
      <c r="B41">
        <v>-1</v>
      </c>
      <c r="C41">
        <v>-0.1</v>
      </c>
      <c r="D41">
        <f xml:space="preserve"> 9.72 * B41</f>
        <v>-9.7200000000000006</v>
      </c>
      <c r="E41">
        <f>0.24 * C41</f>
        <v>-2.4E-2</v>
      </c>
      <c r="W41">
        <v>1.5</v>
      </c>
      <c r="X41">
        <v>0.5</v>
      </c>
      <c r="Y41">
        <f t="shared" si="4"/>
        <v>14.580000000000002</v>
      </c>
      <c r="Z41">
        <f t="shared" si="5"/>
        <v>0.12</v>
      </c>
      <c r="AB41">
        <v>-0.4</v>
      </c>
      <c r="AC41">
        <v>-0.4</v>
      </c>
      <c r="AD41">
        <f t="shared" si="6"/>
        <v>-3.7200000000000006</v>
      </c>
      <c r="AE41">
        <f t="shared" si="7"/>
        <v>-2.4E-2</v>
      </c>
      <c r="AG41">
        <v>0.6</v>
      </c>
      <c r="AH41">
        <v>0.57999999999999996</v>
      </c>
      <c r="AI41">
        <f t="shared" si="8"/>
        <v>34.979999999999997</v>
      </c>
      <c r="AJ41">
        <f t="shared" si="9"/>
        <v>0.27259999999999995</v>
      </c>
    </row>
    <row r="42" spans="2:36" x14ac:dyDescent="0.3">
      <c r="B42">
        <v>-1.3</v>
      </c>
      <c r="C42">
        <v>-0.4</v>
      </c>
      <c r="D42">
        <f xml:space="preserve"> 9.72 * B42</f>
        <v>-12.636000000000001</v>
      </c>
      <c r="E42">
        <f>0.24 * C42</f>
        <v>-9.6000000000000002E-2</v>
      </c>
      <c r="W42">
        <v>1.4</v>
      </c>
      <c r="X42">
        <v>0.37</v>
      </c>
      <c r="Y42">
        <f t="shared" si="4"/>
        <v>13.608000000000001</v>
      </c>
      <c r="Z42">
        <f t="shared" si="5"/>
        <v>8.879999999999999E-2</v>
      </c>
      <c r="AB42">
        <v>-0.8</v>
      </c>
      <c r="AC42">
        <v>-0.87</v>
      </c>
      <c r="AD42">
        <f t="shared" si="6"/>
        <v>-7.4400000000000013</v>
      </c>
      <c r="AE42">
        <f t="shared" si="7"/>
        <v>-5.2199999999999996E-2</v>
      </c>
      <c r="AG42">
        <v>0.3</v>
      </c>
      <c r="AH42">
        <v>0.1</v>
      </c>
      <c r="AI42">
        <f t="shared" si="8"/>
        <v>17.489999999999998</v>
      </c>
      <c r="AJ42">
        <f t="shared" si="9"/>
        <v>4.7E-2</v>
      </c>
    </row>
    <row r="43" spans="2:36" x14ac:dyDescent="0.3">
      <c r="B43">
        <v>-1.5</v>
      </c>
      <c r="C43">
        <v>-0.8</v>
      </c>
      <c r="D43">
        <f xml:space="preserve"> 9.72 * B43</f>
        <v>-14.580000000000002</v>
      </c>
      <c r="E43">
        <f>0.24 * C43</f>
        <v>-0.192</v>
      </c>
      <c r="W43">
        <v>1</v>
      </c>
      <c r="X43">
        <v>0.2</v>
      </c>
      <c r="Y43">
        <f t="shared" si="4"/>
        <v>9.7200000000000006</v>
      </c>
      <c r="Z43">
        <f t="shared" si="5"/>
        <v>4.8000000000000001E-2</v>
      </c>
      <c r="AB43">
        <v>-1</v>
      </c>
      <c r="AC43">
        <v>-1.1000000000000001</v>
      </c>
      <c r="AD43">
        <f t="shared" si="6"/>
        <v>-9.3000000000000007</v>
      </c>
      <c r="AE43">
        <f t="shared" si="7"/>
        <v>-6.6000000000000003E-2</v>
      </c>
      <c r="AG43">
        <v>-0.6</v>
      </c>
      <c r="AH43">
        <v>-0.5</v>
      </c>
      <c r="AI43">
        <f t="shared" si="8"/>
        <v>-34.979999999999997</v>
      </c>
      <c r="AJ43">
        <f t="shared" si="9"/>
        <v>-0.23499999999999999</v>
      </c>
    </row>
    <row r="44" spans="2:36" x14ac:dyDescent="0.3">
      <c r="B44">
        <v>-1.7</v>
      </c>
      <c r="C44">
        <v>-1.6</v>
      </c>
      <c r="D44">
        <f xml:space="preserve"> 9.72 * B44</f>
        <v>-16.524000000000001</v>
      </c>
      <c r="E44">
        <f>0.24 * C44</f>
        <v>-0.38400000000000001</v>
      </c>
      <c r="W44">
        <v>-1</v>
      </c>
      <c r="X44">
        <v>-0.1</v>
      </c>
      <c r="Y44">
        <f xml:space="preserve"> 9.72 * W44</f>
        <v>-9.7200000000000006</v>
      </c>
      <c r="Z44">
        <f>0.24 * X44</f>
        <v>-2.4E-2</v>
      </c>
      <c r="AB44">
        <v>-1.6</v>
      </c>
      <c r="AC44">
        <v>-1.7</v>
      </c>
      <c r="AD44">
        <f t="shared" si="6"/>
        <v>-14.880000000000003</v>
      </c>
      <c r="AE44">
        <f t="shared" si="7"/>
        <v>-0.10199999999999999</v>
      </c>
      <c r="AG44">
        <v>-0.9</v>
      </c>
      <c r="AH44">
        <v>-1</v>
      </c>
      <c r="AI44">
        <f t="shared" si="8"/>
        <v>-52.47</v>
      </c>
      <c r="AJ44">
        <f t="shared" si="9"/>
        <v>-0.47</v>
      </c>
    </row>
    <row r="45" spans="2:36" x14ac:dyDescent="0.3">
      <c r="B45">
        <v>-1.9</v>
      </c>
      <c r="C45">
        <v>-2.2000000000000002</v>
      </c>
      <c r="D45">
        <f xml:space="preserve"> 9.72 * B45</f>
        <v>-18.468</v>
      </c>
      <c r="E45">
        <f>0.24 * C45</f>
        <v>-0.52800000000000002</v>
      </c>
      <c r="W45">
        <v>-1.3</v>
      </c>
      <c r="X45">
        <v>-0.4</v>
      </c>
      <c r="Y45">
        <f xml:space="preserve"> 9.72 * W45</f>
        <v>-12.636000000000001</v>
      </c>
      <c r="Z45">
        <f>0.24 * X45</f>
        <v>-9.6000000000000002E-2</v>
      </c>
      <c r="AB45">
        <v>-2</v>
      </c>
      <c r="AC45">
        <v>-1.75</v>
      </c>
      <c r="AD45">
        <f t="shared" si="6"/>
        <v>-18.600000000000001</v>
      </c>
      <c r="AE45">
        <f>0.06 * AC45</f>
        <v>-0.105</v>
      </c>
      <c r="AG45">
        <v>-1.2</v>
      </c>
      <c r="AH45">
        <v>-1.3</v>
      </c>
      <c r="AI45">
        <f t="shared" si="8"/>
        <v>-69.959999999999994</v>
      </c>
      <c r="AJ45">
        <f t="shared" si="9"/>
        <v>-0.61099999999999999</v>
      </c>
    </row>
    <row r="46" spans="2:36" x14ac:dyDescent="0.3">
      <c r="B46">
        <v>-2</v>
      </c>
      <c r="C46">
        <v>-2.6</v>
      </c>
      <c r="D46">
        <f xml:space="preserve"> 9.72 * B46</f>
        <v>-19.440000000000001</v>
      </c>
      <c r="E46">
        <f>0.24 * C46</f>
        <v>-0.624</v>
      </c>
      <c r="W46">
        <v>-1.5</v>
      </c>
      <c r="X46">
        <v>-0.8</v>
      </c>
      <c r="Y46">
        <f xml:space="preserve"> 9.72 * W46</f>
        <v>-14.580000000000002</v>
      </c>
      <c r="Z46">
        <f>0.24 * X46</f>
        <v>-0.192</v>
      </c>
      <c r="AG46">
        <v>-1.5</v>
      </c>
      <c r="AH46">
        <v>-1.6</v>
      </c>
      <c r="AI46">
        <f t="shared" si="8"/>
        <v>-87.449999999999989</v>
      </c>
      <c r="AJ46">
        <f t="shared" si="9"/>
        <v>-0.752</v>
      </c>
    </row>
    <row r="47" spans="2:36" x14ac:dyDescent="0.3">
      <c r="B47">
        <v>-2.4</v>
      </c>
      <c r="C47">
        <v>-3.15</v>
      </c>
      <c r="D47">
        <f xml:space="preserve"> 9.72 * B47</f>
        <v>-23.327999999999999</v>
      </c>
      <c r="E47">
        <f>0.24 * C47</f>
        <v>-0.75600000000000001</v>
      </c>
      <c r="W47">
        <v>-1.7</v>
      </c>
      <c r="X47">
        <v>-1.6</v>
      </c>
      <c r="Y47">
        <f xml:space="preserve"> 9.72 * W47</f>
        <v>-16.524000000000001</v>
      </c>
      <c r="Z47">
        <f>0.24 * X47</f>
        <v>-0.38400000000000001</v>
      </c>
      <c r="AG47">
        <v>-2.1</v>
      </c>
      <c r="AH47">
        <v>-2.1</v>
      </c>
      <c r="AI47">
        <f t="shared" si="8"/>
        <v>-122.42999999999999</v>
      </c>
      <c r="AJ47">
        <f t="shared" si="9"/>
        <v>-0.98699999999999999</v>
      </c>
    </row>
    <row r="48" spans="2:36" x14ac:dyDescent="0.3">
      <c r="W48">
        <v>-1.9</v>
      </c>
      <c r="X48">
        <v>-2.2000000000000002</v>
      </c>
      <c r="Y48">
        <f xml:space="preserve"> 9.72 * W48</f>
        <v>-18.468</v>
      </c>
      <c r="Z48">
        <f>0.24 * X48</f>
        <v>-0.52800000000000002</v>
      </c>
      <c r="AG48">
        <v>-2.6</v>
      </c>
      <c r="AH48">
        <v>-2.4</v>
      </c>
      <c r="AI48">
        <f t="shared" si="8"/>
        <v>-151.57999999999998</v>
      </c>
      <c r="AJ48">
        <f t="shared" si="9"/>
        <v>-1.1279999999999999</v>
      </c>
    </row>
    <row r="49" spans="2:36" x14ac:dyDescent="0.3">
      <c r="W49">
        <v>-2</v>
      </c>
      <c r="X49">
        <v>-2.6</v>
      </c>
      <c r="Y49">
        <f xml:space="preserve"> 9.72 * W49</f>
        <v>-19.440000000000001</v>
      </c>
      <c r="Z49">
        <f>0.24 * X49</f>
        <v>-0.624</v>
      </c>
      <c r="AG49">
        <v>-2.8</v>
      </c>
      <c r="AH49">
        <v>-2.5</v>
      </c>
      <c r="AI49">
        <f t="shared" si="8"/>
        <v>-163.23999999999998</v>
      </c>
      <c r="AJ49">
        <f t="shared" si="9"/>
        <v>-1.1749999999999998</v>
      </c>
    </row>
    <row r="50" spans="2:36" x14ac:dyDescent="0.3">
      <c r="W50">
        <v>-2.4</v>
      </c>
      <c r="X50">
        <v>-3.15</v>
      </c>
      <c r="Y50">
        <f xml:space="preserve"> 9.72 * W50</f>
        <v>-23.327999999999999</v>
      </c>
      <c r="Z50">
        <f>0.24 * X50</f>
        <v>-0.75600000000000001</v>
      </c>
    </row>
    <row r="55" spans="2:36" x14ac:dyDescent="0.3">
      <c r="B55">
        <v>3</v>
      </c>
    </row>
    <row r="57" spans="2:36" x14ac:dyDescent="0.3">
      <c r="B57" t="s">
        <v>0</v>
      </c>
      <c r="C57" t="s">
        <v>1</v>
      </c>
      <c r="D57" t="s">
        <v>2</v>
      </c>
      <c r="E57" t="s">
        <v>3</v>
      </c>
    </row>
    <row r="58" spans="2:36" x14ac:dyDescent="0.3">
      <c r="B58">
        <v>2.75</v>
      </c>
      <c r="C58">
        <v>2.25</v>
      </c>
      <c r="D58">
        <f>58.3 * B58</f>
        <v>160.32499999999999</v>
      </c>
      <c r="E58">
        <f>0.47 * C58</f>
        <v>1.0574999999999999</v>
      </c>
    </row>
    <row r="59" spans="2:36" x14ac:dyDescent="0.3">
      <c r="B59">
        <v>2.4</v>
      </c>
      <c r="C59">
        <v>2.2000000000000002</v>
      </c>
      <c r="D59">
        <f t="shared" ref="D59:D75" si="10">58.3 * B59</f>
        <v>139.91999999999999</v>
      </c>
      <c r="E59">
        <f t="shared" ref="E59:E73" si="11">0.47 * C59</f>
        <v>1.034</v>
      </c>
    </row>
    <row r="60" spans="2:36" x14ac:dyDescent="0.3">
      <c r="B60">
        <v>2.2000000000000002</v>
      </c>
      <c r="C60">
        <v>2.1</v>
      </c>
      <c r="D60">
        <f t="shared" si="10"/>
        <v>128.26</v>
      </c>
      <c r="E60">
        <f t="shared" si="11"/>
        <v>0.98699999999999999</v>
      </c>
    </row>
    <row r="61" spans="2:36" x14ac:dyDescent="0.3">
      <c r="B61">
        <v>2.1</v>
      </c>
      <c r="C61">
        <v>2</v>
      </c>
      <c r="D61">
        <f t="shared" si="10"/>
        <v>122.42999999999999</v>
      </c>
      <c r="E61">
        <f t="shared" si="11"/>
        <v>0.94</v>
      </c>
    </row>
    <row r="62" spans="2:36" x14ac:dyDescent="0.3">
      <c r="B62">
        <v>1.55</v>
      </c>
      <c r="C62">
        <v>1.6</v>
      </c>
      <c r="D62">
        <f t="shared" si="10"/>
        <v>90.364999999999995</v>
      </c>
      <c r="E62">
        <f t="shared" si="11"/>
        <v>0.752</v>
      </c>
    </row>
    <row r="63" spans="2:36" x14ac:dyDescent="0.3">
      <c r="B63">
        <v>1.1000000000000001</v>
      </c>
      <c r="C63">
        <v>1.1000000000000001</v>
      </c>
      <c r="D63">
        <f t="shared" si="10"/>
        <v>64.13</v>
      </c>
      <c r="E63">
        <f t="shared" si="11"/>
        <v>0.51700000000000002</v>
      </c>
    </row>
    <row r="64" spans="2:36" x14ac:dyDescent="0.3">
      <c r="B64">
        <v>0.8</v>
      </c>
      <c r="C64">
        <v>0.8</v>
      </c>
      <c r="D64">
        <f t="shared" si="10"/>
        <v>46.64</v>
      </c>
      <c r="E64">
        <f t="shared" si="11"/>
        <v>0.376</v>
      </c>
    </row>
    <row r="65" spans="2:5" x14ac:dyDescent="0.3">
      <c r="B65">
        <v>0.6</v>
      </c>
      <c r="C65">
        <v>0.57999999999999996</v>
      </c>
      <c r="D65">
        <f t="shared" si="10"/>
        <v>34.979999999999997</v>
      </c>
      <c r="E65">
        <f t="shared" si="11"/>
        <v>0.27259999999999995</v>
      </c>
    </row>
    <row r="66" spans="2:5" x14ac:dyDescent="0.3">
      <c r="B66">
        <v>0.3</v>
      </c>
      <c r="C66">
        <v>0.1</v>
      </c>
      <c r="D66">
        <f t="shared" si="10"/>
        <v>17.489999999999998</v>
      </c>
      <c r="E66">
        <f t="shared" si="11"/>
        <v>4.7E-2</v>
      </c>
    </row>
    <row r="67" spans="2:5" x14ac:dyDescent="0.3">
      <c r="B67">
        <v>-0.6</v>
      </c>
      <c r="C67">
        <v>-0.5</v>
      </c>
      <c r="D67">
        <f t="shared" si="10"/>
        <v>-34.979999999999997</v>
      </c>
      <c r="E67">
        <f t="shared" si="11"/>
        <v>-0.23499999999999999</v>
      </c>
    </row>
    <row r="68" spans="2:5" x14ac:dyDescent="0.3">
      <c r="B68">
        <v>-0.9</v>
      </c>
      <c r="C68">
        <v>-1</v>
      </c>
      <c r="D68">
        <f t="shared" si="10"/>
        <v>-52.47</v>
      </c>
      <c r="E68">
        <f t="shared" si="11"/>
        <v>-0.47</v>
      </c>
    </row>
    <row r="69" spans="2:5" x14ac:dyDescent="0.3">
      <c r="B69">
        <v>-1.2</v>
      </c>
      <c r="C69">
        <v>-1.3</v>
      </c>
      <c r="D69">
        <f t="shared" si="10"/>
        <v>-69.959999999999994</v>
      </c>
      <c r="E69">
        <f t="shared" si="11"/>
        <v>-0.61099999999999999</v>
      </c>
    </row>
    <row r="70" spans="2:5" x14ac:dyDescent="0.3">
      <c r="B70">
        <v>-1.5</v>
      </c>
      <c r="C70">
        <v>-1.6</v>
      </c>
      <c r="D70">
        <f t="shared" si="10"/>
        <v>-87.449999999999989</v>
      </c>
      <c r="E70">
        <f t="shared" si="11"/>
        <v>-0.752</v>
      </c>
    </row>
    <row r="71" spans="2:5" x14ac:dyDescent="0.3">
      <c r="B71">
        <v>-2.1</v>
      </c>
      <c r="C71">
        <v>-2.1</v>
      </c>
      <c r="D71">
        <f t="shared" si="10"/>
        <v>-122.42999999999999</v>
      </c>
      <c r="E71">
        <f t="shared" si="11"/>
        <v>-0.98699999999999999</v>
      </c>
    </row>
    <row r="72" spans="2:5" x14ac:dyDescent="0.3">
      <c r="B72">
        <v>-2.6</v>
      </c>
      <c r="C72">
        <v>-2.4</v>
      </c>
      <c r="D72">
        <f t="shared" si="10"/>
        <v>-151.57999999999998</v>
      </c>
      <c r="E72">
        <f t="shared" si="11"/>
        <v>-1.1279999999999999</v>
      </c>
    </row>
    <row r="73" spans="2:5" x14ac:dyDescent="0.3">
      <c r="B73">
        <v>-2.8</v>
      </c>
      <c r="C73">
        <v>-2.5</v>
      </c>
      <c r="D73">
        <f t="shared" si="10"/>
        <v>-163.23999999999998</v>
      </c>
      <c r="E73">
        <f t="shared" si="11"/>
        <v>-1.1749999999999998</v>
      </c>
    </row>
    <row r="74" spans="2:5" x14ac:dyDescent="0.3">
      <c r="D74">
        <f t="shared" si="10"/>
        <v>0</v>
      </c>
    </row>
    <row r="75" spans="2:5" x14ac:dyDescent="0.3">
      <c r="D75">
        <f t="shared" si="10"/>
        <v>0</v>
      </c>
    </row>
  </sheetData>
  <mergeCells count="4">
    <mergeCell ref="AG32:AH32"/>
    <mergeCell ref="T10:U10"/>
    <mergeCell ref="T9:U9"/>
    <mergeCell ref="T8:U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Прамский</dc:creator>
  <cp:lastModifiedBy>Илья Прамский</cp:lastModifiedBy>
  <dcterms:created xsi:type="dcterms:W3CDTF">2015-06-05T18:17:20Z</dcterms:created>
  <dcterms:modified xsi:type="dcterms:W3CDTF">2023-11-19T20:13:25Z</dcterms:modified>
</cp:coreProperties>
</file>