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activeTab="1"/>
  </bookViews>
  <sheets>
    <sheet name="1st Q" sheetId="1" r:id="rId1"/>
    <sheet name="2nd Q" sheetId="3" r:id="rId2"/>
    <sheet name="FDPP LICENSE" sheetId="2" state="veryHidden" r:id="rId3"/>
  </sheets>
  <calcPr calcId="145621"/>
</workbook>
</file>

<file path=xl/calcChain.xml><?xml version="1.0" encoding="utf-8"?>
<calcChain xmlns="http://schemas.openxmlformats.org/spreadsheetml/2006/main">
  <c r="G36" i="3" l="1"/>
  <c r="G35" i="3"/>
  <c r="G31" i="3"/>
  <c r="G29" i="3"/>
  <c r="G19" i="3" l="1"/>
  <c r="C16" i="3"/>
  <c r="G16" i="3" s="1"/>
  <c r="G25" i="3" s="1"/>
  <c r="B16" i="3"/>
  <c r="C38" i="3"/>
  <c r="B38" i="3"/>
  <c r="G33" i="3"/>
  <c r="G32" i="3"/>
  <c r="G30" i="3"/>
  <c r="G28" i="3"/>
  <c r="G27" i="3"/>
  <c r="G20" i="3"/>
  <c r="G38" i="3" l="1"/>
  <c r="G39" i="3"/>
  <c r="C25" i="3"/>
  <c r="C39" i="3" s="1"/>
  <c r="B25" i="3"/>
  <c r="B39" i="3" s="1"/>
  <c r="G36" i="1"/>
  <c r="G35" i="1"/>
  <c r="C36" i="1"/>
  <c r="C35" i="1"/>
  <c r="B36" i="1"/>
  <c r="B35" i="1"/>
  <c r="G34" i="1"/>
  <c r="G33" i="1"/>
  <c r="G31" i="1"/>
  <c r="G30" i="1"/>
  <c r="G29" i="1"/>
  <c r="G28" i="1"/>
  <c r="G27" i="1"/>
  <c r="G25" i="1"/>
  <c r="C25" i="1"/>
  <c r="B25" i="1"/>
  <c r="G20" i="1"/>
  <c r="G19" i="1"/>
  <c r="C16" i="1"/>
  <c r="G16" i="1" s="1"/>
  <c r="B16" i="1"/>
</calcChain>
</file>

<file path=xl/sharedStrings.xml><?xml version="1.0" encoding="utf-8"?>
<sst xmlns="http://schemas.openxmlformats.org/spreadsheetml/2006/main" count="85" uniqueCount="49">
  <si>
    <t>FDP Form 8 - Local Disaster Risk Reduction and Management Fund Utilization</t>
  </si>
  <si>
    <t>(Commission on Audit Form)</t>
  </si>
  <si>
    <t>LOCAL DISASTER RISK REDUCTION AND MANAGEMENT FUND UTILIZATION</t>
  </si>
  <si>
    <t>REGION:</t>
  </si>
  <si>
    <t>CALENDAR YEAR:</t>
  </si>
  <si>
    <t>PROVINCE:</t>
  </si>
  <si>
    <t>QUARTER:</t>
  </si>
  <si>
    <t>CITY/MUNICIPALITY:</t>
  </si>
  <si>
    <t>Particulars</t>
  </si>
  <si>
    <t>LDRRM Fund</t>
  </si>
  <si>
    <t>NDRRM Fund</t>
  </si>
  <si>
    <t>From Other LGUs</t>
  </si>
  <si>
    <t>From Other
Sources</t>
  </si>
  <si>
    <t>Total</t>
  </si>
  <si>
    <t>Quick Response
Fund (QRF)
30%</t>
  </si>
  <si>
    <t>Mitigation Fund
70%</t>
  </si>
  <si>
    <t>A. Sources of Funds</t>
  </si>
  <si>
    <t xml:space="preserve">     Current Appropriations</t>
  </si>
  <si>
    <t xml:space="preserve">     Continuing Appropriations</t>
  </si>
  <si>
    <t xml:space="preserve">     Previous Years' Appropriations Transferred to the Special Trust Fund</t>
  </si>
  <si>
    <t xml:space="preserve">       Transfer/Grants</t>
  </si>
  <si>
    <t xml:space="preserve">       Total Funds Available</t>
  </si>
  <si>
    <t>B. Utilization</t>
  </si>
  <si>
    <t xml:space="preserve">     Medicines</t>
  </si>
  <si>
    <t xml:space="preserve">     Food Supplies</t>
  </si>
  <si>
    <t xml:space="preserve">     Construction of Evacuation
      Center</t>
  </si>
  <si>
    <t xml:space="preserve">    Equipment</t>
  </si>
  <si>
    <t xml:space="preserve">    Transfers to other LGUs</t>
  </si>
  <si>
    <t xml:space="preserve">    Total Utilization</t>
  </si>
  <si>
    <t xml:space="preserve">    Unutilized Balance</t>
  </si>
  <si>
    <t xml:space="preserve">We hereby certify that we have reviewed the contents and hereby attest to the veracity and correctness of tha data or information contained in this document.
</t>
  </si>
  <si>
    <t>Local Accountant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</si>
  <si>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</si>
  <si>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</si>
  <si>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</si>
  <si>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</si>
  <si>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</si>
  <si>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Construction/Improvement of Drainage System including Cross Drain</t>
  </si>
  <si>
    <t xml:space="preserve">     Trainings/Capability Building</t>
  </si>
  <si>
    <t>VII</t>
  </si>
  <si>
    <t>CEBU</t>
  </si>
  <si>
    <t>BOGO CITY</t>
  </si>
  <si>
    <t>Construction of Riprap and Retaining wall Lnadslide and Flood Prone  Areas</t>
  </si>
  <si>
    <t>Installation of Directionalm Warning and Informative Signages</t>
  </si>
  <si>
    <t>Installation of Early Warning System (Rain Gauge &amp; Water Level Indicator with Siren)</t>
  </si>
  <si>
    <t>Atty. Jose Neil D. Lumongsod, CPA</t>
  </si>
  <si>
    <t xml:space="preserve">           Local Accountant</t>
  </si>
  <si>
    <t>Atty. Carlo Jose A. Martinez</t>
  </si>
  <si>
    <t xml:space="preserve">    Local Chief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</si>
</sst>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rgb="FF000000"/>
      <name val="Calibri"/>
    </font>
    <font>
      <b/>
      <sz val="18"/>
      <color rgb="FFFF0000"/>
      <name val="Calibri"/>
      <family val="2"/>
    </font>
    <font>
      <b/>
      <sz val="11"/>
      <color rgb="FF000000"/>
      <name val="Calibri"/>
      <family val="2"/>
    </font>
    <font>
      <sz val="7"/>
      <color rgb="FF000000"/>
      <name val="Calibri"/>
      <family val="2"/>
    </font>
    <font>
      <sz val="10"/>
      <color rgb="FF000000"/>
      <name val="Calibri"/>
      <family val="2"/>
    </font>
    <font>
      <i/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i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1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3" fillId="2" borderId="0" xfId="0" applyFont="1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3" xfId="0" applyFont="1" applyFill="1" applyBorder="1"/>
    <xf numFmtId="0" fontId="2" fillId="2" borderId="0" xfId="0" applyFont="1" applyFill="1" applyAlignment="1">
      <alignment wrapText="1"/>
    </xf>
    <xf numFmtId="0" fontId="0" fillId="2" borderId="4" xfId="0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/>
    <xf numFmtId="0" fontId="7" fillId="2" borderId="0" xfId="0" applyFont="1" applyFill="1"/>
    <xf numFmtId="0" fontId="0" fillId="2" borderId="1" xfId="0" applyFill="1" applyBorder="1"/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wrapText="1"/>
      <protection locked="0"/>
    </xf>
    <xf numFmtId="0" fontId="5" fillId="2" borderId="3" xfId="0" applyFont="1" applyFill="1" applyBorder="1" applyAlignment="1">
      <alignment horizontal="center" vertical="top"/>
    </xf>
    <xf numFmtId="164" fontId="10" fillId="2" borderId="4" xfId="1" applyFont="1" applyFill="1" applyBorder="1"/>
    <xf numFmtId="164" fontId="0" fillId="2" borderId="4" xfId="1" applyFont="1" applyFill="1" applyBorder="1"/>
    <xf numFmtId="164" fontId="4" fillId="2" borderId="4" xfId="1" applyFont="1" applyFill="1" applyBorder="1" applyAlignment="1">
      <alignment vertical="center" wrapText="1"/>
    </xf>
    <xf numFmtId="164" fontId="4" fillId="2" borderId="5" xfId="1" applyFont="1" applyFill="1" applyBorder="1" applyAlignment="1">
      <alignment vertical="center" wrapText="1"/>
    </xf>
    <xf numFmtId="164" fontId="4" fillId="2" borderId="6" xfId="1" applyFont="1" applyFill="1" applyBorder="1" applyAlignment="1">
      <alignment vertical="center" wrapText="1"/>
    </xf>
    <xf numFmtId="164" fontId="4" fillId="2" borderId="7" xfId="1" applyFont="1" applyFill="1" applyBorder="1" applyAlignment="1">
      <alignment vertical="center" wrapText="1"/>
    </xf>
    <xf numFmtId="164" fontId="4" fillId="2" borderId="8" xfId="1" applyFont="1" applyFill="1" applyBorder="1" applyAlignment="1">
      <alignment vertical="center" wrapText="1"/>
    </xf>
    <xf numFmtId="164" fontId="4" fillId="2" borderId="1" xfId="1" applyFont="1" applyFill="1" applyBorder="1" applyAlignment="1">
      <alignment vertical="center" wrapText="1"/>
    </xf>
    <xf numFmtId="164" fontId="4" fillId="2" borderId="4" xfId="1" applyFont="1" applyFill="1" applyBorder="1"/>
    <xf numFmtId="0" fontId="11" fillId="2" borderId="9" xfId="0" applyFont="1" applyFill="1" applyBorder="1" applyAlignment="1">
      <alignment vertical="top" wrapText="1"/>
    </xf>
    <xf numFmtId="0" fontId="12" fillId="2" borderId="3" xfId="0" applyFont="1" applyFill="1" applyBorder="1" applyAlignment="1">
      <alignment horizontal="center" vertical="top"/>
    </xf>
    <xf numFmtId="164" fontId="6" fillId="2" borderId="5" xfId="1" applyFont="1" applyFill="1" applyBorder="1" applyAlignment="1">
      <alignment vertical="center" wrapText="1"/>
    </xf>
    <xf numFmtId="164" fontId="6" fillId="2" borderId="6" xfId="1" applyFont="1" applyFill="1" applyBorder="1" applyAlignment="1">
      <alignment vertical="center" wrapText="1"/>
    </xf>
    <xf numFmtId="0" fontId="13" fillId="0" borderId="9" xfId="0" applyFont="1" applyBorder="1" applyAlignment="1"/>
    <xf numFmtId="164" fontId="14" fillId="2" borderId="9" xfId="1" applyFont="1" applyFill="1" applyBorder="1" applyAlignment="1"/>
    <xf numFmtId="164" fontId="6" fillId="2" borderId="4" xfId="1" applyFont="1" applyFill="1" applyBorder="1"/>
    <xf numFmtId="164" fontId="2" fillId="2" borderId="4" xfId="1" applyFont="1" applyFill="1" applyBorder="1"/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15" fillId="2" borderId="0" xfId="0" applyFont="1" applyFill="1" applyProtection="1"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Protection="1">
      <protection locked="0"/>
    </xf>
    <xf numFmtId="0" fontId="16" fillId="2" borderId="3" xfId="0" applyFont="1" applyFill="1" applyBorder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 applyProtection="1">
      <alignment horizontal="left" vertical="center"/>
      <protection locked="0"/>
    </xf>
    <xf numFmtId="0" fontId="16" fillId="2" borderId="3" xfId="0" applyFont="1" applyFill="1" applyBorder="1"/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 applyProtection="1">
      <alignment wrapText="1"/>
      <protection locked="0"/>
    </xf>
    <xf numFmtId="0" fontId="16" fillId="2" borderId="0" xfId="0" applyFont="1" applyFill="1" applyAlignment="1">
      <alignment wrapText="1"/>
    </xf>
    <xf numFmtId="0" fontId="15" fillId="2" borderId="0" xfId="0" applyFont="1" applyFill="1" applyAlignment="1" applyProtection="1">
      <alignment horizontal="left" wrapText="1"/>
      <protection locked="0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5" fillId="2" borderId="4" xfId="0" applyFont="1" applyFill="1" applyBorder="1"/>
    <xf numFmtId="164" fontId="15" fillId="2" borderId="4" xfId="1" applyFont="1" applyFill="1" applyBorder="1"/>
    <xf numFmtId="164" fontId="16" fillId="2" borderId="4" xfId="1" applyFont="1" applyFill="1" applyBorder="1"/>
    <xf numFmtId="0" fontId="15" fillId="2" borderId="2" xfId="0" applyFont="1" applyFill="1" applyBorder="1" applyProtection="1">
      <protection locked="0"/>
    </xf>
    <xf numFmtId="0" fontId="15" fillId="2" borderId="0" xfId="0" applyFont="1" applyFill="1"/>
    <xf numFmtId="0" fontId="15" fillId="2" borderId="0" xfId="0" applyFont="1" applyFill="1" applyBorder="1" applyAlignment="1"/>
    <xf numFmtId="0" fontId="15" fillId="2" borderId="0" xfId="0" applyFont="1" applyFill="1" applyBorder="1"/>
    <xf numFmtId="0" fontId="17" fillId="2" borderId="0" xfId="0" applyFont="1" applyFill="1" applyProtection="1">
      <protection locked="0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 applyProtection="1">
      <alignment vertical="center" wrapText="1"/>
      <protection locked="0"/>
    </xf>
    <xf numFmtId="0" fontId="15" fillId="2" borderId="0" xfId="0" applyFont="1" applyFill="1" applyAlignment="1" applyProtection="1">
      <alignment vertical="top" wrapText="1"/>
      <protection locked="0"/>
    </xf>
    <xf numFmtId="0" fontId="15" fillId="2" borderId="4" xfId="0" applyFont="1" applyFill="1" applyBorder="1" applyAlignment="1">
      <alignment vertical="top" wrapText="1"/>
    </xf>
    <xf numFmtId="164" fontId="15" fillId="2" borderId="4" xfId="1" applyFont="1" applyFill="1" applyBorder="1" applyAlignment="1">
      <alignment vertical="center" wrapText="1"/>
    </xf>
    <xf numFmtId="0" fontId="18" fillId="2" borderId="3" xfId="0" applyFont="1" applyFill="1" applyBorder="1" applyAlignment="1">
      <alignment horizontal="center" vertical="top"/>
    </xf>
    <xf numFmtId="164" fontId="15" fillId="2" borderId="5" xfId="1" applyFont="1" applyFill="1" applyBorder="1" applyAlignment="1">
      <alignment vertical="center" wrapText="1"/>
    </xf>
    <xf numFmtId="164" fontId="15" fillId="2" borderId="6" xfId="1" applyFont="1" applyFill="1" applyBorder="1" applyAlignment="1">
      <alignment vertical="center" wrapText="1"/>
    </xf>
    <xf numFmtId="164" fontId="15" fillId="2" borderId="7" xfId="1" applyFont="1" applyFill="1" applyBorder="1" applyAlignment="1">
      <alignment vertical="center" wrapText="1"/>
    </xf>
    <xf numFmtId="164" fontId="15" fillId="2" borderId="8" xfId="1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164" fontId="15" fillId="2" borderId="1" xfId="1" applyFont="1" applyFill="1" applyBorder="1" applyAlignment="1">
      <alignment vertical="center" wrapText="1"/>
    </xf>
    <xf numFmtId="0" fontId="15" fillId="2" borderId="10" xfId="0" applyFont="1" applyFill="1" applyBorder="1"/>
    <xf numFmtId="164" fontId="15" fillId="2" borderId="10" xfId="1" applyFont="1" applyFill="1" applyBorder="1"/>
    <xf numFmtId="0" fontId="15" fillId="2" borderId="9" xfId="0" applyFont="1" applyFill="1" applyBorder="1" applyAlignment="1">
      <alignment wrapText="1"/>
    </xf>
    <xf numFmtId="164" fontId="15" fillId="2" borderId="9" xfId="1" applyFont="1" applyFill="1" applyBorder="1"/>
    <xf numFmtId="0" fontId="19" fillId="2" borderId="11" xfId="0" applyFont="1" applyFill="1" applyBorder="1" applyAlignment="1">
      <alignment vertical="top" wrapText="1"/>
    </xf>
    <xf numFmtId="0" fontId="19" fillId="0" borderId="11" xfId="0" applyFont="1" applyBorder="1" applyAlignment="1"/>
    <xf numFmtId="164" fontId="20" fillId="2" borderId="11" xfId="1" applyFont="1" applyFill="1" applyBorder="1" applyAlignment="1"/>
    <xf numFmtId="164" fontId="15" fillId="2" borderId="5" xfId="1" applyFont="1" applyFill="1" applyBorder="1"/>
    <xf numFmtId="0" fontId="19" fillId="2" borderId="9" xfId="0" applyFont="1" applyFill="1" applyBorder="1" applyAlignment="1">
      <alignment vertical="top" wrapText="1"/>
    </xf>
    <xf numFmtId="0" fontId="19" fillId="0" borderId="9" xfId="0" applyFont="1" applyBorder="1" applyAlignment="1"/>
    <xf numFmtId="164" fontId="20" fillId="2" borderId="9" xfId="1" applyFont="1" applyFill="1" applyBorder="1" applyAlignment="1"/>
    <xf numFmtId="0" fontId="15" fillId="2" borderId="7" xfId="0" applyFont="1" applyFill="1" applyBorder="1"/>
    <xf numFmtId="164" fontId="15" fillId="2" borderId="7" xfId="1" applyFont="1" applyFill="1" applyBorder="1"/>
    <xf numFmtId="0" fontId="15" fillId="2" borderId="4" xfId="0" applyFont="1" applyFill="1" applyBorder="1" applyAlignment="1">
      <alignment horizontal="left" wrapText="1"/>
    </xf>
    <xf numFmtId="164" fontId="15" fillId="2" borderId="4" xfId="1" applyFont="1" applyFill="1" applyBorder="1" applyAlignment="1">
      <alignment horizontal="center"/>
    </xf>
    <xf numFmtId="164" fontId="15" fillId="2" borderId="12" xfId="1" applyFont="1" applyFill="1" applyBorder="1" applyAlignment="1">
      <alignment horizontal="center"/>
    </xf>
    <xf numFmtId="164" fontId="15" fillId="2" borderId="9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4" xfId="1" applyFont="1" applyFill="1" applyBorder="1" applyAlignment="1">
      <alignment horizontal="center"/>
    </xf>
    <xf numFmtId="0" fontId="6" fillId="2" borderId="0" xfId="0" applyFont="1" applyFill="1" applyAlignment="1">
      <alignment horizontal="left" vertical="top" wrapText="1"/>
    </xf>
    <xf numFmtId="0" fontId="6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wrapText="1"/>
    </xf>
    <xf numFmtId="164" fontId="15" fillId="2" borderId="4" xfId="1" applyFont="1" applyFill="1" applyBorder="1" applyAlignment="1">
      <alignment horizontal="center"/>
    </xf>
    <xf numFmtId="164" fontId="15" fillId="2" borderId="10" xfId="1" applyFont="1" applyFill="1" applyBorder="1" applyAlignment="1">
      <alignment horizontal="center"/>
    </xf>
    <xf numFmtId="0" fontId="15" fillId="2" borderId="0" xfId="0" applyFont="1" applyFill="1" applyAlignment="1">
      <alignment horizontal="left" vertical="top" wrapText="1"/>
    </xf>
    <xf numFmtId="0" fontId="15" fillId="2" borderId="4" xfId="0" applyFont="1" applyFill="1" applyBorder="1" applyAlignment="1">
      <alignment horizontal="left" wrapText="1"/>
    </xf>
    <xf numFmtId="0" fontId="15" fillId="2" borderId="4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78440</xdr:rowOff>
    </xdr:from>
    <xdr:to>
      <xdr:col>1</xdr:col>
      <xdr:colOff>65699</xdr:colOff>
      <xdr:row>45</xdr:row>
      <xdr:rowOff>67206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76764"/>
          <a:ext cx="2766317" cy="705942"/>
        </a:xfrm>
        <a:prstGeom prst="rect">
          <a:avLst/>
        </a:prstGeom>
      </xdr:spPr>
    </xdr:pic>
    <xdr:clientData/>
  </xdr:twoCellAnchor>
  <xdr:twoCellAnchor editAs="oneCell">
    <xdr:from>
      <xdr:col>5</xdr:col>
      <xdr:colOff>302560</xdr:colOff>
      <xdr:row>38</xdr:row>
      <xdr:rowOff>145677</xdr:rowOff>
    </xdr:from>
    <xdr:to>
      <xdr:col>5</xdr:col>
      <xdr:colOff>1450134</xdr:colOff>
      <xdr:row>47</xdr:row>
      <xdr:rowOff>79879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3295" y="8594912"/>
          <a:ext cx="1147574" cy="155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opLeftCell="A10" zoomScale="85" zoomScaleNormal="85" workbookViewId="0">
      <selection activeCell="B16" sqref="B16"/>
    </sheetView>
  </sheetViews>
  <sheetFormatPr defaultRowHeight="15" x14ac:dyDescent="0.25"/>
  <cols>
    <col min="1" max="1" width="25.75" style="5" customWidth="1"/>
    <col min="2" max="7" width="20.75" style="5" customWidth="1"/>
    <col min="8" max="8" width="8.875" style="5" customWidth="1"/>
  </cols>
  <sheetData>
    <row r="1" spans="1:7" x14ac:dyDescent="0.25">
      <c r="A1" s="14" t="s">
        <v>0</v>
      </c>
      <c r="B1" s="4"/>
      <c r="C1" s="4"/>
      <c r="D1" s="4"/>
      <c r="E1" s="4"/>
    </row>
    <row r="2" spans="1:7" s="6" customFormat="1" x14ac:dyDescent="0.25">
      <c r="A2" s="14" t="s">
        <v>1</v>
      </c>
    </row>
    <row r="3" spans="1:7" s="6" customFormat="1" x14ac:dyDescent="0.25">
      <c r="A3" s="3"/>
    </row>
    <row r="4" spans="1:7" x14ac:dyDescent="0.25">
      <c r="A4" s="7"/>
      <c r="B4" s="7"/>
      <c r="C4" s="7"/>
      <c r="D4" s="7"/>
      <c r="E4" s="7"/>
    </row>
    <row r="5" spans="1:7" x14ac:dyDescent="0.25">
      <c r="A5" s="102" t="s">
        <v>2</v>
      </c>
      <c r="B5" s="102"/>
      <c r="C5" s="102"/>
      <c r="D5" s="102"/>
      <c r="E5" s="102"/>
      <c r="F5" s="102"/>
      <c r="G5" s="102"/>
    </row>
    <row r="6" spans="1:7" x14ac:dyDescent="0.25">
      <c r="A6" s="8"/>
      <c r="B6" s="8"/>
      <c r="C6" s="8"/>
      <c r="D6" s="8"/>
      <c r="E6" s="8"/>
    </row>
    <row r="7" spans="1:7" x14ac:dyDescent="0.25">
      <c r="A7" s="15" t="s">
        <v>3</v>
      </c>
      <c r="B7" s="46" t="s">
        <v>39</v>
      </c>
      <c r="C7" s="9"/>
      <c r="D7" s="16" t="s">
        <v>4</v>
      </c>
      <c r="E7" s="26">
        <v>2023</v>
      </c>
    </row>
    <row r="8" spans="1:7" x14ac:dyDescent="0.25">
      <c r="A8" s="17" t="s">
        <v>5</v>
      </c>
      <c r="B8" s="47" t="s">
        <v>40</v>
      </c>
      <c r="C8" s="10"/>
      <c r="D8" s="18" t="s">
        <v>6</v>
      </c>
      <c r="E8" s="27">
        <v>1</v>
      </c>
    </row>
    <row r="9" spans="1:7" x14ac:dyDescent="0.25">
      <c r="A9" s="17" t="s">
        <v>7</v>
      </c>
      <c r="B9" s="48" t="s">
        <v>41</v>
      </c>
      <c r="D9" s="8"/>
    </row>
    <row r="10" spans="1:7" x14ac:dyDescent="0.25">
      <c r="A10" s="11"/>
      <c r="B10" s="12"/>
      <c r="C10" s="12"/>
      <c r="D10" s="12"/>
      <c r="E10" s="12"/>
      <c r="F10" s="12"/>
      <c r="G10" s="12"/>
    </row>
    <row r="11" spans="1:7" ht="14.45" customHeight="1" x14ac:dyDescent="0.25">
      <c r="A11" s="104" t="s">
        <v>8</v>
      </c>
      <c r="B11" s="105" t="s">
        <v>9</v>
      </c>
      <c r="C11" s="105"/>
      <c r="D11" s="104" t="s">
        <v>10</v>
      </c>
      <c r="E11" s="104" t="s">
        <v>11</v>
      </c>
      <c r="F11" s="103" t="s">
        <v>12</v>
      </c>
      <c r="G11" s="104" t="s">
        <v>13</v>
      </c>
    </row>
    <row r="12" spans="1:7" ht="14.45" customHeight="1" x14ac:dyDescent="0.25">
      <c r="A12" s="104"/>
      <c r="B12" s="106" t="s">
        <v>14</v>
      </c>
      <c r="C12" s="108" t="s">
        <v>15</v>
      </c>
      <c r="D12" s="104"/>
      <c r="E12" s="104"/>
      <c r="F12" s="104"/>
      <c r="G12" s="104"/>
    </row>
    <row r="13" spans="1:7" x14ac:dyDescent="0.25">
      <c r="A13" s="104"/>
      <c r="B13" s="107"/>
      <c r="C13" s="109"/>
      <c r="D13" s="104"/>
      <c r="E13" s="104"/>
      <c r="F13" s="104"/>
      <c r="G13" s="104"/>
    </row>
    <row r="14" spans="1:7" x14ac:dyDescent="0.25">
      <c r="A14" s="104"/>
      <c r="B14" s="107"/>
      <c r="C14" s="109"/>
      <c r="D14" s="104"/>
      <c r="E14" s="104"/>
      <c r="F14" s="104"/>
      <c r="G14" s="104"/>
    </row>
    <row r="15" spans="1:7" x14ac:dyDescent="0.25">
      <c r="A15" s="19" t="s">
        <v>16</v>
      </c>
      <c r="B15" s="19"/>
      <c r="C15" s="19"/>
      <c r="D15" s="19"/>
      <c r="E15" s="19"/>
      <c r="F15" s="19"/>
      <c r="G15" s="19"/>
    </row>
    <row r="16" spans="1:7" x14ac:dyDescent="0.25">
      <c r="A16" s="20" t="s">
        <v>17</v>
      </c>
      <c r="B16" s="29">
        <f>38672890*0.3/12*3</f>
        <v>2900466.75</v>
      </c>
      <c r="C16" s="29">
        <f>38672890*0.7/12*3</f>
        <v>6767755.75</v>
      </c>
      <c r="D16" s="30"/>
      <c r="E16" s="30"/>
      <c r="F16" s="30"/>
      <c r="G16" s="37">
        <f>SUM(B16:F16)</f>
        <v>9668222.5</v>
      </c>
    </row>
    <row r="17" spans="1:7" x14ac:dyDescent="0.25">
      <c r="A17" s="20" t="s">
        <v>18</v>
      </c>
      <c r="B17" s="30"/>
      <c r="C17" s="30"/>
      <c r="D17" s="30"/>
      <c r="E17" s="30"/>
      <c r="F17" s="30"/>
      <c r="G17" s="30"/>
    </row>
    <row r="18" spans="1:7" ht="41.45" customHeight="1" x14ac:dyDescent="0.25">
      <c r="A18" s="21" t="s">
        <v>19</v>
      </c>
      <c r="B18" s="31"/>
      <c r="C18" s="31"/>
      <c r="D18" s="31"/>
      <c r="E18" s="31"/>
      <c r="F18" s="31"/>
      <c r="G18" s="31"/>
    </row>
    <row r="19" spans="1:7" x14ac:dyDescent="0.25">
      <c r="A19" s="39">
        <v>2021</v>
      </c>
      <c r="B19" s="40">
        <v>5718821.4699999997</v>
      </c>
      <c r="C19" s="40">
        <v>648255.61</v>
      </c>
      <c r="D19" s="40"/>
      <c r="E19" s="40"/>
      <c r="F19" s="40"/>
      <c r="G19" s="41">
        <f>SUM(B19:F19)</f>
        <v>6367077.0800000001</v>
      </c>
    </row>
    <row r="20" spans="1:7" x14ac:dyDescent="0.25">
      <c r="A20" s="39">
        <v>2022</v>
      </c>
      <c r="B20" s="40">
        <v>12490956.98</v>
      </c>
      <c r="C20" s="40">
        <v>1443074.32</v>
      </c>
      <c r="D20" s="40"/>
      <c r="E20" s="40"/>
      <c r="F20" s="40"/>
      <c r="G20" s="41">
        <f>SUM(B20:F20)</f>
        <v>13934031.300000001</v>
      </c>
    </row>
    <row r="21" spans="1:7" x14ac:dyDescent="0.25">
      <c r="A21" s="28"/>
      <c r="B21" s="32"/>
      <c r="C21" s="32"/>
      <c r="D21" s="32"/>
      <c r="E21" s="32"/>
      <c r="F21" s="32"/>
      <c r="G21" s="33"/>
    </row>
    <row r="22" spans="1:7" x14ac:dyDescent="0.25">
      <c r="A22" s="28"/>
      <c r="B22" s="32"/>
      <c r="C22" s="32"/>
      <c r="D22" s="32"/>
      <c r="E22" s="32"/>
      <c r="F22" s="32"/>
      <c r="G22" s="33"/>
    </row>
    <row r="23" spans="1:7" x14ac:dyDescent="0.25">
      <c r="A23" s="28"/>
      <c r="B23" s="34"/>
      <c r="C23" s="34"/>
      <c r="D23" s="34"/>
      <c r="E23" s="34"/>
      <c r="F23" s="34"/>
      <c r="G23" s="35"/>
    </row>
    <row r="24" spans="1:7" x14ac:dyDescent="0.25">
      <c r="A24" s="22" t="s">
        <v>20</v>
      </c>
      <c r="B24" s="31"/>
      <c r="C24" s="36"/>
      <c r="D24" s="31"/>
      <c r="E24" s="36"/>
      <c r="F24" s="31"/>
      <c r="G24" s="35"/>
    </row>
    <row r="25" spans="1:7" x14ac:dyDescent="0.25">
      <c r="A25" s="23" t="s">
        <v>21</v>
      </c>
      <c r="B25" s="30">
        <f>SUM(B16:B23)</f>
        <v>21110245.199999999</v>
      </c>
      <c r="C25" s="30">
        <f>SUM(C16:C23)</f>
        <v>8859085.6799999997</v>
      </c>
      <c r="D25" s="30"/>
      <c r="E25" s="30"/>
      <c r="F25" s="30"/>
      <c r="G25" s="30">
        <f>SUM(G16:G23)</f>
        <v>29969330.880000003</v>
      </c>
    </row>
    <row r="26" spans="1:7" x14ac:dyDescent="0.25">
      <c r="A26" s="23" t="s">
        <v>22</v>
      </c>
      <c r="B26" s="30"/>
      <c r="C26" s="30"/>
      <c r="D26" s="30"/>
      <c r="E26" s="30"/>
      <c r="F26" s="30"/>
      <c r="G26" s="30"/>
    </row>
    <row r="27" spans="1:7" x14ac:dyDescent="0.25">
      <c r="A27" s="23" t="s">
        <v>23</v>
      </c>
      <c r="B27" s="30"/>
      <c r="C27" s="30"/>
      <c r="D27" s="30"/>
      <c r="E27" s="30"/>
      <c r="F27" s="30"/>
      <c r="G27" s="30">
        <f>SUM(B27:F27)</f>
        <v>0</v>
      </c>
    </row>
    <row r="28" spans="1:7" x14ac:dyDescent="0.25">
      <c r="A28" s="23" t="s">
        <v>24</v>
      </c>
      <c r="B28" s="30"/>
      <c r="C28" s="30"/>
      <c r="D28" s="30"/>
      <c r="E28" s="30"/>
      <c r="F28" s="30"/>
      <c r="G28" s="30">
        <f>SUM(B28:F28)</f>
        <v>0</v>
      </c>
    </row>
    <row r="29" spans="1:7" ht="35.25" customHeight="1" x14ac:dyDescent="0.25">
      <c r="A29" s="38" t="s">
        <v>37</v>
      </c>
      <c r="B29" s="42"/>
      <c r="C29" s="43">
        <v>68100</v>
      </c>
      <c r="D29" s="44"/>
      <c r="E29" s="44"/>
      <c r="F29" s="44"/>
      <c r="G29" s="44">
        <f>SUM(B29:F29)</f>
        <v>68100</v>
      </c>
    </row>
    <row r="30" spans="1:7" x14ac:dyDescent="0.25">
      <c r="A30" s="23" t="s">
        <v>38</v>
      </c>
      <c r="B30" s="30"/>
      <c r="C30" s="44">
        <v>40500</v>
      </c>
      <c r="D30" s="30"/>
      <c r="E30" s="30"/>
      <c r="F30" s="30"/>
      <c r="G30" s="30">
        <f>SUM(B30:F30)</f>
        <v>40500</v>
      </c>
    </row>
    <row r="31" spans="1:7" ht="14.45" customHeight="1" x14ac:dyDescent="0.25">
      <c r="A31" s="113" t="s">
        <v>25</v>
      </c>
      <c r="B31" s="111"/>
      <c r="C31" s="111"/>
      <c r="D31" s="111"/>
      <c r="E31" s="111"/>
      <c r="F31" s="111"/>
      <c r="G31" s="111">
        <f>SUM(B31:F32)</f>
        <v>0</v>
      </c>
    </row>
    <row r="32" spans="1:7" x14ac:dyDescent="0.25">
      <c r="A32" s="114"/>
      <c r="B32" s="111"/>
      <c r="C32" s="111"/>
      <c r="D32" s="111"/>
      <c r="E32" s="111"/>
      <c r="F32" s="111"/>
      <c r="G32" s="111"/>
    </row>
    <row r="33" spans="1:7" x14ac:dyDescent="0.25">
      <c r="A33" s="23" t="s">
        <v>26</v>
      </c>
      <c r="B33" s="30"/>
      <c r="C33" s="30"/>
      <c r="D33" s="30"/>
      <c r="E33" s="30"/>
      <c r="F33" s="30"/>
      <c r="G33" s="30">
        <f>SUM(B33:F33)</f>
        <v>0</v>
      </c>
    </row>
    <row r="34" spans="1:7" x14ac:dyDescent="0.25">
      <c r="A34" s="23" t="s">
        <v>27</v>
      </c>
      <c r="B34" s="30"/>
      <c r="C34" s="30"/>
      <c r="D34" s="30"/>
      <c r="E34" s="30"/>
      <c r="F34" s="30"/>
      <c r="G34" s="30">
        <f>SUM(B34:F34)</f>
        <v>0</v>
      </c>
    </row>
    <row r="35" spans="1:7" x14ac:dyDescent="0.25">
      <c r="A35" s="23" t="s">
        <v>28</v>
      </c>
      <c r="B35" s="45">
        <f>SUM(B27:B34)</f>
        <v>0</v>
      </c>
      <c r="C35" s="29">
        <f>SUM(C27:C34)</f>
        <v>108600</v>
      </c>
      <c r="D35" s="45"/>
      <c r="E35" s="45"/>
      <c r="F35" s="45"/>
      <c r="G35" s="45">
        <f>SUM(G27:G34)</f>
        <v>108600</v>
      </c>
    </row>
    <row r="36" spans="1:7" x14ac:dyDescent="0.25">
      <c r="A36" s="23" t="s">
        <v>29</v>
      </c>
      <c r="B36" s="45">
        <f>B25-B35</f>
        <v>21110245.199999999</v>
      </c>
      <c r="C36" s="45">
        <f>C25-C35</f>
        <v>8750485.6799999997</v>
      </c>
      <c r="D36" s="45"/>
      <c r="E36" s="45"/>
      <c r="F36" s="45"/>
      <c r="G36" s="45">
        <f>G25-G35</f>
        <v>29860730.880000003</v>
      </c>
    </row>
    <row r="37" spans="1:7" x14ac:dyDescent="0.25">
      <c r="A37" s="13"/>
      <c r="B37" s="13"/>
      <c r="C37" s="13"/>
      <c r="D37" s="13"/>
      <c r="E37" s="13"/>
      <c r="F37" s="13"/>
      <c r="G37" s="13"/>
    </row>
    <row r="38" spans="1:7" ht="14.45" customHeight="1" x14ac:dyDescent="0.25">
      <c r="A38" s="112" t="s">
        <v>30</v>
      </c>
      <c r="B38" s="112"/>
      <c r="C38" s="112"/>
      <c r="D38" s="112"/>
      <c r="E38" s="112"/>
      <c r="F38" s="112"/>
      <c r="G38" s="112"/>
    </row>
    <row r="39" spans="1:7" x14ac:dyDescent="0.25">
      <c r="C39" s="24"/>
      <c r="D39" s="24"/>
      <c r="E39" s="24"/>
      <c r="F39" s="24"/>
      <c r="G39" s="24"/>
    </row>
    <row r="40" spans="1:7" x14ac:dyDescent="0.25">
      <c r="B40" s="25"/>
      <c r="C40" s="25"/>
    </row>
    <row r="41" spans="1:7" x14ac:dyDescent="0.25">
      <c r="B41" s="110" t="s">
        <v>31</v>
      </c>
      <c r="C41" s="110"/>
    </row>
  </sheetData>
  <sheetProtection formatCells="0" formatColumns="0" formatRows="0" insertColumns="0" insertRows="0" insertHyperlinks="0" deleteColumns="0" deleteRows="0" sort="0" autoFilter="0" pivotTables="0"/>
  <mergeCells count="18">
    <mergeCell ref="B41:C41"/>
    <mergeCell ref="F31:F32"/>
    <mergeCell ref="G31:G32"/>
    <mergeCell ref="A38:G38"/>
    <mergeCell ref="A31:A32"/>
    <mergeCell ref="B31:B32"/>
    <mergeCell ref="C31:C32"/>
    <mergeCell ref="D31:D32"/>
    <mergeCell ref="E31:E32"/>
    <mergeCell ref="A5:G5"/>
    <mergeCell ref="F11:F14"/>
    <mergeCell ref="G11:G14"/>
    <mergeCell ref="A11:A14"/>
    <mergeCell ref="B11:C11"/>
    <mergeCell ref="D11:D14"/>
    <mergeCell ref="E11:E14"/>
    <mergeCell ref="B12:B14"/>
    <mergeCell ref="C12:C14"/>
  </mergeCells>
  <pageMargins left="0.7" right="0.7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85" zoomScaleNormal="85" workbookViewId="0">
      <selection activeCell="C43" sqref="C43"/>
    </sheetView>
  </sheetViews>
  <sheetFormatPr defaultColWidth="9.125" defaultRowHeight="14.25" x14ac:dyDescent="0.2"/>
  <cols>
    <col min="1" max="1" width="35.375" style="49" customWidth="1"/>
    <col min="2" max="7" width="20.75" style="49" customWidth="1"/>
    <col min="8" max="8" width="8.875" style="49" customWidth="1"/>
    <col min="9" max="16384" width="9.125" style="69"/>
  </cols>
  <sheetData>
    <row r="1" spans="1:7" s="49" customFormat="1" x14ac:dyDescent="0.2">
      <c r="A1" s="73" t="s">
        <v>0</v>
      </c>
      <c r="B1" s="74"/>
      <c r="C1" s="74"/>
      <c r="D1" s="74"/>
      <c r="E1" s="74"/>
    </row>
    <row r="2" spans="1:7" s="50" customFormat="1" x14ac:dyDescent="0.25">
      <c r="A2" s="73" t="s">
        <v>1</v>
      </c>
    </row>
    <row r="3" spans="1:7" s="50" customFormat="1" x14ac:dyDescent="0.25"/>
    <row r="4" spans="1:7" s="49" customFormat="1" x14ac:dyDescent="0.2">
      <c r="A4" s="75"/>
      <c r="B4" s="75"/>
      <c r="C4" s="75"/>
      <c r="D4" s="75"/>
      <c r="E4" s="75"/>
    </row>
    <row r="5" spans="1:7" s="49" customFormat="1" ht="15" x14ac:dyDescent="0.25">
      <c r="A5" s="115" t="s">
        <v>2</v>
      </c>
      <c r="B5" s="115"/>
      <c r="C5" s="115"/>
      <c r="D5" s="115"/>
      <c r="E5" s="115"/>
      <c r="F5" s="115"/>
      <c r="G5" s="115"/>
    </row>
    <row r="6" spans="1:7" s="49" customFormat="1" ht="15" x14ac:dyDescent="0.25">
      <c r="A6" s="51"/>
      <c r="B6" s="51"/>
      <c r="C6" s="51"/>
      <c r="D6" s="51"/>
      <c r="E6" s="51"/>
    </row>
    <row r="7" spans="1:7" s="49" customFormat="1" ht="15" x14ac:dyDescent="0.2">
      <c r="A7" s="52" t="s">
        <v>3</v>
      </c>
      <c r="B7" s="53" t="s">
        <v>39</v>
      </c>
      <c r="C7" s="54"/>
      <c r="E7" s="55" t="s">
        <v>4</v>
      </c>
      <c r="F7" s="56">
        <v>2023</v>
      </c>
    </row>
    <row r="8" spans="1:7" s="49" customFormat="1" ht="15" x14ac:dyDescent="0.25">
      <c r="A8" s="57" t="s">
        <v>5</v>
      </c>
      <c r="B8" s="58" t="s">
        <v>40</v>
      </c>
      <c r="C8" s="59"/>
      <c r="E8" s="60" t="s">
        <v>6</v>
      </c>
      <c r="F8" s="61">
        <v>2</v>
      </c>
    </row>
    <row r="9" spans="1:7" s="49" customFormat="1" ht="15" x14ac:dyDescent="0.25">
      <c r="A9" s="57" t="s">
        <v>7</v>
      </c>
      <c r="B9" s="62" t="s">
        <v>41</v>
      </c>
      <c r="D9" s="51"/>
    </row>
    <row r="10" spans="1:7" s="49" customFormat="1" ht="15" x14ac:dyDescent="0.25">
      <c r="A10" s="63"/>
      <c r="B10" s="64"/>
      <c r="C10" s="64"/>
      <c r="D10" s="64"/>
      <c r="E10" s="64"/>
      <c r="F10" s="64"/>
      <c r="G10" s="64"/>
    </row>
    <row r="11" spans="1:7" s="49" customFormat="1" ht="14.45" customHeight="1" x14ac:dyDescent="0.25">
      <c r="A11" s="116" t="s">
        <v>8</v>
      </c>
      <c r="B11" s="117" t="s">
        <v>9</v>
      </c>
      <c r="C11" s="117"/>
      <c r="D11" s="116" t="s">
        <v>10</v>
      </c>
      <c r="E11" s="116" t="s">
        <v>11</v>
      </c>
      <c r="F11" s="118" t="s">
        <v>12</v>
      </c>
      <c r="G11" s="116" t="s">
        <v>13</v>
      </c>
    </row>
    <row r="12" spans="1:7" s="49" customFormat="1" ht="14.45" customHeight="1" x14ac:dyDescent="0.2">
      <c r="A12" s="116"/>
      <c r="B12" s="119" t="s">
        <v>14</v>
      </c>
      <c r="C12" s="118" t="s">
        <v>15</v>
      </c>
      <c r="D12" s="116"/>
      <c r="E12" s="116"/>
      <c r="F12" s="116"/>
      <c r="G12" s="116"/>
    </row>
    <row r="13" spans="1:7" s="49" customFormat="1" x14ac:dyDescent="0.2">
      <c r="A13" s="116"/>
      <c r="B13" s="117"/>
      <c r="C13" s="116"/>
      <c r="D13" s="116"/>
      <c r="E13" s="116"/>
      <c r="F13" s="116"/>
      <c r="G13" s="116"/>
    </row>
    <row r="14" spans="1:7" s="49" customFormat="1" x14ac:dyDescent="0.2">
      <c r="A14" s="116"/>
      <c r="B14" s="117"/>
      <c r="C14" s="116"/>
      <c r="D14" s="116"/>
      <c r="E14" s="116"/>
      <c r="F14" s="116"/>
      <c r="G14" s="116"/>
    </row>
    <row r="15" spans="1:7" s="49" customFormat="1" x14ac:dyDescent="0.2">
      <c r="A15" s="65" t="s">
        <v>16</v>
      </c>
      <c r="B15" s="65"/>
      <c r="C15" s="65"/>
      <c r="D15" s="65"/>
      <c r="E15" s="65"/>
      <c r="F15" s="65"/>
      <c r="G15" s="65"/>
    </row>
    <row r="16" spans="1:7" s="49" customFormat="1" x14ac:dyDescent="0.2">
      <c r="A16" s="65" t="s">
        <v>17</v>
      </c>
      <c r="B16" s="66">
        <f>38672890*0.3/12*6</f>
        <v>5800933.5</v>
      </c>
      <c r="C16" s="66">
        <f>38672890*0.7/12*6</f>
        <v>13535511.5</v>
      </c>
      <c r="D16" s="66"/>
      <c r="E16" s="66"/>
      <c r="F16" s="66"/>
      <c r="G16" s="66">
        <f>SUM(B16:F16)</f>
        <v>19336445</v>
      </c>
    </row>
    <row r="17" spans="1:7" s="49" customFormat="1" x14ac:dyDescent="0.2">
      <c r="A17" s="65" t="s">
        <v>18</v>
      </c>
      <c r="B17" s="66"/>
      <c r="C17" s="66"/>
      <c r="D17" s="66"/>
      <c r="E17" s="66"/>
      <c r="F17" s="66"/>
      <c r="G17" s="66"/>
    </row>
    <row r="18" spans="1:7" s="49" customFormat="1" ht="41.45" customHeight="1" x14ac:dyDescent="0.2">
      <c r="A18" s="76" t="s">
        <v>19</v>
      </c>
      <c r="B18" s="77"/>
      <c r="C18" s="77"/>
      <c r="D18" s="77"/>
      <c r="E18" s="77"/>
      <c r="F18" s="77"/>
      <c r="G18" s="77"/>
    </row>
    <row r="19" spans="1:7" s="49" customFormat="1" x14ac:dyDescent="0.2">
      <c r="A19" s="78">
        <v>2021</v>
      </c>
      <c r="B19" s="79">
        <v>5718821.4699999997</v>
      </c>
      <c r="C19" s="79">
        <v>648255.61</v>
      </c>
      <c r="D19" s="79"/>
      <c r="E19" s="79"/>
      <c r="F19" s="79"/>
      <c r="G19" s="80">
        <f>B19+C19+D19+E19+F19</f>
        <v>6367077.0800000001</v>
      </c>
    </row>
    <row r="20" spans="1:7" s="49" customFormat="1" x14ac:dyDescent="0.2">
      <c r="A20" s="78">
        <v>2022</v>
      </c>
      <c r="B20" s="79">
        <v>12490956.98</v>
      </c>
      <c r="C20" s="79">
        <v>1443074.32</v>
      </c>
      <c r="D20" s="79"/>
      <c r="E20" s="79"/>
      <c r="F20" s="79"/>
      <c r="G20" s="80">
        <f>SUM(B20:F20)</f>
        <v>13934031.300000001</v>
      </c>
    </row>
    <row r="21" spans="1:7" s="49" customFormat="1" x14ac:dyDescent="0.2">
      <c r="A21" s="78"/>
      <c r="B21" s="79"/>
      <c r="C21" s="79"/>
      <c r="D21" s="79"/>
      <c r="E21" s="79"/>
      <c r="F21" s="79"/>
      <c r="G21" s="80"/>
    </row>
    <row r="22" spans="1:7" s="49" customFormat="1" x14ac:dyDescent="0.2">
      <c r="A22" s="78"/>
      <c r="B22" s="79"/>
      <c r="C22" s="79"/>
      <c r="D22" s="79"/>
      <c r="E22" s="79"/>
      <c r="F22" s="79"/>
      <c r="G22" s="80"/>
    </row>
    <row r="23" spans="1:7" s="49" customFormat="1" x14ac:dyDescent="0.2">
      <c r="A23" s="78"/>
      <c r="B23" s="81"/>
      <c r="C23" s="81"/>
      <c r="D23" s="81"/>
      <c r="E23" s="81"/>
      <c r="F23" s="81"/>
      <c r="G23" s="82"/>
    </row>
    <row r="24" spans="1:7" s="49" customFormat="1" x14ac:dyDescent="0.2">
      <c r="A24" s="83" t="s">
        <v>20</v>
      </c>
      <c r="B24" s="77"/>
      <c r="C24" s="84"/>
      <c r="D24" s="77"/>
      <c r="E24" s="84"/>
      <c r="F24" s="77"/>
      <c r="G24" s="82"/>
    </row>
    <row r="25" spans="1:7" s="49" customFormat="1" x14ac:dyDescent="0.2">
      <c r="A25" s="65" t="s">
        <v>21</v>
      </c>
      <c r="B25" s="66">
        <f>SUM(B16:B23)</f>
        <v>24010711.949999999</v>
      </c>
      <c r="C25" s="66">
        <f>SUM(C16:C23)</f>
        <v>15626841.43</v>
      </c>
      <c r="D25" s="66"/>
      <c r="E25" s="66"/>
      <c r="F25" s="66"/>
      <c r="G25" s="66">
        <f>SUM(G16:G23)</f>
        <v>39637553.379999995</v>
      </c>
    </row>
    <row r="26" spans="1:7" s="49" customFormat="1" x14ac:dyDescent="0.2">
      <c r="A26" s="65" t="s">
        <v>22</v>
      </c>
      <c r="B26" s="66"/>
      <c r="C26" s="66"/>
      <c r="D26" s="66"/>
      <c r="E26" s="66"/>
      <c r="F26" s="66"/>
      <c r="G26" s="66"/>
    </row>
    <row r="27" spans="1:7" s="49" customFormat="1" x14ac:dyDescent="0.2">
      <c r="A27" s="65" t="s">
        <v>23</v>
      </c>
      <c r="B27" s="66"/>
      <c r="C27" s="66"/>
      <c r="D27" s="66"/>
      <c r="E27" s="66"/>
      <c r="F27" s="66"/>
      <c r="G27" s="66">
        <f t="shared" ref="G27:G32" si="0">SUM(B27:F27)</f>
        <v>0</v>
      </c>
    </row>
    <row r="28" spans="1:7" s="49" customFormat="1" x14ac:dyDescent="0.2">
      <c r="A28" s="85" t="s">
        <v>24</v>
      </c>
      <c r="B28" s="86"/>
      <c r="C28" s="86"/>
      <c r="D28" s="86"/>
      <c r="E28" s="86"/>
      <c r="F28" s="86"/>
      <c r="G28" s="86">
        <f t="shared" si="0"/>
        <v>0</v>
      </c>
    </row>
    <row r="29" spans="1:7" s="49" customFormat="1" ht="28.5" x14ac:dyDescent="0.2">
      <c r="A29" s="87" t="s">
        <v>42</v>
      </c>
      <c r="B29" s="88"/>
      <c r="C29" s="88">
        <v>709439.5</v>
      </c>
      <c r="D29" s="88"/>
      <c r="E29" s="88"/>
      <c r="F29" s="88"/>
      <c r="G29" s="88">
        <f t="shared" si="0"/>
        <v>709439.5</v>
      </c>
    </row>
    <row r="30" spans="1:7" s="49" customFormat="1" ht="40.5" customHeight="1" x14ac:dyDescent="0.2">
      <c r="A30" s="89" t="s">
        <v>37</v>
      </c>
      <c r="B30" s="90"/>
      <c r="C30" s="91">
        <v>621450</v>
      </c>
      <c r="D30" s="92"/>
      <c r="E30" s="92"/>
      <c r="F30" s="92"/>
      <c r="G30" s="92">
        <f t="shared" si="0"/>
        <v>621450</v>
      </c>
    </row>
    <row r="31" spans="1:7" s="49" customFormat="1" ht="40.5" customHeight="1" x14ac:dyDescent="0.2">
      <c r="A31" s="93" t="s">
        <v>43</v>
      </c>
      <c r="B31" s="94"/>
      <c r="C31" s="95">
        <v>995576</v>
      </c>
      <c r="D31" s="88"/>
      <c r="E31" s="88"/>
      <c r="F31" s="88"/>
      <c r="G31" s="88">
        <f t="shared" si="0"/>
        <v>995576</v>
      </c>
    </row>
    <row r="32" spans="1:7" s="49" customFormat="1" x14ac:dyDescent="0.2">
      <c r="A32" s="96" t="s">
        <v>38</v>
      </c>
      <c r="B32" s="97"/>
      <c r="C32" s="97">
        <v>81000</v>
      </c>
      <c r="D32" s="97"/>
      <c r="E32" s="97"/>
      <c r="F32" s="97"/>
      <c r="G32" s="97">
        <f t="shared" si="0"/>
        <v>81000</v>
      </c>
    </row>
    <row r="33" spans="1:7" s="49" customFormat="1" ht="14.45" customHeight="1" x14ac:dyDescent="0.2">
      <c r="A33" s="123" t="s">
        <v>25</v>
      </c>
      <c r="B33" s="120"/>
      <c r="C33" s="120"/>
      <c r="D33" s="120"/>
      <c r="E33" s="120"/>
      <c r="F33" s="120"/>
      <c r="G33" s="120">
        <f>SUM(B33:F34)</f>
        <v>0</v>
      </c>
    </row>
    <row r="34" spans="1:7" s="49" customFormat="1" x14ac:dyDescent="0.2">
      <c r="A34" s="124"/>
      <c r="B34" s="120"/>
      <c r="C34" s="120"/>
      <c r="D34" s="120"/>
      <c r="E34" s="120"/>
      <c r="F34" s="120"/>
      <c r="G34" s="121"/>
    </row>
    <row r="35" spans="1:7" s="49" customFormat="1" ht="42.75" x14ac:dyDescent="0.2">
      <c r="A35" s="98" t="s">
        <v>44</v>
      </c>
      <c r="B35" s="99"/>
      <c r="C35" s="99">
        <v>4300000</v>
      </c>
      <c r="D35" s="99"/>
      <c r="E35" s="99"/>
      <c r="F35" s="100"/>
      <c r="G35" s="101">
        <f>SUM(B35:F36)</f>
        <v>4300000</v>
      </c>
    </row>
    <row r="36" spans="1:7" s="49" customFormat="1" x14ac:dyDescent="0.2">
      <c r="A36" s="65" t="s">
        <v>26</v>
      </c>
      <c r="B36" s="66"/>
      <c r="C36" s="66"/>
      <c r="D36" s="66"/>
      <c r="E36" s="66"/>
      <c r="F36" s="66"/>
      <c r="G36" s="97">
        <f>SUM(B36:F37)</f>
        <v>0</v>
      </c>
    </row>
    <row r="37" spans="1:7" s="49" customFormat="1" x14ac:dyDescent="0.2">
      <c r="A37" s="65" t="s">
        <v>27</v>
      </c>
      <c r="B37" s="66"/>
      <c r="C37" s="66"/>
      <c r="D37" s="66"/>
      <c r="E37" s="66"/>
      <c r="F37" s="66"/>
      <c r="G37" s="66"/>
    </row>
    <row r="38" spans="1:7" s="49" customFormat="1" ht="15" x14ac:dyDescent="0.25">
      <c r="A38" s="65" t="s">
        <v>28</v>
      </c>
      <c r="B38" s="67">
        <f>SUM(B27:B37)</f>
        <v>0</v>
      </c>
      <c r="C38" s="66">
        <f>SUM(C27:C37)</f>
        <v>6707465.5</v>
      </c>
      <c r="D38" s="67"/>
      <c r="E38" s="67"/>
      <c r="F38" s="67"/>
      <c r="G38" s="67">
        <f>SUM(G27:G37)</f>
        <v>6707465.5</v>
      </c>
    </row>
    <row r="39" spans="1:7" s="49" customFormat="1" ht="15" x14ac:dyDescent="0.25">
      <c r="A39" s="65" t="s">
        <v>29</v>
      </c>
      <c r="B39" s="67">
        <f>B25-B38</f>
        <v>24010711.949999999</v>
      </c>
      <c r="C39" s="67">
        <f>C25-C38</f>
        <v>8919375.9299999997</v>
      </c>
      <c r="D39" s="67"/>
      <c r="E39" s="67"/>
      <c r="F39" s="67"/>
      <c r="G39" s="67">
        <f>G25-G38</f>
        <v>32930087.879999995</v>
      </c>
    </row>
    <row r="40" spans="1:7" s="49" customFormat="1" x14ac:dyDescent="0.2">
      <c r="A40" s="68"/>
      <c r="B40" s="68"/>
      <c r="C40" s="68"/>
      <c r="D40" s="68"/>
      <c r="E40" s="68"/>
      <c r="F40" s="68"/>
      <c r="G40" s="68"/>
    </row>
    <row r="41" spans="1:7" s="49" customFormat="1" ht="14.45" customHeight="1" x14ac:dyDescent="0.2">
      <c r="A41" s="122" t="s">
        <v>30</v>
      </c>
      <c r="B41" s="122"/>
      <c r="C41" s="122"/>
      <c r="D41" s="122"/>
      <c r="E41" s="122"/>
      <c r="F41" s="122"/>
      <c r="G41" s="122"/>
    </row>
    <row r="42" spans="1:7" s="49" customFormat="1" x14ac:dyDescent="0.2">
      <c r="C42" s="69"/>
      <c r="D42" s="69"/>
      <c r="E42" s="69"/>
      <c r="F42" s="69"/>
      <c r="G42" s="69"/>
    </row>
    <row r="43" spans="1:7" s="49" customFormat="1" x14ac:dyDescent="0.2">
      <c r="B43" s="71"/>
      <c r="C43" s="71"/>
    </row>
    <row r="44" spans="1:7" s="49" customFormat="1" x14ac:dyDescent="0.2">
      <c r="C44" s="70"/>
    </row>
    <row r="45" spans="1:7" x14ac:dyDescent="0.2">
      <c r="A45" s="72" t="s">
        <v>45</v>
      </c>
      <c r="F45" s="72" t="s">
        <v>47</v>
      </c>
    </row>
    <row r="46" spans="1:7" x14ac:dyDescent="0.2">
      <c r="A46" s="70" t="s">
        <v>46</v>
      </c>
      <c r="F46" s="49" t="s">
        <v>48</v>
      </c>
    </row>
  </sheetData>
  <sheetProtection password="CFFB" sheet="1" objects="1" scenarios="1"/>
  <mergeCells count="17">
    <mergeCell ref="G33:G34"/>
    <mergeCell ref="A41:G41"/>
    <mergeCell ref="A33:A34"/>
    <mergeCell ref="B33:B34"/>
    <mergeCell ref="C33:C34"/>
    <mergeCell ref="D33:D34"/>
    <mergeCell ref="E33:E34"/>
    <mergeCell ref="F33:F34"/>
    <mergeCell ref="A5:G5"/>
    <mergeCell ref="A11:A14"/>
    <mergeCell ref="B11:C11"/>
    <mergeCell ref="D11:D14"/>
    <mergeCell ref="E11:E14"/>
    <mergeCell ref="F11:F14"/>
    <mergeCell ref="G11:G14"/>
    <mergeCell ref="B12:B14"/>
    <mergeCell ref="C12:C14"/>
  </mergeCells>
  <printOptions horizontalCentered="1"/>
  <pageMargins left="0.95" right="0.95" top="0.5" bottom="0.5" header="0.3" footer="0.3"/>
  <pageSetup paperSize="5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G16" sqref="G16"/>
    </sheetView>
  </sheetViews>
  <sheetFormatPr defaultRowHeight="15" x14ac:dyDescent="0.25"/>
  <sheetData>
    <row r="1" spans="1:1" ht="23.45" customHeight="1" x14ac:dyDescent="0.35">
      <c r="A1" s="1" t="s">
        <v>32</v>
      </c>
    </row>
    <row r="3" spans="1:1" x14ac:dyDescent="0.25">
      <c r="A3" t="s">
        <v>33</v>
      </c>
    </row>
    <row r="5" spans="1:1" x14ac:dyDescent="0.25">
      <c r="A5" t="s">
        <v>34</v>
      </c>
    </row>
    <row r="6" spans="1:1" x14ac:dyDescent="0.25">
      <c r="A6" s="2" t="s">
        <v>35</v>
      </c>
    </row>
    <row r="9" spans="1:1" x14ac:dyDescent="0.25">
      <c r="A9" t="s">
        <v>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Q</vt:lpstr>
      <vt:lpstr>2nd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2023-07-12T08:51:13Z</cp:lastPrinted>
  <dcterms:created xsi:type="dcterms:W3CDTF">2015-06-05T18:17:20Z</dcterms:created>
  <dcterms:modified xsi:type="dcterms:W3CDTF">2023-07-17T00:11:00Z</dcterms:modified>
</cp:coreProperties>
</file>