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2" activeTab="2"/>
  </bookViews>
  <sheets>
    <sheet name="1st Q" sheetId="1" state="hidden" r:id="rId1"/>
    <sheet name="2nd Q" sheetId="3" state="hidden" r:id="rId2"/>
    <sheet name="3RD Q" sheetId="4" r:id="rId3"/>
    <sheet name="FDPP LICENSE" sheetId="2" state="veryHidden" r:id="rId4"/>
  </sheets>
  <calcPr calcId="144525"/>
</workbook>
</file>

<file path=xl/calcChain.xml><?xml version="1.0" encoding="utf-8"?>
<calcChain xmlns="http://schemas.openxmlformats.org/spreadsheetml/2006/main">
  <c r="G51" i="4" l="1"/>
  <c r="G53" i="1" l="1"/>
  <c r="G50" i="4" l="1"/>
  <c r="G46" i="4"/>
  <c r="G39" i="4"/>
  <c r="G18" i="4"/>
  <c r="G27" i="4"/>
  <c r="G28" i="4" s="1"/>
  <c r="G53" i="4" s="1"/>
  <c r="G55" i="4" s="1"/>
  <c r="G34" i="4"/>
  <c r="G40" i="4" s="1"/>
  <c r="F51" i="3" l="1"/>
  <c r="F46" i="3"/>
  <c r="G53" i="3" s="1"/>
  <c r="F40" i="3"/>
  <c r="G40" i="3" s="1"/>
  <c r="F34" i="3"/>
  <c r="F27" i="3"/>
  <c r="F18" i="3"/>
  <c r="G27" i="3" l="1"/>
  <c r="G54" i="3" s="1"/>
  <c r="G56" i="3" s="1"/>
  <c r="G56" i="1"/>
  <c r="G54" i="1"/>
  <c r="F51" i="1"/>
  <c r="F46" i="1"/>
  <c r="F34" i="1"/>
  <c r="G40" i="1"/>
  <c r="F40" i="1"/>
  <c r="F36" i="1"/>
  <c r="G27" i="1"/>
  <c r="F27" i="1"/>
  <c r="F18" i="1"/>
</calcChain>
</file>

<file path=xl/sharedStrings.xml><?xml version="1.0" encoding="utf-8"?>
<sst xmlns="http://schemas.openxmlformats.org/spreadsheetml/2006/main" count="192" uniqueCount="71">
  <si>
    <t>FDP Form 9 - Statement of Cash Flows</t>
  </si>
  <si>
    <t>(BLGF Memorandum Circular No. 09 - 2012 dated February 21, 2012, Annex 2)</t>
  </si>
  <si>
    <t>STATEMENT OF CASH FLOWS</t>
  </si>
  <si>
    <t>REGION:</t>
  </si>
  <si>
    <t>CALENDAR YEAR:</t>
  </si>
  <si>
    <t>PROVINCE:</t>
  </si>
  <si>
    <t>QUARTER:</t>
  </si>
  <si>
    <t>CITY/MUNICIPALITY:</t>
  </si>
  <si>
    <t>Cash Flows From Operating Activities:</t>
  </si>
  <si>
    <t>Cash Inflows:</t>
  </si>
  <si>
    <t>Collection from Taxpayers</t>
  </si>
  <si>
    <t>Share from Internal Revenue Collections</t>
  </si>
  <si>
    <t>Receipts from Sale of Goods or Services</t>
  </si>
  <si>
    <t>Interest Income</t>
  </si>
  <si>
    <t>Dividend Income</t>
  </si>
  <si>
    <t>Other Receipts</t>
  </si>
  <si>
    <t xml:space="preserve">Total Cash Inflow </t>
  </si>
  <si>
    <t>Cash Outflows:</t>
  </si>
  <si>
    <t>Payments :</t>
  </si>
  <si>
    <t xml:space="preserve">     To Suppliers/Creditors</t>
  </si>
  <si>
    <t xml:space="preserve">     To Employees</t>
  </si>
  <si>
    <t>Interest Expense</t>
  </si>
  <si>
    <t xml:space="preserve">Total Cash Outflow </t>
  </si>
  <si>
    <t>Net Cash from Operating Activities</t>
  </si>
  <si>
    <t>Cash Flows from Investing Activities:</t>
  </si>
  <si>
    <t>From Sale of Property, Plant and Equipment</t>
  </si>
  <si>
    <t>From Sale of Dept Securities of Other Entities</t>
  </si>
  <si>
    <t>From Collection of Principal on Loans to Other Entities</t>
  </si>
  <si>
    <t>To Purchase Property, Plant and Equipment</t>
  </si>
  <si>
    <t>To Purchase Debt Securities of Other Entities</t>
  </si>
  <si>
    <t>To Grant/Make Loans to Other Entities</t>
  </si>
  <si>
    <t>Net Cash from Investing Activities</t>
  </si>
  <si>
    <t>Cash Flows from Financing Activities</t>
  </si>
  <si>
    <t>From Acquisition of Loan</t>
  </si>
  <si>
    <t>Total Cash Inflow</t>
  </si>
  <si>
    <t>Retirement/Redemption of Debt Securities</t>
  </si>
  <si>
    <t>Payment of Loan Amortization</t>
  </si>
  <si>
    <t>Total Cash Outflow</t>
  </si>
  <si>
    <t>Net Cash from Financing Activities</t>
  </si>
  <si>
    <t>Net Increase in Cash</t>
  </si>
  <si>
    <t>Cash at Beginning of the Period</t>
  </si>
  <si>
    <t xml:space="preserve">We hereby certify that we have reviewed the contents and hereby attest to the veracity and correctness of the data or information contained in this document.
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</si>
  <si>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</si>
  <si>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</si>
  <si>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</si>
  <si>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</si>
  <si>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</si>
  <si>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</si>
  <si>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v3</t>
  </si>
  <si>
    <t>Payments of Expenses</t>
  </si>
  <si>
    <t>Adjustments</t>
  </si>
  <si>
    <t>Other Disbursements</t>
  </si>
  <si>
    <t>-</t>
  </si>
  <si>
    <t>Proceeds from Domestic &amp; Foreign Loans</t>
  </si>
  <si>
    <t>Cash Balance, ending March 31, 2023</t>
  </si>
  <si>
    <t>VII</t>
  </si>
  <si>
    <t>CEBU</t>
  </si>
  <si>
    <t>BOGO CITY</t>
  </si>
  <si>
    <t>Cash Balance, ending June 30, 2023</t>
  </si>
  <si>
    <r>
      <t xml:space="preserve">                                        </t>
    </r>
    <r>
      <rPr>
        <u/>
        <sz val="11"/>
        <color rgb="FF000000"/>
        <rFont val="Arial"/>
        <family val="2"/>
      </rPr>
      <t>Atty. Jose Neil D. Lumongsod, CPA</t>
    </r>
  </si>
  <si>
    <r>
      <t xml:space="preserve">                                </t>
    </r>
    <r>
      <rPr>
        <u/>
        <sz val="11"/>
        <color rgb="FF000000"/>
        <rFont val="Arial"/>
        <family val="2"/>
      </rPr>
      <t>Atty. Carlo Jose A. Martinez</t>
    </r>
  </si>
  <si>
    <t>Cash Balance, ending September 30, 2023</t>
  </si>
  <si>
    <t xml:space="preserve">                 Total Cash Inflow </t>
  </si>
  <si>
    <t xml:space="preserve">                Net Cash from Operating Activities</t>
  </si>
  <si>
    <t xml:space="preserve">                Total Cash Outflow </t>
  </si>
  <si>
    <t xml:space="preserve">             Total Cash Outflow </t>
  </si>
  <si>
    <t xml:space="preserve">             Total Cash Inflow </t>
  </si>
  <si>
    <t xml:space="preserve">           Total Cash Inflow</t>
  </si>
  <si>
    <t xml:space="preserve">                                                   Net Cash from Financing Activities</t>
  </si>
  <si>
    <t xml:space="preserve">                                                      Net Cash from Investing Activities</t>
  </si>
  <si>
    <t xml:space="preserve">          Total Cash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</si>
</sst>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Protection="1">
      <protection locked="0"/>
    </xf>
    <xf numFmtId="43" fontId="5" fillId="2" borderId="0" xfId="1" applyFont="1" applyFill="1" applyProtection="1">
      <protection locked="0"/>
    </xf>
    <xf numFmtId="0" fontId="5" fillId="2" borderId="0" xfId="0" applyFont="1" applyFill="1"/>
    <xf numFmtId="0" fontId="5" fillId="2" borderId="0" xfId="0" applyFont="1" applyFill="1" applyAlignment="1" applyProtection="1">
      <alignment vertical="center"/>
      <protection locked="0"/>
    </xf>
    <xf numFmtId="43" fontId="5" fillId="2" borderId="0" xfId="1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43" fontId="7" fillId="2" borderId="2" xfId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8" fillId="2" borderId="2" xfId="0" applyFont="1" applyFill="1" applyBorder="1" applyProtection="1">
      <protection locked="0"/>
    </xf>
    <xf numFmtId="43" fontId="8" fillId="2" borderId="2" xfId="1" applyFont="1" applyFill="1" applyBorder="1" applyProtection="1">
      <protection locked="0"/>
    </xf>
    <xf numFmtId="0" fontId="8" fillId="2" borderId="3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43" fontId="8" fillId="2" borderId="0" xfId="1" applyFont="1" applyFill="1" applyProtection="1">
      <protection locked="0"/>
    </xf>
    <xf numFmtId="0" fontId="8" fillId="2" borderId="5" xfId="0" applyFont="1" applyFill="1" applyBorder="1" applyProtection="1">
      <protection locked="0"/>
    </xf>
    <xf numFmtId="43" fontId="8" fillId="2" borderId="0" xfId="1" applyFont="1" applyFill="1" applyAlignment="1" applyProtection="1">
      <alignment horizontal="center"/>
      <protection locked="0"/>
    </xf>
    <xf numFmtId="43" fontId="8" fillId="2" borderId="6" xfId="1" applyFont="1" applyFill="1" applyBorder="1" applyAlignment="1" applyProtection="1">
      <alignment horizontal="center"/>
      <protection locked="0"/>
    </xf>
    <xf numFmtId="0" fontId="8" fillId="0" borderId="0" xfId="0" applyFont="1"/>
    <xf numFmtId="43" fontId="8" fillId="2" borderId="7" xfId="1" applyFont="1" applyFill="1" applyBorder="1" applyAlignment="1" applyProtection="1">
      <alignment horizontal="center"/>
      <protection locked="0"/>
    </xf>
    <xf numFmtId="43" fontId="8" fillId="2" borderId="9" xfId="1" applyFont="1" applyFill="1" applyBorder="1" applyAlignment="1" applyProtection="1">
      <alignment horizontal="center"/>
      <protection locked="0"/>
    </xf>
    <xf numFmtId="43" fontId="8" fillId="2" borderId="0" xfId="1" applyFont="1" applyFill="1" applyBorder="1" applyAlignment="1">
      <alignment horizontal="center"/>
    </xf>
    <xf numFmtId="43" fontId="8" fillId="2" borderId="5" xfId="0" applyNumberFormat="1" applyFont="1" applyFill="1" applyBorder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43" fontId="8" fillId="2" borderId="5" xfId="0" applyNumberFormat="1" applyFont="1" applyFill="1" applyBorder="1" applyAlignment="1" applyProtection="1">
      <alignment horizontal="center"/>
      <protection locked="0"/>
    </xf>
    <xf numFmtId="43" fontId="8" fillId="2" borderId="9" xfId="0" applyNumberFormat="1" applyFont="1" applyFill="1" applyBorder="1" applyAlignment="1" applyProtection="1">
      <alignment horizontal="center"/>
      <protection locked="0"/>
    </xf>
    <xf numFmtId="43" fontId="8" fillId="2" borderId="8" xfId="1" applyFont="1" applyFill="1" applyBorder="1" applyAlignment="1" applyProtection="1">
      <alignment horizontal="center"/>
      <protection locked="0"/>
    </xf>
    <xf numFmtId="43" fontId="8" fillId="2" borderId="10" xfId="0" applyNumberFormat="1" applyFont="1" applyFill="1" applyBorder="1" applyProtection="1">
      <protection locked="0"/>
    </xf>
    <xf numFmtId="0" fontId="10" fillId="2" borderId="0" xfId="0" applyFont="1" applyFill="1" applyAlignment="1">
      <alignment vertical="center"/>
    </xf>
    <xf numFmtId="0" fontId="6" fillId="2" borderId="0" xfId="0" applyFont="1" applyFill="1" applyAlignment="1"/>
    <xf numFmtId="0" fontId="5" fillId="2" borderId="1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43" fontId="5" fillId="2" borderId="2" xfId="1" applyFont="1" applyFill="1" applyBorder="1" applyProtection="1">
      <protection locked="0"/>
    </xf>
    <xf numFmtId="0" fontId="5" fillId="2" borderId="3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43" fontId="5" fillId="2" borderId="0" xfId="1" applyFont="1" applyFill="1" applyAlignment="1" applyProtection="1">
      <alignment horizontal="center"/>
      <protection locked="0"/>
    </xf>
    <xf numFmtId="43" fontId="5" fillId="2" borderId="6" xfId="1" applyFont="1" applyFill="1" applyBorder="1" applyAlignment="1" applyProtection="1">
      <alignment horizontal="center"/>
      <protection locked="0"/>
    </xf>
    <xf numFmtId="0" fontId="5" fillId="0" borderId="0" xfId="0" applyFont="1"/>
    <xf numFmtId="43" fontId="5" fillId="0" borderId="0" xfId="1" applyFont="1" applyFill="1" applyAlignment="1" applyProtection="1">
      <alignment horizontal="center"/>
      <protection locked="0"/>
    </xf>
    <xf numFmtId="43" fontId="5" fillId="0" borderId="7" xfId="1" applyFont="1" applyFill="1" applyBorder="1" applyAlignment="1" applyProtection="1">
      <alignment horizontal="center"/>
      <protection locked="0"/>
    </xf>
    <xf numFmtId="43" fontId="5" fillId="2" borderId="9" xfId="1" applyFont="1" applyFill="1" applyBorder="1" applyAlignment="1" applyProtection="1">
      <alignment horizontal="center"/>
      <protection locked="0"/>
    </xf>
    <xf numFmtId="43" fontId="5" fillId="2" borderId="0" xfId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43" fontId="6" fillId="2" borderId="6" xfId="1" applyFont="1" applyFill="1" applyBorder="1" applyAlignment="1" applyProtection="1">
      <alignment horizontal="center"/>
      <protection locked="0"/>
    </xf>
    <xf numFmtId="43" fontId="5" fillId="2" borderId="5" xfId="0" applyNumberFormat="1" applyFont="1" applyFill="1" applyBorder="1" applyAlignment="1" applyProtection="1">
      <alignment horizontal="center"/>
      <protection locked="0"/>
    </xf>
    <xf numFmtId="43" fontId="5" fillId="2" borderId="9" xfId="0" applyNumberFormat="1" applyFont="1" applyFill="1" applyBorder="1" applyAlignment="1" applyProtection="1">
      <alignment horizontal="center"/>
      <protection locked="0"/>
    </xf>
    <xf numFmtId="43" fontId="5" fillId="2" borderId="8" xfId="1" applyFont="1" applyFill="1" applyBorder="1" applyAlignment="1" applyProtection="1">
      <alignment horizontal="center"/>
      <protection locked="0"/>
    </xf>
    <xf numFmtId="43" fontId="6" fillId="2" borderId="10" xfId="0" applyNumberFormat="1" applyFont="1" applyFill="1" applyBorder="1" applyProtection="1">
      <protection locked="0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horizontal="left"/>
      <protection locked="0"/>
    </xf>
    <xf numFmtId="0" fontId="6" fillId="2" borderId="0" xfId="0" applyFont="1" applyFill="1" applyAlignment="1">
      <alignment vertical="top" wrapText="1"/>
    </xf>
    <xf numFmtId="43" fontId="5" fillId="2" borderId="0" xfId="1" applyFont="1" applyFill="1" applyBorder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43" fontId="5" fillId="2" borderId="5" xfId="0" applyNumberFormat="1" applyFont="1" applyFill="1" applyBorder="1" applyProtection="1">
      <protection locked="0"/>
    </xf>
    <xf numFmtId="43" fontId="6" fillId="2" borderId="5" xfId="0" applyNumberFormat="1" applyFont="1" applyFill="1" applyBorder="1" applyProtection="1">
      <protection locked="0"/>
    </xf>
    <xf numFmtId="43" fontId="5" fillId="2" borderId="7" xfId="1" applyFont="1" applyFill="1" applyBorder="1" applyAlignment="1" applyProtection="1">
      <alignment horizontal="center"/>
      <protection locked="0"/>
    </xf>
    <xf numFmtId="43" fontId="6" fillId="2" borderId="9" xfId="1" applyFont="1" applyFill="1" applyBorder="1" applyAlignment="1" applyProtection="1">
      <alignment horizontal="center"/>
      <protection locked="0"/>
    </xf>
    <xf numFmtId="43" fontId="8" fillId="2" borderId="0" xfId="1" applyFont="1" applyFill="1" applyBorder="1" applyAlignment="1" applyProtection="1">
      <alignment horizontal="center"/>
      <protection locked="0"/>
    </xf>
    <xf numFmtId="43" fontId="13" fillId="2" borderId="5" xfId="0" applyNumberFormat="1" applyFont="1" applyFill="1" applyBorder="1" applyProtection="1">
      <protection locked="0"/>
    </xf>
    <xf numFmtId="43" fontId="6" fillId="2" borderId="0" xfId="1" applyFont="1" applyFill="1" applyBorder="1" applyAlignment="1" applyProtection="1">
      <alignment horizontal="center"/>
      <protection locked="0"/>
    </xf>
    <xf numFmtId="43" fontId="6" fillId="2" borderId="7" xfId="1" applyFont="1" applyFill="1" applyBorder="1" applyAlignment="1" applyProtection="1">
      <alignment horizontal="center"/>
      <protection locked="0"/>
    </xf>
    <xf numFmtId="43" fontId="5" fillId="2" borderId="11" xfId="1" applyFont="1" applyFill="1" applyBorder="1" applyAlignment="1" applyProtection="1">
      <alignment horizontal="center"/>
      <protection locked="0"/>
    </xf>
    <xf numFmtId="0" fontId="14" fillId="0" borderId="0" xfId="0" applyFont="1"/>
    <xf numFmtId="43" fontId="13" fillId="2" borderId="7" xfId="1" applyFont="1" applyFill="1" applyBorder="1" applyAlignment="1" applyProtection="1">
      <alignment horizontal="center"/>
      <protection locked="0"/>
    </xf>
    <xf numFmtId="43" fontId="5" fillId="0" borderId="0" xfId="1" applyFont="1" applyFill="1" applyBorder="1" applyAlignment="1" applyProtection="1">
      <alignment horizontal="center"/>
      <protection locked="0"/>
    </xf>
    <xf numFmtId="43" fontId="14" fillId="2" borderId="8" xfId="0" applyNumberFormat="1" applyFont="1" applyFill="1" applyBorder="1" applyProtection="1">
      <protection locked="0"/>
    </xf>
    <xf numFmtId="43" fontId="14" fillId="2" borderId="9" xfId="0" applyNumberFormat="1" applyFont="1" applyFill="1" applyBorder="1" applyProtection="1">
      <protection locked="0"/>
    </xf>
    <xf numFmtId="0" fontId="9" fillId="0" borderId="0" xfId="0" applyFont="1" applyAlignment="1">
      <alignment horizontal="left"/>
    </xf>
    <xf numFmtId="0" fontId="8" fillId="2" borderId="0" xfId="0" applyFont="1" applyFill="1" applyAlignment="1" applyProtection="1">
      <alignment horizontal="left"/>
      <protection locked="0"/>
    </xf>
    <xf numFmtId="0" fontId="8" fillId="2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>
      <alignment horizontal="center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left"/>
    </xf>
    <xf numFmtId="0" fontId="5" fillId="2" borderId="4" xfId="0" applyFont="1" applyFill="1" applyBorder="1" applyAlignment="1" applyProtection="1">
      <alignment horizontal="left" vertical="top"/>
      <protection locked="0"/>
    </xf>
    <xf numFmtId="0" fontId="5" fillId="2" borderId="0" xfId="0" applyFont="1" applyFill="1" applyAlignment="1" applyProtection="1">
      <alignment horizontal="left" vertical="top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1016523</xdr:colOff>
      <xdr:row>59</xdr:row>
      <xdr:rowOff>167714</xdr:rowOff>
    </xdr:from>
    <xdr:to>
      <xdr:col>5</xdr:col>
      <xdr:colOff>528918</xdr:colOff>
      <xdr:row>59</xdr:row>
      <xdr:rowOff>170329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DCAF13EF-AFC8-4D95-992B-EB7B8C1D7FE1}"/>
            </a:ext>
          </a:extLst>
        </xdr:cNvPr>
        <xdr:cNvCxnSpPr/>
      </xdr:nvCxnSpPr>
      <xdr:spPr>
        <a:xfrm>
          <a:off x="5633347" y="10566773"/>
          <a:ext cx="2363171" cy="2615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1201270</xdr:colOff>
      <xdr:row>60</xdr:row>
      <xdr:rowOff>0</xdr:rowOff>
    </xdr:from>
    <xdr:to>
      <xdr:col>2</xdr:col>
      <xdr:colOff>448235</xdr:colOff>
      <xdr:row>60</xdr:row>
      <xdr:rowOff>11281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680EC049-2845-4B34-A027-89B937E77892}"/>
            </a:ext>
          </a:extLst>
        </xdr:cNvPr>
        <xdr:cNvCxnSpPr/>
      </xdr:nvCxnSpPr>
      <xdr:spPr>
        <a:xfrm flipV="1">
          <a:off x="1201270" y="10578353"/>
          <a:ext cx="2438400" cy="11281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1232647</xdr:colOff>
      <xdr:row>58</xdr:row>
      <xdr:rowOff>89649</xdr:rowOff>
    </xdr:from>
    <xdr:to>
      <xdr:col>2</xdr:col>
      <xdr:colOff>55938</xdr:colOff>
      <xdr:row>62</xdr:row>
      <xdr:rowOff>33620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7" y="10791267"/>
          <a:ext cx="2364350" cy="66114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55</xdr:row>
      <xdr:rowOff>78441</xdr:rowOff>
    </xdr:from>
    <xdr:to>
      <xdr:col>4</xdr:col>
      <xdr:colOff>901044</xdr:colOff>
      <xdr:row>64</xdr:row>
      <xdr:rowOff>23849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588" y="10242176"/>
          <a:ext cx="1147574" cy="155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opLeftCell="A31" zoomScale="85" zoomScaleNormal="85" workbookViewId="0">
      <selection activeCell="G54" sqref="G54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4.12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44" t="s">
        <v>0</v>
      </c>
      <c r="B1" s="3"/>
      <c r="C1" s="3"/>
      <c r="D1" s="3"/>
    </row>
    <row r="2" spans="1:7" s="7" customFormat="1" x14ac:dyDescent="0.25">
      <c r="A2" s="44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15" x14ac:dyDescent="0.2">
      <c r="A6" s="11" t="s">
        <v>3</v>
      </c>
      <c r="B6" s="12" t="s">
        <v>55</v>
      </c>
      <c r="C6" s="13"/>
      <c r="D6" s="11" t="s">
        <v>4</v>
      </c>
      <c r="E6" s="4">
        <v>2023</v>
      </c>
    </row>
    <row r="7" spans="1:7" ht="15" x14ac:dyDescent="0.25">
      <c r="A7" s="14" t="s">
        <v>5</v>
      </c>
      <c r="B7" s="15" t="s">
        <v>56</v>
      </c>
      <c r="C7" s="16"/>
      <c r="D7" s="17" t="s">
        <v>6</v>
      </c>
      <c r="E7" s="4">
        <v>1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24" t="s">
        <v>8</v>
      </c>
      <c r="B10" s="25"/>
      <c r="C10" s="25"/>
      <c r="D10" s="25"/>
      <c r="E10" s="25"/>
      <c r="F10" s="26"/>
      <c r="G10" s="27"/>
    </row>
    <row r="11" spans="1:7" x14ac:dyDescent="0.2">
      <c r="A11" s="28"/>
      <c r="B11" s="29" t="s">
        <v>9</v>
      </c>
      <c r="C11" s="29"/>
      <c r="D11" s="29"/>
      <c r="E11" s="29"/>
      <c r="F11" s="30"/>
      <c r="G11" s="31"/>
    </row>
    <row r="12" spans="1:7" x14ac:dyDescent="0.2">
      <c r="A12" s="28"/>
      <c r="B12" s="29"/>
      <c r="C12" s="85" t="s">
        <v>10</v>
      </c>
      <c r="D12" s="85"/>
      <c r="E12" s="85"/>
      <c r="F12" s="32">
        <v>53409524.449999996</v>
      </c>
      <c r="G12" s="31"/>
    </row>
    <row r="13" spans="1:7" x14ac:dyDescent="0.2">
      <c r="A13" s="28"/>
      <c r="B13" s="29"/>
      <c r="C13" s="85" t="s">
        <v>11</v>
      </c>
      <c r="D13" s="85"/>
      <c r="E13" s="85"/>
      <c r="F13" s="32">
        <v>158046738</v>
      </c>
      <c r="G13" s="31"/>
    </row>
    <row r="14" spans="1:7" x14ac:dyDescent="0.2">
      <c r="A14" s="28"/>
      <c r="B14" s="29"/>
      <c r="C14" s="85" t="s">
        <v>12</v>
      </c>
      <c r="D14" s="85"/>
      <c r="E14" s="85"/>
      <c r="F14" s="32">
        <v>12200051.939999999</v>
      </c>
      <c r="G14" s="31"/>
    </row>
    <row r="15" spans="1:7" x14ac:dyDescent="0.2">
      <c r="A15" s="28"/>
      <c r="B15" s="29"/>
      <c r="C15" s="85" t="s">
        <v>13</v>
      </c>
      <c r="D15" s="85"/>
      <c r="E15" s="85"/>
      <c r="F15" s="32"/>
      <c r="G15" s="31"/>
    </row>
    <row r="16" spans="1:7" x14ac:dyDescent="0.2">
      <c r="A16" s="28"/>
      <c r="B16" s="29"/>
      <c r="C16" s="85" t="s">
        <v>14</v>
      </c>
      <c r="D16" s="85"/>
      <c r="E16" s="85"/>
      <c r="F16" s="32"/>
      <c r="G16" s="31"/>
    </row>
    <row r="17" spans="1:7" x14ac:dyDescent="0.2">
      <c r="A17" s="28"/>
      <c r="B17" s="29"/>
      <c r="C17" s="85" t="s">
        <v>15</v>
      </c>
      <c r="D17" s="85"/>
      <c r="E17" s="85"/>
      <c r="F17" s="32">
        <v>28433529.140000001</v>
      </c>
      <c r="G17" s="31"/>
    </row>
    <row r="18" spans="1:7" x14ac:dyDescent="0.2">
      <c r="A18" s="28"/>
      <c r="B18" s="29"/>
      <c r="C18" s="85" t="s">
        <v>16</v>
      </c>
      <c r="D18" s="85"/>
      <c r="E18" s="85"/>
      <c r="F18" s="33">
        <f>SUM(F12:F17)</f>
        <v>252089843.52999997</v>
      </c>
      <c r="G18" s="31"/>
    </row>
    <row r="19" spans="1:7" x14ac:dyDescent="0.2">
      <c r="A19" s="28"/>
      <c r="B19" s="29" t="s">
        <v>17</v>
      </c>
      <c r="C19" s="29"/>
      <c r="D19" s="29"/>
      <c r="E19" s="29"/>
      <c r="F19" s="30"/>
      <c r="G19" s="31"/>
    </row>
    <row r="20" spans="1:7" x14ac:dyDescent="0.2">
      <c r="A20" s="28"/>
      <c r="B20" s="29"/>
      <c r="C20" s="29" t="s">
        <v>18</v>
      </c>
      <c r="D20" s="29"/>
      <c r="E20" s="29"/>
      <c r="F20" s="30"/>
      <c r="G20" s="31"/>
    </row>
    <row r="21" spans="1:7" x14ac:dyDescent="0.2">
      <c r="A21" s="28"/>
      <c r="B21" s="29"/>
      <c r="C21" s="34" t="s">
        <v>19</v>
      </c>
      <c r="D21" s="34"/>
      <c r="E21" s="29"/>
      <c r="F21" s="32">
        <v>-80922576.099999994</v>
      </c>
      <c r="G21" s="31"/>
    </row>
    <row r="22" spans="1:7" x14ac:dyDescent="0.2">
      <c r="A22" s="28"/>
      <c r="B22" s="29"/>
      <c r="C22" s="34" t="s">
        <v>20</v>
      </c>
      <c r="D22" s="34"/>
      <c r="E22" s="29"/>
      <c r="F22" s="32">
        <v>-14736589.819999998</v>
      </c>
      <c r="G22" s="31"/>
    </row>
    <row r="23" spans="1:7" x14ac:dyDescent="0.2">
      <c r="A23" s="28"/>
      <c r="B23" s="29"/>
      <c r="C23" s="34" t="s">
        <v>49</v>
      </c>
      <c r="D23" s="34"/>
      <c r="E23" s="29"/>
      <c r="F23" s="32">
        <v>-38073284.539999999</v>
      </c>
      <c r="G23" s="31"/>
    </row>
    <row r="24" spans="1:7" x14ac:dyDescent="0.2">
      <c r="A24" s="28"/>
      <c r="B24" s="29"/>
      <c r="C24" s="34" t="s">
        <v>50</v>
      </c>
      <c r="D24" s="34"/>
      <c r="E24" s="29"/>
      <c r="F24" s="32">
        <v>370</v>
      </c>
      <c r="G24" s="31"/>
    </row>
    <row r="25" spans="1:7" x14ac:dyDescent="0.2">
      <c r="A25" s="28"/>
      <c r="B25" s="29"/>
      <c r="C25" s="34" t="s">
        <v>21</v>
      </c>
      <c r="D25" s="34"/>
      <c r="E25" s="29"/>
      <c r="F25" s="32">
        <v>-1251807.95</v>
      </c>
      <c r="G25" s="31"/>
    </row>
    <row r="26" spans="1:7" x14ac:dyDescent="0.2">
      <c r="A26" s="28"/>
      <c r="B26" s="29"/>
      <c r="C26" s="34" t="s">
        <v>51</v>
      </c>
      <c r="D26" s="34"/>
      <c r="E26" s="29"/>
      <c r="F26" s="35">
        <v>-58239589.100000001</v>
      </c>
      <c r="G26" s="31"/>
    </row>
    <row r="27" spans="1:7" x14ac:dyDescent="0.2">
      <c r="A27" s="28"/>
      <c r="B27" s="29"/>
      <c r="C27" s="34" t="s">
        <v>22</v>
      </c>
      <c r="D27" s="34"/>
      <c r="E27" s="29"/>
      <c r="F27" s="32">
        <f>SUM(F21:F26)</f>
        <v>-193223477.50999996</v>
      </c>
      <c r="G27" s="36">
        <f>F18+F27</f>
        <v>58866366.020000011</v>
      </c>
    </row>
    <row r="28" spans="1:7" x14ac:dyDescent="0.2">
      <c r="A28" s="28"/>
      <c r="B28" s="29"/>
      <c r="C28" s="29" t="s">
        <v>23</v>
      </c>
      <c r="D28" s="34"/>
      <c r="E28" s="29"/>
      <c r="F28" s="30"/>
      <c r="G28" s="31"/>
    </row>
    <row r="29" spans="1:7" x14ac:dyDescent="0.2">
      <c r="A29" s="28" t="s">
        <v>24</v>
      </c>
      <c r="B29" s="29"/>
      <c r="C29" s="29"/>
      <c r="D29" s="29"/>
      <c r="E29" s="29"/>
      <c r="F29" s="30"/>
      <c r="G29" s="31"/>
    </row>
    <row r="30" spans="1:7" x14ac:dyDescent="0.2">
      <c r="A30" s="28"/>
      <c r="B30" s="29" t="s">
        <v>9</v>
      </c>
      <c r="C30" s="29"/>
      <c r="D30" s="29"/>
      <c r="E30" s="29"/>
      <c r="F30" s="30"/>
      <c r="G30" s="31"/>
    </row>
    <row r="31" spans="1:7" x14ac:dyDescent="0.2">
      <c r="A31" s="28"/>
      <c r="B31" s="29"/>
      <c r="C31" s="85" t="s">
        <v>25</v>
      </c>
      <c r="D31" s="85"/>
      <c r="E31" s="85"/>
      <c r="F31" s="32" t="s">
        <v>52</v>
      </c>
      <c r="G31" s="31"/>
    </row>
    <row r="32" spans="1:7" x14ac:dyDescent="0.2">
      <c r="A32" s="28"/>
      <c r="B32" s="29"/>
      <c r="C32" s="85" t="s">
        <v>26</v>
      </c>
      <c r="D32" s="85"/>
      <c r="E32" s="85"/>
      <c r="F32" s="32" t="s">
        <v>52</v>
      </c>
      <c r="G32" s="31"/>
    </row>
    <row r="33" spans="1:7" x14ac:dyDescent="0.2">
      <c r="A33" s="28"/>
      <c r="B33" s="29"/>
      <c r="C33" s="85" t="s">
        <v>27</v>
      </c>
      <c r="D33" s="85"/>
      <c r="E33" s="85"/>
      <c r="F33" s="32" t="s">
        <v>52</v>
      </c>
      <c r="G33" s="31"/>
    </row>
    <row r="34" spans="1:7" x14ac:dyDescent="0.2">
      <c r="A34" s="28"/>
      <c r="B34" s="29"/>
      <c r="C34" s="85" t="s">
        <v>16</v>
      </c>
      <c r="D34" s="85"/>
      <c r="E34" s="85"/>
      <c r="F34" s="33">
        <f>SUM(F31:F33)</f>
        <v>0</v>
      </c>
      <c r="G34" s="31"/>
    </row>
    <row r="35" spans="1:7" x14ac:dyDescent="0.2">
      <c r="A35" s="28"/>
      <c r="B35" s="29" t="s">
        <v>17</v>
      </c>
      <c r="C35" s="29"/>
      <c r="D35" s="29"/>
      <c r="E35" s="29"/>
      <c r="F35" s="30"/>
      <c r="G35" s="31"/>
    </row>
    <row r="36" spans="1:7" x14ac:dyDescent="0.2">
      <c r="A36" s="28"/>
      <c r="B36" s="29"/>
      <c r="C36" s="85" t="s">
        <v>28</v>
      </c>
      <c r="D36" s="85"/>
      <c r="E36" s="85"/>
      <c r="F36" s="37">
        <f>-14486347.28-1254969.68-8077847.54</f>
        <v>-23819164.5</v>
      </c>
      <c r="G36" s="31"/>
    </row>
    <row r="37" spans="1:7" x14ac:dyDescent="0.2">
      <c r="A37" s="28"/>
      <c r="B37" s="29"/>
      <c r="C37" s="85" t="s">
        <v>29</v>
      </c>
      <c r="D37" s="85"/>
      <c r="E37" s="85"/>
      <c r="F37" s="32"/>
      <c r="G37" s="31"/>
    </row>
    <row r="38" spans="1:7" x14ac:dyDescent="0.2">
      <c r="A38" s="28"/>
      <c r="B38" s="29"/>
      <c r="C38" s="85" t="s">
        <v>30</v>
      </c>
      <c r="D38" s="85"/>
      <c r="E38" s="85"/>
      <c r="F38" s="32"/>
      <c r="G38" s="31"/>
    </row>
    <row r="39" spans="1:7" x14ac:dyDescent="0.2">
      <c r="A39" s="28"/>
      <c r="B39" s="29"/>
      <c r="C39" s="85" t="s">
        <v>22</v>
      </c>
      <c r="D39" s="85"/>
      <c r="E39" s="85"/>
      <c r="F39" s="32"/>
      <c r="G39" s="31"/>
    </row>
    <row r="40" spans="1:7" x14ac:dyDescent="0.2">
      <c r="A40" s="28"/>
      <c r="B40" s="85" t="s">
        <v>31</v>
      </c>
      <c r="C40" s="85"/>
      <c r="D40" s="85"/>
      <c r="E40" s="85"/>
      <c r="F40" s="33">
        <f>SUM(F36:F39)</f>
        <v>-23819164.5</v>
      </c>
      <c r="G40" s="38">
        <f>F34+F40</f>
        <v>-23819164.5</v>
      </c>
    </row>
    <row r="41" spans="1:7" x14ac:dyDescent="0.2">
      <c r="A41" s="28"/>
      <c r="B41" s="39"/>
      <c r="C41" s="39"/>
      <c r="D41" s="39"/>
      <c r="E41" s="39"/>
      <c r="F41" s="32"/>
      <c r="G41" s="31"/>
    </row>
    <row r="42" spans="1:7" x14ac:dyDescent="0.2">
      <c r="A42" s="88" t="s">
        <v>32</v>
      </c>
      <c r="B42" s="89"/>
      <c r="C42" s="89"/>
      <c r="D42" s="89"/>
      <c r="E42" s="89"/>
      <c r="F42" s="30"/>
      <c r="G42" s="31"/>
    </row>
    <row r="43" spans="1:7" x14ac:dyDescent="0.2">
      <c r="A43" s="28"/>
      <c r="B43" s="29" t="s">
        <v>9</v>
      </c>
      <c r="C43" s="29"/>
      <c r="D43" s="29"/>
      <c r="E43" s="29"/>
      <c r="F43" s="30"/>
      <c r="G43" s="31"/>
    </row>
    <row r="44" spans="1:7" x14ac:dyDescent="0.2">
      <c r="A44" s="28"/>
      <c r="B44" s="29"/>
      <c r="C44" s="85" t="s">
        <v>53</v>
      </c>
      <c r="D44" s="85"/>
      <c r="E44" s="85"/>
      <c r="F44" s="32">
        <v>5800000</v>
      </c>
      <c r="G44" s="31"/>
    </row>
    <row r="45" spans="1:7" x14ac:dyDescent="0.2">
      <c r="A45" s="28"/>
      <c r="B45" s="29"/>
      <c r="C45" s="85" t="s">
        <v>33</v>
      </c>
      <c r="D45" s="85"/>
      <c r="E45" s="85"/>
      <c r="F45" s="32"/>
      <c r="G45" s="31"/>
    </row>
    <row r="46" spans="1:7" x14ac:dyDescent="0.2">
      <c r="A46" s="28"/>
      <c r="B46" s="29"/>
      <c r="C46" s="85" t="s">
        <v>34</v>
      </c>
      <c r="D46" s="85"/>
      <c r="E46" s="85"/>
      <c r="F46" s="33">
        <f>SUM(F44:F45)</f>
        <v>5800000</v>
      </c>
      <c r="G46" s="31"/>
    </row>
    <row r="47" spans="1:7" x14ac:dyDescent="0.2">
      <c r="A47" s="28"/>
      <c r="B47" s="29" t="s">
        <v>17</v>
      </c>
      <c r="C47" s="29"/>
      <c r="D47" s="29"/>
      <c r="E47" s="29"/>
      <c r="F47" s="30"/>
      <c r="G47" s="31"/>
    </row>
    <row r="48" spans="1:7" x14ac:dyDescent="0.2">
      <c r="A48" s="28"/>
      <c r="B48" s="29"/>
      <c r="C48" s="85" t="s">
        <v>35</v>
      </c>
      <c r="D48" s="85"/>
      <c r="E48" s="85"/>
      <c r="F48" s="32"/>
      <c r="G48" s="31"/>
    </row>
    <row r="49" spans="1:7" x14ac:dyDescent="0.2">
      <c r="A49" s="28"/>
      <c r="B49" s="29"/>
      <c r="C49" s="85" t="s">
        <v>36</v>
      </c>
      <c r="D49" s="85"/>
      <c r="E49" s="85"/>
      <c r="F49" s="32">
        <v>-5769329.6399999997</v>
      </c>
      <c r="G49" s="31"/>
    </row>
    <row r="50" spans="1:7" x14ac:dyDescent="0.2">
      <c r="A50" s="28"/>
      <c r="B50" s="29"/>
      <c r="C50" s="85" t="s">
        <v>37</v>
      </c>
      <c r="D50" s="85"/>
      <c r="E50" s="85"/>
      <c r="F50" s="32"/>
      <c r="G50" s="31"/>
    </row>
    <row r="51" spans="1:7" x14ac:dyDescent="0.2">
      <c r="A51" s="28"/>
      <c r="B51" s="85" t="s">
        <v>38</v>
      </c>
      <c r="C51" s="85"/>
      <c r="D51" s="85"/>
      <c r="E51" s="85"/>
      <c r="F51" s="33">
        <f>SUM(F49:F50)</f>
        <v>-5769329.6399999997</v>
      </c>
      <c r="G51" s="31"/>
    </row>
    <row r="52" spans="1:7" x14ac:dyDescent="0.2">
      <c r="A52" s="28"/>
      <c r="B52" s="39"/>
      <c r="C52" s="39"/>
      <c r="D52" s="39"/>
      <c r="E52" s="39"/>
      <c r="F52" s="32"/>
      <c r="G52" s="31"/>
    </row>
    <row r="53" spans="1:7" x14ac:dyDescent="0.2">
      <c r="A53" s="86" t="s">
        <v>39</v>
      </c>
      <c r="B53" s="85"/>
      <c r="C53" s="85"/>
      <c r="D53" s="85"/>
      <c r="E53" s="29"/>
      <c r="F53" s="30"/>
      <c r="G53" s="40">
        <f>F46+F51</f>
        <v>30670.360000000335</v>
      </c>
    </row>
    <row r="54" spans="1:7" x14ac:dyDescent="0.2">
      <c r="A54" s="86" t="s">
        <v>40</v>
      </c>
      <c r="B54" s="85"/>
      <c r="C54" s="85"/>
      <c r="D54" s="85"/>
      <c r="E54" s="29"/>
      <c r="F54" s="30"/>
      <c r="G54" s="41">
        <f>G27+G40+G53</f>
        <v>35077871.88000001</v>
      </c>
    </row>
    <row r="55" spans="1:7" x14ac:dyDescent="0.2">
      <c r="A55" s="29"/>
      <c r="B55" s="29"/>
      <c r="C55" s="29"/>
      <c r="D55" s="29"/>
      <c r="E55" s="29"/>
      <c r="F55" s="30"/>
      <c r="G55" s="42">
        <v>384745048.07000005</v>
      </c>
    </row>
    <row r="56" spans="1:7" x14ac:dyDescent="0.2">
      <c r="A56" s="84" t="s">
        <v>54</v>
      </c>
      <c r="B56" s="84"/>
      <c r="C56" s="84"/>
      <c r="D56" s="84"/>
      <c r="E56" s="84"/>
      <c r="F56" s="30"/>
      <c r="G56" s="43">
        <f>SUM(G54:G55)</f>
        <v>419822919.95000005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1" spans="1:7" x14ac:dyDescent="0.2">
      <c r="B61" s="4" t="s">
        <v>42</v>
      </c>
      <c r="E61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4:G4"/>
    <mergeCell ref="C49:E49"/>
    <mergeCell ref="C50:E50"/>
    <mergeCell ref="B51:E51"/>
    <mergeCell ref="A53:D53"/>
    <mergeCell ref="A42:E42"/>
    <mergeCell ref="C44:E44"/>
    <mergeCell ref="C45:E45"/>
    <mergeCell ref="C46:E46"/>
    <mergeCell ref="C48:E48"/>
    <mergeCell ref="C39:E39"/>
    <mergeCell ref="B40:E40"/>
    <mergeCell ref="C12:E12"/>
    <mergeCell ref="C13:E13"/>
    <mergeCell ref="A56:E56"/>
    <mergeCell ref="C14:E14"/>
    <mergeCell ref="C15:E15"/>
    <mergeCell ref="C16:E16"/>
    <mergeCell ref="C17:E17"/>
    <mergeCell ref="C18:E18"/>
    <mergeCell ref="C36:E36"/>
    <mergeCell ref="C37:E37"/>
    <mergeCell ref="C38:E38"/>
    <mergeCell ref="C31:E31"/>
    <mergeCell ref="C32:E32"/>
    <mergeCell ref="C33:E33"/>
    <mergeCell ref="C34:E34"/>
    <mergeCell ref="A54:D54"/>
  </mergeCells>
  <pageMargins left="0.7" right="0.7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opLeftCell="A26" zoomScale="85" zoomScaleNormal="85" workbookViewId="0">
      <selection activeCell="G54" sqref="G54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7.125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15" x14ac:dyDescent="0.25">
      <c r="A6" s="11" t="s">
        <v>3</v>
      </c>
      <c r="B6" s="12" t="s">
        <v>55</v>
      </c>
      <c r="C6" s="13"/>
      <c r="E6" s="45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2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90" t="s">
        <v>10</v>
      </c>
      <c r="D12" s="90"/>
      <c r="E12" s="90"/>
      <c r="F12" s="52">
        <v>65179437.159999996</v>
      </c>
      <c r="G12" s="51"/>
    </row>
    <row r="13" spans="1:7" x14ac:dyDescent="0.2">
      <c r="A13" s="50"/>
      <c r="C13" s="90" t="s">
        <v>11</v>
      </c>
      <c r="D13" s="90"/>
      <c r="E13" s="90"/>
      <c r="F13" s="52">
        <v>316093476</v>
      </c>
      <c r="G13" s="51"/>
    </row>
    <row r="14" spans="1:7" x14ac:dyDescent="0.2">
      <c r="A14" s="50"/>
      <c r="C14" s="90" t="s">
        <v>12</v>
      </c>
      <c r="D14" s="90"/>
      <c r="E14" s="90"/>
      <c r="F14" s="52">
        <v>21691165.420000002</v>
      </c>
      <c r="G14" s="51"/>
    </row>
    <row r="15" spans="1:7" x14ac:dyDescent="0.2">
      <c r="A15" s="50"/>
      <c r="C15" s="90" t="s">
        <v>13</v>
      </c>
      <c r="D15" s="90"/>
      <c r="E15" s="90"/>
      <c r="F15" s="52">
        <v>61667.08</v>
      </c>
      <c r="G15" s="51"/>
    </row>
    <row r="16" spans="1:7" x14ac:dyDescent="0.2">
      <c r="A16" s="50"/>
      <c r="C16" s="90" t="s">
        <v>14</v>
      </c>
      <c r="D16" s="90"/>
      <c r="E16" s="90"/>
      <c r="F16" s="52"/>
      <c r="G16" s="51"/>
    </row>
    <row r="17" spans="1:7" x14ac:dyDescent="0.2">
      <c r="A17" s="50"/>
      <c r="C17" s="90" t="s">
        <v>15</v>
      </c>
      <c r="D17" s="90"/>
      <c r="E17" s="90"/>
      <c r="F17" s="52">
        <v>33521681.57</v>
      </c>
      <c r="G17" s="51"/>
    </row>
    <row r="18" spans="1:7" x14ac:dyDescent="0.2">
      <c r="A18" s="50"/>
      <c r="C18" s="90" t="s">
        <v>16</v>
      </c>
      <c r="D18" s="90"/>
      <c r="E18" s="90"/>
      <c r="F18" s="53">
        <f>SUM(F12:F17)</f>
        <v>436547427.22999996</v>
      </c>
      <c r="G18" s="51"/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-96748025.810000002</v>
      </c>
      <c r="G21" s="51"/>
    </row>
    <row r="22" spans="1:7" x14ac:dyDescent="0.2">
      <c r="A22" s="50"/>
      <c r="C22" s="54" t="s">
        <v>20</v>
      </c>
      <c r="D22" s="54"/>
      <c r="F22" s="55">
        <v>-33137692.59</v>
      </c>
      <c r="G22" s="51"/>
    </row>
    <row r="23" spans="1:7" x14ac:dyDescent="0.2">
      <c r="A23" s="50"/>
      <c r="C23" s="54" t="s">
        <v>49</v>
      </c>
      <c r="D23" s="54"/>
      <c r="F23" s="55">
        <v>-119986358.68000001</v>
      </c>
      <c r="G23" s="51"/>
    </row>
    <row r="24" spans="1:7" x14ac:dyDescent="0.2">
      <c r="A24" s="50"/>
      <c r="C24" s="54" t="s">
        <v>50</v>
      </c>
      <c r="D24" s="54"/>
      <c r="F24" s="55">
        <v>15476.96</v>
      </c>
      <c r="G24" s="51"/>
    </row>
    <row r="25" spans="1:7" x14ac:dyDescent="0.2">
      <c r="A25" s="50"/>
      <c r="C25" s="54" t="s">
        <v>21</v>
      </c>
      <c r="D25" s="54"/>
      <c r="F25" s="55">
        <v>-2558940.9300000002</v>
      </c>
      <c r="G25" s="51"/>
    </row>
    <row r="26" spans="1:7" x14ac:dyDescent="0.2">
      <c r="A26" s="50"/>
      <c r="C26" s="54" t="s">
        <v>51</v>
      </c>
      <c r="D26" s="54"/>
      <c r="F26" s="56">
        <v>-94859200.019999996</v>
      </c>
      <c r="G26" s="51"/>
    </row>
    <row r="27" spans="1:7" x14ac:dyDescent="0.2">
      <c r="A27" s="50"/>
      <c r="C27" s="54" t="s">
        <v>22</v>
      </c>
      <c r="D27" s="54"/>
      <c r="F27" s="55">
        <f>SUM(F21:F26)</f>
        <v>-347274741.06999999</v>
      </c>
      <c r="G27" s="57">
        <f>F18+F27</f>
        <v>89272686.159999967</v>
      </c>
    </row>
    <row r="28" spans="1:7" x14ac:dyDescent="0.2">
      <c r="A28" s="50"/>
      <c r="C28" s="4" t="s">
        <v>23</v>
      </c>
      <c r="D28" s="54"/>
      <c r="G28" s="51"/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90" t="s">
        <v>25</v>
      </c>
      <c r="D31" s="90"/>
      <c r="E31" s="90"/>
      <c r="F31" s="52" t="s">
        <v>52</v>
      </c>
      <c r="G31" s="51"/>
    </row>
    <row r="32" spans="1:7" x14ac:dyDescent="0.2">
      <c r="A32" s="50"/>
      <c r="C32" s="90" t="s">
        <v>26</v>
      </c>
      <c r="D32" s="90"/>
      <c r="E32" s="90"/>
      <c r="F32" s="52" t="s">
        <v>52</v>
      </c>
      <c r="G32" s="51"/>
    </row>
    <row r="33" spans="1:7" x14ac:dyDescent="0.2">
      <c r="A33" s="50"/>
      <c r="C33" s="90" t="s">
        <v>27</v>
      </c>
      <c r="D33" s="90"/>
      <c r="E33" s="90"/>
      <c r="F33" s="52" t="s">
        <v>52</v>
      </c>
      <c r="G33" s="51"/>
    </row>
    <row r="34" spans="1:7" x14ac:dyDescent="0.2">
      <c r="A34" s="50"/>
      <c r="C34" s="90" t="s">
        <v>16</v>
      </c>
      <c r="D34" s="90"/>
      <c r="E34" s="90"/>
      <c r="F34" s="53">
        <f>SUM(F31:F33)</f>
        <v>0</v>
      </c>
      <c r="G34" s="51"/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90" t="s">
        <v>28</v>
      </c>
      <c r="D36" s="90"/>
      <c r="E36" s="90"/>
      <c r="F36" s="58">
        <v>-101166320.95999999</v>
      </c>
      <c r="G36" s="51"/>
    </row>
    <row r="37" spans="1:7" x14ac:dyDescent="0.2">
      <c r="A37" s="50"/>
      <c r="C37" s="90" t="s">
        <v>29</v>
      </c>
      <c r="D37" s="90"/>
      <c r="E37" s="90"/>
      <c r="F37" s="52"/>
      <c r="G37" s="51"/>
    </row>
    <row r="38" spans="1:7" x14ac:dyDescent="0.2">
      <c r="A38" s="50"/>
      <c r="C38" s="90" t="s">
        <v>30</v>
      </c>
      <c r="D38" s="90"/>
      <c r="E38" s="90"/>
      <c r="F38" s="52"/>
      <c r="G38" s="51"/>
    </row>
    <row r="39" spans="1:7" x14ac:dyDescent="0.2">
      <c r="A39" s="50"/>
      <c r="C39" s="90" t="s">
        <v>22</v>
      </c>
      <c r="D39" s="90"/>
      <c r="E39" s="90"/>
      <c r="F39" s="52"/>
      <c r="G39" s="51"/>
    </row>
    <row r="40" spans="1:7" x14ac:dyDescent="0.2">
      <c r="A40" s="50"/>
      <c r="B40" s="90" t="s">
        <v>31</v>
      </c>
      <c r="C40" s="90"/>
      <c r="D40" s="90"/>
      <c r="E40" s="90"/>
      <c r="F40" s="33">
        <f>SUM(F36:F39)</f>
        <v>-101166320.95999999</v>
      </c>
      <c r="G40" s="38">
        <f>F34+F40</f>
        <v>-101166320.95999999</v>
      </c>
    </row>
    <row r="41" spans="1:7" x14ac:dyDescent="0.2">
      <c r="A41" s="50"/>
      <c r="B41" s="59"/>
      <c r="C41" s="59"/>
      <c r="D41" s="59"/>
      <c r="E41" s="59"/>
      <c r="F41" s="52"/>
      <c r="G41" s="51"/>
    </row>
    <row r="42" spans="1:7" x14ac:dyDescent="0.2">
      <c r="A42" s="93" t="s">
        <v>32</v>
      </c>
      <c r="B42" s="94"/>
      <c r="C42" s="94"/>
      <c r="D42" s="94"/>
      <c r="E42" s="94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90" t="s">
        <v>53</v>
      </c>
      <c r="D44" s="90"/>
      <c r="E44" s="90"/>
      <c r="F44" s="52">
        <v>10450000</v>
      </c>
      <c r="G44" s="51"/>
    </row>
    <row r="45" spans="1:7" x14ac:dyDescent="0.2">
      <c r="A45" s="50"/>
      <c r="C45" s="90" t="s">
        <v>33</v>
      </c>
      <c r="D45" s="90"/>
      <c r="E45" s="90"/>
      <c r="F45" s="52"/>
      <c r="G45" s="51"/>
    </row>
    <row r="46" spans="1:7" ht="15" x14ac:dyDescent="0.25">
      <c r="A46" s="50"/>
      <c r="C46" s="90" t="s">
        <v>34</v>
      </c>
      <c r="D46" s="90"/>
      <c r="E46" s="90"/>
      <c r="F46" s="60">
        <f>SUM(F44:F45)</f>
        <v>10450000</v>
      </c>
      <c r="G46" s="51"/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90" t="s">
        <v>35</v>
      </c>
      <c r="D48" s="90"/>
      <c r="E48" s="90"/>
      <c r="F48" s="52"/>
      <c r="G48" s="51"/>
    </row>
    <row r="49" spans="1:7" x14ac:dyDescent="0.2">
      <c r="A49" s="50"/>
      <c r="C49" s="90" t="s">
        <v>36</v>
      </c>
      <c r="D49" s="90"/>
      <c r="E49" s="90"/>
      <c r="F49" s="52">
        <v>-11538659.279999999</v>
      </c>
      <c r="G49" s="51"/>
    </row>
    <row r="50" spans="1:7" x14ac:dyDescent="0.2">
      <c r="A50" s="50"/>
      <c r="C50" s="90" t="s">
        <v>37</v>
      </c>
      <c r="D50" s="90"/>
      <c r="E50" s="90"/>
      <c r="F50" s="52"/>
      <c r="G50" s="51"/>
    </row>
    <row r="51" spans="1:7" ht="15" x14ac:dyDescent="0.25">
      <c r="A51" s="50"/>
      <c r="B51" s="90" t="s">
        <v>38</v>
      </c>
      <c r="C51" s="90"/>
      <c r="D51" s="90"/>
      <c r="E51" s="90"/>
      <c r="F51" s="60">
        <f>SUM(F49:F50)</f>
        <v>-11538659.279999999</v>
      </c>
      <c r="G51" s="51"/>
    </row>
    <row r="52" spans="1:7" x14ac:dyDescent="0.2">
      <c r="A52" s="50"/>
      <c r="B52" s="59"/>
      <c r="C52" s="59"/>
      <c r="D52" s="59"/>
      <c r="E52" s="59"/>
      <c r="F52" s="52"/>
      <c r="G52" s="51"/>
    </row>
    <row r="53" spans="1:7" x14ac:dyDescent="0.2">
      <c r="A53" s="91" t="s">
        <v>39</v>
      </c>
      <c r="B53" s="90"/>
      <c r="C53" s="90"/>
      <c r="D53" s="90"/>
      <c r="G53" s="61">
        <f>F46+F51</f>
        <v>-1088659.2799999993</v>
      </c>
    </row>
    <row r="54" spans="1:7" x14ac:dyDescent="0.2">
      <c r="A54" s="91" t="s">
        <v>40</v>
      </c>
      <c r="B54" s="90"/>
      <c r="C54" s="90"/>
      <c r="D54" s="90"/>
      <c r="G54" s="62">
        <f>G27+G40+G53</f>
        <v>-12982294.080000026</v>
      </c>
    </row>
    <row r="55" spans="1:7" x14ac:dyDescent="0.2">
      <c r="G55" s="63">
        <v>384745048.07000005</v>
      </c>
    </row>
    <row r="56" spans="1:7" ht="15" x14ac:dyDescent="0.25">
      <c r="A56" s="92" t="s">
        <v>58</v>
      </c>
      <c r="B56" s="92"/>
      <c r="C56" s="92"/>
      <c r="D56" s="92"/>
      <c r="E56" s="92"/>
      <c r="G56" s="64">
        <f>SUM(G54:G55)</f>
        <v>371762753.99000001</v>
      </c>
    </row>
    <row r="57" spans="1:7" x14ac:dyDescent="0.2">
      <c r="A57" s="19"/>
      <c r="B57" s="19"/>
      <c r="C57" s="19"/>
      <c r="D57" s="19"/>
      <c r="E57" s="19"/>
      <c r="F57" s="20"/>
      <c r="G57" s="21"/>
    </row>
    <row r="58" spans="1:7" x14ac:dyDescent="0.2">
      <c r="A58" s="22" t="s">
        <v>41</v>
      </c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22"/>
    </row>
    <row r="63" spans="1:7" x14ac:dyDescent="0.2">
      <c r="A63" s="4" t="s">
        <v>59</v>
      </c>
      <c r="D63" s="4" t="s">
        <v>60</v>
      </c>
    </row>
    <row r="64" spans="1:7" x14ac:dyDescent="0.2">
      <c r="B64" s="4" t="s">
        <v>42</v>
      </c>
      <c r="E64" s="23" t="s">
        <v>43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C16:E16"/>
    <mergeCell ref="A4:G4"/>
    <mergeCell ref="C12:E12"/>
    <mergeCell ref="C13:E13"/>
    <mergeCell ref="C14:E14"/>
    <mergeCell ref="C15:E15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B51:E51"/>
    <mergeCell ref="A53:D53"/>
    <mergeCell ref="A54:D54"/>
    <mergeCell ref="A56:E56"/>
    <mergeCell ref="C44:E44"/>
    <mergeCell ref="C45:E45"/>
    <mergeCell ref="C46:E46"/>
    <mergeCell ref="C48:E48"/>
    <mergeCell ref="C49:E49"/>
    <mergeCell ref="C50:E50"/>
  </mergeCells>
  <printOptions horizontalCentered="1"/>
  <pageMargins left="0.45" right="0.45" top="1" bottom="0.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="85" zoomScaleNormal="85" workbookViewId="0">
      <selection activeCell="C9" sqref="C9"/>
    </sheetView>
  </sheetViews>
  <sheetFormatPr defaultColWidth="9.125" defaultRowHeight="14.25" x14ac:dyDescent="0.2"/>
  <cols>
    <col min="1" max="1" width="25.75" style="4" customWidth="1"/>
    <col min="2" max="4" width="20.75" style="4" customWidth="1"/>
    <col min="5" max="5" width="15" style="4" customWidth="1"/>
    <col min="6" max="6" width="18" style="5" bestFit="1" customWidth="1"/>
    <col min="7" max="7" width="19" style="6" bestFit="1" customWidth="1"/>
    <col min="8" max="16384" width="9.125" style="6"/>
  </cols>
  <sheetData>
    <row r="1" spans="1:7" x14ac:dyDescent="0.2">
      <c r="A1" s="65" t="s">
        <v>0</v>
      </c>
      <c r="B1" s="3"/>
      <c r="C1" s="3"/>
      <c r="D1" s="3"/>
    </row>
    <row r="2" spans="1:7" s="7" customFormat="1" x14ac:dyDescent="0.25">
      <c r="A2" s="65" t="s">
        <v>1</v>
      </c>
      <c r="F2" s="8"/>
    </row>
    <row r="3" spans="1:7" s="7" customFormat="1" x14ac:dyDescent="0.25">
      <c r="A3" s="9"/>
      <c r="F3" s="8"/>
    </row>
    <row r="4" spans="1:7" ht="15" x14ac:dyDescent="0.25">
      <c r="A4" s="87" t="s">
        <v>2</v>
      </c>
      <c r="B4" s="87"/>
      <c r="C4" s="87"/>
      <c r="D4" s="87"/>
      <c r="E4" s="87"/>
      <c r="F4" s="87"/>
      <c r="G4" s="87"/>
    </row>
    <row r="5" spans="1:7" ht="15" x14ac:dyDescent="0.25">
      <c r="B5" s="10"/>
      <c r="C5" s="10"/>
      <c r="D5" s="10"/>
    </row>
    <row r="6" spans="1:7" ht="30" x14ac:dyDescent="0.2">
      <c r="A6" s="11" t="s">
        <v>3</v>
      </c>
      <c r="B6" s="12" t="s">
        <v>55</v>
      </c>
      <c r="C6" s="13"/>
      <c r="E6" s="67" t="s">
        <v>4</v>
      </c>
      <c r="F6" s="4">
        <v>2023</v>
      </c>
    </row>
    <row r="7" spans="1:7" ht="15" x14ac:dyDescent="0.25">
      <c r="A7" s="14" t="s">
        <v>5</v>
      </c>
      <c r="B7" s="15" t="s">
        <v>56</v>
      </c>
      <c r="C7" s="16"/>
      <c r="E7" s="17" t="s">
        <v>6</v>
      </c>
      <c r="F7" s="4">
        <v>3</v>
      </c>
    </row>
    <row r="8" spans="1:7" ht="15" x14ac:dyDescent="0.25">
      <c r="A8" s="14" t="s">
        <v>7</v>
      </c>
      <c r="B8" s="15" t="s">
        <v>57</v>
      </c>
      <c r="C8" s="16"/>
      <c r="D8" s="18"/>
    </row>
    <row r="10" spans="1:7" x14ac:dyDescent="0.2">
      <c r="A10" s="46" t="s">
        <v>8</v>
      </c>
      <c r="B10" s="47"/>
      <c r="C10" s="47"/>
      <c r="D10" s="47"/>
      <c r="E10" s="47"/>
      <c r="F10" s="48"/>
      <c r="G10" s="49"/>
    </row>
    <row r="11" spans="1:7" x14ac:dyDescent="0.2">
      <c r="A11" s="50"/>
      <c r="B11" s="4" t="s">
        <v>9</v>
      </c>
      <c r="G11" s="51"/>
    </row>
    <row r="12" spans="1:7" x14ac:dyDescent="0.2">
      <c r="A12" s="50"/>
      <c r="C12" s="90" t="s">
        <v>10</v>
      </c>
      <c r="D12" s="90"/>
      <c r="E12" s="90"/>
      <c r="F12" s="52">
        <v>82333454.060000002</v>
      </c>
      <c r="G12" s="51"/>
    </row>
    <row r="13" spans="1:7" x14ac:dyDescent="0.2">
      <c r="A13" s="50"/>
      <c r="C13" s="90" t="s">
        <v>11</v>
      </c>
      <c r="D13" s="90"/>
      <c r="E13" s="90"/>
      <c r="F13" s="52">
        <v>474140214</v>
      </c>
      <c r="G13" s="51"/>
    </row>
    <row r="14" spans="1:7" x14ac:dyDescent="0.2">
      <c r="A14" s="50"/>
      <c r="C14" s="90" t="s">
        <v>12</v>
      </c>
      <c r="D14" s="90"/>
      <c r="E14" s="90"/>
      <c r="F14" s="52">
        <v>39596150.549999997</v>
      </c>
      <c r="G14" s="51"/>
    </row>
    <row r="15" spans="1:7" x14ac:dyDescent="0.2">
      <c r="A15" s="50"/>
      <c r="C15" s="90" t="s">
        <v>13</v>
      </c>
      <c r="D15" s="90"/>
      <c r="E15" s="90"/>
      <c r="F15" s="52">
        <v>125836.94</v>
      </c>
      <c r="G15" s="51"/>
    </row>
    <row r="16" spans="1:7" x14ac:dyDescent="0.2">
      <c r="A16" s="50"/>
      <c r="C16" s="90" t="s">
        <v>14</v>
      </c>
      <c r="D16" s="90"/>
      <c r="E16" s="90"/>
      <c r="F16" s="52"/>
      <c r="G16" s="51"/>
    </row>
    <row r="17" spans="1:7" x14ac:dyDescent="0.2">
      <c r="A17" s="50"/>
      <c r="C17" s="90" t="s">
        <v>15</v>
      </c>
      <c r="D17" s="90"/>
      <c r="E17" s="90"/>
      <c r="F17" s="68">
        <v>39936368.289999999</v>
      </c>
      <c r="G17" s="51"/>
    </row>
    <row r="18" spans="1:7" x14ac:dyDescent="0.2">
      <c r="A18" s="50"/>
      <c r="C18" s="96" t="s">
        <v>62</v>
      </c>
      <c r="D18" s="96"/>
      <c r="E18" s="96"/>
      <c r="F18" s="72"/>
      <c r="G18" s="83">
        <f>SUM(F12:F17)</f>
        <v>636132023.83999991</v>
      </c>
    </row>
    <row r="19" spans="1:7" x14ac:dyDescent="0.2">
      <c r="A19" s="50"/>
      <c r="B19" s="4" t="s">
        <v>17</v>
      </c>
      <c r="G19" s="51"/>
    </row>
    <row r="20" spans="1:7" x14ac:dyDescent="0.2">
      <c r="A20" s="50"/>
      <c r="C20" s="4" t="s">
        <v>18</v>
      </c>
      <c r="G20" s="51"/>
    </row>
    <row r="21" spans="1:7" x14ac:dyDescent="0.2">
      <c r="A21" s="50"/>
      <c r="C21" s="54" t="s">
        <v>19</v>
      </c>
      <c r="D21" s="54"/>
      <c r="F21" s="55">
        <v>-126332285.56</v>
      </c>
      <c r="G21" s="51"/>
    </row>
    <row r="22" spans="1:7" x14ac:dyDescent="0.2">
      <c r="A22" s="50"/>
      <c r="C22" s="54" t="s">
        <v>20</v>
      </c>
      <c r="D22" s="54"/>
      <c r="F22" s="55">
        <v>-58635207.390000001</v>
      </c>
      <c r="G22" s="51"/>
    </row>
    <row r="23" spans="1:7" x14ac:dyDescent="0.2">
      <c r="A23" s="50"/>
      <c r="C23" s="54" t="s">
        <v>49</v>
      </c>
      <c r="D23" s="54"/>
      <c r="F23" s="55">
        <v>-199291680.37</v>
      </c>
      <c r="G23" s="51"/>
    </row>
    <row r="24" spans="1:7" x14ac:dyDescent="0.2">
      <c r="A24" s="50"/>
      <c r="C24" s="54" t="s">
        <v>50</v>
      </c>
      <c r="D24" s="54"/>
      <c r="F24" s="55">
        <v>1218748.79</v>
      </c>
      <c r="G24" s="51"/>
    </row>
    <row r="25" spans="1:7" x14ac:dyDescent="0.2">
      <c r="A25" s="50"/>
      <c r="C25" s="54" t="s">
        <v>21</v>
      </c>
      <c r="D25" s="54"/>
      <c r="F25" s="55">
        <v>-4069711.65</v>
      </c>
      <c r="G25" s="51"/>
    </row>
    <row r="26" spans="1:7" x14ac:dyDescent="0.2">
      <c r="A26" s="50"/>
      <c r="C26" s="54" t="s">
        <v>51</v>
      </c>
      <c r="D26" s="54"/>
      <c r="F26" s="81">
        <v>-158140439.47</v>
      </c>
      <c r="G26" s="51"/>
    </row>
    <row r="27" spans="1:7" x14ac:dyDescent="0.2">
      <c r="A27" s="50"/>
      <c r="C27" s="79" t="s">
        <v>64</v>
      </c>
      <c r="D27" s="54"/>
      <c r="F27" s="56"/>
      <c r="G27" s="78">
        <f>SUM(F21:F26)</f>
        <v>-545250575.64999998</v>
      </c>
    </row>
    <row r="28" spans="1:7" ht="15" x14ac:dyDescent="0.25">
      <c r="A28" s="50"/>
      <c r="C28" s="69" t="s">
        <v>63</v>
      </c>
      <c r="D28" s="54"/>
      <c r="G28" s="73">
        <f>+G18+G27</f>
        <v>90881448.189999938</v>
      </c>
    </row>
    <row r="29" spans="1:7" x14ac:dyDescent="0.2">
      <c r="A29" s="50" t="s">
        <v>24</v>
      </c>
      <c r="G29" s="51"/>
    </row>
    <row r="30" spans="1:7" x14ac:dyDescent="0.2">
      <c r="A30" s="50"/>
      <c r="B30" s="4" t="s">
        <v>9</v>
      </c>
      <c r="G30" s="51"/>
    </row>
    <row r="31" spans="1:7" x14ac:dyDescent="0.2">
      <c r="A31" s="50"/>
      <c r="C31" s="90" t="s">
        <v>25</v>
      </c>
      <c r="D31" s="90"/>
      <c r="E31" s="90"/>
      <c r="F31" s="52" t="s">
        <v>52</v>
      </c>
      <c r="G31" s="51"/>
    </row>
    <row r="32" spans="1:7" x14ac:dyDescent="0.2">
      <c r="A32" s="50"/>
      <c r="C32" s="90" t="s">
        <v>26</v>
      </c>
      <c r="D32" s="90"/>
      <c r="E32" s="90"/>
      <c r="F32" s="52" t="s">
        <v>52</v>
      </c>
      <c r="G32" s="51"/>
    </row>
    <row r="33" spans="1:7" x14ac:dyDescent="0.2">
      <c r="A33" s="50"/>
      <c r="C33" s="90" t="s">
        <v>27</v>
      </c>
      <c r="D33" s="90"/>
      <c r="E33" s="90"/>
      <c r="F33" s="72" t="s">
        <v>52</v>
      </c>
      <c r="G33" s="51"/>
    </row>
    <row r="34" spans="1:7" x14ac:dyDescent="0.2">
      <c r="A34" s="50"/>
      <c r="C34" s="96" t="s">
        <v>66</v>
      </c>
      <c r="D34" s="96"/>
      <c r="E34" s="96"/>
      <c r="F34" s="68"/>
      <c r="G34" s="70">
        <f>SUM(F31:F33)</f>
        <v>0</v>
      </c>
    </row>
    <row r="35" spans="1:7" x14ac:dyDescent="0.2">
      <c r="A35" s="50"/>
      <c r="B35" s="4" t="s">
        <v>17</v>
      </c>
      <c r="G35" s="51"/>
    </row>
    <row r="36" spans="1:7" x14ac:dyDescent="0.2">
      <c r="A36" s="50"/>
      <c r="C36" s="90" t="s">
        <v>28</v>
      </c>
      <c r="D36" s="90"/>
      <c r="E36" s="90"/>
      <c r="F36" s="58">
        <v>-158245408.88</v>
      </c>
      <c r="G36" s="51"/>
    </row>
    <row r="37" spans="1:7" x14ac:dyDescent="0.2">
      <c r="A37" s="50"/>
      <c r="C37" s="90" t="s">
        <v>29</v>
      </c>
      <c r="D37" s="90"/>
      <c r="E37" s="90"/>
      <c r="F37" s="52"/>
      <c r="G37" s="51"/>
    </row>
    <row r="38" spans="1:7" x14ac:dyDescent="0.2">
      <c r="A38" s="50"/>
      <c r="C38" s="90" t="s">
        <v>30</v>
      </c>
      <c r="D38" s="90"/>
      <c r="E38" s="90"/>
      <c r="F38" s="68"/>
      <c r="G38" s="51"/>
    </row>
    <row r="39" spans="1:7" x14ac:dyDescent="0.2">
      <c r="A39" s="50"/>
      <c r="C39" s="96" t="s">
        <v>65</v>
      </c>
      <c r="D39" s="96"/>
      <c r="E39" s="96"/>
      <c r="F39" s="80"/>
      <c r="G39" s="82">
        <f>SUM(F36:F38)</f>
        <v>-158245408.88</v>
      </c>
    </row>
    <row r="40" spans="1:7" ht="15" x14ac:dyDescent="0.25">
      <c r="A40" s="50"/>
      <c r="B40" s="95" t="s">
        <v>69</v>
      </c>
      <c r="C40" s="95"/>
      <c r="D40" s="95"/>
      <c r="E40" s="95"/>
      <c r="F40" s="74"/>
      <c r="G40" s="71">
        <f>+G34+G39</f>
        <v>-158245408.88</v>
      </c>
    </row>
    <row r="41" spans="1:7" x14ac:dyDescent="0.2">
      <c r="A41" s="50"/>
      <c r="B41" s="66"/>
      <c r="C41" s="66"/>
      <c r="D41" s="66"/>
      <c r="E41" s="66"/>
      <c r="F41" s="52"/>
      <c r="G41" s="51"/>
    </row>
    <row r="42" spans="1:7" x14ac:dyDescent="0.2">
      <c r="A42" s="93" t="s">
        <v>32</v>
      </c>
      <c r="B42" s="94"/>
      <c r="C42" s="94"/>
      <c r="D42" s="94"/>
      <c r="E42" s="94"/>
      <c r="G42" s="51"/>
    </row>
    <row r="43" spans="1:7" x14ac:dyDescent="0.2">
      <c r="A43" s="50"/>
      <c r="B43" s="4" t="s">
        <v>9</v>
      </c>
      <c r="G43" s="51"/>
    </row>
    <row r="44" spans="1:7" x14ac:dyDescent="0.2">
      <c r="A44" s="50"/>
      <c r="C44" s="90" t="s">
        <v>53</v>
      </c>
      <c r="D44" s="90"/>
      <c r="E44" s="90"/>
      <c r="F44" s="52">
        <v>53304699.950000003</v>
      </c>
      <c r="G44" s="51"/>
    </row>
    <row r="45" spans="1:7" ht="15" x14ac:dyDescent="0.25">
      <c r="A45" s="50"/>
      <c r="C45" s="90" t="s">
        <v>33</v>
      </c>
      <c r="D45" s="90"/>
      <c r="E45" s="90"/>
      <c r="F45" s="77"/>
      <c r="G45" s="51"/>
    </row>
    <row r="46" spans="1:7" x14ac:dyDescent="0.2">
      <c r="A46" s="50"/>
      <c r="C46" s="96" t="s">
        <v>67</v>
      </c>
      <c r="D46" s="96"/>
      <c r="E46" s="96"/>
      <c r="G46" s="75">
        <f>SUM(F44:F45)</f>
        <v>53304699.950000003</v>
      </c>
    </row>
    <row r="47" spans="1:7" x14ac:dyDescent="0.2">
      <c r="A47" s="50"/>
      <c r="B47" s="4" t="s">
        <v>17</v>
      </c>
      <c r="G47" s="51"/>
    </row>
    <row r="48" spans="1:7" x14ac:dyDescent="0.2">
      <c r="A48" s="50"/>
      <c r="C48" s="90" t="s">
        <v>35</v>
      </c>
      <c r="D48" s="90"/>
      <c r="E48" s="90"/>
      <c r="F48" s="52"/>
      <c r="G48" s="51"/>
    </row>
    <row r="49" spans="1:7" x14ac:dyDescent="0.2">
      <c r="A49" s="50"/>
      <c r="C49" s="90" t="s">
        <v>36</v>
      </c>
      <c r="D49" s="90"/>
      <c r="E49" s="90"/>
      <c r="F49" s="52">
        <v>-17307988.920000002</v>
      </c>
      <c r="G49" s="51"/>
    </row>
    <row r="50" spans="1:7" x14ac:dyDescent="0.2">
      <c r="A50" s="50"/>
      <c r="C50" s="96" t="s">
        <v>70</v>
      </c>
      <c r="D50" s="96"/>
      <c r="E50" s="96"/>
      <c r="F50" s="72"/>
      <c r="G50" s="82">
        <f>SUM(F48:F50)</f>
        <v>-17307988.920000002</v>
      </c>
    </row>
    <row r="51" spans="1:7" ht="15" x14ac:dyDescent="0.25">
      <c r="A51" s="50"/>
      <c r="B51" s="95" t="s">
        <v>68</v>
      </c>
      <c r="C51" s="95"/>
      <c r="D51" s="95"/>
      <c r="E51" s="95"/>
      <c r="F51" s="76"/>
      <c r="G51" s="71">
        <f>+G46+G50</f>
        <v>35996711.030000001</v>
      </c>
    </row>
    <row r="52" spans="1:7" x14ac:dyDescent="0.2">
      <c r="A52" s="50"/>
      <c r="B52" s="66"/>
      <c r="C52" s="66"/>
      <c r="D52" s="66"/>
      <c r="E52" s="66"/>
      <c r="F52" s="52"/>
      <c r="G52" s="51"/>
    </row>
    <row r="53" spans="1:7" x14ac:dyDescent="0.2">
      <c r="A53" s="91" t="s">
        <v>39</v>
      </c>
      <c r="B53" s="90"/>
      <c r="C53" s="90"/>
      <c r="D53" s="90"/>
      <c r="G53" s="61">
        <f>+G28+G40+G51</f>
        <v>-31367249.660000056</v>
      </c>
    </row>
    <row r="54" spans="1:7" x14ac:dyDescent="0.2">
      <c r="A54" s="91" t="s">
        <v>40</v>
      </c>
      <c r="B54" s="90"/>
      <c r="C54" s="90"/>
      <c r="D54" s="90"/>
      <c r="G54" s="62">
        <v>384745048.06999999</v>
      </c>
    </row>
    <row r="55" spans="1:7" ht="15" x14ac:dyDescent="0.25">
      <c r="A55" s="92" t="s">
        <v>61</v>
      </c>
      <c r="B55" s="92"/>
      <c r="C55" s="92"/>
      <c r="D55" s="92"/>
      <c r="E55" s="92"/>
      <c r="G55" s="64">
        <f>+G53+G54</f>
        <v>353377798.40999997</v>
      </c>
    </row>
    <row r="56" spans="1:7" x14ac:dyDescent="0.2">
      <c r="A56" s="19"/>
      <c r="B56" s="19"/>
      <c r="C56" s="19"/>
      <c r="D56" s="19"/>
      <c r="E56" s="19"/>
      <c r="F56" s="20"/>
      <c r="G56" s="21"/>
    </row>
    <row r="57" spans="1:7" x14ac:dyDescent="0.2">
      <c r="A57" s="22" t="s">
        <v>41</v>
      </c>
    </row>
    <row r="58" spans="1:7" x14ac:dyDescent="0.2">
      <c r="A58" s="22"/>
    </row>
    <row r="59" spans="1:7" x14ac:dyDescent="0.2">
      <c r="A59" s="22"/>
    </row>
    <row r="60" spans="1:7" x14ac:dyDescent="0.2">
      <c r="A60" s="22"/>
    </row>
    <row r="61" spans="1:7" x14ac:dyDescent="0.2">
      <c r="A61" s="22"/>
    </row>
    <row r="62" spans="1:7" x14ac:dyDescent="0.2">
      <c r="A62" s="4" t="s">
        <v>59</v>
      </c>
      <c r="D62" s="4" t="s">
        <v>60</v>
      </c>
    </row>
    <row r="63" spans="1:7" x14ac:dyDescent="0.2">
      <c r="B63" s="4" t="s">
        <v>42</v>
      </c>
      <c r="E63" s="23" t="s">
        <v>43</v>
      </c>
    </row>
  </sheetData>
  <sheetProtection password="CFFB" sheet="1" objects="1" scenarios="1"/>
  <mergeCells count="28">
    <mergeCell ref="C16:E16"/>
    <mergeCell ref="A4:G4"/>
    <mergeCell ref="C12:E12"/>
    <mergeCell ref="C13:E13"/>
    <mergeCell ref="C14:E14"/>
    <mergeCell ref="C15:E15"/>
    <mergeCell ref="A42:E42"/>
    <mergeCell ref="C17:E17"/>
    <mergeCell ref="C18:E18"/>
    <mergeCell ref="C31:E31"/>
    <mergeCell ref="C32:E32"/>
    <mergeCell ref="C33:E33"/>
    <mergeCell ref="C34:E34"/>
    <mergeCell ref="C36:E36"/>
    <mergeCell ref="C37:E37"/>
    <mergeCell ref="C38:E38"/>
    <mergeCell ref="C39:E39"/>
    <mergeCell ref="B40:E40"/>
    <mergeCell ref="B51:E51"/>
    <mergeCell ref="A53:D53"/>
    <mergeCell ref="A54:D54"/>
    <mergeCell ref="A55:E55"/>
    <mergeCell ref="C44:E44"/>
    <mergeCell ref="C45:E45"/>
    <mergeCell ref="C46:E46"/>
    <mergeCell ref="C48:E48"/>
    <mergeCell ref="C49:E49"/>
    <mergeCell ref="C50:E50"/>
  </mergeCells>
  <printOptions horizontalCentered="1"/>
  <pageMargins left="0.45" right="0.45" top="1" bottom="0.5" header="0.3" footer="0.3"/>
  <pageSetup paperSize="9" scale="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H27" sqref="H27"/>
    </sheetView>
  </sheetViews>
  <sheetFormatPr defaultRowHeight="15" x14ac:dyDescent="0.25"/>
  <sheetData>
    <row r="1" spans="1:1" ht="23.45" customHeight="1" x14ac:dyDescent="0.35">
      <c r="A1" s="2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6" spans="1:1" x14ac:dyDescent="0.25">
      <c r="A6" s="1" t="s">
        <v>47</v>
      </c>
    </row>
    <row r="9" spans="1:1" x14ac:dyDescent="0.25">
      <c r="A9" t="s">
        <v>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Q</vt:lpstr>
      <vt:lpstr>2nd Q</vt:lpstr>
      <vt:lpstr>3RD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2008-12-31T18:35:00Z</cp:lastPrinted>
  <dcterms:created xsi:type="dcterms:W3CDTF">2015-06-05T18:17:20Z</dcterms:created>
  <dcterms:modified xsi:type="dcterms:W3CDTF">2023-10-13T00:52:02Z</dcterms:modified>
</cp:coreProperties>
</file>