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 trails\"/>
    </mc:Choice>
  </mc:AlternateContent>
  <xr:revisionPtr revIDLastSave="0" documentId="13_ncr:1_{7F5A3161-16FF-44A6-8193-7479385C6C40}" xr6:coauthVersionLast="47" xr6:coauthVersionMax="47" xr10:uidLastSave="{00000000-0000-0000-0000-000000000000}"/>
  <bookViews>
    <workbookView xWindow="-108" yWindow="-108" windowWidth="23256" windowHeight="12576" xr2:uid="{D307DE57-B268-42AF-A697-F445E903250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2" i="1" l="1"/>
  <c r="I4" i="1"/>
  <c r="I5" i="1"/>
  <c r="I8" i="1"/>
  <c r="I10" i="1"/>
  <c r="I13" i="1"/>
  <c r="I14" i="1"/>
  <c r="I18" i="1"/>
  <c r="I23" i="1"/>
  <c r="I28" i="1"/>
  <c r="I31" i="1"/>
  <c r="H23" i="1"/>
  <c r="G22" i="1"/>
  <c r="G21" i="1"/>
  <c r="G20" i="1"/>
  <c r="H19" i="1"/>
  <c r="H18" i="1"/>
  <c r="G17" i="1"/>
  <c r="G16" i="1"/>
  <c r="G15" i="1"/>
  <c r="H14" i="1"/>
  <c r="G12" i="1"/>
  <c r="H13" i="1"/>
  <c r="G11" i="1"/>
  <c r="H10" i="1"/>
  <c r="G9" i="1"/>
  <c r="H8" i="1"/>
  <c r="G7" i="1"/>
  <c r="G6" i="1"/>
  <c r="H5" i="1"/>
  <c r="H4" i="1"/>
  <c r="G3" i="1"/>
  <c r="G2" i="1"/>
</calcChain>
</file>

<file path=xl/sharedStrings.xml><?xml version="1.0" encoding="utf-8"?>
<sst xmlns="http://schemas.openxmlformats.org/spreadsheetml/2006/main" count="73" uniqueCount="25">
  <si>
    <t xml:space="preserve">Date </t>
  </si>
  <si>
    <t xml:space="preserve">Cost Price </t>
  </si>
  <si>
    <t>Selling price</t>
  </si>
  <si>
    <t>pofit</t>
  </si>
  <si>
    <t>Share Name</t>
  </si>
  <si>
    <t>PC jewellers</t>
  </si>
  <si>
    <t xml:space="preserve">Type </t>
  </si>
  <si>
    <t xml:space="preserve">Purchase </t>
  </si>
  <si>
    <t>Quantity</t>
  </si>
  <si>
    <t>purchase Costing</t>
  </si>
  <si>
    <t>Sell costing</t>
  </si>
  <si>
    <t>PNB</t>
  </si>
  <si>
    <t>sell</t>
  </si>
  <si>
    <t xml:space="preserve">Jitender Investment </t>
  </si>
  <si>
    <t>My investment</t>
  </si>
  <si>
    <t>pvr</t>
  </si>
  <si>
    <t>pnb</t>
  </si>
  <si>
    <t>buy</t>
  </si>
  <si>
    <t>canara bank</t>
  </si>
  <si>
    <t>Bharat Wire Ropes</t>
  </si>
  <si>
    <t>Sun Pharma</t>
  </si>
  <si>
    <t>Panacea Biotech</t>
  </si>
  <si>
    <t>Nath-Bio-Genes</t>
  </si>
  <si>
    <t>jitenderkumarsharma2000@gmail.com</t>
  </si>
  <si>
    <t>version1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</si>
</sst>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16" fontId="0" fillId="0" borderId="0" xfId="0" applyNumberForma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jitenderkumarsharma2000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911E4-023C-4998-8208-F9CE9B6F7F95}">
  <dimension ref="A1:K35"/>
  <sheetViews>
    <sheetView tabSelected="1" topLeftCell="A14" workbookViewId="0">
      <selection activeCell="A36" sqref="A36"/>
    </sheetView>
  </sheetViews>
  <sheetFormatPr defaultRowHeight="14.4" x14ac:dyDescent="0.3"/>
  <cols>
    <col min="1" max="1" width="13.6640625" customWidth="1"/>
    <col min="2" max="2" width="17.33203125" customWidth="1"/>
    <col min="3" max="3" width="13.77734375" customWidth="1"/>
    <col min="4" max="4" width="11.21875" customWidth="1"/>
    <col min="5" max="5" width="9" customWidth="1"/>
    <col min="6" max="6" width="14.6640625" customWidth="1"/>
    <col min="7" max="7" width="17.21875" customWidth="1"/>
    <col min="8" max="8" width="13.5546875" customWidth="1"/>
    <col min="10" max="10" width="19.6640625" customWidth="1"/>
    <col min="11" max="11" width="20" customWidth="1"/>
  </cols>
  <sheetData>
    <row r="1" spans="1:11" x14ac:dyDescent="0.3">
      <c r="A1" t="s">
        <v>0</v>
      </c>
      <c r="B1" t="s">
        <v>4</v>
      </c>
      <c r="C1" t="s">
        <v>6</v>
      </c>
      <c r="D1" t="s">
        <v>1</v>
      </c>
      <c r="E1" t="s">
        <v>8</v>
      </c>
      <c r="F1" t="s">
        <v>2</v>
      </c>
      <c r="G1" t="s">
        <v>9</v>
      </c>
      <c r="H1" t="s">
        <v>10</v>
      </c>
      <c r="I1" t="s">
        <v>3</v>
      </c>
      <c r="J1" t="s">
        <v>13</v>
      </c>
      <c r="K1" t="s">
        <v>14</v>
      </c>
    </row>
    <row r="2" spans="1:11" x14ac:dyDescent="0.3">
      <c r="A2" s="1">
        <v>44330</v>
      </c>
      <c r="B2" t="s">
        <v>5</v>
      </c>
      <c r="C2" t="s">
        <v>7</v>
      </c>
      <c r="D2">
        <v>24.75</v>
      </c>
      <c r="E2">
        <v>40</v>
      </c>
      <c r="G2">
        <f>D2*E2</f>
        <v>990</v>
      </c>
    </row>
    <row r="3" spans="1:11" x14ac:dyDescent="0.3">
      <c r="A3" s="1">
        <v>44335</v>
      </c>
      <c r="B3" t="s">
        <v>11</v>
      </c>
      <c r="C3" t="s">
        <v>7</v>
      </c>
      <c r="D3">
        <v>36.5</v>
      </c>
      <c r="E3">
        <v>56</v>
      </c>
      <c r="G3">
        <f>D3*E3</f>
        <v>2044</v>
      </c>
    </row>
    <row r="4" spans="1:11" x14ac:dyDescent="0.3">
      <c r="A4" s="1">
        <v>44336</v>
      </c>
      <c r="B4" t="s">
        <v>11</v>
      </c>
      <c r="C4" t="s">
        <v>12</v>
      </c>
      <c r="D4">
        <v>37.1</v>
      </c>
      <c r="E4">
        <v>56</v>
      </c>
      <c r="H4">
        <f>D4*E4</f>
        <v>2077.6</v>
      </c>
      <c r="I4">
        <f>H4-G3</f>
        <v>33.599999999999909</v>
      </c>
    </row>
    <row r="5" spans="1:11" x14ac:dyDescent="0.3">
      <c r="A5" s="1">
        <v>44336</v>
      </c>
      <c r="B5" t="s">
        <v>5</v>
      </c>
      <c r="C5" t="s">
        <v>12</v>
      </c>
      <c r="D5">
        <v>25.95</v>
      </c>
      <c r="E5">
        <v>40</v>
      </c>
      <c r="H5">
        <f>D5*E5</f>
        <v>1038</v>
      </c>
      <c r="I5">
        <f>H5-G2</f>
        <v>48</v>
      </c>
    </row>
    <row r="6" spans="1:11" x14ac:dyDescent="0.3">
      <c r="A6" s="1">
        <v>44340</v>
      </c>
      <c r="B6" t="s">
        <v>15</v>
      </c>
      <c r="C6" t="s">
        <v>7</v>
      </c>
      <c r="D6">
        <v>1250.9000000000001</v>
      </c>
      <c r="E6">
        <v>2</v>
      </c>
      <c r="G6">
        <f>E6*D6</f>
        <v>2501.8000000000002</v>
      </c>
      <c r="J6">
        <v>1250</v>
      </c>
      <c r="K6">
        <v>3750</v>
      </c>
    </row>
    <row r="7" spans="1:11" x14ac:dyDescent="0.3">
      <c r="A7" s="1">
        <v>44340</v>
      </c>
      <c r="B7" t="s">
        <v>15</v>
      </c>
      <c r="C7" t="s">
        <v>7</v>
      </c>
      <c r="D7">
        <v>1253.0999999999999</v>
      </c>
      <c r="E7">
        <v>2</v>
      </c>
      <c r="G7">
        <f>D7*E7</f>
        <v>2506.1999999999998</v>
      </c>
    </row>
    <row r="8" spans="1:11" x14ac:dyDescent="0.3">
      <c r="A8" s="1">
        <v>44340</v>
      </c>
      <c r="B8" t="s">
        <v>15</v>
      </c>
      <c r="C8" t="s">
        <v>12</v>
      </c>
      <c r="D8">
        <v>1254</v>
      </c>
      <c r="E8">
        <v>4</v>
      </c>
      <c r="H8">
        <f>1254*4</f>
        <v>5016</v>
      </c>
      <c r="I8">
        <f>5016-2501.8-2506.8</f>
        <v>7.3999999999996362</v>
      </c>
    </row>
    <row r="9" spans="1:11" x14ac:dyDescent="0.3">
      <c r="A9" s="1">
        <v>44340</v>
      </c>
      <c r="B9" t="s">
        <v>16</v>
      </c>
      <c r="C9" t="s">
        <v>17</v>
      </c>
      <c r="D9">
        <v>39.549999999999997</v>
      </c>
      <c r="E9">
        <v>75</v>
      </c>
      <c r="G9">
        <f>39.55*75</f>
        <v>2966.25</v>
      </c>
    </row>
    <row r="10" spans="1:11" x14ac:dyDescent="0.3">
      <c r="A10" s="1">
        <v>44340</v>
      </c>
      <c r="B10" t="s">
        <v>16</v>
      </c>
      <c r="C10" t="s">
        <v>12</v>
      </c>
      <c r="E10">
        <v>75</v>
      </c>
      <c r="F10">
        <v>39.450000000000003</v>
      </c>
      <c r="H10">
        <f>39.45*75</f>
        <v>2958.75</v>
      </c>
      <c r="I10">
        <f>2958.75-2966.25</f>
        <v>-7.5</v>
      </c>
    </row>
    <row r="11" spans="1:11" x14ac:dyDescent="0.3">
      <c r="A11" s="1">
        <v>44340</v>
      </c>
      <c r="B11" t="s">
        <v>16</v>
      </c>
      <c r="C11" t="s">
        <v>17</v>
      </c>
      <c r="D11">
        <v>39.5</v>
      </c>
      <c r="E11">
        <v>75</v>
      </c>
      <c r="G11">
        <f>39.5*75</f>
        <v>2962.5</v>
      </c>
    </row>
    <row r="12" spans="1:11" x14ac:dyDescent="0.3">
      <c r="A12" s="1">
        <v>44340</v>
      </c>
      <c r="B12" t="s">
        <v>15</v>
      </c>
      <c r="C12" t="s">
        <v>7</v>
      </c>
      <c r="D12">
        <v>1252.5</v>
      </c>
      <c r="E12">
        <v>2</v>
      </c>
      <c r="G12">
        <f>1252.5*2</f>
        <v>2505</v>
      </c>
    </row>
    <row r="13" spans="1:11" x14ac:dyDescent="0.3">
      <c r="A13" s="1">
        <v>44341</v>
      </c>
      <c r="B13" t="s">
        <v>16</v>
      </c>
      <c r="C13" t="s">
        <v>12</v>
      </c>
      <c r="E13">
        <v>75</v>
      </c>
      <c r="F13">
        <v>39.450000000000003</v>
      </c>
      <c r="H13">
        <f>39.45*75</f>
        <v>2958.75</v>
      </c>
      <c r="I13">
        <f>2958.75-2962.5</f>
        <v>-3.75</v>
      </c>
    </row>
    <row r="14" spans="1:11" x14ac:dyDescent="0.3">
      <c r="A14" s="1">
        <v>44341</v>
      </c>
      <c r="B14" t="s">
        <v>15</v>
      </c>
      <c r="C14" t="s">
        <v>12</v>
      </c>
      <c r="E14">
        <v>2</v>
      </c>
      <c r="F14">
        <v>1269.05</v>
      </c>
      <c r="H14">
        <f>1269.05*2</f>
        <v>2538.1</v>
      </c>
      <c r="I14">
        <f>2538.1-2505</f>
        <v>33.099999999999909</v>
      </c>
    </row>
    <row r="15" spans="1:11" x14ac:dyDescent="0.3">
      <c r="A15" s="1">
        <v>44342</v>
      </c>
      <c r="B15" t="s">
        <v>15</v>
      </c>
      <c r="C15" t="s">
        <v>7</v>
      </c>
      <c r="D15">
        <v>1292.68</v>
      </c>
      <c r="E15">
        <v>2</v>
      </c>
      <c r="G15">
        <f>1292.68*2</f>
        <v>2585.36</v>
      </c>
    </row>
    <row r="16" spans="1:11" x14ac:dyDescent="0.3">
      <c r="A16" s="1">
        <v>44342</v>
      </c>
      <c r="B16" t="s">
        <v>15</v>
      </c>
      <c r="C16" t="s">
        <v>7</v>
      </c>
      <c r="D16">
        <v>1275</v>
      </c>
      <c r="E16">
        <v>2</v>
      </c>
      <c r="G16">
        <f>1275.6*2</f>
        <v>2551.1999999999998</v>
      </c>
    </row>
    <row r="17" spans="1:9" x14ac:dyDescent="0.3">
      <c r="A17" s="1">
        <v>44342</v>
      </c>
      <c r="B17" t="s">
        <v>18</v>
      </c>
      <c r="C17" t="s">
        <v>7</v>
      </c>
      <c r="D17">
        <v>150.75</v>
      </c>
      <c r="E17">
        <v>2</v>
      </c>
      <c r="G17">
        <f>150.75*2</f>
        <v>301.5</v>
      </c>
    </row>
    <row r="18" spans="1:9" x14ac:dyDescent="0.3">
      <c r="A18" s="1">
        <v>44343</v>
      </c>
      <c r="B18" t="s">
        <v>15</v>
      </c>
      <c r="C18" t="s">
        <v>12</v>
      </c>
      <c r="D18">
        <v>1284.5</v>
      </c>
      <c r="E18">
        <v>4</v>
      </c>
      <c r="H18">
        <f>1284.5*4</f>
        <v>5138</v>
      </c>
      <c r="I18">
        <f>5138-2551.2-2585.36</f>
        <v>1.4400000000000546</v>
      </c>
    </row>
    <row r="19" spans="1:9" x14ac:dyDescent="0.3">
      <c r="A19" s="1">
        <v>44343</v>
      </c>
      <c r="B19" t="s">
        <v>18</v>
      </c>
      <c r="C19" t="s">
        <v>12</v>
      </c>
      <c r="D19">
        <v>152</v>
      </c>
      <c r="E19">
        <v>2</v>
      </c>
      <c r="H19">
        <f>152*2</f>
        <v>304</v>
      </c>
      <c r="I19">
        <v>3.5</v>
      </c>
    </row>
    <row r="20" spans="1:9" x14ac:dyDescent="0.3">
      <c r="A20" s="1">
        <v>44343</v>
      </c>
      <c r="B20" t="s">
        <v>19</v>
      </c>
      <c r="C20" t="s">
        <v>7</v>
      </c>
      <c r="D20">
        <v>54.9</v>
      </c>
      <c r="E20">
        <v>5</v>
      </c>
      <c r="G20">
        <f>54.9*5</f>
        <v>274.5</v>
      </c>
    </row>
    <row r="21" spans="1:9" x14ac:dyDescent="0.3">
      <c r="A21" s="1">
        <v>44344</v>
      </c>
      <c r="B21" t="s">
        <v>5</v>
      </c>
      <c r="C21" t="s">
        <v>7</v>
      </c>
      <c r="D21">
        <v>28.35</v>
      </c>
      <c r="E21">
        <v>80</v>
      </c>
      <c r="G21">
        <f>28.35*80</f>
        <v>2268</v>
      </c>
    </row>
    <row r="22" spans="1:9" x14ac:dyDescent="0.3">
      <c r="A22" s="1">
        <v>44344</v>
      </c>
      <c r="B22" t="s">
        <v>11</v>
      </c>
      <c r="C22" t="s">
        <v>7</v>
      </c>
      <c r="D22">
        <v>41.2</v>
      </c>
      <c r="E22">
        <v>50</v>
      </c>
      <c r="G22">
        <f>41.2*50</f>
        <v>2060</v>
      </c>
    </row>
    <row r="23" spans="1:9" x14ac:dyDescent="0.3">
      <c r="A23" s="1">
        <v>44344</v>
      </c>
      <c r="B23" t="s">
        <v>16</v>
      </c>
      <c r="C23" t="s">
        <v>12</v>
      </c>
      <c r="D23">
        <v>42.5</v>
      </c>
      <c r="E23">
        <v>50</v>
      </c>
      <c r="H23">
        <f>42.5*50</f>
        <v>2125</v>
      </c>
      <c r="I23">
        <f>2125-2060</f>
        <v>65</v>
      </c>
    </row>
    <row r="24" spans="1:9" x14ac:dyDescent="0.3">
      <c r="A24" s="1">
        <v>44344</v>
      </c>
      <c r="B24" t="s">
        <v>5</v>
      </c>
      <c r="C24" t="s">
        <v>7</v>
      </c>
      <c r="D24">
        <v>27.8</v>
      </c>
      <c r="E24">
        <v>20</v>
      </c>
      <c r="G24">
        <v>556</v>
      </c>
    </row>
    <row r="25" spans="1:9" x14ac:dyDescent="0.3">
      <c r="A25" s="1">
        <v>44345</v>
      </c>
      <c r="B25" t="s">
        <v>20</v>
      </c>
      <c r="C25" t="s">
        <v>7</v>
      </c>
      <c r="D25">
        <v>666</v>
      </c>
      <c r="E25">
        <v>2</v>
      </c>
      <c r="G25">
        <v>1332</v>
      </c>
    </row>
    <row r="26" spans="1:9" x14ac:dyDescent="0.3">
      <c r="A26" s="1">
        <v>44345</v>
      </c>
      <c r="B26" t="s">
        <v>21</v>
      </c>
      <c r="C26" t="s">
        <v>7</v>
      </c>
      <c r="D26">
        <v>413</v>
      </c>
      <c r="E26">
        <v>2</v>
      </c>
      <c r="G26">
        <v>826</v>
      </c>
    </row>
    <row r="27" spans="1:9" x14ac:dyDescent="0.3">
      <c r="A27" s="1">
        <v>44347</v>
      </c>
      <c r="B27" t="s">
        <v>19</v>
      </c>
      <c r="C27" t="s">
        <v>12</v>
      </c>
      <c r="D27">
        <v>55</v>
      </c>
      <c r="E27">
        <v>5</v>
      </c>
      <c r="G27">
        <v>0</v>
      </c>
      <c r="H27">
        <v>275</v>
      </c>
      <c r="I27">
        <v>0.5</v>
      </c>
    </row>
    <row r="28" spans="1:9" x14ac:dyDescent="0.3">
      <c r="A28" s="1">
        <v>44347</v>
      </c>
      <c r="B28" t="s">
        <v>21</v>
      </c>
      <c r="C28" t="s">
        <v>12</v>
      </c>
      <c r="D28">
        <v>414.8</v>
      </c>
      <c r="E28">
        <v>1</v>
      </c>
      <c r="H28">
        <v>414.8</v>
      </c>
      <c r="I28">
        <f>414.8-413</f>
        <v>1.8000000000000114</v>
      </c>
    </row>
    <row r="29" spans="1:9" x14ac:dyDescent="0.3">
      <c r="A29" s="1">
        <v>44347</v>
      </c>
      <c r="B29" t="s">
        <v>21</v>
      </c>
      <c r="C29" t="s">
        <v>12</v>
      </c>
      <c r="D29">
        <v>414.8</v>
      </c>
      <c r="E29">
        <v>1</v>
      </c>
      <c r="H29">
        <v>414.8</v>
      </c>
    </row>
    <row r="30" spans="1:9" x14ac:dyDescent="0.3">
      <c r="A30" s="1">
        <v>44347</v>
      </c>
      <c r="B30" t="s">
        <v>22</v>
      </c>
      <c r="C30" t="s">
        <v>7</v>
      </c>
      <c r="D30">
        <v>449.5</v>
      </c>
      <c r="E30">
        <v>2</v>
      </c>
      <c r="G30">
        <v>899</v>
      </c>
    </row>
    <row r="31" spans="1:9" x14ac:dyDescent="0.3">
      <c r="A31" s="1">
        <v>44349</v>
      </c>
      <c r="B31" t="s">
        <v>20</v>
      </c>
      <c r="C31" t="s">
        <v>12</v>
      </c>
      <c r="D31">
        <v>676</v>
      </c>
      <c r="E31">
        <v>2</v>
      </c>
      <c r="H31">
        <v>1352</v>
      </c>
      <c r="I31">
        <f>1352-1332</f>
        <v>20</v>
      </c>
    </row>
    <row r="32" spans="1:9" x14ac:dyDescent="0.3">
      <c r="I32">
        <f>SUM(I2:I31)</f>
        <v>203.08999999999952</v>
      </c>
    </row>
    <row r="34" spans="1:2" x14ac:dyDescent="0.3">
      <c r="A34" s="2" t="s">
        <v>23</v>
      </c>
      <c r="B34">
        <v>9811943717</v>
      </c>
    </row>
    <row r="35" spans="1:2" x14ac:dyDescent="0.3">
      <c r="A35" t="s">
        <v>24</v>
      </c>
    </row>
  </sheetData>
  <hyperlinks>
    <hyperlink ref="A34" r:id="rId1" xr:uid="{C06B34A7-4F12-40F1-9190-5930016B96B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Manan Kumar Mishra</dc:creator>
  <cp:lastModifiedBy>Manan Kumar Mishra</cp:lastModifiedBy>
  <dcterms:created xsi:type="dcterms:W3CDTF">2021-05-20T07:08:07Z</dcterms:created>
  <dcterms:modified xsi:type="dcterms:W3CDTF">2021-07-17T08:56:22Z</dcterms:modified>
</cp:coreProperties>
</file>