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<sst xmlns="http://schemas.openxmlformats.org/spreadsheetml/2006/main" count="25" uniqueCount="18">
  <si>
    <t>Задача 1. Инвестор купил акцию 6 лет назад по цене $10. Сейчас он продал ее за $50. Определить, какую доходность принесла ему эта инвестиция в процентах годовых.</t>
  </si>
  <si>
    <t>PV</t>
  </si>
  <si>
    <t>FV</t>
  </si>
  <si>
    <t>n</t>
  </si>
  <si>
    <t>r</t>
  </si>
  <si>
    <t>Задача 2. Инвестору исполнилось только что 30 лет. Он хочет выйти на пенсию в 60 лет и жить на доход с капитала. Допустим, его целевой уровень капитала к пенсии составляет $350 000. Если он ожидает ставку доходности на рынке порядка 8% годовых, то какую сумму ему надо инвестировать каждый год для достижения цели?</t>
  </si>
  <si>
    <t>A</t>
  </si>
  <si>
    <t>Задача 3. Человек взял ипотечный кредит на сумму 8 млн руб., на 20 лет под 10% годовых. Погашение кредита будет происходить ежемесячными аннуитетными платежами. Определить, сколько составит общая переплата (сумма процентов) по кредиту.</t>
  </si>
  <si>
    <t>Delta=</t>
  </si>
  <si>
    <t>Задача 4. Известно, что безрисковая ставка на рынке составляет 1%, инфляция ожидается 6% годовых и для данного проекта премия за риск равна 4%. Пусть ставка дисконтирования определяется как сумма этих трех составляющих, тогда чему равна приведенная стоимость потоков по проекту, если в первый год ожидается $2000, во второй $5000 и в третьем году проект будет продан за $10000?</t>
  </si>
  <si>
    <t>r=</t>
  </si>
  <si>
    <t>Период</t>
  </si>
  <si>
    <t>Поток</t>
  </si>
  <si>
    <t>Дисконт</t>
  </si>
  <si>
    <t>NPV</t>
  </si>
  <si>
    <t>Задача 5. Что выгодней: положить деньги на депозит под 11% годовых с ежемесячной капитализацией или на депозит под 11,5% с ежегодной капитализацией процентов?</t>
  </si>
  <si>
    <t>&gt;</t>
  </si>
  <si>
    <t>вклад с ежемесячной капитализацией процентов выгоднее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</si>
</sst>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2C2D30"/>
      <name val="Roboto"/>
    </font>
    <font>
      <color theme="1"/>
      <name val="Arial"/>
      <scheme val="minor"/>
    </font>
    <font>
      <sz val="11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0" xfId="0" applyFont="1" applyNumberFormat="1"/>
    <xf borderId="0" fillId="0" fontId="2" numFmtId="4" xfId="0" applyFont="1" applyNumberFormat="1"/>
    <xf borderId="0" fillId="0" fontId="2" numFmtId="10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2">
        <v>10.0</v>
      </c>
      <c r="B3" s="2">
        <v>50.0</v>
      </c>
      <c r="C3" s="2">
        <v>6.0</v>
      </c>
      <c r="D3" s="4">
        <f>(B3/A3)^(1/C3)-1</f>
        <v>0.307660486</v>
      </c>
    </row>
    <row r="5">
      <c r="A5" s="1" t="s">
        <v>5</v>
      </c>
    </row>
    <row r="6">
      <c r="A6" s="3" t="s">
        <v>6</v>
      </c>
      <c r="B6" s="3" t="s">
        <v>2</v>
      </c>
      <c r="C6" s="3" t="s">
        <v>3</v>
      </c>
      <c r="D6" s="3" t="s">
        <v>4</v>
      </c>
    </row>
    <row r="7">
      <c r="A7" s="5">
        <f>PMT(D7,C7,0,-B7)</f>
        <v>3089.601686</v>
      </c>
      <c r="B7" s="2">
        <v>350000.0</v>
      </c>
      <c r="C7" s="2">
        <v>30.0</v>
      </c>
      <c r="D7" s="6">
        <v>0.08</v>
      </c>
    </row>
    <row r="9">
      <c r="A9" s="1" t="s">
        <v>7</v>
      </c>
    </row>
    <row r="10">
      <c r="A10" s="3" t="s">
        <v>1</v>
      </c>
      <c r="B10" s="3" t="s">
        <v>2</v>
      </c>
      <c r="C10" s="3" t="s">
        <v>3</v>
      </c>
      <c r="D10" s="3" t="s">
        <v>4</v>
      </c>
    </row>
    <row r="11">
      <c r="A11" s="7">
        <v>8000000.0</v>
      </c>
      <c r="B11" s="5">
        <f>PMT(D11/12,C11*12,-A11,0) * C11 * 12</f>
        <v>18528415.59</v>
      </c>
      <c r="C11" s="2">
        <v>20.0</v>
      </c>
      <c r="D11" s="8">
        <v>0.1</v>
      </c>
    </row>
    <row r="12">
      <c r="A12" s="9" t="s">
        <v>8</v>
      </c>
      <c r="B12" s="5">
        <f>B11-A11</f>
        <v>10528415.59</v>
      </c>
    </row>
    <row r="14">
      <c r="A14" s="1" t="s">
        <v>9</v>
      </c>
    </row>
    <row r="15">
      <c r="A15" s="9"/>
      <c r="B15" s="2"/>
      <c r="C15" s="9" t="s">
        <v>10</v>
      </c>
      <c r="D15" s="8">
        <v>0.11</v>
      </c>
    </row>
    <row r="16">
      <c r="A16" s="9" t="s">
        <v>11</v>
      </c>
      <c r="B16" s="2">
        <v>0.0</v>
      </c>
      <c r="C16" s="2">
        <v>1.0</v>
      </c>
      <c r="D16" s="2">
        <v>2.0</v>
      </c>
    </row>
    <row r="17">
      <c r="A17" s="9" t="s">
        <v>12</v>
      </c>
      <c r="B17" s="2">
        <v>2000.0</v>
      </c>
      <c r="C17" s="2">
        <v>5000.0</v>
      </c>
      <c r="D17" s="2">
        <v>10000.0</v>
      </c>
    </row>
    <row r="18">
      <c r="A18" s="9" t="s">
        <v>13</v>
      </c>
      <c r="B18" s="10">
        <f t="shared" ref="B18:D18" si="1">B17/(1+$D$15)^B16</f>
        <v>2000</v>
      </c>
      <c r="C18" s="10">
        <f t="shared" si="1"/>
        <v>4504.504505</v>
      </c>
      <c r="D18" s="10">
        <f t="shared" si="1"/>
        <v>8116.224332</v>
      </c>
    </row>
    <row r="19">
      <c r="A19" s="9" t="s">
        <v>14</v>
      </c>
      <c r="B19" s="5">
        <f>SUM(B18:D18)</f>
        <v>14620.72884</v>
      </c>
    </row>
    <row r="20">
      <c r="B20" s="5">
        <f t="array" ref="B20">NPV(D15,C17:D17) + B17</f>
        <v>14620.72884</v>
      </c>
    </row>
    <row r="22">
      <c r="A22" s="1" t="s">
        <v>15</v>
      </c>
    </row>
    <row r="23">
      <c r="A23" s="4">
        <f>EFFECT(11%,12)</f>
        <v>0.1157188362</v>
      </c>
      <c r="B23" s="3" t="s">
        <v>16</v>
      </c>
      <c r="C23" s="6">
        <v>0.115</v>
      </c>
      <c r="D23" s="3"/>
    </row>
    <row r="24">
      <c r="A24" s="11" t="s">
        <v>17</v>
      </c>
    </row>
  </sheetData>
  <drawing r:id="rId1"/>
</worksheet>
</file>