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<sst xmlns="http://schemas.openxmlformats.org/spreadsheetml/2006/main" uniqueCount="71">
  <si>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</si>
  <si>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</si>
  <si>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</si>
  <si>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</si>
  <si>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</si>
  <si>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</si>
  <si>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</si>
  <si>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</si>
  <si>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</si>
  <si>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</si>
  <si>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</si>
  <si>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</si>
  <si>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</si>
  <si>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</si>
  <si>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</si>
  <si>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</si>
  <si>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</si>
  <si>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</si>
  <si>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</si>
  <si>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</si>
  <si>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</si>
  <si>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</si>
  <si>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</si>
  <si>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</si>
  <si>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</si>
  <si>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</si>
  <si>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</si>
  <si>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</si>
  <si>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</si>
  <si>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</si>
  <si>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</si>
  <si>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</si>
  <si>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</si>
  <si>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</si>
  <si>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</si>
  <si>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</si>
  <si>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</si>
  <si>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</si>
  <si>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</si>
  <si>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</si>
  <si>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</si>
  <si>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</si>
  <si>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</si>
  <si>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</si>
  <si>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</si>
  <si>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</si>
  <si>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</si>
  <si>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</si>
  <si>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base_annual_expense</t>
  </si>
  <si>
    <t xml:space="preserve">  ref_year</t>
  </si>
  <si>
    <t xml:space="preserve">  annual_inflation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</si>
  <si>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</si>
  <si>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</si>
  <si>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</si>
  <si>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</si>
  <si>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</si>
  <si>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min</t>
  </si>
  <si>
    <t xml:space="preserve">  source_multiplier</t>
  </si>
  <si>
    <t xml:space="preserve">  max</t>
  </si>
  <si>
    <t xml:space="preserve">  source_line_name</t>
  </si>
  <si>
    <t>Rent</t>
  </si>
  <si>
    <t xml:space="preserve">  set line based on source value and multiplier.</t>
  </si>
  <si>
    <t xml:space="preserve">    min</t>
  </si>
  <si>
    <t xml:space="preserve">    source_multiplier</t>
  </si>
  <si>
    <t xml:space="preserve">    source_line_name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</si>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</sst>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0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  <row r="23" spans="1:41">
      <c r="E23">
        <f>'existing 2'!E25</f>
        <v/>
      </c>
    </row>
    <row r="24" spans="1:41">
      <c r="E24">
        <f>'existing 4'!E25</f>
        <v/>
      </c>
    </row>
    <row r="25" spans="1:41">
      <c r="E25">
        <f>'existing 3'!E25</f>
        <v/>
      </c>
    </row>
    <row r="26" spans="1:41">
      <c r="E26">
        <f>'existing 0'!E25</f>
        <v/>
      </c>
    </row>
    <row r="27" spans="1:41">
      <c r="E27">
        <f>'existing 1'!E25</f>
        <v/>
      </c>
    </row>
    <row r="28" spans="1:41">
      <c r="A28" t="s">
        <v>13</v>
      </c>
      <c r="E28">
        <f>SUM(E23:E27)</f>
        <v/>
      </c>
    </row>
    <row r="29" spans="1:41">
      <c r="A29" t="s">
        <v>14</v>
      </c>
      <c r="E29">
        <f>E28</f>
        <v/>
      </c>
    </row>
    <row r="31" spans="1:41">
      <c r="E31">
        <f>'existing 2'!E29</f>
        <v/>
      </c>
    </row>
    <row r="32" spans="1:41">
      <c r="E32">
        <f>'existing 4'!E29</f>
        <v/>
      </c>
    </row>
    <row r="33" spans="1:41">
      <c r="E33">
        <f>'existing 3'!E29</f>
        <v/>
      </c>
    </row>
    <row r="34" spans="1:41">
      <c r="E34">
        <f>'existing 0'!E29</f>
        <v/>
      </c>
    </row>
    <row r="35" spans="1:41">
      <c r="E35">
        <f>'existing 1'!E29</f>
        <v/>
      </c>
    </row>
    <row r="36" spans="1:41">
      <c r="A36" t="s">
        <v>15</v>
      </c>
      <c r="E36">
        <f>SUM(E31:E35)</f>
        <v/>
      </c>
    </row>
    <row r="37" spans="1:41">
      <c r="A37" t="s">
        <v>16</v>
      </c>
      <c r="E37">
        <f>E36</f>
        <v/>
      </c>
    </row>
    <row r="43" spans="1:41">
      <c r="A43" t="s">
        <v>17</v>
      </c>
      <c r="E43">
        <f>IF(E12, E5/12)</f>
        <v/>
      </c>
    </row>
    <row r="44" spans="1:41">
      <c r="A44" t="s">
        <v>18</v>
      </c>
      <c r="E44">
        <f>E43</f>
        <v/>
      </c>
    </row>
    <row r="46" spans="1:41">
      <c r="A46" t="s">
        <v>19</v>
      </c>
      <c r="E46" t="n">
        <v>2015</v>
      </c>
    </row>
    <row r="47" spans="1:41">
      <c r="A47" t="s">
        <v>20</v>
      </c>
      <c r="E47">
        <f>IF(E12,E6/12*(1+E4)^0)</f>
        <v/>
      </c>
    </row>
    <row r="48" spans="1:41">
      <c r="A48" t="s">
        <v>21</v>
      </c>
      <c r="E48">
        <f>E47</f>
        <v/>
      </c>
    </row>
    <row r="49" spans="1:41">
      <c r="A49" t="s">
        <v>22</v>
      </c>
      <c r="E49">
        <f>'wal-mart'!E44+'wal-mart'!E48</f>
        <v/>
      </c>
    </row>
    <row r="50" spans="1:41">
      <c r="A50" t="s">
        <v>23</v>
      </c>
      <c r="E50">
        <f>E49</f>
        <v/>
      </c>
    </row>
    <row r="52" spans="1:41">
      <c r="E52">
        <f>'existing 4'!E39</f>
        <v/>
      </c>
    </row>
    <row r="53" spans="1:41">
      <c r="E53">
        <f>'existing 3'!E39</f>
        <v/>
      </c>
    </row>
    <row r="54" spans="1:41">
      <c r="E54">
        <f>'existing 0'!E39</f>
        <v/>
      </c>
    </row>
    <row r="55" spans="1:41">
      <c r="E55">
        <f>'existing 1'!E39</f>
        <v/>
      </c>
    </row>
    <row r="56" spans="1:41">
      <c r="A56" t="s">
        <v>24</v>
      </c>
      <c r="E56">
        <f>SUM(E52:E55)</f>
        <v/>
      </c>
    </row>
    <row r="57" spans="1:41">
      <c r="A57" t="s">
        <v>25</v>
      </c>
      <c r="E57">
        <f>E56</f>
        <v/>
      </c>
    </row>
    <row r="59" spans="1:41">
      <c r="E59">
        <f>'existing 4'!E44</f>
        <v/>
      </c>
    </row>
    <row r="60" spans="1:41">
      <c r="E60">
        <f>'existing 3'!E44</f>
        <v/>
      </c>
    </row>
    <row r="61" spans="1:41">
      <c r="E61">
        <f>'existing 0'!E44</f>
        <v/>
      </c>
    </row>
    <row r="62" spans="1:41">
      <c r="E62">
        <f>'existing 1'!E44</f>
        <v/>
      </c>
    </row>
    <row r="63" spans="1:41">
      <c r="A63" t="s">
        <v>26</v>
      </c>
      <c r="E63">
        <f>SUM(E59:E62)</f>
        <v/>
      </c>
    </row>
    <row r="64" spans="1:41">
      <c r="A64" t="s">
        <v>27</v>
      </c>
      <c r="E64">
        <f>E63</f>
        <v/>
      </c>
    </row>
    <row r="66" spans="1:41">
      <c r="E66">
        <f>'existing 4'!E51</f>
        <v/>
      </c>
    </row>
    <row r="67" spans="1:41">
      <c r="E67">
        <f>'existing 3'!E51</f>
        <v/>
      </c>
    </row>
    <row r="68" spans="1:41">
      <c r="E68">
        <f>'existing 0'!E51</f>
        <v/>
      </c>
    </row>
    <row r="69" spans="1:41">
      <c r="E69">
        <f>'existing 1'!E51</f>
        <v/>
      </c>
    </row>
    <row r="70" spans="1:41">
      <c r="A70" t="s">
        <v>28</v>
      </c>
      <c r="E70">
        <f>SUM(E66:E69)</f>
        <v/>
      </c>
    </row>
    <row r="71" spans="1:41">
      <c r="A71" t="s">
        <v>29</v>
      </c>
      <c r="E71">
        <f>E70</f>
        <v/>
      </c>
    </row>
    <row r="75" spans="1:41">
      <c r="E75">
        <f>'existing 4'!E59</f>
        <v/>
      </c>
    </row>
    <row r="76" spans="1:41">
      <c r="E76">
        <f>'existing 3'!E59</f>
        <v/>
      </c>
    </row>
    <row r="77" spans="1:41">
      <c r="E77">
        <f>'existing 0'!E59</f>
        <v/>
      </c>
    </row>
    <row r="78" spans="1:41">
      <c r="E78">
        <f>'existing 1'!E59</f>
        <v/>
      </c>
    </row>
    <row r="79" spans="1:41">
      <c r="A79" t="s">
        <v>30</v>
      </c>
      <c r="E79">
        <f>SUM(E75:E78)</f>
        <v/>
      </c>
    </row>
    <row r="80" spans="1:41">
      <c r="A80" t="s">
        <v>31</v>
      </c>
      <c r="E80">
        <f>E79</f>
        <v/>
      </c>
    </row>
    <row r="82" spans="1:41">
      <c r="E82">
        <f>'existing 4'!E64</f>
        <v/>
      </c>
    </row>
    <row r="83" spans="1:41">
      <c r="E83">
        <f>'existing 3'!E64</f>
        <v/>
      </c>
    </row>
    <row r="84" spans="1:41">
      <c r="E84">
        <f>'existing 0'!E64</f>
        <v/>
      </c>
    </row>
    <row r="85" spans="1:41">
      <c r="E85">
        <f>'existing 1'!E64</f>
        <v/>
      </c>
    </row>
    <row r="86" spans="1:41">
      <c r="A86" t="s">
        <v>32</v>
      </c>
      <c r="E86">
        <f>SUM(E82:E85)</f>
        <v/>
      </c>
    </row>
    <row r="87" spans="1:41">
      <c r="A87" t="s">
        <v>33</v>
      </c>
      <c r="E87">
        <f>E86</f>
        <v/>
      </c>
    </row>
    <row r="88" spans="1:41">
      <c r="A88" t="s">
        <v>34</v>
      </c>
      <c r="E88">
        <f>'wal-mart'!E80+'wal-mart'!E87</f>
        <v/>
      </c>
    </row>
    <row r="89" spans="1:41">
      <c r="A89" t="s">
        <v>35</v>
      </c>
      <c r="E89">
        <f>E88</f>
        <v/>
      </c>
    </row>
    <row r="90" spans="1:41">
      <c r="A90" t="s">
        <v>36</v>
      </c>
      <c r="E90">
        <f>'wal-mart'!E50+'wal-mart'!E57+'wal-mart'!E64+'wal-mart'!E71+'wal-mart'!E89</f>
        <v/>
      </c>
    </row>
    <row r="91" spans="1:41">
      <c r="A91" t="s">
        <v>37</v>
      </c>
      <c r="E91">
        <f>E90</f>
        <v/>
      </c>
    </row>
    <row r="93" spans="1:41">
      <c r="A93" t="s">
        <v>38</v>
      </c>
      <c r="E93">
        <f>'wal-mart'!E29-'wal-mart'!E37-'wal-mart'!E91-'wal-mart'!E50</f>
        <v/>
      </c>
    </row>
    <row r="94" spans="1:41">
      <c r="A94" t="s">
        <v>39</v>
      </c>
      <c r="E94">
        <f>E93</f>
        <v/>
      </c>
    </row>
    <row r="96" spans="1:41">
      <c r="A96" t="s">
        <v>40</v>
      </c>
    </row>
    <row r="98" spans="1:41">
      <c r="A98" t="s">
        <v>41</v>
      </c>
    </row>
    <row r="100" spans="1:41">
      <c r="A100" t="s">
        <v>42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37605</v>
      </c>
      <c r="E17" s="1">
        <f>C17</f>
        <v/>
      </c>
    </row>
    <row r="18" spans="1:41">
      <c r="A18" t="s">
        <v>9</v>
      </c>
      <c r="C18" s="1" t="n">
        <v>38990</v>
      </c>
      <c r="E18" s="1">
        <f>C18</f>
        <v/>
      </c>
    </row>
    <row r="19" spans="1:41">
      <c r="A19" t="s">
        <v>10</v>
      </c>
      <c r="C19" s="1" t="n">
        <v>40085</v>
      </c>
      <c r="E19" s="1">
        <f>C19</f>
        <v/>
      </c>
    </row>
    <row r="20" spans="1:41">
      <c r="A20" t="s">
        <v>11</v>
      </c>
      <c r="C20" s="1" t="n">
        <v>41727</v>
      </c>
      <c r="E20" s="1">
        <f>C20</f>
        <v/>
      </c>
    </row>
    <row r="21" spans="1:41">
      <c r="A21" t="s">
        <v>12</v>
      </c>
      <c r="C21" s="1" t="n">
        <v>44465</v>
      </c>
      <c r="E21" s="1">
        <f>C21</f>
        <v/>
      </c>
    </row>
    <row r="23" spans="1:41">
      <c r="A23" t="s">
        <v>43</v>
      </c>
      <c r="E23" t="n">
        <v>1000000</v>
      </c>
    </row>
    <row r="24" spans="1:41">
      <c r="A24" t="s">
        <v>44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45</v>
      </c>
      <c r="E27" t="n">
        <v>0.65</v>
      </c>
    </row>
    <row r="28" spans="1:41">
      <c r="A28" t="s">
        <v>46</v>
      </c>
      <c r="E28">
        <f>IF(E12, 'existing 2'!E25 * (1-E27))</f>
        <v/>
      </c>
    </row>
    <row r="29" spans="1:41">
      <c r="A29" t="s">
        <v>16</v>
      </c>
      <c r="E29">
        <f>E28</f>
        <v/>
      </c>
    </row>
    <row r="33" spans="1:41">
      <c r="A33" t="s">
        <v>47</v>
      </c>
    </row>
    <row r="35" spans="1:41">
      <c r="A35" t="s">
        <v>48</v>
      </c>
      <c r="E35" t="n">
        <v>300000</v>
      </c>
    </row>
    <row r="36" spans="1:41">
      <c r="A36" t="s">
        <v>49</v>
      </c>
      <c r="E36" t="n">
        <v>2015</v>
      </c>
    </row>
    <row r="37" spans="1:41">
      <c r="A37" t="s">
        <v>50</v>
      </c>
      <c r="E37" t="n">
        <v>0.03</v>
      </c>
    </row>
    <row r="38" spans="1:41">
      <c r="A38" t="s">
        <v>51</v>
      </c>
      <c r="E38">
        <f>IF(E12,E35/12*(1+E37)^0)</f>
        <v/>
      </c>
    </row>
    <row r="39" spans="1:41">
      <c r="A39" t="s">
        <v>25</v>
      </c>
      <c r="E39">
        <f>E38</f>
        <v/>
      </c>
    </row>
    <row r="41" spans="1:41">
      <c r="A41" t="s">
        <v>52</v>
      </c>
      <c r="E41" t="n">
        <v>2000</v>
      </c>
    </row>
    <row r="42" spans="1:41">
      <c r="A42" t="s">
        <v>53</v>
      </c>
      <c r="E42" t="s">
        <v>54</v>
      </c>
    </row>
    <row r="43" spans="1:41">
      <c r="A43" t="s">
        <v>55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56</v>
      </c>
      <c r="E46" t="n">
        <v>100</v>
      </c>
    </row>
    <row r="47" spans="1:41">
      <c r="A47" t="s">
        <v>57</v>
      </c>
      <c r="E47" t="n">
        <v>0.05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>
        <f>MIN(+MAX(+'existing 2'!E44*E47, E46), E48)</f>
        <v/>
      </c>
    </row>
    <row r="51" spans="1:41">
      <c r="A51" t="s">
        <v>29</v>
      </c>
      <c r="E51">
        <f>E50</f>
        <v/>
      </c>
    </row>
    <row r="55" spans="1:41">
      <c r="A55" t="s">
        <v>62</v>
      </c>
      <c r="E55" t="n">
        <v>100</v>
      </c>
    </row>
    <row r="56" spans="1:41">
      <c r="A56" t="s">
        <v>63</v>
      </c>
      <c r="E56" t="n">
        <v>0.02</v>
      </c>
    </row>
    <row r="57" spans="1:41">
      <c r="A57" t="s">
        <v>64</v>
      </c>
      <c r="E57" t="s">
        <v>60</v>
      </c>
    </row>
    <row r="58" spans="1:41">
      <c r="A58" t="s">
        <v>65</v>
      </c>
      <c r="E58">
        <f>MAX(+'existing 2'!E44*E56, E55)</f>
        <v/>
      </c>
    </row>
    <row r="59" spans="1:41">
      <c r="A59" t="s">
        <v>31</v>
      </c>
      <c r="E59">
        <f>E58</f>
        <v/>
      </c>
    </row>
    <row r="61" spans="1:41">
      <c r="A61" t="s">
        <v>66</v>
      </c>
      <c r="E61" t="n">
        <v>500</v>
      </c>
    </row>
    <row r="62" spans="1:41">
      <c r="A62" t="s">
        <v>67</v>
      </c>
      <c r="E62" t="s">
        <v>68</v>
      </c>
    </row>
    <row r="63" spans="1:41">
      <c r="A63" t="s">
        <v>69</v>
      </c>
      <c r="E63">
        <f>E61*E12</f>
        <v/>
      </c>
    </row>
    <row r="64" spans="1:41">
      <c r="A64" t="s">
        <v>33</v>
      </c>
      <c r="E64">
        <f>E63</f>
        <v/>
      </c>
    </row>
    <row r="65" spans="1:41">
      <c r="A65" t="s">
        <v>34</v>
      </c>
      <c r="E65">
        <f>'existing 2'!E59+'existing 2'!E64</f>
        <v/>
      </c>
    </row>
    <row r="66" spans="1:41">
      <c r="A66" t="s">
        <v>35</v>
      </c>
      <c r="E66">
        <f>E65</f>
        <v/>
      </c>
    </row>
    <row r="67" spans="1:41">
      <c r="A67" t="s">
        <v>36</v>
      </c>
      <c r="E67">
        <f>'existing 2'!E33+'existing 2'!E39+'existing 2'!E44+'existing 2'!E51+'existing 2'!E66</f>
        <v/>
      </c>
    </row>
    <row r="68" spans="1:41">
      <c r="A68" t="s">
        <v>37</v>
      </c>
      <c r="E68">
        <f>E67</f>
        <v/>
      </c>
    </row>
    <row r="70" spans="1:41">
      <c r="A70" t="s">
        <v>70</v>
      </c>
    </row>
    <row r="72" spans="1:41">
      <c r="A72" t="s">
        <v>40</v>
      </c>
    </row>
    <row r="74" spans="1:41">
      <c r="A74" t="s">
        <v>41</v>
      </c>
    </row>
    <row r="76" spans="1:41">
      <c r="A76" t="s">
        <v>42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34835</v>
      </c>
      <c r="E17" s="1">
        <f>C17</f>
        <v/>
      </c>
    </row>
    <row r="18" spans="1:41">
      <c r="A18" t="s">
        <v>9</v>
      </c>
      <c r="C18" s="1" t="n">
        <v>36220</v>
      </c>
      <c r="E18" s="1">
        <f>C18</f>
        <v/>
      </c>
    </row>
    <row r="19" spans="1:41">
      <c r="A19" t="s">
        <v>10</v>
      </c>
      <c r="C19" s="1" t="n">
        <v>37545</v>
      </c>
      <c r="E19" s="1">
        <f>C19</f>
        <v/>
      </c>
    </row>
    <row r="20" spans="1:41">
      <c r="A20" t="s">
        <v>11</v>
      </c>
      <c r="C20" s="1" t="n">
        <v>39533</v>
      </c>
      <c r="E20" s="1">
        <f>C20</f>
        <v/>
      </c>
    </row>
    <row r="21" spans="1:41">
      <c r="A21" t="s">
        <v>12</v>
      </c>
      <c r="C21" s="1" t="n">
        <v>42847</v>
      </c>
      <c r="E21" s="1">
        <f>C21</f>
        <v/>
      </c>
    </row>
    <row r="23" spans="1:41">
      <c r="A23" t="s">
        <v>43</v>
      </c>
      <c r="E23" t="n">
        <v>1000000</v>
      </c>
    </row>
    <row r="24" spans="1:41">
      <c r="A24" t="s">
        <v>44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45</v>
      </c>
      <c r="E27" t="n">
        <v>0.65</v>
      </c>
    </row>
    <row r="28" spans="1:41">
      <c r="A28" t="s">
        <v>46</v>
      </c>
      <c r="E28">
        <f>IF(E12, 'existing 4'!E25 * (1-E27))</f>
        <v/>
      </c>
    </row>
    <row r="29" spans="1:41">
      <c r="A29" t="s">
        <v>16</v>
      </c>
      <c r="E29">
        <f>E28</f>
        <v/>
      </c>
    </row>
    <row r="33" spans="1:41">
      <c r="A33" t="s">
        <v>47</v>
      </c>
    </row>
    <row r="35" spans="1:41">
      <c r="A35" t="s">
        <v>48</v>
      </c>
      <c r="E35" t="n">
        <v>300000</v>
      </c>
    </row>
    <row r="36" spans="1:41">
      <c r="A36" t="s">
        <v>49</v>
      </c>
      <c r="E36" t="n">
        <v>2015</v>
      </c>
    </row>
    <row r="37" spans="1:41">
      <c r="A37" t="s">
        <v>50</v>
      </c>
      <c r="E37" t="n">
        <v>0.03</v>
      </c>
    </row>
    <row r="38" spans="1:41">
      <c r="A38" t="s">
        <v>51</v>
      </c>
      <c r="E38">
        <f>IF(E12,E35/12*(1+E37)^0)</f>
        <v/>
      </c>
    </row>
    <row r="39" spans="1:41">
      <c r="A39" t="s">
        <v>25</v>
      </c>
      <c r="E39">
        <f>E38</f>
        <v/>
      </c>
    </row>
    <row r="41" spans="1:41">
      <c r="A41" t="s">
        <v>52</v>
      </c>
      <c r="E41" t="n">
        <v>2000</v>
      </c>
    </row>
    <row r="42" spans="1:41">
      <c r="A42" t="s">
        <v>53</v>
      </c>
      <c r="E42" t="s">
        <v>54</v>
      </c>
    </row>
    <row r="43" spans="1:41">
      <c r="A43" t="s">
        <v>55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56</v>
      </c>
      <c r="E46" t="n">
        <v>100</v>
      </c>
    </row>
    <row r="47" spans="1:41">
      <c r="A47" t="s">
        <v>57</v>
      </c>
      <c r="E47" t="n">
        <v>0.05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>
        <f>MIN(+MAX(+'existing 4'!E44*E47, E46), E48)</f>
        <v/>
      </c>
    </row>
    <row r="51" spans="1:41">
      <c r="A51" t="s">
        <v>29</v>
      </c>
      <c r="E51">
        <f>E50</f>
        <v/>
      </c>
    </row>
    <row r="55" spans="1:41">
      <c r="A55" t="s">
        <v>62</v>
      </c>
      <c r="E55" t="n">
        <v>100</v>
      </c>
    </row>
    <row r="56" spans="1:41">
      <c r="A56" t="s">
        <v>63</v>
      </c>
      <c r="E56" t="n">
        <v>0.02</v>
      </c>
    </row>
    <row r="57" spans="1:41">
      <c r="A57" t="s">
        <v>64</v>
      </c>
      <c r="E57" t="s">
        <v>60</v>
      </c>
    </row>
    <row r="58" spans="1:41">
      <c r="A58" t="s">
        <v>65</v>
      </c>
      <c r="E58">
        <f>MAX(+'existing 4'!E44*E56, E55)</f>
        <v/>
      </c>
    </row>
    <row r="59" spans="1:41">
      <c r="A59" t="s">
        <v>31</v>
      </c>
      <c r="E59">
        <f>E58</f>
        <v/>
      </c>
    </row>
    <row r="61" spans="1:41">
      <c r="A61" t="s">
        <v>66</v>
      </c>
      <c r="E61" t="n">
        <v>500</v>
      </c>
    </row>
    <row r="62" spans="1:41">
      <c r="A62" t="s">
        <v>67</v>
      </c>
      <c r="E62" t="s">
        <v>68</v>
      </c>
    </row>
    <row r="63" spans="1:41">
      <c r="A63" t="s">
        <v>69</v>
      </c>
      <c r="E63">
        <f>E61*E12</f>
        <v/>
      </c>
    </row>
    <row r="64" spans="1:41">
      <c r="A64" t="s">
        <v>33</v>
      </c>
      <c r="E64">
        <f>E63</f>
        <v/>
      </c>
    </row>
    <row r="65" spans="1:41">
      <c r="A65" t="s">
        <v>34</v>
      </c>
      <c r="E65">
        <f>'existing 4'!E59+'existing 4'!E64</f>
        <v/>
      </c>
    </row>
    <row r="66" spans="1:41">
      <c r="A66" t="s">
        <v>35</v>
      </c>
      <c r="E66">
        <f>E65</f>
        <v/>
      </c>
    </row>
    <row r="67" spans="1:41">
      <c r="A67" t="s">
        <v>36</v>
      </c>
      <c r="E67">
        <f>'existing 4'!E33+'existing 4'!E39+'existing 4'!E44+'existing 4'!E51+'existing 4'!E66</f>
        <v/>
      </c>
    </row>
    <row r="68" spans="1:41">
      <c r="A68" t="s">
        <v>37</v>
      </c>
      <c r="E68">
        <f>E67</f>
        <v/>
      </c>
    </row>
    <row r="70" spans="1:41">
      <c r="A70" t="s">
        <v>70</v>
      </c>
    </row>
    <row r="72" spans="1:41">
      <c r="A72" t="s">
        <v>40</v>
      </c>
    </row>
    <row r="74" spans="1:41">
      <c r="A74" t="s">
        <v>41</v>
      </c>
    </row>
    <row r="76" spans="1:41">
      <c r="A76" t="s">
        <v>42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38990</v>
      </c>
      <c r="E17" s="1">
        <f>C17</f>
        <v/>
      </c>
    </row>
    <row r="18" spans="1:41">
      <c r="A18" t="s">
        <v>9</v>
      </c>
      <c r="C18" s="1" t="n">
        <v>40375</v>
      </c>
      <c r="E18" s="1">
        <f>C18</f>
        <v/>
      </c>
    </row>
    <row r="19" spans="1:41">
      <c r="A19" t="s">
        <v>10</v>
      </c>
      <c r="C19" s="1" t="n">
        <v>41470</v>
      </c>
      <c r="E19" s="1">
        <f>C19</f>
        <v/>
      </c>
    </row>
    <row r="20" spans="1:41">
      <c r="A20" t="s">
        <v>11</v>
      </c>
      <c r="C20" s="1" t="n">
        <v>43112</v>
      </c>
      <c r="E20" s="1">
        <f>C20</f>
        <v/>
      </c>
    </row>
    <row r="21" spans="1:41">
      <c r="A21" t="s">
        <v>12</v>
      </c>
      <c r="C21" s="1" t="n">
        <v>45850</v>
      </c>
      <c r="E21" s="1">
        <f>C21</f>
        <v/>
      </c>
    </row>
    <row r="23" spans="1:41">
      <c r="A23" t="s">
        <v>43</v>
      </c>
      <c r="E23" t="n">
        <v>1000000</v>
      </c>
    </row>
    <row r="24" spans="1:41">
      <c r="A24" t="s">
        <v>44</v>
      </c>
      <c r="E24">
        <f>E23/12</f>
        <v/>
      </c>
    </row>
    <row r="25" spans="1:41">
      <c r="A25" t="s">
        <v>14</v>
      </c>
      <c r="E25">
        <f>E24</f>
        <v/>
      </c>
    </row>
    <row r="27" spans="1:41">
      <c r="A27" t="s">
        <v>45</v>
      </c>
      <c r="E27" t="n">
        <v>0.65</v>
      </c>
    </row>
    <row r="28" spans="1:41">
      <c r="A28" t="s">
        <v>46</v>
      </c>
      <c r="E28">
        <f>IF(E12, 'existing 3'!E25 * (1-E27))</f>
        <v/>
      </c>
    </row>
    <row r="29" spans="1:41">
      <c r="A29" t="s">
        <v>16</v>
      </c>
      <c r="E29">
        <f>E28</f>
        <v/>
      </c>
    </row>
    <row r="33" spans="1:41">
      <c r="A33" t="s">
        <v>47</v>
      </c>
    </row>
    <row r="35" spans="1:41">
      <c r="A35" t="s">
        <v>48</v>
      </c>
      <c r="E35" t="n">
        <v>300000</v>
      </c>
    </row>
    <row r="36" spans="1:41">
      <c r="A36" t="s">
        <v>49</v>
      </c>
      <c r="E36" t="n">
        <v>2015</v>
      </c>
    </row>
    <row r="37" spans="1:41">
      <c r="A37" t="s">
        <v>50</v>
      </c>
      <c r="E37" t="n">
        <v>0.03</v>
      </c>
    </row>
    <row r="38" spans="1:41">
      <c r="A38" t="s">
        <v>51</v>
      </c>
      <c r="E38">
        <f>IF(E12,E35/12*(1+E37)^0)</f>
        <v/>
      </c>
    </row>
    <row r="39" spans="1:41">
      <c r="A39" t="s">
        <v>25</v>
      </c>
      <c r="E39">
        <f>E38</f>
        <v/>
      </c>
    </row>
    <row r="41" spans="1:41">
      <c r="A41" t="s">
        <v>52</v>
      </c>
      <c r="E41" t="n">
        <v>2000</v>
      </c>
    </row>
    <row r="42" spans="1:41">
      <c r="A42" t="s">
        <v>53</v>
      </c>
      <c r="E42" t="s">
        <v>54</v>
      </c>
    </row>
    <row r="43" spans="1:41">
      <c r="A43" t="s">
        <v>55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56</v>
      </c>
      <c r="E46" t="n">
        <v>100</v>
      </c>
    </row>
    <row r="47" spans="1:41">
      <c r="A47" t="s">
        <v>57</v>
      </c>
      <c r="E47" t="n">
        <v>0.05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>
        <f>MIN(+MAX(+'existing 3'!E44*E47, E46), E48)</f>
        <v/>
      </c>
    </row>
    <row r="51" spans="1:41">
      <c r="A51" t="s">
        <v>29</v>
      </c>
      <c r="E51">
        <f>E50</f>
        <v/>
      </c>
    </row>
    <row r="55" spans="1:41">
      <c r="A55" t="s">
        <v>62</v>
      </c>
      <c r="E55" t="n">
        <v>100</v>
      </c>
    </row>
    <row r="56" spans="1:41">
      <c r="A56" t="s">
        <v>63</v>
      </c>
      <c r="E56" t="n">
        <v>0.02</v>
      </c>
    </row>
    <row r="57" spans="1:41">
      <c r="A57" t="s">
        <v>64</v>
      </c>
      <c r="E57" t="s">
        <v>60</v>
      </c>
    </row>
    <row r="58" spans="1:41">
      <c r="A58" t="s">
        <v>65</v>
      </c>
      <c r="E58">
        <f>MAX(+'existing 3'!E44*E56, E55)</f>
        <v/>
      </c>
    </row>
    <row r="59" spans="1:41">
      <c r="A59" t="s">
        <v>31</v>
      </c>
      <c r="E59">
        <f>E58</f>
        <v/>
      </c>
    </row>
    <row r="61" spans="1:41">
      <c r="A61" t="s">
        <v>66</v>
      </c>
      <c r="E61" t="n">
        <v>500</v>
      </c>
    </row>
    <row r="62" spans="1:41">
      <c r="A62" t="s">
        <v>67</v>
      </c>
      <c r="E62" t="s">
        <v>68</v>
      </c>
    </row>
    <row r="63" spans="1:41">
      <c r="A63" t="s">
        <v>69</v>
      </c>
      <c r="E63">
        <f>E61*E12</f>
        <v/>
      </c>
    </row>
    <row r="64" spans="1:41">
      <c r="A64" t="s">
        <v>33</v>
      </c>
      <c r="E64">
        <f>E63</f>
        <v/>
      </c>
    </row>
    <row r="65" spans="1:41">
      <c r="A65" t="s">
        <v>34</v>
      </c>
      <c r="E65">
        <f>'existing 3'!E59+'existing 3'!E64</f>
        <v/>
      </c>
    </row>
    <row r="66" spans="1:41">
      <c r="A66" t="s">
        <v>35</v>
      </c>
      <c r="E66">
        <f>E65</f>
        <v/>
      </c>
    </row>
    <row r="67" spans="1:41">
      <c r="A67" t="s">
        <v>36</v>
      </c>
      <c r="E67">
        <f>'existing 3'!E33+'existing 3'!E39+'existing 3'!E44+'existing 3'!E51+'existing 3'!E66</f>
        <v/>
      </c>
    </row>
    <row r="68" spans="1:41">
      <c r="A68" t="s">
        <v>37</v>
      </c>
      <c r="E68">
        <f>E67</f>
        <v/>
      </c>
    </row>
    <row r="70" spans="1:41">
      <c r="A70" t="s">
        <v>70</v>
      </c>
    </row>
    <row r="72" spans="1:41">
      <c r="A72" t="s">
        <v>40</v>
      </c>
    </row>
    <row r="74" spans="1:41">
      <c r="A74" t="s">
        <v>41</v>
      </c>
    </row>
    <row r="76" spans="1:41">
      <c r="A76" t="s">
        <v>42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40375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43</v>
      </c>
      <c r="E23" t="n">
        <v>1000000</v>
      </c>
    </row>
    <row r="24" spans="1:41">
      <c r="A24" t="s">
        <v>44</v>
      </c>
      <c r="E24">
        <f>E23/12*E14/(20-0)</f>
        <v/>
      </c>
    </row>
    <row r="25" spans="1:41">
      <c r="A25" t="s">
        <v>14</v>
      </c>
      <c r="E25">
        <f>E24</f>
        <v/>
      </c>
    </row>
    <row r="27" spans="1:41">
      <c r="A27" t="s">
        <v>45</v>
      </c>
      <c r="E27" t="n">
        <v>0.65</v>
      </c>
    </row>
    <row r="28" spans="1:41">
      <c r="A28" t="s">
        <v>46</v>
      </c>
      <c r="E28">
        <f>IF(E12, 'existing 0'!E25 * (1-E27))</f>
        <v/>
      </c>
    </row>
    <row r="29" spans="1:41">
      <c r="A29" t="s">
        <v>16</v>
      </c>
      <c r="E29">
        <f>E28</f>
        <v/>
      </c>
    </row>
    <row r="33" spans="1:41">
      <c r="A33" t="s">
        <v>47</v>
      </c>
    </row>
    <row r="35" spans="1:41">
      <c r="A35" t="s">
        <v>48</v>
      </c>
      <c r="E35" t="n">
        <v>300000</v>
      </c>
    </row>
    <row r="36" spans="1:41">
      <c r="A36" t="s">
        <v>49</v>
      </c>
      <c r="E36" t="n">
        <v>2015</v>
      </c>
    </row>
    <row r="37" spans="1:41">
      <c r="A37" t="s">
        <v>50</v>
      </c>
      <c r="E37" t="n">
        <v>0.03</v>
      </c>
    </row>
    <row r="38" spans="1:41">
      <c r="A38" t="s">
        <v>51</v>
      </c>
      <c r="E38">
        <f>IF(E12,E35/12*(1+E37)^0)</f>
        <v/>
      </c>
    </row>
    <row r="39" spans="1:41">
      <c r="A39" t="s">
        <v>25</v>
      </c>
      <c r="E39">
        <f>E38</f>
        <v/>
      </c>
    </row>
    <row r="41" spans="1:41">
      <c r="A41" t="s">
        <v>52</v>
      </c>
      <c r="E41" t="n">
        <v>2000</v>
      </c>
    </row>
    <row r="42" spans="1:41">
      <c r="A42" t="s">
        <v>53</v>
      </c>
      <c r="E42" t="s">
        <v>54</v>
      </c>
    </row>
    <row r="43" spans="1:41">
      <c r="A43" t="s">
        <v>55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56</v>
      </c>
      <c r="E46" t="n">
        <v>100</v>
      </c>
    </row>
    <row r="47" spans="1:41">
      <c r="A47" t="s">
        <v>57</v>
      </c>
      <c r="E47" t="n">
        <v>0.05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>
        <f>MIN(+MAX(+'existing 0'!E44*E47, E46), E48)</f>
        <v/>
      </c>
    </row>
    <row r="51" spans="1:41">
      <c r="A51" t="s">
        <v>29</v>
      </c>
      <c r="E51">
        <f>E50</f>
        <v/>
      </c>
    </row>
    <row r="55" spans="1:41">
      <c r="A55" t="s">
        <v>62</v>
      </c>
      <c r="E55" t="n">
        <v>100</v>
      </c>
    </row>
    <row r="56" spans="1:41">
      <c r="A56" t="s">
        <v>63</v>
      </c>
      <c r="E56" t="n">
        <v>0.02</v>
      </c>
    </row>
    <row r="57" spans="1:41">
      <c r="A57" t="s">
        <v>64</v>
      </c>
      <c r="E57" t="s">
        <v>60</v>
      </c>
    </row>
    <row r="58" spans="1:41">
      <c r="A58" t="s">
        <v>65</v>
      </c>
      <c r="E58">
        <f>MAX(+'existing 0'!E44*E56, E55)</f>
        <v/>
      </c>
    </row>
    <row r="59" spans="1:41">
      <c r="A59" t="s">
        <v>31</v>
      </c>
      <c r="E59">
        <f>E58</f>
        <v/>
      </c>
    </row>
    <row r="61" spans="1:41">
      <c r="A61" t="s">
        <v>66</v>
      </c>
      <c r="E61" t="n">
        <v>500</v>
      </c>
    </row>
    <row r="62" spans="1:41">
      <c r="A62" t="s">
        <v>67</v>
      </c>
      <c r="E62" t="s">
        <v>68</v>
      </c>
    </row>
    <row r="63" spans="1:41">
      <c r="A63" t="s">
        <v>69</v>
      </c>
      <c r="E63">
        <f>E61*E12</f>
        <v/>
      </c>
    </row>
    <row r="64" spans="1:41">
      <c r="A64" t="s">
        <v>33</v>
      </c>
      <c r="E64">
        <f>E63</f>
        <v/>
      </c>
    </row>
    <row r="65" spans="1:41">
      <c r="A65" t="s">
        <v>34</v>
      </c>
      <c r="E65">
        <f>'existing 0'!E59+'existing 0'!E64</f>
        <v/>
      </c>
    </row>
    <row r="66" spans="1:41">
      <c r="A66" t="s">
        <v>35</v>
      </c>
      <c r="E66">
        <f>E65</f>
        <v/>
      </c>
    </row>
    <row r="67" spans="1:41">
      <c r="A67" t="s">
        <v>36</v>
      </c>
      <c r="E67">
        <f>'existing 0'!E33+'existing 0'!E39+'existing 0'!E44+'existing 0'!E51+'existing 0'!E66</f>
        <v/>
      </c>
    </row>
    <row r="68" spans="1:41">
      <c r="A68" t="s">
        <v>37</v>
      </c>
      <c r="E68">
        <f>E67</f>
        <v/>
      </c>
    </row>
    <row r="70" spans="1:41">
      <c r="A70" t="s">
        <v>70</v>
      </c>
    </row>
    <row r="72" spans="1:41">
      <c r="A72" t="s">
        <v>40</v>
      </c>
    </row>
    <row r="74" spans="1:41">
      <c r="A74" t="s">
        <v>41</v>
      </c>
    </row>
    <row r="76" spans="1:41">
      <c r="A76" t="s">
        <v>42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36220</v>
      </c>
      <c r="E17" s="1">
        <f>C17</f>
        <v/>
      </c>
    </row>
    <row r="18" spans="1:41">
      <c r="A18" t="s">
        <v>9</v>
      </c>
      <c r="C18" s="1" t="n">
        <v>37605</v>
      </c>
      <c r="E18" s="1">
        <f>C18</f>
        <v/>
      </c>
    </row>
    <row r="19" spans="1:41">
      <c r="A19" t="s">
        <v>10</v>
      </c>
      <c r="C19" s="1" t="n">
        <v>38700</v>
      </c>
      <c r="E19" s="1">
        <f>C19</f>
        <v/>
      </c>
    </row>
    <row r="20" spans="1:41">
      <c r="A20" t="s">
        <v>11</v>
      </c>
      <c r="C20" s="1" t="n">
        <v>40342</v>
      </c>
      <c r="E20" s="1">
        <f>C20</f>
        <v/>
      </c>
    </row>
    <row r="21" spans="1:41">
      <c r="A21" t="s">
        <v>12</v>
      </c>
      <c r="C21" s="1" t="n">
        <v>43080</v>
      </c>
      <c r="E21" s="1">
        <f>C21</f>
        <v/>
      </c>
    </row>
    <row r="23" spans="1:41">
      <c r="A23" t="s">
        <v>43</v>
      </c>
      <c r="E23" t="n">
        <v>1000000</v>
      </c>
    </row>
    <row r="24" spans="1:41">
      <c r="A24" t="s">
        <v>44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45</v>
      </c>
      <c r="E27" t="n">
        <v>0.65</v>
      </c>
    </row>
    <row r="28" spans="1:41">
      <c r="A28" t="s">
        <v>46</v>
      </c>
      <c r="E28">
        <f>IF(E12, 'existing 1'!E25 * (1-E27))</f>
        <v/>
      </c>
    </row>
    <row r="29" spans="1:41">
      <c r="A29" t="s">
        <v>16</v>
      </c>
      <c r="E29">
        <f>E28</f>
        <v/>
      </c>
    </row>
    <row r="33" spans="1:41">
      <c r="A33" t="s">
        <v>47</v>
      </c>
    </row>
    <row r="35" spans="1:41">
      <c r="A35" t="s">
        <v>48</v>
      </c>
      <c r="E35" t="n">
        <v>300000</v>
      </c>
    </row>
    <row r="36" spans="1:41">
      <c r="A36" t="s">
        <v>49</v>
      </c>
      <c r="E36" t="n">
        <v>2015</v>
      </c>
    </row>
    <row r="37" spans="1:41">
      <c r="A37" t="s">
        <v>50</v>
      </c>
      <c r="E37" t="n">
        <v>0.03</v>
      </c>
    </row>
    <row r="38" spans="1:41">
      <c r="A38" t="s">
        <v>51</v>
      </c>
      <c r="E38">
        <f>IF(E12,E35/12*(1+E37)^0)</f>
        <v/>
      </c>
    </row>
    <row r="39" spans="1:41">
      <c r="A39" t="s">
        <v>25</v>
      </c>
      <c r="E39">
        <f>E38</f>
        <v/>
      </c>
    </row>
    <row r="41" spans="1:41">
      <c r="A41" t="s">
        <v>52</v>
      </c>
      <c r="E41" t="n">
        <v>2000</v>
      </c>
    </row>
    <row r="42" spans="1:41">
      <c r="A42" t="s">
        <v>53</v>
      </c>
      <c r="E42" t="s">
        <v>54</v>
      </c>
    </row>
    <row r="43" spans="1:41">
      <c r="A43" t="s">
        <v>55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56</v>
      </c>
      <c r="E46" t="n">
        <v>100</v>
      </c>
    </row>
    <row r="47" spans="1:41">
      <c r="A47" t="s">
        <v>57</v>
      </c>
      <c r="E47" t="n">
        <v>0.05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>
        <f>MIN(+MAX(+'existing 1'!E44*E47, E46), E48)</f>
        <v/>
      </c>
    </row>
    <row r="51" spans="1:41">
      <c r="A51" t="s">
        <v>29</v>
      </c>
      <c r="E51">
        <f>E50</f>
        <v/>
      </c>
    </row>
    <row r="55" spans="1:41">
      <c r="A55" t="s">
        <v>62</v>
      </c>
      <c r="E55" t="n">
        <v>100</v>
      </c>
    </row>
    <row r="56" spans="1:41">
      <c r="A56" t="s">
        <v>63</v>
      </c>
      <c r="E56" t="n">
        <v>0.02</v>
      </c>
    </row>
    <row r="57" spans="1:41">
      <c r="A57" t="s">
        <v>64</v>
      </c>
      <c r="E57" t="s">
        <v>60</v>
      </c>
    </row>
    <row r="58" spans="1:41">
      <c r="A58" t="s">
        <v>65</v>
      </c>
      <c r="E58">
        <f>MAX(+'existing 1'!E44*E56, E55)</f>
        <v/>
      </c>
    </row>
    <row r="59" spans="1:41">
      <c r="A59" t="s">
        <v>31</v>
      </c>
      <c r="E59">
        <f>E58</f>
        <v/>
      </c>
    </row>
    <row r="61" spans="1:41">
      <c r="A61" t="s">
        <v>66</v>
      </c>
      <c r="E61" t="n">
        <v>500</v>
      </c>
    </row>
    <row r="62" spans="1:41">
      <c r="A62" t="s">
        <v>67</v>
      </c>
      <c r="E62" t="s">
        <v>68</v>
      </c>
    </row>
    <row r="63" spans="1:41">
      <c r="A63" t="s">
        <v>69</v>
      </c>
      <c r="E63">
        <f>E61*E12</f>
        <v/>
      </c>
    </row>
    <row r="64" spans="1:41">
      <c r="A64" t="s">
        <v>33</v>
      </c>
      <c r="E64">
        <f>E63</f>
        <v/>
      </c>
    </row>
    <row r="65" spans="1:41">
      <c r="A65" t="s">
        <v>34</v>
      </c>
      <c r="E65">
        <f>'existing 1'!E59+'existing 1'!E64</f>
        <v/>
      </c>
    </row>
    <row r="66" spans="1:41">
      <c r="A66" t="s">
        <v>35</v>
      </c>
      <c r="E66">
        <f>E65</f>
        <v/>
      </c>
    </row>
    <row r="67" spans="1:41">
      <c r="A67" t="s">
        <v>36</v>
      </c>
      <c r="E67">
        <f>'existing 1'!E33+'existing 1'!E39+'existing 1'!E44+'existing 1'!E51+'existing 1'!E66</f>
        <v/>
      </c>
    </row>
    <row r="68" spans="1:41">
      <c r="A68" t="s">
        <v>37</v>
      </c>
      <c r="E68">
        <f>E67</f>
        <v/>
      </c>
    </row>
    <row r="70" spans="1:41">
      <c r="A70" t="s">
        <v>70</v>
      </c>
    </row>
    <row r="72" spans="1:41">
      <c r="A72" t="s">
        <v>40</v>
      </c>
    </row>
    <row r="74" spans="1:41">
      <c r="A74" t="s">
        <v>41</v>
      </c>
    </row>
    <row r="76" spans="1:41">
      <c r="A76" t="s">
        <v>42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2016-02-08T18:58:34Z</dcterms:created>
  <dcterms:modified xsi:type="dcterms:W3CDTF">2016-02-08T18:58:34Z</dcterms:modified>
  <cp:lastModifiedBy/>
  <cp:category/>
  <cp:contentStatus/>
  <cp:version/>
  <cp:revision/>
  <cp:keywords/>
</cp:coreProperties>
</file>