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9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<sst xmlns="http://schemas.openxmlformats.org/spreadsheetml/2006/main" uniqueCount="52">
  <si>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</si>
  <si>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</si>
  <si>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</si>
  <si>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</si>
  <si>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</si>
  <si>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</si>
  <si>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</si>
  <si>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</si>
  <si>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</si>
  <si>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</si>
  <si>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</si>
  <si>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</si>
  <si>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</si>
  <si>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</si>
  <si>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1000000.0</t>
  </si>
  <si>
    <t>monthly unit revenue over lifecycle.</t>
  </si>
  <si>
    <t>total revenue</t>
  </si>
  <si>
    <t>sg&amp;a</t>
  </si>
  <si>
    <t>0.03</t>
  </si>
  <si>
    <t>base_annual_expense</t>
  </si>
  <si>
    <t>300000.0</t>
  </si>
  <si>
    <t>ref_year</t>
  </si>
  <si>
    <t>2015</t>
  </si>
  <si>
    <t xml:space="preserve">  inflation-adjusted monthly expense from known annual start.</t>
  </si>
  <si>
    <t>total employee expense</t>
  </si>
  <si>
    <t>new_optional_tags</t>
  </si>
  <si>
    <t>['run-rate', 'cash rent', 'non-straight-line', 'non-GAAP']</t>
  </si>
  <si>
    <t>fixed_monthly_value</t>
  </si>
  <si>
    <t>2000.0</t>
  </si>
  <si>
    <t xml:space="preserve">  set line to fixed monthly value.</t>
  </si>
  <si>
    <t>total rent</t>
  </si>
  <si>
    <t>source_multiplier</t>
  </si>
  <si>
    <t>0.05</t>
  </si>
  <si>
    <t>max</t>
  </si>
  <si>
    <t>2000</t>
  </si>
  <si>
    <t>min</t>
  </si>
  <si>
    <t>100</t>
  </si>
  <si>
    <t>source_line_name</t>
  </si>
  <si>
    <t>Rent</t>
  </si>
  <si>
    <t xml:space="preserve">  set line based on source value and multiplier.</t>
  </si>
  <si>
    <t>total utilities</t>
  </si>
  <si>
    <t>0.02</t>
  </si>
  <si>
    <t xml:space="preserve">    set line based on source value and multiplier.</t>
  </si>
  <si>
    <t>total security</t>
  </si>
  <si>
    <t>['it', 'internet expense', 'telephony expense', 'cell phone', 'land line']</t>
  </si>
  <si>
    <t>500</t>
  </si>
  <si>
    <t xml:space="preserve">    set line to fixed monthly value.</t>
  </si>
  <si>
    <t>total it</t>
  </si>
  <si>
    <t>miscellanious: details</t>
  </si>
  <si>
    <t>total miscellanious</t>
  </si>
  <si>
    <t>operating expense: details</t>
  </si>
  <si>
    <t>total operating expense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</si>
</sst>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  <c r="AP4">
        <f>C4</f>
        <v/>
      </c>
      <c r="AQ4">
        <f>C4</f>
        <v/>
      </c>
      <c r="AR4">
        <f>C4</f>
        <v/>
      </c>
      <c r="AS4">
        <f>C4</f>
        <v/>
      </c>
      <c r="AT4">
        <f>C4</f>
        <v/>
      </c>
      <c r="AU4">
        <f>C4</f>
        <v/>
      </c>
      <c r="AV4">
        <f>C4</f>
        <v/>
      </c>
      <c r="AW4">
        <f>C4</f>
        <v/>
      </c>
      <c r="AX4">
        <f>C4</f>
        <v/>
      </c>
      <c r="AY4">
        <f>C4</f>
        <v/>
      </c>
      <c r="AZ4">
        <f>C4</f>
        <v/>
      </c>
      <c r="BA4">
        <f>C4</f>
        <v/>
      </c>
      <c r="BB4">
        <f>C4</f>
        <v/>
      </c>
      <c r="BC4">
        <f>C4</f>
        <v/>
      </c>
      <c r="BD4">
        <f>C4</f>
        <v/>
      </c>
      <c r="BE4">
        <f>C4</f>
        <v/>
      </c>
      <c r="BF4">
        <f>C4</f>
        <v/>
      </c>
      <c r="BG4">
        <f>C4</f>
        <v/>
      </c>
      <c r="BH4">
        <f>C4</f>
        <v/>
      </c>
      <c r="BI4">
        <f>C4</f>
        <v/>
      </c>
      <c r="BJ4">
        <f>C4</f>
        <v/>
      </c>
      <c r="BK4">
        <f>C4</f>
        <v/>
      </c>
      <c r="BL4">
        <f>C4</f>
        <v/>
      </c>
      <c r="BM4">
        <f>C4</f>
        <v/>
      </c>
      <c r="BN4">
        <f>C4</f>
        <v/>
      </c>
      <c r="BO4">
        <f>C4</f>
        <v/>
      </c>
      <c r="BP4">
        <f>C4</f>
        <v/>
      </c>
      <c r="BQ4">
        <f>C4</f>
        <v/>
      </c>
      <c r="BR4">
        <f>C4</f>
        <v/>
      </c>
      <c r="BS4">
        <f>C4</f>
        <v/>
      </c>
      <c r="BT4">
        <f>C4</f>
        <v/>
      </c>
      <c r="BU4">
        <f>C4</f>
        <v/>
      </c>
      <c r="BV4">
        <f>C4</f>
        <v/>
      </c>
      <c r="BW4">
        <f>C4</f>
        <v/>
      </c>
      <c r="BX4">
        <f>C4</f>
        <v/>
      </c>
      <c r="BY4">
        <f>C4</f>
        <v/>
      </c>
    </row>
    <row r="5" spans="1:77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  <c r="AP5">
        <f>C5</f>
        <v/>
      </c>
      <c r="AQ5">
        <f>C5</f>
        <v/>
      </c>
      <c r="AR5">
        <f>C5</f>
        <v/>
      </c>
      <c r="AS5">
        <f>C5</f>
        <v/>
      </c>
      <c r="AT5">
        <f>C5</f>
        <v/>
      </c>
      <c r="AU5">
        <f>C5</f>
        <v/>
      </c>
      <c r="AV5">
        <f>C5</f>
        <v/>
      </c>
      <c r="AW5">
        <f>C5</f>
        <v/>
      </c>
      <c r="AX5">
        <f>C5</f>
        <v/>
      </c>
      <c r="AY5">
        <f>C5</f>
        <v/>
      </c>
      <c r="AZ5">
        <f>C5</f>
        <v/>
      </c>
      <c r="BA5">
        <f>C5</f>
        <v/>
      </c>
      <c r="BB5">
        <f>C5</f>
        <v/>
      </c>
      <c r="BC5">
        <f>C5</f>
        <v/>
      </c>
      <c r="BD5">
        <f>C5</f>
        <v/>
      </c>
      <c r="BE5">
        <f>C5</f>
        <v/>
      </c>
      <c r="BF5">
        <f>C5</f>
        <v/>
      </c>
      <c r="BG5">
        <f>C5</f>
        <v/>
      </c>
      <c r="BH5">
        <f>C5</f>
        <v/>
      </c>
      <c r="BI5">
        <f>C5</f>
        <v/>
      </c>
      <c r="BJ5">
        <f>C5</f>
        <v/>
      </c>
      <c r="BK5">
        <f>C5</f>
        <v/>
      </c>
      <c r="BL5">
        <f>C5</f>
        <v/>
      </c>
      <c r="BM5">
        <f>C5</f>
        <v/>
      </c>
      <c r="BN5">
        <f>C5</f>
        <v/>
      </c>
      <c r="BO5">
        <f>C5</f>
        <v/>
      </c>
      <c r="BP5">
        <f>C5</f>
        <v/>
      </c>
      <c r="BQ5">
        <f>C5</f>
        <v/>
      </c>
      <c r="BR5">
        <f>C5</f>
        <v/>
      </c>
      <c r="BS5">
        <f>C5</f>
        <v/>
      </c>
      <c r="BT5">
        <f>C5</f>
        <v/>
      </c>
      <c r="BU5">
        <f>C5</f>
        <v/>
      </c>
      <c r="BV5">
        <f>C5</f>
        <v/>
      </c>
      <c r="BW5">
        <f>C5</f>
        <v/>
      </c>
      <c r="BX5">
        <f>C5</f>
        <v/>
      </c>
      <c r="BY5">
        <f>C5</f>
        <v/>
      </c>
    </row>
    <row r="6" spans="1:77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  <c r="AP6">
        <f>C6</f>
        <v/>
      </c>
      <c r="AQ6">
        <f>C6</f>
        <v/>
      </c>
      <c r="AR6">
        <f>C6</f>
        <v/>
      </c>
      <c r="AS6">
        <f>C6</f>
        <v/>
      </c>
      <c r="AT6">
        <f>C6</f>
        <v/>
      </c>
      <c r="AU6">
        <f>C6</f>
        <v/>
      </c>
      <c r="AV6">
        <f>C6</f>
        <v/>
      </c>
      <c r="AW6">
        <f>C6</f>
        <v/>
      </c>
      <c r="AX6">
        <f>C6</f>
        <v/>
      </c>
      <c r="AY6">
        <f>C6</f>
        <v/>
      </c>
      <c r="AZ6">
        <f>C6</f>
        <v/>
      </c>
      <c r="BA6">
        <f>C6</f>
        <v/>
      </c>
      <c r="BB6">
        <f>C6</f>
        <v/>
      </c>
      <c r="BC6">
        <f>C6</f>
        <v/>
      </c>
      <c r="BD6">
        <f>C6</f>
        <v/>
      </c>
      <c r="BE6">
        <f>C6</f>
        <v/>
      </c>
      <c r="BF6">
        <f>C6</f>
        <v/>
      </c>
      <c r="BG6">
        <f>C6</f>
        <v/>
      </c>
      <c r="BH6">
        <f>C6</f>
        <v/>
      </c>
      <c r="BI6">
        <f>C6</f>
        <v/>
      </c>
      <c r="BJ6">
        <f>C6</f>
        <v/>
      </c>
      <c r="BK6">
        <f>C6</f>
        <v/>
      </c>
      <c r="BL6">
        <f>C6</f>
        <v/>
      </c>
      <c r="BM6">
        <f>C6</f>
        <v/>
      </c>
      <c r="BN6">
        <f>C6</f>
        <v/>
      </c>
      <c r="BO6">
        <f>C6</f>
        <v/>
      </c>
      <c r="BP6">
        <f>C6</f>
        <v/>
      </c>
      <c r="BQ6">
        <f>C6</f>
        <v/>
      </c>
      <c r="BR6">
        <f>C6</f>
        <v/>
      </c>
      <c r="BS6">
        <f>C6</f>
        <v/>
      </c>
      <c r="BT6">
        <f>C6</f>
        <v/>
      </c>
      <c r="BU6">
        <f>C6</f>
        <v/>
      </c>
      <c r="BV6">
        <f>C6</f>
        <v/>
      </c>
      <c r="BW6">
        <f>C6</f>
        <v/>
      </c>
      <c r="BX6">
        <f>C6</f>
        <v/>
      </c>
      <c r="BY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Y21"/>
  <sheetViews>
    <sheetView workbookViewId="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  <c r="AP3" s="1">
        <f>Timeline!AP3</f>
        <v/>
      </c>
      <c r="AQ3" s="1">
        <f>Timeline!AQ3</f>
        <v/>
      </c>
      <c r="AR3" s="1">
        <f>Timeline!AR3</f>
        <v/>
      </c>
      <c r="AS3" s="1">
        <f>Timeline!AS3</f>
        <v/>
      </c>
      <c r="AT3" s="1">
        <f>Timeline!AT3</f>
        <v/>
      </c>
      <c r="AU3" s="1">
        <f>Timeline!AU3</f>
        <v/>
      </c>
      <c r="AV3" s="1">
        <f>Timeline!AV3</f>
        <v/>
      </c>
      <c r="AW3" s="1">
        <f>Timeline!AW3</f>
        <v/>
      </c>
      <c r="AX3" s="1">
        <f>Timeline!AX3</f>
        <v/>
      </c>
      <c r="AY3" s="1">
        <f>Timeline!AY3</f>
        <v/>
      </c>
      <c r="AZ3" s="1">
        <f>Timeline!AZ3</f>
        <v/>
      </c>
      <c r="BA3" s="1">
        <f>Timeline!BA3</f>
        <v/>
      </c>
      <c r="BB3" s="1">
        <f>Timeline!BB3</f>
        <v/>
      </c>
      <c r="BC3" s="1">
        <f>Timeline!BC3</f>
        <v/>
      </c>
      <c r="BD3" s="1">
        <f>Timeline!BD3</f>
        <v/>
      </c>
      <c r="BE3" s="1">
        <f>Timeline!BE3</f>
        <v/>
      </c>
      <c r="BF3" s="1">
        <f>Timeline!BF3</f>
        <v/>
      </c>
      <c r="BG3" s="1">
        <f>Timeline!BG3</f>
        <v/>
      </c>
      <c r="BH3" s="1">
        <f>Timeline!BH3</f>
        <v/>
      </c>
      <c r="BI3" s="1">
        <f>Timeline!BI3</f>
        <v/>
      </c>
      <c r="BJ3" s="1">
        <f>Timeline!BJ3</f>
        <v/>
      </c>
      <c r="BK3" s="1">
        <f>Timeline!BK3</f>
        <v/>
      </c>
      <c r="BL3" s="1">
        <f>Timeline!BL3</f>
        <v/>
      </c>
      <c r="BM3" s="1">
        <f>Timeline!BM3</f>
        <v/>
      </c>
      <c r="BN3" s="1">
        <f>Timeline!BN3</f>
        <v/>
      </c>
      <c r="BO3" s="1">
        <f>Timeline!BO3</f>
        <v/>
      </c>
      <c r="BP3" s="1">
        <f>Timeline!BP3</f>
        <v/>
      </c>
      <c r="BQ3" s="1">
        <f>Timeline!BQ3</f>
        <v/>
      </c>
      <c r="BR3" s="1">
        <f>Timeline!BR3</f>
        <v/>
      </c>
      <c r="BS3" s="1">
        <f>Timeline!BS3</f>
        <v/>
      </c>
      <c r="BT3" s="1">
        <f>Timeline!BT3</f>
        <v/>
      </c>
      <c r="BU3" s="1">
        <f>Timeline!BU3</f>
        <v/>
      </c>
      <c r="BV3" s="1">
        <f>Timeline!BV3</f>
        <v/>
      </c>
      <c r="BW3" s="1">
        <f>Timeline!BW3</f>
        <v/>
      </c>
      <c r="BX3" s="1">
        <f>Timeline!BX3</f>
        <v/>
      </c>
      <c r="BY3" s="1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9" spans="1:77">
      <c r="A9" t="s">
        <v>3</v>
      </c>
      <c r="AO9" s="1">
        <f>AO3</f>
        <v/>
      </c>
    </row>
    <row r="11" spans="1:77">
      <c r="A11" t="s">
        <v>4</v>
      </c>
      <c r="AO11">
        <f>IF(AO18, AO9-AO18)</f>
        <v/>
      </c>
    </row>
    <row r="12" spans="1:77">
      <c r="A12" t="s">
        <v>5</v>
      </c>
      <c r="AO12">
        <f>IF(AND(AO18&lt;=AO9,AO9&lt;AO21),TRUE,FALSE)</f>
        <v/>
      </c>
    </row>
    <row r="13" spans="1:77">
      <c r="A13" t="s">
        <v>6</v>
      </c>
      <c r="AO13">
        <f>IF(AO21, AO21-AO18)</f>
        <v/>
      </c>
    </row>
    <row r="14" spans="1:77">
      <c r="A14" t="s">
        <v>7</v>
      </c>
      <c r="AO14">
        <f>IF(AO13, ROUND(AO11/AO13*100,0))</f>
        <v/>
      </c>
    </row>
    <row r="17" spans="1:77">
      <c r="A17" t="s">
        <v>8</v>
      </c>
      <c r="C17" s="1" t="n">
        <v>35551</v>
      </c>
      <c r="AO17" s="1">
        <f>C17</f>
        <v/>
      </c>
    </row>
    <row r="18" spans="1:77">
      <c r="A18" t="s">
        <v>9</v>
      </c>
      <c r="C18" s="1" t="n">
        <v>35916</v>
      </c>
      <c r="AO18" s="1">
        <f>C18</f>
        <v/>
      </c>
    </row>
    <row r="19" spans="1:77">
      <c r="A19" t="s">
        <v>10</v>
      </c>
      <c r="C19" s="1" t="n">
        <v>41391</v>
      </c>
      <c r="AO19" s="1">
        <f>C19</f>
        <v/>
      </c>
    </row>
    <row r="20" spans="1:77">
      <c r="A20" t="s">
        <v>11</v>
      </c>
      <c r="C20" s="1" t="n">
        <v>48691</v>
      </c>
      <c r="AO20" s="1">
        <f>C20</f>
        <v/>
      </c>
    </row>
    <row r="21" spans="1:77">
      <c r="A21" t="s">
        <v>12</v>
      </c>
      <c r="C21" s="1" t="n">
        <v>54166</v>
      </c>
      <c r="AO21" s="1">
        <f>C21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BY68"/>
  <sheetViews>
    <sheetView workbookViewId="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  <c r="AP3" s="1">
        <f>Timeline!AP3</f>
        <v/>
      </c>
      <c r="AQ3" s="1">
        <f>Timeline!AQ3</f>
        <v/>
      </c>
      <c r="AR3" s="1">
        <f>Timeline!AR3</f>
        <v/>
      </c>
      <c r="AS3" s="1">
        <f>Timeline!AS3</f>
        <v/>
      </c>
      <c r="AT3" s="1">
        <f>Timeline!AT3</f>
        <v/>
      </c>
      <c r="AU3" s="1">
        <f>Timeline!AU3</f>
        <v/>
      </c>
      <c r="AV3" s="1">
        <f>Timeline!AV3</f>
        <v/>
      </c>
      <c r="AW3" s="1">
        <f>Timeline!AW3</f>
        <v/>
      </c>
      <c r="AX3" s="1">
        <f>Timeline!AX3</f>
        <v/>
      </c>
      <c r="AY3" s="1">
        <f>Timeline!AY3</f>
        <v/>
      </c>
      <c r="AZ3" s="1">
        <f>Timeline!AZ3</f>
        <v/>
      </c>
      <c r="BA3" s="1">
        <f>Timeline!BA3</f>
        <v/>
      </c>
      <c r="BB3" s="1">
        <f>Timeline!BB3</f>
        <v/>
      </c>
      <c r="BC3" s="1">
        <f>Timeline!BC3</f>
        <v/>
      </c>
      <c r="BD3" s="1">
        <f>Timeline!BD3</f>
        <v/>
      </c>
      <c r="BE3" s="1">
        <f>Timeline!BE3</f>
        <v/>
      </c>
      <c r="BF3" s="1">
        <f>Timeline!BF3</f>
        <v/>
      </c>
      <c r="BG3" s="1">
        <f>Timeline!BG3</f>
        <v/>
      </c>
      <c r="BH3" s="1">
        <f>Timeline!BH3</f>
        <v/>
      </c>
      <c r="BI3" s="1">
        <f>Timeline!BI3</f>
        <v/>
      </c>
      <c r="BJ3" s="1">
        <f>Timeline!BJ3</f>
        <v/>
      </c>
      <c r="BK3" s="1">
        <f>Timeline!BK3</f>
        <v/>
      </c>
      <c r="BL3" s="1">
        <f>Timeline!BL3</f>
        <v/>
      </c>
      <c r="BM3" s="1">
        <f>Timeline!BM3</f>
        <v/>
      </c>
      <c r="BN3" s="1">
        <f>Timeline!BN3</f>
        <v/>
      </c>
      <c r="BO3" s="1">
        <f>Timeline!BO3</f>
        <v/>
      </c>
      <c r="BP3" s="1">
        <f>Timeline!BP3</f>
        <v/>
      </c>
      <c r="BQ3" s="1">
        <f>Timeline!BQ3</f>
        <v/>
      </c>
      <c r="BR3" s="1">
        <f>Timeline!BR3</f>
        <v/>
      </c>
      <c r="BS3" s="1">
        <f>Timeline!BS3</f>
        <v/>
      </c>
      <c r="BT3" s="1">
        <f>Timeline!BT3</f>
        <v/>
      </c>
      <c r="BU3" s="1">
        <f>Timeline!BU3</f>
        <v/>
      </c>
      <c r="BV3" s="1">
        <f>Timeline!BV3</f>
        <v/>
      </c>
      <c r="BW3" s="1">
        <f>Timeline!BW3</f>
        <v/>
      </c>
      <c r="BX3" s="1">
        <f>Timeline!BX3</f>
        <v/>
      </c>
      <c r="BY3" s="1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9" spans="1:77">
      <c r="A9" t="s">
        <v>3</v>
      </c>
      <c r="AO9" s="1">
        <f>AO3</f>
        <v/>
      </c>
    </row>
    <row r="11" spans="1:77">
      <c r="A11" t="s">
        <v>4</v>
      </c>
      <c r="AO11">
        <f>IF(AO18, AO9-AO18)</f>
        <v/>
      </c>
    </row>
    <row r="12" spans="1:77">
      <c r="A12" t="s">
        <v>5</v>
      </c>
      <c r="AO12">
        <f>IF(AND(AO18&lt;=AO9,AO9&lt;AO21),TRUE,FALSE)</f>
        <v/>
      </c>
    </row>
    <row r="13" spans="1:77">
      <c r="A13" t="s">
        <v>6</v>
      </c>
      <c r="AO13">
        <f>IF(AO21, AO21-AO18)</f>
        <v/>
      </c>
    </row>
    <row r="14" spans="1:77">
      <c r="A14" t="s">
        <v>7</v>
      </c>
      <c r="AO14">
        <f>IF(AO13, ROUND(AO11/AO13*100,0))</f>
        <v/>
      </c>
    </row>
    <row r="17" spans="1:77">
      <c r="A17" t="s">
        <v>8</v>
      </c>
      <c r="C17" s="1" t="n">
        <v>41517</v>
      </c>
      <c r="AO17" s="1">
        <f>C17</f>
        <v/>
      </c>
    </row>
    <row r="18" spans="1:77">
      <c r="A18" t="s">
        <v>9</v>
      </c>
      <c r="C18" s="1" t="n">
        <v>41760</v>
      </c>
      <c r="AO18" s="1">
        <f>C18</f>
        <v/>
      </c>
    </row>
    <row r="19" spans="1:77">
      <c r="A19" t="s">
        <v>10</v>
      </c>
      <c r="C19" s="1" t="n">
        <v>42855</v>
      </c>
      <c r="AO19" s="1">
        <f>C19</f>
        <v/>
      </c>
    </row>
    <row r="20" spans="1:77">
      <c r="A20" t="s">
        <v>11</v>
      </c>
      <c r="C20" s="1" t="n">
        <v>44497</v>
      </c>
      <c r="AO20" s="1">
        <f>C20</f>
        <v/>
      </c>
    </row>
    <row r="21" spans="1:77">
      <c r="A21" t="s">
        <v>12</v>
      </c>
      <c r="C21" s="1" t="n">
        <v>47235</v>
      </c>
      <c r="AO21" s="1">
        <f>C21</f>
        <v/>
      </c>
    </row>
    <row r="23" spans="1:77">
      <c r="A23" t="s">
        <v>13</v>
      </c>
      <c r="AO23" t="s">
        <v>14</v>
      </c>
    </row>
    <row r="24" spans="1:77">
      <c r="A24" t="s">
        <v>15</v>
      </c>
      <c r="AO24">
        <f>AO23/12*AO14/(20-0)</f>
        <v/>
      </c>
    </row>
    <row r="25" spans="1:77">
      <c r="A25" t="s">
        <v>16</v>
      </c>
      <c r="AO25">
        <f>AO24</f>
        <v/>
      </c>
    </row>
    <row r="28" spans="1:77">
      <c r="A28" t="s">
        <v>17</v>
      </c>
    </row>
    <row r="31" spans="1:77">
      <c r="A31" t="s">
        <v>0</v>
      </c>
      <c r="AO31" t="s">
        <v>18</v>
      </c>
    </row>
    <row r="32" spans="1:77">
      <c r="A32" t="s">
        <v>19</v>
      </c>
      <c r="AO32" t="s">
        <v>20</v>
      </c>
    </row>
    <row r="33" spans="1:77">
      <c r="A33" t="s">
        <v>21</v>
      </c>
      <c r="AO33" t="s">
        <v>22</v>
      </c>
    </row>
    <row r="34" spans="1:77">
      <c r="A34" t="s">
        <v>23</v>
      </c>
      <c r="AO34">
        <f>IF({'age': 'AO11', 'percent': 'AO14', 'alive': 'AO12', 'ref_date': 'AO9', 'span': 'AO13'}[alive],{'annual_inflation': 'AO31', 'ref_year': 'AO33', 'ltm marketing': 'AO6', 'ltm ga': 'AO5', 'base_annual_expense': 'AO32'}[base_annual_expense]/12*(1+{'annual_inflation': 'AO31', 'ref_year': 'AO33', 'ltm marketing': 'AO6', 'ltm ga': 'AO5', 'base_annual_expense': 'AO32'}[annual_inflation])^0)</f>
        <v/>
      </c>
    </row>
    <row r="35" spans="1:77">
      <c r="A35" t="s">
        <v>24</v>
      </c>
      <c r="AO35">
        <f>AO34</f>
        <v/>
      </c>
    </row>
    <row r="38" spans="1:77">
      <c r="A38" t="s">
        <v>25</v>
      </c>
      <c r="AO38" t="s">
        <v>26</v>
      </c>
    </row>
    <row r="39" spans="1:77">
      <c r="A39" t="s">
        <v>27</v>
      </c>
      <c r="AO39" t="s">
        <v>28</v>
      </c>
    </row>
    <row r="40" spans="1:77">
      <c r="A40" t="s">
        <v>29</v>
      </c>
      <c r="AO40">
        <f>{'annual_inflation': 'AO4', 'ltm ga': 'AO5', 'ltm marketing': 'AO6', 'fixed_monthly_value': 'AO39', 'new_optional_tags': 'AO38'}[fixed_monthly_value]*{'age': 'AO11', 'percent': 'AO14', 'alive': 'AO12', 'ref_date': 'AO9', 'span': 'AO13'}[alive]</f>
        <v/>
      </c>
    </row>
    <row r="41" spans="1:77">
      <c r="A41" t="s">
        <v>30</v>
      </c>
      <c r="AO41">
        <f>AO40</f>
        <v/>
      </c>
    </row>
    <row r="44" spans="1:77">
      <c r="A44" t="s">
        <v>31</v>
      </c>
      <c r="AO44" t="s">
        <v>32</v>
      </c>
    </row>
    <row r="45" spans="1:77">
      <c r="A45" t="s">
        <v>33</v>
      </c>
      <c r="AO45" t="s">
        <v>34</v>
      </c>
    </row>
    <row r="46" spans="1:77">
      <c r="A46" t="s">
        <v>35</v>
      </c>
      <c r="AO46" t="s">
        <v>36</v>
      </c>
    </row>
    <row r="47" spans="1:77">
      <c r="A47" t="s">
        <v>37</v>
      </c>
      <c r="AO47" t="s">
        <v>38</v>
      </c>
    </row>
    <row r="48" spans="1:77">
      <c r="A48" t="s">
        <v>39</v>
      </c>
      <c r="AO48">
        <f>MIN(+MAX(+existing 9!AO41*AO44, AO46), AO45)</f>
        <v/>
      </c>
    </row>
    <row r="49" spans="1:77">
      <c r="A49" t="s">
        <v>40</v>
      </c>
      <c r="AO49">
        <f>AO48</f>
        <v/>
      </c>
    </row>
    <row r="54" spans="1:77">
      <c r="A54" t="s">
        <v>31</v>
      </c>
      <c r="AO54" t="s">
        <v>41</v>
      </c>
    </row>
    <row r="55" spans="1:77">
      <c r="A55" t="s">
        <v>35</v>
      </c>
      <c r="AO55" t="s">
        <v>36</v>
      </c>
    </row>
    <row r="56" spans="1:77">
      <c r="A56" t="s">
        <v>37</v>
      </c>
      <c r="AO56" t="s">
        <v>38</v>
      </c>
    </row>
    <row r="57" spans="1:77">
      <c r="A57" t="s">
        <v>42</v>
      </c>
      <c r="AO57">
        <f>MAX(+existing 9!AO41*AO54, AO55)</f>
        <v/>
      </c>
    </row>
    <row r="58" spans="1:77">
      <c r="A58" t="s">
        <v>43</v>
      </c>
      <c r="AO58">
        <f>AO57</f>
        <v/>
      </c>
    </row>
    <row r="61" spans="1:77">
      <c r="A61" t="s">
        <v>25</v>
      </c>
      <c r="AO61" t="s">
        <v>44</v>
      </c>
    </row>
    <row r="62" spans="1:77">
      <c r="A62" t="s">
        <v>27</v>
      </c>
      <c r="AO62" t="s">
        <v>45</v>
      </c>
    </row>
    <row r="63" spans="1:77">
      <c r="A63" t="s">
        <v>46</v>
      </c>
      <c r="AO63">
        <f>{'annual_inflation': 'AO4', 'ltm ga': 'AO5', 'ltm marketing': 'AO6', 'fixed_monthly_value': 'AO62', 'new_optional_tags': 'AO61'}[fixed_monthly_value]*{'age': 'AO11', 'percent': 'AO14', 'alive': 'AO12', 'ref_date': 'AO9', 'span': 'AO13'}[alive]</f>
        <v/>
      </c>
    </row>
    <row r="64" spans="1:77">
      <c r="A64" t="s">
        <v>47</v>
      </c>
      <c r="AO64">
        <f>AO63</f>
        <v/>
      </c>
    </row>
    <row r="65" spans="1:77">
      <c r="A65" t="s">
        <v>48</v>
      </c>
      <c r="AO65">
        <f>existing 9!AO58+existing 9!AO64</f>
        <v/>
      </c>
    </row>
    <row r="66" spans="1:77">
      <c r="A66" t="s">
        <v>49</v>
      </c>
      <c r="AO66">
        <f>AO65</f>
        <v/>
      </c>
    </row>
    <row r="67" spans="1:77">
      <c r="A67" t="s">
        <v>50</v>
      </c>
      <c r="AO67">
        <f>existing 9!AO28+existing 9!AO35+existing 9!AO41+existing 9!AO49+existing 9!AO66</f>
        <v/>
      </c>
    </row>
    <row r="68" spans="1:77">
      <c r="A68" t="s">
        <v>51</v>
      </c>
      <c r="AO68">
        <f>AO67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Sheet</vt:lpstr>
      <vt:lpstr>Scenarios</vt:lpstr>
      <vt:lpstr>Timeline</vt:lpstr>
      <vt:lpstr>wal-mart</vt:lpstr>
      <vt:lpstr>existing 9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2016-02-08T13:00:45Z</dcterms:created>
  <dcterms:modified xsi:type="dcterms:W3CDTF">2016-02-08T13:00:45Z</dcterms:modified>
  <cp:lastModifiedBy/>
  <cp:category/>
  <cp:contentStatus/>
  <cp:version/>
  <cp:revision/>
  <cp:keywords/>
</cp:coreProperties>
</file>