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existing 2" sheetId="4" r:id="rId4"/>
    <s:sheet name="existing 4" sheetId="5" r:id="rId5"/>
    <s:sheet name="existing 3" sheetId="6" r:id="rId6"/>
    <s:sheet name="existing 0" sheetId="7" r:id="rId7"/>
    <s:sheet name="existing 1" sheetId="8" r:id="rId8"/>
    <s:sheet name="wal-mart" sheetId="9" r:id="rId9"/>
  </s:sheets>
  <s:definedNames/>
  <s:calcPr calcId="124519" fullCalcOnLoad="1"/>
</s:workbook>
</file>

<file path=xl/sharedStrings.xml><?xml version="1.0" encoding="utf-8"?>
<sst xmlns="http://schemas.openxmlformats.org/spreadsheetml/2006/main" uniqueCount="71">
  <si>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</si>
  <si>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</si>
  <si>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</si>
  <si>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</si>
  <si>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</si>
  <si>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</si>
  <si>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</si>
  <si>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</si>
  <si>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conception</t>
  </si>
  <si>
    <t>birth</t>
  </si>
  <si>
    <t>maturity</t>
  </si>
  <si>
    <t>old age</t>
  </si>
  <si>
    <t>death</t>
  </si>
  <si>
    <t>annual_rev_per_mature_unit</t>
  </si>
  <si>
    <t>monthly unit revenue over lifecycle.</t>
  </si>
  <si>
    <t>total revenue</t>
  </si>
  <si>
    <t>active_gross_margin</t>
  </si>
  <si>
    <t>compute cost from known gross margin.</t>
  </si>
  <si>
    <t>total cost</t>
  </si>
  <si>
    <t xml:space="preserve">  sg&amp;a</t>
  </si>
  <si>
    <t xml:space="preserve">  base_annual_expense</t>
  </si>
  <si>
    <t xml:space="preserve">  annual_inflation</t>
  </si>
  <si>
    <t xml:space="preserve">  ref_year</t>
  </si>
  <si>
    <t xml:space="preserve">  inflation-adjusted monthly expense from known annual start.</t>
  </si>
  <si>
    <t xml:space="preserve">  total employee expense</t>
  </si>
  <si>
    <t xml:space="preserve">  fixed_monthly_value</t>
  </si>
  <si>
    <t xml:space="preserve">  new_optional_tags</t>
  </si>
  <si>
    <t>['run-rate', 'cash rent', 'non-straight-line', 'non-GAAP']</t>
  </si>
  <si>
    <t xml:space="preserve">  set line to fixed monthly value.</t>
  </si>
  <si>
    <t xml:space="preserve">  total rent</t>
  </si>
  <si>
    <t xml:space="preserve">  min</t>
  </si>
  <si>
    <t xml:space="preserve">  max</t>
  </si>
  <si>
    <t xml:space="preserve">  source_line_name</t>
  </si>
  <si>
    <t>Rent</t>
  </si>
  <si>
    <t xml:space="preserve">  source_multiplier</t>
  </si>
  <si>
    <t xml:space="preserve">  set line based on source value and multiplier.</t>
  </si>
  <si>
    <t xml:space="preserve">  total utilities</t>
  </si>
  <si>
    <t xml:space="preserve">    min</t>
  </si>
  <si>
    <t xml:space="preserve">    source_line_name</t>
  </si>
  <si>
    <t xml:space="preserve">    source_multiplier</t>
  </si>
  <si>
    <t xml:space="preserve">    set line based on source value and multiplier.</t>
  </si>
  <si>
    <t xml:space="preserve">    total security</t>
  </si>
  <si>
    <t xml:space="preserve">    fixed_monthly_value</t>
  </si>
  <si>
    <t xml:space="preserve">    new_optional_tags</t>
  </si>
  <si>
    <t>['it', 'internet expense', 'telephony expense', 'cell phone', 'land line']</t>
  </si>
  <si>
    <t xml:space="preserve">    set line to fixed monthly value.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</si>
  <si>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</si>
  <si>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</si>
  <si>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</si>
  <si>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</si>
  <si>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</si>
  <si>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ebitda</t>
  </si>
  <si>
    <t>assets</t>
  </si>
  <si>
    <t>liabilities</t>
  </si>
  <si>
    <t>equity</t>
  </si>
  <si>
    <t>revenue: consolidated results</t>
  </si>
  <si>
    <t>cost: consolidated results</t>
  </si>
  <si>
    <t xml:space="preserve">    monthly expense from known annual start.</t>
  </si>
  <si>
    <t xml:space="preserve">    total g&amp;a</t>
  </si>
  <si>
    <t xml:space="preserve">    ref_year</t>
  </si>
  <si>
    <t xml:space="preserve">    inflation-adjusted monthly expense from known annual start.</t>
  </si>
  <si>
    <t xml:space="preserve">    total marketing</t>
  </si>
  <si>
    <t xml:space="preserve">  sg&amp;a: details</t>
  </si>
  <si>
    <t xml:space="preserve">  total sg&amp;a</t>
  </si>
  <si>
    <t xml:space="preserve">  employee expense: consolidated results</t>
  </si>
  <si>
    <t xml:space="preserve">  rent: consolidated results</t>
  </si>
  <si>
    <t xml:space="preserve">  utilities: consolidated results</t>
  </si>
  <si>
    <t xml:space="preserve">    security: consolidated results</t>
  </si>
  <si>
    <t xml:space="preserve">    it: consolidated results</t>
  </si>
  <si>
    <t>basic ebitda calculator</t>
  </si>
  <si>
    <t>total ebitda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</si>
</sst>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O6"/>
  <sheetViews>
    <sheetView workbookViewId="0">
      <selection activeCell="A1" sqref="A1"/>
    </sheetView>
  </sheetViews>
  <sheetFormatPr baseColWidth="10" defaultRowHeight="15"/>
  <sheetData>
    <row r="3" spans="1:41">
      <c r="E3" s="1" t="n">
        <v>42185</v>
      </c>
      <c r="F3" s="1" t="n">
        <v>42216</v>
      </c>
      <c r="G3" s="1" t="n">
        <v>42247</v>
      </c>
      <c r="H3" s="1" t="n">
        <v>42277</v>
      </c>
      <c r="I3" s="1" t="n">
        <v>42308</v>
      </c>
      <c r="J3" s="1" t="n">
        <v>42338</v>
      </c>
      <c r="K3" s="1" t="n">
        <v>42369</v>
      </c>
      <c r="L3" s="1" t="n">
        <v>42400</v>
      </c>
      <c r="M3" s="1" t="n">
        <v>42429</v>
      </c>
      <c r="N3" s="1" t="n">
        <v>42460</v>
      </c>
      <c r="O3" s="1" t="n">
        <v>42490</v>
      </c>
      <c r="P3" s="1" t="n">
        <v>42521</v>
      </c>
      <c r="Q3" s="1" t="n">
        <v>42551</v>
      </c>
      <c r="R3" s="1" t="n">
        <v>42582</v>
      </c>
      <c r="S3" s="1" t="n">
        <v>42613</v>
      </c>
      <c r="T3" s="1" t="n">
        <v>42643</v>
      </c>
      <c r="U3" s="1" t="n">
        <v>42674</v>
      </c>
      <c r="V3" s="1" t="n">
        <v>42704</v>
      </c>
      <c r="W3" s="1" t="n">
        <v>42735</v>
      </c>
      <c r="X3" s="1" t="n">
        <v>42766</v>
      </c>
      <c r="Y3" s="1" t="n">
        <v>42794</v>
      </c>
      <c r="Z3" s="1" t="n">
        <v>42825</v>
      </c>
      <c r="AA3" s="1" t="n">
        <v>42855</v>
      </c>
      <c r="AB3" s="1" t="n">
        <v>42886</v>
      </c>
      <c r="AC3" s="1" t="n">
        <v>42916</v>
      </c>
      <c r="AD3" s="1" t="n">
        <v>42947</v>
      </c>
      <c r="AE3" s="1" t="n">
        <v>42978</v>
      </c>
      <c r="AF3" s="1" t="n">
        <v>43008</v>
      </c>
      <c r="AG3" s="1" t="n">
        <v>43039</v>
      </c>
      <c r="AH3" s="1" t="n">
        <v>43069</v>
      </c>
      <c r="AI3" s="1" t="n">
        <v>43100</v>
      </c>
      <c r="AJ3" s="1" t="n">
        <v>43131</v>
      </c>
      <c r="AK3" s="1" t="n">
        <v>43159</v>
      </c>
      <c r="AL3" s="1" t="n">
        <v>43190</v>
      </c>
      <c r="AM3" s="1" t="n">
        <v>43220</v>
      </c>
      <c r="AN3" s="1" t="n">
        <v>43251</v>
      </c>
      <c r="AO3" s="1" t="n">
        <v>43281</v>
      </c>
    </row>
    <row r="4" spans="1:41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</row>
    <row r="5" spans="1:41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</row>
    <row r="6" spans="1:41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37605</v>
      </c>
      <c r="E17" s="1">
        <f>C17</f>
        <v/>
      </c>
    </row>
    <row r="18" spans="1:41">
      <c r="A18" t="s">
        <v>9</v>
      </c>
      <c r="C18" s="1" t="n">
        <v>38990</v>
      </c>
      <c r="E18" s="1">
        <f>C18</f>
        <v/>
      </c>
    </row>
    <row r="19" spans="1:41">
      <c r="A19" t="s">
        <v>10</v>
      </c>
      <c r="C19" s="1" t="n">
        <v>40085</v>
      </c>
      <c r="E19" s="1">
        <f>C19</f>
        <v/>
      </c>
    </row>
    <row r="20" spans="1:41">
      <c r="A20" t="s">
        <v>11</v>
      </c>
      <c r="C20" s="1" t="n">
        <v>41727</v>
      </c>
      <c r="E20" s="1">
        <f>C20</f>
        <v/>
      </c>
    </row>
    <row r="21" spans="1:41">
      <c r="A21" t="s">
        <v>12</v>
      </c>
      <c r="C21" s="1" t="n">
        <v>44465</v>
      </c>
      <c r="E21" s="1">
        <f>C21</f>
        <v/>
      </c>
    </row>
    <row r="23" spans="1:41">
      <c r="A23" t="s">
        <v>13</v>
      </c>
      <c r="E23" t="n">
        <v>1000000</v>
      </c>
    </row>
    <row r="24" spans="1:41">
      <c r="A24" t="s">
        <v>14</v>
      </c>
      <c r="E24">
        <f>E23/12*(100-E14)/(100-50)</f>
        <v/>
      </c>
    </row>
    <row r="25" spans="1:41">
      <c r="A25" t="s">
        <v>15</v>
      </c>
      <c r="E25">
        <f>E24</f>
        <v/>
      </c>
    </row>
    <row r="27" spans="1:41">
      <c r="A27" t="s">
        <v>16</v>
      </c>
      <c r="E27" t="n">
        <v>0.65</v>
      </c>
    </row>
    <row r="28" spans="1:41">
      <c r="A28" t="s">
        <v>17</v>
      </c>
      <c r="E28">
        <f>IF(E12, 'existing 2'!E25 * (1-E27))</f>
        <v/>
      </c>
    </row>
    <row r="29" spans="1:41">
      <c r="A29" t="s">
        <v>18</v>
      </c>
      <c r="E29">
        <f>E28</f>
        <v/>
      </c>
    </row>
    <row r="33" spans="1:41">
      <c r="A33" t="s">
        <v>19</v>
      </c>
    </row>
    <row r="35" spans="1:41">
      <c r="A35" t="s">
        <v>20</v>
      </c>
      <c r="E35" t="n">
        <v>300000</v>
      </c>
    </row>
    <row r="36" spans="1:41">
      <c r="A36" t="s">
        <v>21</v>
      </c>
      <c r="E36" t="n">
        <v>0.03</v>
      </c>
    </row>
    <row r="37" spans="1:41">
      <c r="A37" t="s">
        <v>22</v>
      </c>
      <c r="E37" t="n">
        <v>2015</v>
      </c>
    </row>
    <row r="38" spans="1:41">
      <c r="A38" t="s">
        <v>23</v>
      </c>
      <c r="E38">
        <f>IF(E12,E35/12*(1+E36)^0)</f>
        <v/>
      </c>
    </row>
    <row r="39" spans="1:41">
      <c r="A39" t="s">
        <v>24</v>
      </c>
      <c r="E39">
        <f>E38</f>
        <v/>
      </c>
    </row>
    <row r="41" spans="1:41">
      <c r="A41" t="s">
        <v>25</v>
      </c>
      <c r="E41" t="n">
        <v>2000</v>
      </c>
    </row>
    <row r="42" spans="1:41">
      <c r="A42" t="s">
        <v>26</v>
      </c>
      <c r="E42" t="s">
        <v>27</v>
      </c>
    </row>
    <row r="43" spans="1:41">
      <c r="A43" t="s">
        <v>28</v>
      </c>
      <c r="E43">
        <f>E41*E12</f>
        <v/>
      </c>
    </row>
    <row r="44" spans="1:41">
      <c r="A44" t="s">
        <v>29</v>
      </c>
      <c r="E44">
        <f>E43</f>
        <v/>
      </c>
    </row>
    <row r="46" spans="1:41">
      <c r="A46" t="s">
        <v>30</v>
      </c>
      <c r="E46" t="n">
        <v>100</v>
      </c>
    </row>
    <row r="47" spans="1:41">
      <c r="A47" t="s">
        <v>31</v>
      </c>
      <c r="E47" t="n">
        <v>2000</v>
      </c>
    </row>
    <row r="48" spans="1:41">
      <c r="A48" t="s">
        <v>32</v>
      </c>
      <c r="E48" t="s">
        <v>33</v>
      </c>
    </row>
    <row r="49" spans="1:41">
      <c r="A49" t="s">
        <v>34</v>
      </c>
      <c r="E49" t="n">
        <v>0.05</v>
      </c>
    </row>
    <row r="50" spans="1:41">
      <c r="A50" t="s">
        <v>35</v>
      </c>
      <c r="E50">
        <f>MIN(+MAX(+'existing 2'!E44*E49, E46), E47)</f>
        <v/>
      </c>
    </row>
    <row r="51" spans="1:41">
      <c r="A51" t="s">
        <v>36</v>
      </c>
      <c r="E51">
        <f>E50</f>
        <v/>
      </c>
    </row>
    <row r="55" spans="1:41">
      <c r="A55" t="s">
        <v>37</v>
      </c>
      <c r="E55" t="n">
        <v>100</v>
      </c>
    </row>
    <row r="56" spans="1:41">
      <c r="A56" t="s">
        <v>38</v>
      </c>
      <c r="E56" t="s">
        <v>33</v>
      </c>
    </row>
    <row r="57" spans="1:41">
      <c r="A57" t="s">
        <v>39</v>
      </c>
      <c r="E57" t="n">
        <v>0.02</v>
      </c>
    </row>
    <row r="58" spans="1:41">
      <c r="A58" t="s">
        <v>40</v>
      </c>
      <c r="E58">
        <f>MAX(+'existing 2'!E44*E57, E55)</f>
        <v/>
      </c>
    </row>
    <row r="59" spans="1:41">
      <c r="A59" t="s">
        <v>41</v>
      </c>
      <c r="E59">
        <f>E58</f>
        <v/>
      </c>
    </row>
    <row r="61" spans="1:41">
      <c r="A61" t="s">
        <v>42</v>
      </c>
      <c r="E61" t="n">
        <v>500</v>
      </c>
    </row>
    <row r="62" spans="1:41">
      <c r="A62" t="s">
        <v>43</v>
      </c>
      <c r="E62" t="s">
        <v>44</v>
      </c>
    </row>
    <row r="63" spans="1:41">
      <c r="A63" t="s">
        <v>45</v>
      </c>
      <c r="E63">
        <f>E61*E12</f>
        <v/>
      </c>
    </row>
    <row r="64" spans="1:41">
      <c r="A64" t="s">
        <v>46</v>
      </c>
      <c r="E64">
        <f>E63</f>
        <v/>
      </c>
    </row>
    <row r="65" spans="1:41">
      <c r="A65" t="s">
        <v>47</v>
      </c>
      <c r="E65">
        <f>'existing 2'!E59+'existing 2'!E64</f>
        <v/>
      </c>
    </row>
    <row r="66" spans="1:41">
      <c r="A66" t="s">
        <v>48</v>
      </c>
      <c r="E66">
        <f>E65</f>
        <v/>
      </c>
    </row>
    <row r="67" spans="1:41">
      <c r="A67" t="s">
        <v>49</v>
      </c>
      <c r="E67">
        <f>'existing 2'!E33+'existing 2'!E39+'existing 2'!E44+'existing 2'!E51+'existing 2'!E66</f>
        <v/>
      </c>
    </row>
    <row r="68" spans="1:41">
      <c r="A68" t="s">
        <v>50</v>
      </c>
      <c r="E68">
        <f>E67</f>
        <v/>
      </c>
    </row>
    <row r="70" spans="1:41">
      <c r="A70" t="s">
        <v>51</v>
      </c>
    </row>
    <row r="72" spans="1:41">
      <c r="A72" t="s">
        <v>52</v>
      </c>
    </row>
    <row r="74" spans="1:41">
      <c r="A74" t="s">
        <v>53</v>
      </c>
    </row>
    <row r="76" spans="1:41">
      <c r="A76" t="s">
        <v>54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34835</v>
      </c>
      <c r="E17" s="1">
        <f>C17</f>
        <v/>
      </c>
    </row>
    <row r="18" spans="1:41">
      <c r="A18" t="s">
        <v>9</v>
      </c>
      <c r="C18" s="1" t="n">
        <v>36220</v>
      </c>
      <c r="E18" s="1">
        <f>C18</f>
        <v/>
      </c>
    </row>
    <row r="19" spans="1:41">
      <c r="A19" t="s">
        <v>10</v>
      </c>
      <c r="C19" s="1" t="n">
        <v>37545</v>
      </c>
      <c r="E19" s="1">
        <f>C19</f>
        <v/>
      </c>
    </row>
    <row r="20" spans="1:41">
      <c r="A20" t="s">
        <v>11</v>
      </c>
      <c r="C20" s="1" t="n">
        <v>39533</v>
      </c>
      <c r="E20" s="1">
        <f>C20</f>
        <v/>
      </c>
    </row>
    <row r="21" spans="1:41">
      <c r="A21" t="s">
        <v>12</v>
      </c>
      <c r="C21" s="1" t="n">
        <v>42847</v>
      </c>
      <c r="E21" s="1">
        <f>C21</f>
        <v/>
      </c>
    </row>
    <row r="23" spans="1:41">
      <c r="A23" t="s">
        <v>13</v>
      </c>
      <c r="E23" t="n">
        <v>1000000</v>
      </c>
    </row>
    <row r="24" spans="1:41">
      <c r="A24" t="s">
        <v>14</v>
      </c>
      <c r="E24">
        <f>E23/12*(100-E14)/(100-50)</f>
        <v/>
      </c>
    </row>
    <row r="25" spans="1:41">
      <c r="A25" t="s">
        <v>15</v>
      </c>
      <c r="E25">
        <f>E24</f>
        <v/>
      </c>
    </row>
    <row r="27" spans="1:41">
      <c r="A27" t="s">
        <v>16</v>
      </c>
      <c r="E27" t="n">
        <v>0.65</v>
      </c>
    </row>
    <row r="28" spans="1:41">
      <c r="A28" t="s">
        <v>17</v>
      </c>
      <c r="E28">
        <f>IF(E12, 'existing 4'!E25 * (1-E27))</f>
        <v/>
      </c>
    </row>
    <row r="29" spans="1:41">
      <c r="A29" t="s">
        <v>18</v>
      </c>
      <c r="E29">
        <f>E28</f>
        <v/>
      </c>
    </row>
    <row r="33" spans="1:41">
      <c r="A33" t="s">
        <v>19</v>
      </c>
    </row>
    <row r="35" spans="1:41">
      <c r="A35" t="s">
        <v>20</v>
      </c>
      <c r="E35" t="n">
        <v>300000</v>
      </c>
    </row>
    <row r="36" spans="1:41">
      <c r="A36" t="s">
        <v>21</v>
      </c>
      <c r="E36" t="n">
        <v>0.03</v>
      </c>
    </row>
    <row r="37" spans="1:41">
      <c r="A37" t="s">
        <v>22</v>
      </c>
      <c r="E37" t="n">
        <v>2015</v>
      </c>
    </row>
    <row r="38" spans="1:41">
      <c r="A38" t="s">
        <v>23</v>
      </c>
      <c r="E38">
        <f>IF(E12,E35/12*(1+E36)^0)</f>
        <v/>
      </c>
    </row>
    <row r="39" spans="1:41">
      <c r="A39" t="s">
        <v>24</v>
      </c>
      <c r="E39">
        <f>E38</f>
        <v/>
      </c>
    </row>
    <row r="41" spans="1:41">
      <c r="A41" t="s">
        <v>25</v>
      </c>
      <c r="E41" t="n">
        <v>2000</v>
      </c>
    </row>
    <row r="42" spans="1:41">
      <c r="A42" t="s">
        <v>26</v>
      </c>
      <c r="E42" t="s">
        <v>27</v>
      </c>
    </row>
    <row r="43" spans="1:41">
      <c r="A43" t="s">
        <v>28</v>
      </c>
      <c r="E43">
        <f>E41*E12</f>
        <v/>
      </c>
    </row>
    <row r="44" spans="1:41">
      <c r="A44" t="s">
        <v>29</v>
      </c>
      <c r="E44">
        <f>E43</f>
        <v/>
      </c>
    </row>
    <row r="46" spans="1:41">
      <c r="A46" t="s">
        <v>30</v>
      </c>
      <c r="E46" t="n">
        <v>100</v>
      </c>
    </row>
    <row r="47" spans="1:41">
      <c r="A47" t="s">
        <v>31</v>
      </c>
      <c r="E47" t="n">
        <v>2000</v>
      </c>
    </row>
    <row r="48" spans="1:41">
      <c r="A48" t="s">
        <v>32</v>
      </c>
      <c r="E48" t="s">
        <v>33</v>
      </c>
    </row>
    <row r="49" spans="1:41">
      <c r="A49" t="s">
        <v>34</v>
      </c>
      <c r="E49" t="n">
        <v>0.05</v>
      </c>
    </row>
    <row r="50" spans="1:41">
      <c r="A50" t="s">
        <v>35</v>
      </c>
      <c r="E50">
        <f>MIN(+MAX(+'existing 4'!E44*E49, E46), E47)</f>
        <v/>
      </c>
    </row>
    <row r="51" spans="1:41">
      <c r="A51" t="s">
        <v>36</v>
      </c>
      <c r="E51">
        <f>E50</f>
        <v/>
      </c>
    </row>
    <row r="55" spans="1:41">
      <c r="A55" t="s">
        <v>37</v>
      </c>
      <c r="E55" t="n">
        <v>100</v>
      </c>
    </row>
    <row r="56" spans="1:41">
      <c r="A56" t="s">
        <v>38</v>
      </c>
      <c r="E56" t="s">
        <v>33</v>
      </c>
    </row>
    <row r="57" spans="1:41">
      <c r="A57" t="s">
        <v>39</v>
      </c>
      <c r="E57" t="n">
        <v>0.02</v>
      </c>
    </row>
    <row r="58" spans="1:41">
      <c r="A58" t="s">
        <v>40</v>
      </c>
      <c r="E58">
        <f>MAX(+'existing 4'!E44*E57, E55)</f>
        <v/>
      </c>
    </row>
    <row r="59" spans="1:41">
      <c r="A59" t="s">
        <v>41</v>
      </c>
      <c r="E59">
        <f>E58</f>
        <v/>
      </c>
    </row>
    <row r="61" spans="1:41">
      <c r="A61" t="s">
        <v>42</v>
      </c>
      <c r="E61" t="n">
        <v>500</v>
      </c>
    </row>
    <row r="62" spans="1:41">
      <c r="A62" t="s">
        <v>43</v>
      </c>
      <c r="E62" t="s">
        <v>44</v>
      </c>
    </row>
    <row r="63" spans="1:41">
      <c r="A63" t="s">
        <v>45</v>
      </c>
      <c r="E63">
        <f>E61*E12</f>
        <v/>
      </c>
    </row>
    <row r="64" spans="1:41">
      <c r="A64" t="s">
        <v>46</v>
      </c>
      <c r="E64">
        <f>E63</f>
        <v/>
      </c>
    </row>
    <row r="65" spans="1:41">
      <c r="A65" t="s">
        <v>47</v>
      </c>
      <c r="E65">
        <f>'existing 4'!E59+'existing 4'!E64</f>
        <v/>
      </c>
    </row>
    <row r="66" spans="1:41">
      <c r="A66" t="s">
        <v>48</v>
      </c>
      <c r="E66">
        <f>E65</f>
        <v/>
      </c>
    </row>
    <row r="67" spans="1:41">
      <c r="A67" t="s">
        <v>49</v>
      </c>
      <c r="E67">
        <f>'existing 4'!E33+'existing 4'!E39+'existing 4'!E44+'existing 4'!E51+'existing 4'!E66</f>
        <v/>
      </c>
    </row>
    <row r="68" spans="1:41">
      <c r="A68" t="s">
        <v>50</v>
      </c>
      <c r="E68">
        <f>E67</f>
        <v/>
      </c>
    </row>
    <row r="70" spans="1:41">
      <c r="A70" t="s">
        <v>51</v>
      </c>
    </row>
    <row r="72" spans="1:41">
      <c r="A72" t="s">
        <v>52</v>
      </c>
    </row>
    <row r="74" spans="1:41">
      <c r="A74" t="s">
        <v>53</v>
      </c>
    </row>
    <row r="76" spans="1:41">
      <c r="A76" t="s">
        <v>54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38990</v>
      </c>
      <c r="E17" s="1">
        <f>C17</f>
        <v/>
      </c>
    </row>
    <row r="18" spans="1:41">
      <c r="A18" t="s">
        <v>9</v>
      </c>
      <c r="C18" s="1" t="n">
        <v>40375</v>
      </c>
      <c r="E18" s="1">
        <f>C18</f>
        <v/>
      </c>
    </row>
    <row r="19" spans="1:41">
      <c r="A19" t="s">
        <v>10</v>
      </c>
      <c r="C19" s="1" t="n">
        <v>41470</v>
      </c>
      <c r="E19" s="1">
        <f>C19</f>
        <v/>
      </c>
    </row>
    <row r="20" spans="1:41">
      <c r="A20" t="s">
        <v>11</v>
      </c>
      <c r="C20" s="1" t="n">
        <v>43112</v>
      </c>
      <c r="E20" s="1">
        <f>C20</f>
        <v/>
      </c>
    </row>
    <row r="21" spans="1:41">
      <c r="A21" t="s">
        <v>12</v>
      </c>
      <c r="C21" s="1" t="n">
        <v>45850</v>
      </c>
      <c r="E21" s="1">
        <f>C21</f>
        <v/>
      </c>
    </row>
    <row r="23" spans="1:41">
      <c r="A23" t="s">
        <v>13</v>
      </c>
      <c r="E23" t="n">
        <v>1000000</v>
      </c>
    </row>
    <row r="24" spans="1:41">
      <c r="A24" t="s">
        <v>14</v>
      </c>
      <c r="E24">
        <f>E23/12</f>
        <v/>
      </c>
    </row>
    <row r="25" spans="1:41">
      <c r="A25" t="s">
        <v>15</v>
      </c>
      <c r="E25">
        <f>E24</f>
        <v/>
      </c>
    </row>
    <row r="27" spans="1:41">
      <c r="A27" t="s">
        <v>16</v>
      </c>
      <c r="E27" t="n">
        <v>0.65</v>
      </c>
    </row>
    <row r="28" spans="1:41">
      <c r="A28" t="s">
        <v>17</v>
      </c>
      <c r="E28">
        <f>IF(E12, 'existing 3'!E25 * (1-E27))</f>
        <v/>
      </c>
    </row>
    <row r="29" spans="1:41">
      <c r="A29" t="s">
        <v>18</v>
      </c>
      <c r="E29">
        <f>E28</f>
        <v/>
      </c>
    </row>
    <row r="33" spans="1:41">
      <c r="A33" t="s">
        <v>19</v>
      </c>
    </row>
    <row r="35" spans="1:41">
      <c r="A35" t="s">
        <v>20</v>
      </c>
      <c r="E35" t="n">
        <v>300000</v>
      </c>
    </row>
    <row r="36" spans="1:41">
      <c r="A36" t="s">
        <v>21</v>
      </c>
      <c r="E36" t="n">
        <v>0.03</v>
      </c>
    </row>
    <row r="37" spans="1:41">
      <c r="A37" t="s">
        <v>22</v>
      </c>
      <c r="E37" t="n">
        <v>2015</v>
      </c>
    </row>
    <row r="38" spans="1:41">
      <c r="A38" t="s">
        <v>23</v>
      </c>
      <c r="E38">
        <f>IF(E12,E35/12*(1+E36)^0)</f>
        <v/>
      </c>
    </row>
    <row r="39" spans="1:41">
      <c r="A39" t="s">
        <v>24</v>
      </c>
      <c r="E39">
        <f>E38</f>
        <v/>
      </c>
    </row>
    <row r="41" spans="1:41">
      <c r="A41" t="s">
        <v>25</v>
      </c>
      <c r="E41" t="n">
        <v>2000</v>
      </c>
    </row>
    <row r="42" spans="1:41">
      <c r="A42" t="s">
        <v>26</v>
      </c>
      <c r="E42" t="s">
        <v>27</v>
      </c>
    </row>
    <row r="43" spans="1:41">
      <c r="A43" t="s">
        <v>28</v>
      </c>
      <c r="E43">
        <f>E41*E12</f>
        <v/>
      </c>
    </row>
    <row r="44" spans="1:41">
      <c r="A44" t="s">
        <v>29</v>
      </c>
      <c r="E44">
        <f>E43</f>
        <v/>
      </c>
    </row>
    <row r="46" spans="1:41">
      <c r="A46" t="s">
        <v>30</v>
      </c>
      <c r="E46" t="n">
        <v>100</v>
      </c>
    </row>
    <row r="47" spans="1:41">
      <c r="A47" t="s">
        <v>31</v>
      </c>
      <c r="E47" t="n">
        <v>2000</v>
      </c>
    </row>
    <row r="48" spans="1:41">
      <c r="A48" t="s">
        <v>32</v>
      </c>
      <c r="E48" t="s">
        <v>33</v>
      </c>
    </row>
    <row r="49" spans="1:41">
      <c r="A49" t="s">
        <v>34</v>
      </c>
      <c r="E49" t="n">
        <v>0.05</v>
      </c>
    </row>
    <row r="50" spans="1:41">
      <c r="A50" t="s">
        <v>35</v>
      </c>
      <c r="E50">
        <f>MIN(+MAX(+'existing 3'!E44*E49, E46), E47)</f>
        <v/>
      </c>
    </row>
    <row r="51" spans="1:41">
      <c r="A51" t="s">
        <v>36</v>
      </c>
      <c r="E51">
        <f>E50</f>
        <v/>
      </c>
    </row>
    <row r="55" spans="1:41">
      <c r="A55" t="s">
        <v>37</v>
      </c>
      <c r="E55" t="n">
        <v>100</v>
      </c>
    </row>
    <row r="56" spans="1:41">
      <c r="A56" t="s">
        <v>38</v>
      </c>
      <c r="E56" t="s">
        <v>33</v>
      </c>
    </row>
    <row r="57" spans="1:41">
      <c r="A57" t="s">
        <v>39</v>
      </c>
      <c r="E57" t="n">
        <v>0.02</v>
      </c>
    </row>
    <row r="58" spans="1:41">
      <c r="A58" t="s">
        <v>40</v>
      </c>
      <c r="E58">
        <f>MAX(+'existing 3'!E44*E57, E55)</f>
        <v/>
      </c>
    </row>
    <row r="59" spans="1:41">
      <c r="A59" t="s">
        <v>41</v>
      </c>
      <c r="E59">
        <f>E58</f>
        <v/>
      </c>
    </row>
    <row r="61" spans="1:41">
      <c r="A61" t="s">
        <v>42</v>
      </c>
      <c r="E61" t="n">
        <v>500</v>
      </c>
    </row>
    <row r="62" spans="1:41">
      <c r="A62" t="s">
        <v>43</v>
      </c>
      <c r="E62" t="s">
        <v>44</v>
      </c>
    </row>
    <row r="63" spans="1:41">
      <c r="A63" t="s">
        <v>45</v>
      </c>
      <c r="E63">
        <f>E61*E12</f>
        <v/>
      </c>
    </row>
    <row r="64" spans="1:41">
      <c r="A64" t="s">
        <v>46</v>
      </c>
      <c r="E64">
        <f>E63</f>
        <v/>
      </c>
    </row>
    <row r="65" spans="1:41">
      <c r="A65" t="s">
        <v>47</v>
      </c>
      <c r="E65">
        <f>'existing 3'!E59+'existing 3'!E64</f>
        <v/>
      </c>
    </row>
    <row r="66" spans="1:41">
      <c r="A66" t="s">
        <v>48</v>
      </c>
      <c r="E66">
        <f>E65</f>
        <v/>
      </c>
    </row>
    <row r="67" spans="1:41">
      <c r="A67" t="s">
        <v>49</v>
      </c>
      <c r="E67">
        <f>'existing 3'!E33+'existing 3'!E39+'existing 3'!E44+'existing 3'!E51+'existing 3'!E66</f>
        <v/>
      </c>
    </row>
    <row r="68" spans="1:41">
      <c r="A68" t="s">
        <v>50</v>
      </c>
      <c r="E68">
        <f>E67</f>
        <v/>
      </c>
    </row>
    <row r="70" spans="1:41">
      <c r="A70" t="s">
        <v>51</v>
      </c>
    </row>
    <row r="72" spans="1:41">
      <c r="A72" t="s">
        <v>52</v>
      </c>
    </row>
    <row r="74" spans="1:41">
      <c r="A74" t="s">
        <v>53</v>
      </c>
    </row>
    <row r="76" spans="1:41">
      <c r="A76" t="s">
        <v>54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40375</v>
      </c>
      <c r="E17" s="1">
        <f>C17</f>
        <v/>
      </c>
    </row>
    <row r="18" spans="1:41">
      <c r="A18" t="s">
        <v>9</v>
      </c>
      <c r="C18" s="1" t="n">
        <v>41760</v>
      </c>
      <c r="E18" s="1">
        <f>C18</f>
        <v/>
      </c>
    </row>
    <row r="19" spans="1:41">
      <c r="A19" t="s">
        <v>10</v>
      </c>
      <c r="C19" s="1" t="n">
        <v>42855</v>
      </c>
      <c r="E19" s="1">
        <f>C19</f>
        <v/>
      </c>
    </row>
    <row r="20" spans="1:41">
      <c r="A20" t="s">
        <v>11</v>
      </c>
      <c r="C20" s="1" t="n">
        <v>44497</v>
      </c>
      <c r="E20" s="1">
        <f>C20</f>
        <v/>
      </c>
    </row>
    <row r="21" spans="1:41">
      <c r="A21" t="s">
        <v>12</v>
      </c>
      <c r="C21" s="1" t="n">
        <v>47235</v>
      </c>
      <c r="E21" s="1">
        <f>C21</f>
        <v/>
      </c>
    </row>
    <row r="23" spans="1:41">
      <c r="A23" t="s">
        <v>13</v>
      </c>
      <c r="E23" t="n">
        <v>1000000</v>
      </c>
    </row>
    <row r="24" spans="1:41">
      <c r="A24" t="s">
        <v>14</v>
      </c>
      <c r="E24">
        <f>E23/12*E14/(20-0)</f>
        <v/>
      </c>
    </row>
    <row r="25" spans="1:41">
      <c r="A25" t="s">
        <v>15</v>
      </c>
      <c r="E25">
        <f>E24</f>
        <v/>
      </c>
    </row>
    <row r="27" spans="1:41">
      <c r="A27" t="s">
        <v>16</v>
      </c>
      <c r="E27" t="n">
        <v>0.65</v>
      </c>
    </row>
    <row r="28" spans="1:41">
      <c r="A28" t="s">
        <v>17</v>
      </c>
      <c r="E28">
        <f>IF(E12, 'existing 0'!E25 * (1-E27))</f>
        <v/>
      </c>
    </row>
    <row r="29" spans="1:41">
      <c r="A29" t="s">
        <v>18</v>
      </c>
      <c r="E29">
        <f>E28</f>
        <v/>
      </c>
    </row>
    <row r="33" spans="1:41">
      <c r="A33" t="s">
        <v>19</v>
      </c>
    </row>
    <row r="35" spans="1:41">
      <c r="A35" t="s">
        <v>20</v>
      </c>
      <c r="E35" t="n">
        <v>300000</v>
      </c>
    </row>
    <row r="36" spans="1:41">
      <c r="A36" t="s">
        <v>21</v>
      </c>
      <c r="E36" t="n">
        <v>0.03</v>
      </c>
    </row>
    <row r="37" spans="1:41">
      <c r="A37" t="s">
        <v>22</v>
      </c>
      <c r="E37" t="n">
        <v>2015</v>
      </c>
    </row>
    <row r="38" spans="1:41">
      <c r="A38" t="s">
        <v>23</v>
      </c>
      <c r="E38">
        <f>IF(E12,E35/12*(1+E36)^0)</f>
        <v/>
      </c>
    </row>
    <row r="39" spans="1:41">
      <c r="A39" t="s">
        <v>24</v>
      </c>
      <c r="E39">
        <f>E38</f>
        <v/>
      </c>
    </row>
    <row r="41" spans="1:41">
      <c r="A41" t="s">
        <v>25</v>
      </c>
      <c r="E41" t="n">
        <v>2000</v>
      </c>
    </row>
    <row r="42" spans="1:41">
      <c r="A42" t="s">
        <v>26</v>
      </c>
      <c r="E42" t="s">
        <v>27</v>
      </c>
    </row>
    <row r="43" spans="1:41">
      <c r="A43" t="s">
        <v>28</v>
      </c>
      <c r="E43">
        <f>E41*E12</f>
        <v/>
      </c>
    </row>
    <row r="44" spans="1:41">
      <c r="A44" t="s">
        <v>29</v>
      </c>
      <c r="E44">
        <f>E43</f>
        <v/>
      </c>
    </row>
    <row r="46" spans="1:41">
      <c r="A46" t="s">
        <v>30</v>
      </c>
      <c r="E46" t="n">
        <v>100</v>
      </c>
    </row>
    <row r="47" spans="1:41">
      <c r="A47" t="s">
        <v>31</v>
      </c>
      <c r="E47" t="n">
        <v>2000</v>
      </c>
    </row>
    <row r="48" spans="1:41">
      <c r="A48" t="s">
        <v>32</v>
      </c>
      <c r="E48" t="s">
        <v>33</v>
      </c>
    </row>
    <row r="49" spans="1:41">
      <c r="A49" t="s">
        <v>34</v>
      </c>
      <c r="E49" t="n">
        <v>0.05</v>
      </c>
    </row>
    <row r="50" spans="1:41">
      <c r="A50" t="s">
        <v>35</v>
      </c>
      <c r="E50">
        <f>MIN(+MAX(+'existing 0'!E44*E49, E46), E47)</f>
        <v/>
      </c>
    </row>
    <row r="51" spans="1:41">
      <c r="A51" t="s">
        <v>36</v>
      </c>
      <c r="E51">
        <f>E50</f>
        <v/>
      </c>
    </row>
    <row r="55" spans="1:41">
      <c r="A55" t="s">
        <v>37</v>
      </c>
      <c r="E55" t="n">
        <v>100</v>
      </c>
    </row>
    <row r="56" spans="1:41">
      <c r="A56" t="s">
        <v>38</v>
      </c>
      <c r="E56" t="s">
        <v>33</v>
      </c>
    </row>
    <row r="57" spans="1:41">
      <c r="A57" t="s">
        <v>39</v>
      </c>
      <c r="E57" t="n">
        <v>0.02</v>
      </c>
    </row>
    <row r="58" spans="1:41">
      <c r="A58" t="s">
        <v>40</v>
      </c>
      <c r="E58">
        <f>MAX(+'existing 0'!E44*E57, E55)</f>
        <v/>
      </c>
    </row>
    <row r="59" spans="1:41">
      <c r="A59" t="s">
        <v>41</v>
      </c>
      <c r="E59">
        <f>E58</f>
        <v/>
      </c>
    </row>
    <row r="61" spans="1:41">
      <c r="A61" t="s">
        <v>42</v>
      </c>
      <c r="E61" t="n">
        <v>500</v>
      </c>
    </row>
    <row r="62" spans="1:41">
      <c r="A62" t="s">
        <v>43</v>
      </c>
      <c r="E62" t="s">
        <v>44</v>
      </c>
    </row>
    <row r="63" spans="1:41">
      <c r="A63" t="s">
        <v>45</v>
      </c>
      <c r="E63">
        <f>E61*E12</f>
        <v/>
      </c>
    </row>
    <row r="64" spans="1:41">
      <c r="A64" t="s">
        <v>46</v>
      </c>
      <c r="E64">
        <f>E63</f>
        <v/>
      </c>
    </row>
    <row r="65" spans="1:41">
      <c r="A65" t="s">
        <v>47</v>
      </c>
      <c r="E65">
        <f>'existing 0'!E59+'existing 0'!E64</f>
        <v/>
      </c>
    </row>
    <row r="66" spans="1:41">
      <c r="A66" t="s">
        <v>48</v>
      </c>
      <c r="E66">
        <f>E65</f>
        <v/>
      </c>
    </row>
    <row r="67" spans="1:41">
      <c r="A67" t="s">
        <v>49</v>
      </c>
      <c r="E67">
        <f>'existing 0'!E33+'existing 0'!E39+'existing 0'!E44+'existing 0'!E51+'existing 0'!E66</f>
        <v/>
      </c>
    </row>
    <row r="68" spans="1:41">
      <c r="A68" t="s">
        <v>50</v>
      </c>
      <c r="E68">
        <f>E67</f>
        <v/>
      </c>
    </row>
    <row r="70" spans="1:41">
      <c r="A70" t="s">
        <v>51</v>
      </c>
    </row>
    <row r="72" spans="1:41">
      <c r="A72" t="s">
        <v>52</v>
      </c>
    </row>
    <row r="74" spans="1:41">
      <c r="A74" t="s">
        <v>53</v>
      </c>
    </row>
    <row r="76" spans="1:41">
      <c r="A76" t="s">
        <v>54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O76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36220</v>
      </c>
      <c r="E17" s="1">
        <f>C17</f>
        <v/>
      </c>
    </row>
    <row r="18" spans="1:41">
      <c r="A18" t="s">
        <v>9</v>
      </c>
      <c r="C18" s="1" t="n">
        <v>37605</v>
      </c>
      <c r="E18" s="1">
        <f>C18</f>
        <v/>
      </c>
    </row>
    <row r="19" spans="1:41">
      <c r="A19" t="s">
        <v>10</v>
      </c>
      <c r="C19" s="1" t="n">
        <v>38700</v>
      </c>
      <c r="E19" s="1">
        <f>C19</f>
        <v/>
      </c>
    </row>
    <row r="20" spans="1:41">
      <c r="A20" t="s">
        <v>11</v>
      </c>
      <c r="C20" s="1" t="n">
        <v>40342</v>
      </c>
      <c r="E20" s="1">
        <f>C20</f>
        <v/>
      </c>
    </row>
    <row r="21" spans="1:41">
      <c r="A21" t="s">
        <v>12</v>
      </c>
      <c r="C21" s="1" t="n">
        <v>43080</v>
      </c>
      <c r="E21" s="1">
        <f>C21</f>
        <v/>
      </c>
    </row>
    <row r="23" spans="1:41">
      <c r="A23" t="s">
        <v>13</v>
      </c>
      <c r="E23" t="n">
        <v>1000000</v>
      </c>
    </row>
    <row r="24" spans="1:41">
      <c r="A24" t="s">
        <v>14</v>
      </c>
      <c r="E24">
        <f>E23/12*(100-E14)/(100-50)</f>
        <v/>
      </c>
    </row>
    <row r="25" spans="1:41">
      <c r="A25" t="s">
        <v>15</v>
      </c>
      <c r="E25">
        <f>E24</f>
        <v/>
      </c>
    </row>
    <row r="27" spans="1:41">
      <c r="A27" t="s">
        <v>16</v>
      </c>
      <c r="E27" t="n">
        <v>0.65</v>
      </c>
    </row>
    <row r="28" spans="1:41">
      <c r="A28" t="s">
        <v>17</v>
      </c>
      <c r="E28">
        <f>IF(E12, 'existing 1'!E25 * (1-E27))</f>
        <v/>
      </c>
    </row>
    <row r="29" spans="1:41">
      <c r="A29" t="s">
        <v>18</v>
      </c>
      <c r="E29">
        <f>E28</f>
        <v/>
      </c>
    </row>
    <row r="33" spans="1:41">
      <c r="A33" t="s">
        <v>19</v>
      </c>
    </row>
    <row r="35" spans="1:41">
      <c r="A35" t="s">
        <v>20</v>
      </c>
      <c r="E35" t="n">
        <v>300000</v>
      </c>
    </row>
    <row r="36" spans="1:41">
      <c r="A36" t="s">
        <v>21</v>
      </c>
      <c r="E36" t="n">
        <v>0.03</v>
      </c>
    </row>
    <row r="37" spans="1:41">
      <c r="A37" t="s">
        <v>22</v>
      </c>
      <c r="E37" t="n">
        <v>2015</v>
      </c>
    </row>
    <row r="38" spans="1:41">
      <c r="A38" t="s">
        <v>23</v>
      </c>
      <c r="E38">
        <f>IF(E12,E35/12*(1+E36)^0)</f>
        <v/>
      </c>
    </row>
    <row r="39" spans="1:41">
      <c r="A39" t="s">
        <v>24</v>
      </c>
      <c r="E39">
        <f>E38</f>
        <v/>
      </c>
    </row>
    <row r="41" spans="1:41">
      <c r="A41" t="s">
        <v>25</v>
      </c>
      <c r="E41" t="n">
        <v>2000</v>
      </c>
    </row>
    <row r="42" spans="1:41">
      <c r="A42" t="s">
        <v>26</v>
      </c>
      <c r="E42" t="s">
        <v>27</v>
      </c>
    </row>
    <row r="43" spans="1:41">
      <c r="A43" t="s">
        <v>28</v>
      </c>
      <c r="E43">
        <f>E41*E12</f>
        <v/>
      </c>
    </row>
    <row r="44" spans="1:41">
      <c r="A44" t="s">
        <v>29</v>
      </c>
      <c r="E44">
        <f>E43</f>
        <v/>
      </c>
    </row>
    <row r="46" spans="1:41">
      <c r="A46" t="s">
        <v>30</v>
      </c>
      <c r="E46" t="n">
        <v>100</v>
      </c>
    </row>
    <row r="47" spans="1:41">
      <c r="A47" t="s">
        <v>31</v>
      </c>
      <c r="E47" t="n">
        <v>2000</v>
      </c>
    </row>
    <row r="48" spans="1:41">
      <c r="A48" t="s">
        <v>32</v>
      </c>
      <c r="E48" t="s">
        <v>33</v>
      </c>
    </row>
    <row r="49" spans="1:41">
      <c r="A49" t="s">
        <v>34</v>
      </c>
      <c r="E49" t="n">
        <v>0.05</v>
      </c>
    </row>
    <row r="50" spans="1:41">
      <c r="A50" t="s">
        <v>35</v>
      </c>
      <c r="E50">
        <f>MIN(+MAX(+'existing 1'!E44*E49, E46), E47)</f>
        <v/>
      </c>
    </row>
    <row r="51" spans="1:41">
      <c r="A51" t="s">
        <v>36</v>
      </c>
      <c r="E51">
        <f>E50</f>
        <v/>
      </c>
    </row>
    <row r="55" spans="1:41">
      <c r="A55" t="s">
        <v>37</v>
      </c>
      <c r="E55" t="n">
        <v>100</v>
      </c>
    </row>
    <row r="56" spans="1:41">
      <c r="A56" t="s">
        <v>38</v>
      </c>
      <c r="E56" t="s">
        <v>33</v>
      </c>
    </row>
    <row r="57" spans="1:41">
      <c r="A57" t="s">
        <v>39</v>
      </c>
      <c r="E57" t="n">
        <v>0.02</v>
      </c>
    </row>
    <row r="58" spans="1:41">
      <c r="A58" t="s">
        <v>40</v>
      </c>
      <c r="E58">
        <f>MAX(+'existing 1'!E44*E57, E55)</f>
        <v/>
      </c>
    </row>
    <row r="59" spans="1:41">
      <c r="A59" t="s">
        <v>41</v>
      </c>
      <c r="E59">
        <f>E58</f>
        <v/>
      </c>
    </row>
    <row r="61" spans="1:41">
      <c r="A61" t="s">
        <v>42</v>
      </c>
      <c r="E61" t="n">
        <v>500</v>
      </c>
    </row>
    <row r="62" spans="1:41">
      <c r="A62" t="s">
        <v>43</v>
      </c>
      <c r="E62" t="s">
        <v>44</v>
      </c>
    </row>
    <row r="63" spans="1:41">
      <c r="A63" t="s">
        <v>45</v>
      </c>
      <c r="E63">
        <f>E61*E12</f>
        <v/>
      </c>
    </row>
    <row r="64" spans="1:41">
      <c r="A64" t="s">
        <v>46</v>
      </c>
      <c r="E64">
        <f>E63</f>
        <v/>
      </c>
    </row>
    <row r="65" spans="1:41">
      <c r="A65" t="s">
        <v>47</v>
      </c>
      <c r="E65">
        <f>'existing 1'!E59+'existing 1'!E64</f>
        <v/>
      </c>
    </row>
    <row r="66" spans="1:41">
      <c r="A66" t="s">
        <v>48</v>
      </c>
      <c r="E66">
        <f>E65</f>
        <v/>
      </c>
    </row>
    <row r="67" spans="1:41">
      <c r="A67" t="s">
        <v>49</v>
      </c>
      <c r="E67">
        <f>'existing 1'!E33+'existing 1'!E39+'existing 1'!E44+'existing 1'!E51+'existing 1'!E66</f>
        <v/>
      </c>
    </row>
    <row r="68" spans="1:41">
      <c r="A68" t="s">
        <v>50</v>
      </c>
      <c r="E68">
        <f>E67</f>
        <v/>
      </c>
    </row>
    <row r="70" spans="1:41">
      <c r="A70" t="s">
        <v>51</v>
      </c>
    </row>
    <row r="72" spans="1:41">
      <c r="A72" t="s">
        <v>52</v>
      </c>
    </row>
    <row r="74" spans="1:41">
      <c r="A74" t="s">
        <v>53</v>
      </c>
    </row>
    <row r="76" spans="1:41">
      <c r="A76" t="s">
        <v>54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AO100"/>
  <sheetViews>
    <sheetView showGridLines="0" workbookViewId="0" zoomScale="80">
      <pane activePane="bottomRight" state="frozen" topLeftCell="D4" xSplit="3" ySplit="3"/>
      <selection pane="topRight"/>
      <selection pane="bottomLeft"/>
      <selection activeCell="A1" pane="bottomRight" sqref="A1"/>
    </sheetView>
  </sheetViews>
  <sheetFormatPr baseColWidth="10" defaultRowHeight="15"/>
  <sheetData>
    <row r="3" spans="1:41">
      <c r="E3" s="1">
        <f>Timeline!E3</f>
        <v/>
      </c>
      <c r="F3" s="1">
        <f>Timeline!F3</f>
        <v/>
      </c>
      <c r="G3" s="1">
        <f>Timeline!G3</f>
        <v/>
      </c>
      <c r="H3" s="1">
        <f>Timeline!H3</f>
        <v/>
      </c>
      <c r="I3" s="1">
        <f>Timeline!I3</f>
        <v/>
      </c>
      <c r="J3" s="1">
        <f>Timeline!J3</f>
        <v/>
      </c>
      <c r="K3" s="1">
        <f>Timeline!K3</f>
        <v/>
      </c>
      <c r="L3" s="1">
        <f>Timeline!L3</f>
        <v/>
      </c>
      <c r="M3" s="1">
        <f>Timeline!M3</f>
        <v/>
      </c>
      <c r="N3" s="1">
        <f>Timeline!N3</f>
        <v/>
      </c>
      <c r="O3" s="1">
        <f>Timeline!O3</f>
        <v/>
      </c>
      <c r="P3" s="1">
        <f>Timeline!P3</f>
        <v/>
      </c>
      <c r="Q3" s="1">
        <f>Timeline!Q3</f>
        <v/>
      </c>
      <c r="R3" s="1">
        <f>Timeline!R3</f>
        <v/>
      </c>
      <c r="S3" s="1">
        <f>Timeline!S3</f>
        <v/>
      </c>
      <c r="T3" s="1">
        <f>Timeline!T3</f>
        <v/>
      </c>
      <c r="U3" s="1">
        <f>Timeline!U3</f>
        <v/>
      </c>
      <c r="V3" s="1">
        <f>Timeline!V3</f>
        <v/>
      </c>
      <c r="W3" s="1">
        <f>Timeline!W3</f>
        <v/>
      </c>
      <c r="X3" s="1">
        <f>Timeline!X3</f>
        <v/>
      </c>
      <c r="Y3" s="1">
        <f>Timeline!Y3</f>
        <v/>
      </c>
      <c r="Z3" s="1">
        <f>Timeline!Z3</f>
        <v/>
      </c>
      <c r="AA3" s="1">
        <f>Timeline!AA3</f>
        <v/>
      </c>
      <c r="AB3" s="1">
        <f>Timeline!AB3</f>
        <v/>
      </c>
      <c r="AC3" s="1">
        <f>Timeline!AC3</f>
        <v/>
      </c>
      <c r="AD3" s="1">
        <f>Timeline!AD3</f>
        <v/>
      </c>
      <c r="AE3" s="1">
        <f>Timeline!AE3</f>
        <v/>
      </c>
      <c r="AF3" s="1">
        <f>Timeline!AF3</f>
        <v/>
      </c>
      <c r="AG3" s="1">
        <f>Timeline!AG3</f>
        <v/>
      </c>
      <c r="AH3" s="1">
        <f>Timeline!AH3</f>
        <v/>
      </c>
      <c r="AI3" s="1">
        <f>Timeline!AI3</f>
        <v/>
      </c>
      <c r="AJ3" s="1">
        <f>Timeline!AJ3</f>
        <v/>
      </c>
      <c r="AK3" s="1">
        <f>Timeline!AK3</f>
        <v/>
      </c>
      <c r="AL3" s="1">
        <f>Timeline!AL3</f>
        <v/>
      </c>
      <c r="AM3" s="1">
        <f>Timeline!AM3</f>
        <v/>
      </c>
      <c r="AN3" s="1">
        <f>Timeline!AN3</f>
        <v/>
      </c>
      <c r="AO3" s="1">
        <f>Timeline!AO3</f>
        <v/>
      </c>
    </row>
    <row r="4" spans="1:41">
      <c r="A4">
        <f>Timeline!A4</f>
        <v/>
      </c>
      <c r="C4">
        <f>Timeline!C4</f>
        <v/>
      </c>
      <c r="E4">
        <f>Timeline!E4</f>
        <v/>
      </c>
      <c r="F4">
        <f>Timeline!F4</f>
        <v/>
      </c>
      <c r="G4">
        <f>Timeline!G4</f>
        <v/>
      </c>
      <c r="H4">
        <f>Timeline!H4</f>
        <v/>
      </c>
      <c r="I4">
        <f>Timeline!I4</f>
        <v/>
      </c>
      <c r="J4">
        <f>Timeline!J4</f>
        <v/>
      </c>
      <c r="K4">
        <f>Timeline!K4</f>
        <v/>
      </c>
      <c r="L4">
        <f>Timeline!L4</f>
        <v/>
      </c>
      <c r="M4">
        <f>Timeline!M4</f>
        <v/>
      </c>
      <c r="N4">
        <f>Timeline!N4</f>
        <v/>
      </c>
      <c r="O4">
        <f>Timeline!O4</f>
        <v/>
      </c>
      <c r="P4">
        <f>Timeline!P4</f>
        <v/>
      </c>
      <c r="Q4">
        <f>Timeline!Q4</f>
        <v/>
      </c>
      <c r="R4">
        <f>Timeline!R4</f>
        <v/>
      </c>
      <c r="S4">
        <f>Timeline!S4</f>
        <v/>
      </c>
      <c r="T4">
        <f>Timeline!T4</f>
        <v/>
      </c>
      <c r="U4">
        <f>Timeline!U4</f>
        <v/>
      </c>
      <c r="V4">
        <f>Timeline!V4</f>
        <v/>
      </c>
      <c r="W4">
        <f>Timeline!W4</f>
        <v/>
      </c>
      <c r="X4">
        <f>Timeline!X4</f>
        <v/>
      </c>
      <c r="Y4">
        <f>Timeline!Y4</f>
        <v/>
      </c>
      <c r="Z4">
        <f>Timeline!Z4</f>
        <v/>
      </c>
      <c r="AA4">
        <f>Timeline!AA4</f>
        <v/>
      </c>
      <c r="AB4">
        <f>Timeline!AB4</f>
        <v/>
      </c>
      <c r="AC4">
        <f>Timeline!AC4</f>
        <v/>
      </c>
      <c r="AD4">
        <f>Timeline!AD4</f>
        <v/>
      </c>
      <c r="AE4">
        <f>Timeline!AE4</f>
        <v/>
      </c>
      <c r="AF4">
        <f>Timeline!AF4</f>
        <v/>
      </c>
      <c r="AG4">
        <f>Timeline!AG4</f>
        <v/>
      </c>
      <c r="AH4">
        <f>Timeline!AH4</f>
        <v/>
      </c>
      <c r="AI4">
        <f>Timeline!AI4</f>
        <v/>
      </c>
      <c r="AJ4">
        <f>Timeline!AJ4</f>
        <v/>
      </c>
      <c r="AK4">
        <f>Timeline!AK4</f>
        <v/>
      </c>
      <c r="AL4">
        <f>Timeline!AL4</f>
        <v/>
      </c>
      <c r="AM4">
        <f>Timeline!AM4</f>
        <v/>
      </c>
      <c r="AN4">
        <f>Timeline!AN4</f>
        <v/>
      </c>
      <c r="AO4">
        <f>Timeline!AO4</f>
        <v/>
      </c>
    </row>
    <row r="5" spans="1:41">
      <c r="A5">
        <f>Timeline!A5</f>
        <v/>
      </c>
      <c r="C5">
        <f>Timeline!C5</f>
        <v/>
      </c>
      <c r="E5">
        <f>Timeline!E5</f>
        <v/>
      </c>
      <c r="F5">
        <f>Timeline!F5</f>
        <v/>
      </c>
      <c r="G5">
        <f>Timeline!G5</f>
        <v/>
      </c>
      <c r="H5">
        <f>Timeline!H5</f>
        <v/>
      </c>
      <c r="I5">
        <f>Timeline!I5</f>
        <v/>
      </c>
      <c r="J5">
        <f>Timeline!J5</f>
        <v/>
      </c>
      <c r="K5">
        <f>Timeline!K5</f>
        <v/>
      </c>
      <c r="L5">
        <f>Timeline!L5</f>
        <v/>
      </c>
      <c r="M5">
        <f>Timeline!M5</f>
        <v/>
      </c>
      <c r="N5">
        <f>Timeline!N5</f>
        <v/>
      </c>
      <c r="O5">
        <f>Timeline!O5</f>
        <v/>
      </c>
      <c r="P5">
        <f>Timeline!P5</f>
        <v/>
      </c>
      <c r="Q5">
        <f>Timeline!Q5</f>
        <v/>
      </c>
      <c r="R5">
        <f>Timeline!R5</f>
        <v/>
      </c>
      <c r="S5">
        <f>Timeline!S5</f>
        <v/>
      </c>
      <c r="T5">
        <f>Timeline!T5</f>
        <v/>
      </c>
      <c r="U5">
        <f>Timeline!U5</f>
        <v/>
      </c>
      <c r="V5">
        <f>Timeline!V5</f>
        <v/>
      </c>
      <c r="W5">
        <f>Timeline!W5</f>
        <v/>
      </c>
      <c r="X5">
        <f>Timeline!X5</f>
        <v/>
      </c>
      <c r="Y5">
        <f>Timeline!Y5</f>
        <v/>
      </c>
      <c r="Z5">
        <f>Timeline!Z5</f>
        <v/>
      </c>
      <c r="AA5">
        <f>Timeline!AA5</f>
        <v/>
      </c>
      <c r="AB5">
        <f>Timeline!AB5</f>
        <v/>
      </c>
      <c r="AC5">
        <f>Timeline!AC5</f>
        <v/>
      </c>
      <c r="AD5">
        <f>Timeline!AD5</f>
        <v/>
      </c>
      <c r="AE5">
        <f>Timeline!AE5</f>
        <v/>
      </c>
      <c r="AF5">
        <f>Timeline!AF5</f>
        <v/>
      </c>
      <c r="AG5">
        <f>Timeline!AG5</f>
        <v/>
      </c>
      <c r="AH5">
        <f>Timeline!AH5</f>
        <v/>
      </c>
      <c r="AI5">
        <f>Timeline!AI5</f>
        <v/>
      </c>
      <c r="AJ5">
        <f>Timeline!AJ5</f>
        <v/>
      </c>
      <c r="AK5">
        <f>Timeline!AK5</f>
        <v/>
      </c>
      <c r="AL5">
        <f>Timeline!AL5</f>
        <v/>
      </c>
      <c r="AM5">
        <f>Timeline!AM5</f>
        <v/>
      </c>
      <c r="AN5">
        <f>Timeline!AN5</f>
        <v/>
      </c>
      <c r="AO5">
        <f>Timeline!AO5</f>
        <v/>
      </c>
    </row>
    <row r="6" spans="1:41">
      <c r="A6">
        <f>Timeline!A6</f>
        <v/>
      </c>
      <c r="C6">
        <f>Timeline!C6</f>
        <v/>
      </c>
      <c r="E6">
        <f>Timeline!E6</f>
        <v/>
      </c>
      <c r="F6">
        <f>Timeline!F6</f>
        <v/>
      </c>
      <c r="G6">
        <f>Timeline!G6</f>
        <v/>
      </c>
      <c r="H6">
        <f>Timeline!H6</f>
        <v/>
      </c>
      <c r="I6">
        <f>Timeline!I6</f>
        <v/>
      </c>
      <c r="J6">
        <f>Timeline!J6</f>
        <v/>
      </c>
      <c r="K6">
        <f>Timeline!K6</f>
        <v/>
      </c>
      <c r="L6">
        <f>Timeline!L6</f>
        <v/>
      </c>
      <c r="M6">
        <f>Timeline!M6</f>
        <v/>
      </c>
      <c r="N6">
        <f>Timeline!N6</f>
        <v/>
      </c>
      <c r="O6">
        <f>Timeline!O6</f>
        <v/>
      </c>
      <c r="P6">
        <f>Timeline!P6</f>
        <v/>
      </c>
      <c r="Q6">
        <f>Timeline!Q6</f>
        <v/>
      </c>
      <c r="R6">
        <f>Timeline!R6</f>
        <v/>
      </c>
      <c r="S6">
        <f>Timeline!S6</f>
        <v/>
      </c>
      <c r="T6">
        <f>Timeline!T6</f>
        <v/>
      </c>
      <c r="U6">
        <f>Timeline!U6</f>
        <v/>
      </c>
      <c r="V6">
        <f>Timeline!V6</f>
        <v/>
      </c>
      <c r="W6">
        <f>Timeline!W6</f>
        <v/>
      </c>
      <c r="X6">
        <f>Timeline!X6</f>
        <v/>
      </c>
      <c r="Y6">
        <f>Timeline!Y6</f>
        <v/>
      </c>
      <c r="Z6">
        <f>Timeline!Z6</f>
        <v/>
      </c>
      <c r="AA6">
        <f>Timeline!AA6</f>
        <v/>
      </c>
      <c r="AB6">
        <f>Timeline!AB6</f>
        <v/>
      </c>
      <c r="AC6">
        <f>Timeline!AC6</f>
        <v/>
      </c>
      <c r="AD6">
        <f>Timeline!AD6</f>
        <v/>
      </c>
      <c r="AE6">
        <f>Timeline!AE6</f>
        <v/>
      </c>
      <c r="AF6">
        <f>Timeline!AF6</f>
        <v/>
      </c>
      <c r="AG6">
        <f>Timeline!AG6</f>
        <v/>
      </c>
      <c r="AH6">
        <f>Timeline!AH6</f>
        <v/>
      </c>
      <c r="AI6">
        <f>Timeline!AI6</f>
        <v/>
      </c>
      <c r="AJ6">
        <f>Timeline!AJ6</f>
        <v/>
      </c>
      <c r="AK6">
        <f>Timeline!AK6</f>
        <v/>
      </c>
      <c r="AL6">
        <f>Timeline!AL6</f>
        <v/>
      </c>
      <c r="AM6">
        <f>Timeline!AM6</f>
        <v/>
      </c>
      <c r="AN6">
        <f>Timeline!AN6</f>
        <v/>
      </c>
      <c r="AO6">
        <f>Timeline!AO6</f>
        <v/>
      </c>
    </row>
    <row r="9" spans="1:41">
      <c r="A9" t="s">
        <v>3</v>
      </c>
      <c r="E9" s="1">
        <f>E3</f>
        <v/>
      </c>
    </row>
    <row r="11" spans="1:41">
      <c r="A11" t="s">
        <v>4</v>
      </c>
      <c r="E11">
        <f>IF(E18, E9-E18)</f>
        <v/>
      </c>
    </row>
    <row r="12" spans="1:41">
      <c r="A12" t="s">
        <v>5</v>
      </c>
      <c r="E12">
        <f>IF(AND(E18&lt;=E9,E9&lt;E21),TRUE,FALSE)</f>
        <v/>
      </c>
    </row>
    <row r="13" spans="1:41">
      <c r="A13" t="s">
        <v>6</v>
      </c>
      <c r="E13">
        <f>IF(E21, E21-E18)</f>
        <v/>
      </c>
    </row>
    <row r="14" spans="1:41">
      <c r="A14" t="s">
        <v>7</v>
      </c>
      <c r="E14">
        <f>IF(E13, ROUND(E11/E13*100,0))</f>
        <v/>
      </c>
    </row>
    <row r="17" spans="1:41">
      <c r="A17" t="s">
        <v>8</v>
      </c>
      <c r="C17" s="1" t="n">
        <v>35551</v>
      </c>
      <c r="E17" s="1">
        <f>C17</f>
        <v/>
      </c>
    </row>
    <row r="18" spans="1:41">
      <c r="A18" t="s">
        <v>9</v>
      </c>
      <c r="C18" s="1" t="n">
        <v>35916</v>
      </c>
      <c r="E18" s="1">
        <f>C18</f>
        <v/>
      </c>
    </row>
    <row r="19" spans="1:41">
      <c r="A19" t="s">
        <v>10</v>
      </c>
      <c r="C19" s="1" t="n">
        <v>41391</v>
      </c>
      <c r="E19" s="1">
        <f>C19</f>
        <v/>
      </c>
    </row>
    <row r="20" spans="1:41">
      <c r="A20" t="s">
        <v>11</v>
      </c>
      <c r="C20" s="1" t="n">
        <v>48691</v>
      </c>
      <c r="E20" s="1">
        <f>C20</f>
        <v/>
      </c>
    </row>
    <row r="21" spans="1:41">
      <c r="A21" t="s">
        <v>12</v>
      </c>
      <c r="C21" s="1" t="n">
        <v>54166</v>
      </c>
      <c r="E21" s="1">
        <f>C21</f>
        <v/>
      </c>
    </row>
    <row r="23" spans="1:41">
      <c r="E23">
        <f>'existing 2'!E25</f>
        <v/>
      </c>
    </row>
    <row r="24" spans="1:41">
      <c r="E24">
        <f>'existing 4'!E25</f>
        <v/>
      </c>
    </row>
    <row r="25" spans="1:41">
      <c r="E25">
        <f>'existing 3'!E25</f>
        <v/>
      </c>
    </row>
    <row r="26" spans="1:41">
      <c r="E26">
        <f>'existing 0'!E25</f>
        <v/>
      </c>
    </row>
    <row r="27" spans="1:41">
      <c r="E27">
        <f>'existing 1'!E25</f>
        <v/>
      </c>
    </row>
    <row r="28" spans="1:41">
      <c r="A28" t="s">
        <v>55</v>
      </c>
      <c r="E28">
        <f>SUM(E23:E27)</f>
        <v/>
      </c>
    </row>
    <row r="29" spans="1:41">
      <c r="A29" t="s">
        <v>15</v>
      </c>
      <c r="E29">
        <f>E28</f>
        <v/>
      </c>
    </row>
    <row r="31" spans="1:41">
      <c r="E31">
        <f>'existing 2'!E29</f>
        <v/>
      </c>
    </row>
    <row r="32" spans="1:41">
      <c r="E32">
        <f>'existing 4'!E29</f>
        <v/>
      </c>
    </row>
    <row r="33" spans="1:41">
      <c r="E33">
        <f>'existing 3'!E29</f>
        <v/>
      </c>
    </row>
    <row r="34" spans="1:41">
      <c r="E34">
        <f>'existing 0'!E29</f>
        <v/>
      </c>
    </row>
    <row r="35" spans="1:41">
      <c r="E35">
        <f>'existing 1'!E29</f>
        <v/>
      </c>
    </row>
    <row r="36" spans="1:41">
      <c r="A36" t="s">
        <v>56</v>
      </c>
      <c r="E36">
        <f>SUM(E31:E35)</f>
        <v/>
      </c>
    </row>
    <row r="37" spans="1:41">
      <c r="A37" t="s">
        <v>18</v>
      </c>
      <c r="E37">
        <f>E36</f>
        <v/>
      </c>
    </row>
    <row r="43" spans="1:41">
      <c r="A43" t="s">
        <v>57</v>
      </c>
      <c r="E43">
        <f>IF(E12, E5/12)</f>
        <v/>
      </c>
    </row>
    <row r="44" spans="1:41">
      <c r="A44" t="s">
        <v>58</v>
      </c>
      <c r="E44">
        <f>E43</f>
        <v/>
      </c>
    </row>
    <row r="46" spans="1:41">
      <c r="A46" t="s">
        <v>59</v>
      </c>
      <c r="E46" t="n">
        <v>2015</v>
      </c>
    </row>
    <row r="47" spans="1:41">
      <c r="A47" t="s">
        <v>60</v>
      </c>
      <c r="E47">
        <f>IF(E12,E6/12*(1+E4)^0)</f>
        <v/>
      </c>
    </row>
    <row r="48" spans="1:41">
      <c r="A48" t="s">
        <v>61</v>
      </c>
      <c r="E48">
        <f>E47</f>
        <v/>
      </c>
    </row>
    <row r="49" spans="1:41">
      <c r="A49" t="s">
        <v>62</v>
      </c>
      <c r="E49">
        <f>'wal-mart'!E44+'wal-mart'!E48</f>
        <v/>
      </c>
    </row>
    <row r="50" spans="1:41">
      <c r="A50" t="s">
        <v>63</v>
      </c>
      <c r="E50">
        <f>E49</f>
        <v/>
      </c>
    </row>
    <row r="52" spans="1:41">
      <c r="E52">
        <f>'existing 4'!E39</f>
        <v/>
      </c>
    </row>
    <row r="53" spans="1:41">
      <c r="E53">
        <f>'existing 3'!E39</f>
        <v/>
      </c>
    </row>
    <row r="54" spans="1:41">
      <c r="E54">
        <f>'existing 0'!E39</f>
        <v/>
      </c>
    </row>
    <row r="55" spans="1:41">
      <c r="E55">
        <f>'existing 1'!E39</f>
        <v/>
      </c>
    </row>
    <row r="56" spans="1:41">
      <c r="A56" t="s">
        <v>64</v>
      </c>
      <c r="E56">
        <f>SUM(E52:E55)</f>
        <v/>
      </c>
    </row>
    <row r="57" spans="1:41">
      <c r="A57" t="s">
        <v>24</v>
      </c>
      <c r="E57">
        <f>E56</f>
        <v/>
      </c>
    </row>
    <row r="59" spans="1:41">
      <c r="E59">
        <f>'existing 4'!E44</f>
        <v/>
      </c>
    </row>
    <row r="60" spans="1:41">
      <c r="E60">
        <f>'existing 3'!E44</f>
        <v/>
      </c>
    </row>
    <row r="61" spans="1:41">
      <c r="E61">
        <f>'existing 0'!E44</f>
        <v/>
      </c>
    </row>
    <row r="62" spans="1:41">
      <c r="E62">
        <f>'existing 1'!E44</f>
        <v/>
      </c>
    </row>
    <row r="63" spans="1:41">
      <c r="A63" t="s">
        <v>65</v>
      </c>
      <c r="E63">
        <f>SUM(E59:E62)</f>
        <v/>
      </c>
    </row>
    <row r="64" spans="1:41">
      <c r="A64" t="s">
        <v>29</v>
      </c>
      <c r="E64">
        <f>E63</f>
        <v/>
      </c>
    </row>
    <row r="66" spans="1:41">
      <c r="E66">
        <f>'existing 4'!E51</f>
        <v/>
      </c>
    </row>
    <row r="67" spans="1:41">
      <c r="E67">
        <f>'existing 3'!E51</f>
        <v/>
      </c>
    </row>
    <row r="68" spans="1:41">
      <c r="E68">
        <f>'existing 0'!E51</f>
        <v/>
      </c>
    </row>
    <row r="69" spans="1:41">
      <c r="E69">
        <f>'existing 1'!E51</f>
        <v/>
      </c>
    </row>
    <row r="70" spans="1:41">
      <c r="A70" t="s">
        <v>66</v>
      </c>
      <c r="E70">
        <f>SUM(E66:E69)</f>
        <v/>
      </c>
    </row>
    <row r="71" spans="1:41">
      <c r="A71" t="s">
        <v>36</v>
      </c>
      <c r="E71">
        <f>E70</f>
        <v/>
      </c>
    </row>
    <row r="75" spans="1:41">
      <c r="E75">
        <f>'existing 4'!E59</f>
        <v/>
      </c>
    </row>
    <row r="76" spans="1:41">
      <c r="E76">
        <f>'existing 3'!E59</f>
        <v/>
      </c>
    </row>
    <row r="77" spans="1:41">
      <c r="E77">
        <f>'existing 0'!E59</f>
        <v/>
      </c>
    </row>
    <row r="78" spans="1:41">
      <c r="E78">
        <f>'existing 1'!E59</f>
        <v/>
      </c>
    </row>
    <row r="79" spans="1:41">
      <c r="A79" t="s">
        <v>67</v>
      </c>
      <c r="E79">
        <f>SUM(E75:E78)</f>
        <v/>
      </c>
    </row>
    <row r="80" spans="1:41">
      <c r="A80" t="s">
        <v>41</v>
      </c>
      <c r="E80">
        <f>E79</f>
        <v/>
      </c>
    </row>
    <row r="82" spans="1:41">
      <c r="E82">
        <f>'existing 4'!E64</f>
        <v/>
      </c>
    </row>
    <row r="83" spans="1:41">
      <c r="E83">
        <f>'existing 3'!E64</f>
        <v/>
      </c>
    </row>
    <row r="84" spans="1:41">
      <c r="E84">
        <f>'existing 0'!E64</f>
        <v/>
      </c>
    </row>
    <row r="85" spans="1:41">
      <c r="E85">
        <f>'existing 1'!E64</f>
        <v/>
      </c>
    </row>
    <row r="86" spans="1:41">
      <c r="A86" t="s">
        <v>68</v>
      </c>
      <c r="E86">
        <f>SUM(E82:E85)</f>
        <v/>
      </c>
    </row>
    <row r="87" spans="1:41">
      <c r="A87" t="s">
        <v>46</v>
      </c>
      <c r="E87">
        <f>E86</f>
        <v/>
      </c>
    </row>
    <row r="88" spans="1:41">
      <c r="A88" t="s">
        <v>47</v>
      </c>
      <c r="E88">
        <f>'wal-mart'!E80+'wal-mart'!E87</f>
        <v/>
      </c>
    </row>
    <row r="89" spans="1:41">
      <c r="A89" t="s">
        <v>48</v>
      </c>
      <c r="E89">
        <f>E88</f>
        <v/>
      </c>
    </row>
    <row r="90" spans="1:41">
      <c r="A90" t="s">
        <v>49</v>
      </c>
      <c r="E90">
        <f>'wal-mart'!E50+'wal-mart'!E57+'wal-mart'!E64+'wal-mart'!E71+'wal-mart'!E89</f>
        <v/>
      </c>
    </row>
    <row r="91" spans="1:41">
      <c r="A91" t="s">
        <v>50</v>
      </c>
      <c r="E91">
        <f>E90</f>
        <v/>
      </c>
    </row>
    <row r="93" spans="1:41">
      <c r="A93" t="s">
        <v>69</v>
      </c>
      <c r="E93">
        <f>'wal-mart'!E29-'wal-mart'!E37-'wal-mart'!E91-'wal-mart'!E50</f>
        <v/>
      </c>
    </row>
    <row r="94" spans="1:41">
      <c r="A94" t="s">
        <v>70</v>
      </c>
      <c r="E94">
        <f>E93</f>
        <v/>
      </c>
    </row>
    <row r="96" spans="1:41">
      <c r="A96" t="s">
        <v>52</v>
      </c>
    </row>
    <row r="98" spans="1:41">
      <c r="A98" t="s">
        <v>53</v>
      </c>
    </row>
    <row r="100" spans="1:41">
      <c r="A100" t="s">
        <v>54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9</vt:i4>
      </vt:variant>
    </vt:vector>
  </ns0:HeadingPairs>
  <ns0:TitlesOfParts>
    <vt:vector baseType="lpstr" size="9">
      <vt:lpstr>Sheet</vt:lpstr>
      <vt:lpstr>Scenarios</vt:lpstr>
      <vt:lpstr>Timeline</vt:lpstr>
      <vt:lpstr>existing 2</vt:lpstr>
      <vt:lpstr>existing 4</vt:lpstr>
      <vt:lpstr>existing 3</vt:lpstr>
      <vt:lpstr>existing 0</vt:lpstr>
      <vt:lpstr>existing 1</vt:lpstr>
      <vt:lpstr>wal-mart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2016-02-08T18:22:31Z</dcterms:created>
  <dcterms:modified xsi:type="dcterms:W3CDTF">2016-02-08T18:22:31Z</dcterms:modified>
  <cp:lastModifiedBy/>
  <cp:category/>
  <cp:contentStatus/>
  <cp:version/>
  <cp:revision/>
  <cp:keywords/>
</cp:coreProperties>
</file>