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2" sheetId="5" r:id="rId5"/>
    <s:sheet name="existing 4" sheetId="6" r:id="rId6"/>
    <s:sheet name="existing 3" sheetId="7" r:id="rId7"/>
    <s:sheet name="existing 0" sheetId="8" r:id="rId8"/>
    <s:sheet name="existing 1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<sst xmlns="http://schemas.openxmlformats.org/spreadsheetml/2006/main" uniqueCount="72">
  <si>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</si>
  <si>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</si>
  <si>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</si>
  <si>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</si>
  <si>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</si>
  <si>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</si>
  <si>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</si>
  <si>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</si>
  <si>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</si>
  <si>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</si>
  <si>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</si>
  <si>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</si>
  <si>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</si>
  <si>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</si>
  <si>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</si>
  <si>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</si>
  <si>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</si>
  <si>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</si>
  <si>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</si>
  <si>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</si>
  <si>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</si>
  <si>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</si>
  <si>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</si>
  <si>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</si>
  <si>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</si>
  <si>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</si>
  <si>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</si>
  <si>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</si>
  <si>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</si>
  <si>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</si>
  <si>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</si>
  <si>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</si>
  <si>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</si>
  <si>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</si>
  <si>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</si>
  <si>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</si>
  <si>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</si>
  <si>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</si>
  <si>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</si>
  <si>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</si>
  <si>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</si>
  <si>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</si>
  <si>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</si>
  <si>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</si>
  <si>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</si>
  <si>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</si>
  <si>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</si>
  <si>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</si>
  <si>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</si>
  <si>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base_annual_expense</t>
  </si>
  <si>
    <t xml:space="preserve">  annual_inflation</t>
  </si>
  <si>
    <t xml:space="preserve">  ref_year</t>
  </si>
  <si>
    <t xml:space="preserve">  inflation-adjusted monthly expense from known annual start.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</si>
  <si>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</si>
  <si>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</si>
  <si>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</si>
  <si>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</si>
  <si>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min</t>
  </si>
  <si>
    <t xml:space="preserve">  max</t>
  </si>
  <si>
    <t xml:space="preserve">  source_line_name</t>
  </si>
  <si>
    <t>Rent</t>
  </si>
  <si>
    <t xml:space="preserve">  source_multiplier</t>
  </si>
  <si>
    <t xml:space="preserve">  set line based on source value and multiplier.</t>
  </si>
  <si>
    <t xml:space="preserve">    min</t>
  </si>
  <si>
    <t xml:space="preserve">    source_line_name</t>
  </si>
  <si>
    <t xml:space="preserve">    source_multiplier</t>
  </si>
  <si>
    <t xml:space="preserve">    set line based on source value and multiplier.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</si>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</sst>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10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IF(AND(E18&lt;=E9,E9&lt;E20),TRUE,FALSE)</f>
        <v/>
      </c>
    </row>
    <row r="13" spans="1:41">
      <c r="A13" t="s">
        <v>6</v>
      </c>
      <c r="E13">
        <f>IF(E20, E20-E18)</f>
        <v/>
      </c>
    </row>
    <row r="14" spans="1:41">
      <c r="A14" t="s">
        <v>7</v>
      </c>
      <c r="E14">
        <f>IF(E13, ROUND(E11/E13*100,0))</f>
        <v/>
      </c>
    </row>
    <row r="18" spans="1:41">
      <c r="A18" t="s">
        <v>8</v>
      </c>
      <c r="C18" s="1" t="n">
        <v>35916</v>
      </c>
      <c r="E18">
        <f>C18</f>
        <v/>
      </c>
    </row>
    <row r="19" spans="1:41">
      <c r="A19" t="s">
        <v>9</v>
      </c>
      <c r="C19" s="1" t="n">
        <v>35551</v>
      </c>
      <c r="E19">
        <f>C19</f>
        <v/>
      </c>
    </row>
    <row r="20" spans="1:41">
      <c r="A20" t="s">
        <v>10</v>
      </c>
      <c r="C20" s="1" t="n">
        <v>54166</v>
      </c>
      <c r="E20">
        <f>C20</f>
        <v/>
      </c>
    </row>
    <row r="21" spans="1:41">
      <c r="A21" t="s">
        <v>11</v>
      </c>
      <c r="C21" s="1" t="n">
        <v>41391</v>
      </c>
      <c r="E21">
        <f>C21</f>
        <v/>
      </c>
    </row>
    <row r="22" spans="1:41">
      <c r="A22" t="s">
        <v>12</v>
      </c>
      <c r="C22" s="1" t="n">
        <v>48691</v>
      </c>
      <c r="E22">
        <f>C22</f>
        <v/>
      </c>
    </row>
    <row r="24" spans="1:41">
      <c r="E24">
        <f>'existing 2'!E26</f>
        <v/>
      </c>
    </row>
    <row r="25" spans="1:41">
      <c r="E25">
        <f>'existing 4'!E26</f>
        <v/>
      </c>
    </row>
    <row r="26" spans="1:41">
      <c r="E26">
        <f>'existing 3'!E26</f>
        <v/>
      </c>
    </row>
    <row r="27" spans="1:41">
      <c r="E27">
        <f>'existing 0'!E26</f>
        <v/>
      </c>
    </row>
    <row r="28" spans="1:41">
      <c r="E28">
        <f>'existing 1'!E26</f>
        <v/>
      </c>
    </row>
    <row r="29" spans="1:41">
      <c r="A29" t="s">
        <v>13</v>
      </c>
      <c r="E29">
        <f>SUM(E24:E28)</f>
        <v/>
      </c>
    </row>
    <row r="30" spans="1:41">
      <c r="A30" t="s">
        <v>14</v>
      </c>
      <c r="E30">
        <f>E29</f>
        <v/>
      </c>
    </row>
    <row r="32" spans="1:41">
      <c r="E32">
        <f>'existing 2'!E30</f>
        <v/>
      </c>
    </row>
    <row r="33" spans="1:41">
      <c r="E33">
        <f>'existing 4'!E30</f>
        <v/>
      </c>
    </row>
    <row r="34" spans="1:41">
      <c r="E34">
        <f>'existing 3'!E30</f>
        <v/>
      </c>
    </row>
    <row r="35" spans="1:41">
      <c r="E35">
        <f>'existing 0'!E30</f>
        <v/>
      </c>
    </row>
    <row r="36" spans="1:41">
      <c r="E36">
        <f>'existing 1'!E30</f>
        <v/>
      </c>
    </row>
    <row r="37" spans="1:41">
      <c r="A37" t="s">
        <v>15</v>
      </c>
      <c r="E37">
        <f>SUM(E32:E36)</f>
        <v/>
      </c>
    </row>
    <row r="38" spans="1:41">
      <c r="A38" t="s">
        <v>16</v>
      </c>
      <c r="E38">
        <f>E37</f>
        <v/>
      </c>
    </row>
    <row r="44" spans="1:41">
      <c r="A44" t="s">
        <v>17</v>
      </c>
      <c r="E44">
        <f>IF(E12, E5/12)</f>
        <v/>
      </c>
    </row>
    <row r="45" spans="1:41">
      <c r="A45" t="s">
        <v>18</v>
      </c>
      <c r="E45">
        <f>E44</f>
        <v/>
      </c>
    </row>
    <row r="47" spans="1:41">
      <c r="A47" t="s">
        <v>19</v>
      </c>
      <c r="E47" t="n">
        <v>2015</v>
      </c>
    </row>
    <row r="48" spans="1:41">
      <c r="A48" t="s">
        <v>20</v>
      </c>
      <c r="E48">
        <f>IF(E12,E6/12*(1+E4)^0)</f>
        <v/>
      </c>
    </row>
    <row r="49" spans="1:41">
      <c r="A49" t="s">
        <v>21</v>
      </c>
      <c r="E49">
        <f>E48</f>
        <v/>
      </c>
    </row>
    <row r="50" spans="1:41">
      <c r="A50" t="s">
        <v>22</v>
      </c>
      <c r="E50">
        <f>'wal-mart'!E45+'wal-mart'!E49</f>
        <v/>
      </c>
    </row>
    <row r="51" spans="1:41">
      <c r="A51" t="s">
        <v>23</v>
      </c>
      <c r="E51">
        <f>E50</f>
        <v/>
      </c>
    </row>
    <row r="53" spans="1:41">
      <c r="E53">
        <f>'existing 2'!E40</f>
        <v/>
      </c>
    </row>
    <row r="54" spans="1:41">
      <c r="E54">
        <f>'existing 4'!E40</f>
        <v/>
      </c>
    </row>
    <row r="55" spans="1:41">
      <c r="E55">
        <f>'existing 3'!E40</f>
        <v/>
      </c>
    </row>
    <row r="56" spans="1:41">
      <c r="E56">
        <f>'existing 0'!E40</f>
        <v/>
      </c>
    </row>
    <row r="57" spans="1:41">
      <c r="E57">
        <f>'existing 1'!E40</f>
        <v/>
      </c>
    </row>
    <row r="58" spans="1:41">
      <c r="A58" t="s">
        <v>24</v>
      </c>
      <c r="E58">
        <f>SUM(E53:E57)</f>
        <v/>
      </c>
    </row>
    <row r="59" spans="1:41">
      <c r="A59" t="s">
        <v>25</v>
      </c>
      <c r="E59">
        <f>E58</f>
        <v/>
      </c>
    </row>
    <row r="61" spans="1:41">
      <c r="E61">
        <f>'existing 2'!E45</f>
        <v/>
      </c>
    </row>
    <row r="62" spans="1:41">
      <c r="E62">
        <f>'existing 4'!E45</f>
        <v/>
      </c>
    </row>
    <row r="63" spans="1:41">
      <c r="E63">
        <f>'existing 3'!E45</f>
        <v/>
      </c>
    </row>
    <row r="64" spans="1:41">
      <c r="E64">
        <f>'existing 0'!E45</f>
        <v/>
      </c>
    </row>
    <row r="65" spans="1:41">
      <c r="E65">
        <f>'existing 1'!E45</f>
        <v/>
      </c>
    </row>
    <row r="66" spans="1:41">
      <c r="A66" t="s">
        <v>26</v>
      </c>
      <c r="E66">
        <f>SUM(E61:E65)</f>
        <v/>
      </c>
    </row>
    <row r="67" spans="1:41">
      <c r="A67" t="s">
        <v>27</v>
      </c>
      <c r="E67">
        <f>E66</f>
        <v/>
      </c>
    </row>
    <row r="69" spans="1:41">
      <c r="E69">
        <f>'existing 2'!E52</f>
        <v/>
      </c>
    </row>
    <row r="70" spans="1:41">
      <c r="E70">
        <f>'existing 4'!E52</f>
        <v/>
      </c>
    </row>
    <row r="71" spans="1:41">
      <c r="E71">
        <f>'existing 3'!E52</f>
        <v/>
      </c>
    </row>
    <row r="72" spans="1:41">
      <c r="E72">
        <f>'existing 0'!E52</f>
        <v/>
      </c>
    </row>
    <row r="73" spans="1:41">
      <c r="E73">
        <f>'existing 1'!E52</f>
        <v/>
      </c>
    </row>
    <row r="74" spans="1:41">
      <c r="A74" t="s">
        <v>28</v>
      </c>
      <c r="E74">
        <f>SUM(E69:E73)</f>
        <v/>
      </c>
    </row>
    <row r="75" spans="1:41">
      <c r="A75" t="s">
        <v>29</v>
      </c>
      <c r="E75">
        <f>E74</f>
        <v/>
      </c>
    </row>
    <row r="77" spans="1:41">
      <c r="E77">
        <f>'existing 2'!E67</f>
        <v/>
      </c>
    </row>
    <row r="78" spans="1:41">
      <c r="A78" t="s">
        <v>30</v>
      </c>
      <c r="E78">
        <f>SUM(E77:E77)</f>
        <v/>
      </c>
    </row>
    <row r="81" spans="1:41">
      <c r="E81">
        <f>'existing 4'!E60</f>
        <v/>
      </c>
    </row>
    <row r="82" spans="1:41">
      <c r="E82">
        <f>'existing 3'!E60</f>
        <v/>
      </c>
    </row>
    <row r="83" spans="1:41">
      <c r="E83">
        <f>'existing 0'!E60</f>
        <v/>
      </c>
    </row>
    <row r="84" spans="1:41">
      <c r="E84">
        <f>'existing 1'!E60</f>
        <v/>
      </c>
    </row>
    <row r="85" spans="1:41">
      <c r="A85" t="s">
        <v>31</v>
      </c>
      <c r="E85">
        <f>SUM(E81:E84)</f>
        <v/>
      </c>
    </row>
    <row r="86" spans="1:41">
      <c r="A86" t="s">
        <v>32</v>
      </c>
      <c r="E86">
        <f>E85</f>
        <v/>
      </c>
    </row>
    <row r="88" spans="1:41">
      <c r="E88">
        <f>'existing 4'!E65</f>
        <v/>
      </c>
    </row>
    <row r="89" spans="1:41">
      <c r="E89">
        <f>'existing 3'!E65</f>
        <v/>
      </c>
    </row>
    <row r="90" spans="1:41">
      <c r="E90">
        <f>'existing 0'!E65</f>
        <v/>
      </c>
    </row>
    <row r="91" spans="1:41">
      <c r="E91">
        <f>'existing 1'!E65</f>
        <v/>
      </c>
    </row>
    <row r="92" spans="1:41">
      <c r="A92" t="s">
        <v>33</v>
      </c>
      <c r="E92">
        <f>SUM(E88:E91)</f>
        <v/>
      </c>
    </row>
    <row r="93" spans="1:41">
      <c r="A93" t="s">
        <v>34</v>
      </c>
      <c r="E93">
        <f>E92</f>
        <v/>
      </c>
    </row>
    <row r="94" spans="1:41">
      <c r="A94" t="s">
        <v>35</v>
      </c>
      <c r="E94">
        <f>'wal-mart'!E86+'wal-mart'!E93</f>
        <v/>
      </c>
    </row>
    <row r="95" spans="1:41">
      <c r="A95" t="s">
        <v>36</v>
      </c>
      <c r="E95">
        <f>E78+E94</f>
        <v/>
      </c>
    </row>
    <row r="96" spans="1:41">
      <c r="A96" t="s">
        <v>37</v>
      </c>
      <c r="E96">
        <f>'wal-mart'!E51+'wal-mart'!E59+'wal-mart'!E67+'wal-mart'!E75+'wal-mart'!E95</f>
        <v/>
      </c>
    </row>
    <row r="97" spans="1:41">
      <c r="A97" t="s">
        <v>38</v>
      </c>
      <c r="E97">
        <f>E96</f>
        <v/>
      </c>
    </row>
    <row r="99" spans="1:41">
      <c r="A99" t="s">
        <v>39</v>
      </c>
      <c r="E99">
        <f>'wal-mart'!E30-'wal-mart'!E38-'wal-mart'!E97-'wal-mart'!E51</f>
        <v/>
      </c>
    </row>
    <row r="100" spans="1:41">
      <c r="A100" t="s">
        <v>40</v>
      </c>
      <c r="E100">
        <f>E99</f>
        <v/>
      </c>
    </row>
    <row r="102" spans="1:41">
      <c r="A102" t="s">
        <v>41</v>
      </c>
    </row>
    <row r="104" spans="1:41">
      <c r="A104" t="s">
        <v>42</v>
      </c>
    </row>
    <row r="106" spans="1:41">
      <c r="A106" t="s">
        <v>43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IF(AND(E18&lt;=E9,E9&lt;E20),TRUE,FALSE)</f>
        <v/>
      </c>
    </row>
    <row r="13" spans="1:41">
      <c r="A13" t="s">
        <v>6</v>
      </c>
      <c r="E13">
        <f>IF(E20, E20-E18)</f>
        <v/>
      </c>
    </row>
    <row r="14" spans="1:41">
      <c r="A14" t="s">
        <v>7</v>
      </c>
      <c r="E14">
        <f>IF(E13, ROUND(E11/E13*100,0))</f>
        <v/>
      </c>
    </row>
    <row r="18" spans="1:41">
      <c r="A18" t="s">
        <v>8</v>
      </c>
      <c r="C18" s="1" t="n">
        <v>38990</v>
      </c>
      <c r="E18">
        <f>C18</f>
        <v/>
      </c>
    </row>
    <row r="19" spans="1:41">
      <c r="A19" t="s">
        <v>9</v>
      </c>
      <c r="C19" s="1" t="n">
        <v>37605</v>
      </c>
      <c r="E19">
        <f>C19</f>
        <v/>
      </c>
    </row>
    <row r="20" spans="1:41">
      <c r="A20" t="s">
        <v>10</v>
      </c>
      <c r="C20" s="1" t="n">
        <v>44465</v>
      </c>
      <c r="E20">
        <f>C20</f>
        <v/>
      </c>
    </row>
    <row r="21" spans="1:41">
      <c r="A21" t="s">
        <v>11</v>
      </c>
      <c r="C21" s="1" t="n">
        <v>40085</v>
      </c>
      <c r="E21">
        <f>C21</f>
        <v/>
      </c>
    </row>
    <row r="22" spans="1:41">
      <c r="A22" t="s">
        <v>12</v>
      </c>
      <c r="C22" s="1" t="n">
        <v>41727</v>
      </c>
      <c r="E22">
        <f>C22</f>
        <v/>
      </c>
    </row>
    <row r="24" spans="1:41">
      <c r="A24" t="s">
        <v>44</v>
      </c>
      <c r="E24" t="n">
        <v>1000000</v>
      </c>
    </row>
    <row r="25" spans="1:41">
      <c r="A25" t="s">
        <v>45</v>
      </c>
      <c r="E25">
        <f>E24/12*(100-E14)/(100-50)</f>
        <v/>
      </c>
    </row>
    <row r="26" spans="1:41">
      <c r="A26" t="s">
        <v>14</v>
      </c>
      <c r="E26">
        <f>E25</f>
        <v/>
      </c>
    </row>
    <row r="28" spans="1:41">
      <c r="A28" t="s">
        <v>46</v>
      </c>
      <c r="E28" t="n">
        <v>0.65</v>
      </c>
    </row>
    <row r="29" spans="1:41">
      <c r="A29" t="s">
        <v>47</v>
      </c>
      <c r="E29">
        <f>IF(E12, 'existing 2'!E26 * (1-E28))</f>
        <v/>
      </c>
    </row>
    <row r="30" spans="1:41">
      <c r="A30" t="s">
        <v>16</v>
      </c>
      <c r="E30">
        <f>E29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</row>
    <row r="37" spans="1:41">
      <c r="A37" t="s">
        <v>50</v>
      </c>
      <c r="E37" t="n">
        <v>0.03</v>
      </c>
    </row>
    <row r="38" spans="1:41">
      <c r="A38" t="s">
        <v>51</v>
      </c>
      <c r="E38" t="n">
        <v>2015</v>
      </c>
    </row>
    <row r="39" spans="1:41">
      <c r="A39" t="s">
        <v>52</v>
      </c>
      <c r="E39">
        <f>IF(E12,E36/12*(1+E37)^0)</f>
        <v/>
      </c>
    </row>
    <row r="40" spans="1:41">
      <c r="A40" t="s">
        <v>25</v>
      </c>
      <c r="E40">
        <f>E39</f>
        <v/>
      </c>
    </row>
    <row r="42" spans="1:41">
      <c r="A42" t="s">
        <v>53</v>
      </c>
      <c r="E42" t="n">
        <v>2000</v>
      </c>
    </row>
    <row r="43" spans="1:41">
      <c r="A43" t="s">
        <v>54</v>
      </c>
      <c r="E43" t="s">
        <v>55</v>
      </c>
    </row>
    <row r="44" spans="1:41">
      <c r="A44" t="s">
        <v>56</v>
      </c>
      <c r="E44">
        <f>E42*E12</f>
        <v/>
      </c>
    </row>
    <row r="45" spans="1:41">
      <c r="A45" t="s">
        <v>27</v>
      </c>
      <c r="E45">
        <f>E44</f>
        <v/>
      </c>
    </row>
    <row r="47" spans="1:41">
      <c r="A47" t="s">
        <v>57</v>
      </c>
      <c r="E47" t="n">
        <v>100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 t="n">
        <v>0.05</v>
      </c>
    </row>
    <row r="51" spans="1:41">
      <c r="A51" t="s">
        <v>62</v>
      </c>
      <c r="E51">
        <f>MIN(+MAX(+'existing 2'!E45*E50, E47), E48)</f>
        <v/>
      </c>
    </row>
    <row r="52" spans="1:41">
      <c r="A52" t="s">
        <v>29</v>
      </c>
      <c r="E52">
        <f>E51</f>
        <v/>
      </c>
    </row>
    <row r="56" spans="1:41">
      <c r="A56" t="s">
        <v>63</v>
      </c>
      <c r="E56" t="n">
        <v>100</v>
      </c>
    </row>
    <row r="57" spans="1:41">
      <c r="A57" t="s">
        <v>64</v>
      </c>
      <c r="E57" t="s">
        <v>60</v>
      </c>
    </row>
    <row r="58" spans="1:41">
      <c r="A58" t="s">
        <v>65</v>
      </c>
      <c r="E58" t="n">
        <v>0.02</v>
      </c>
    </row>
    <row r="59" spans="1:41">
      <c r="A59" t="s">
        <v>66</v>
      </c>
      <c r="E59">
        <f>MAX(+'existing 2'!E45*E58, E56)</f>
        <v/>
      </c>
    </row>
    <row r="60" spans="1:41">
      <c r="A60" t="s">
        <v>32</v>
      </c>
      <c r="E60">
        <f>E59</f>
        <v/>
      </c>
    </row>
    <row r="62" spans="1:41">
      <c r="A62" t="s">
        <v>67</v>
      </c>
      <c r="E62" t="n">
        <v>500</v>
      </c>
    </row>
    <row r="63" spans="1:41">
      <c r="A63" t="s">
        <v>68</v>
      </c>
      <c r="E63" t="s">
        <v>69</v>
      </c>
    </row>
    <row r="64" spans="1:41">
      <c r="A64" t="s">
        <v>70</v>
      </c>
      <c r="E64">
        <f>E62*E12</f>
        <v/>
      </c>
    </row>
    <row r="65" spans="1:41">
      <c r="A65" t="s">
        <v>34</v>
      </c>
      <c r="E65">
        <f>E64</f>
        <v/>
      </c>
    </row>
    <row r="66" spans="1:41">
      <c r="A66" t="s">
        <v>35</v>
      </c>
      <c r="E66">
        <f>'existing 2'!E60+'existing 2'!E65</f>
        <v/>
      </c>
    </row>
    <row r="67" spans="1:41">
      <c r="A67" t="s">
        <v>36</v>
      </c>
      <c r="E67">
        <f>E66</f>
        <v/>
      </c>
    </row>
    <row r="68" spans="1:41">
      <c r="A68" t="s">
        <v>37</v>
      </c>
      <c r="E68">
        <f>'existing 2'!E34+'existing 2'!E40+'existing 2'!E45+'existing 2'!E52+'existing 2'!E67</f>
        <v/>
      </c>
    </row>
    <row r="69" spans="1:41">
      <c r="A69" t="s">
        <v>38</v>
      </c>
      <c r="E69">
        <f>E68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IF(AND(E18&lt;=E9,E9&lt;E20),TRUE,FALSE)</f>
        <v/>
      </c>
    </row>
    <row r="13" spans="1:41">
      <c r="A13" t="s">
        <v>6</v>
      </c>
      <c r="E13">
        <f>IF(E20, E20-E18)</f>
        <v/>
      </c>
    </row>
    <row r="14" spans="1:41">
      <c r="A14" t="s">
        <v>7</v>
      </c>
      <c r="E14">
        <f>IF(E13, ROUND(E11/E13*100,0))</f>
        <v/>
      </c>
    </row>
    <row r="18" spans="1:41">
      <c r="A18" t="s">
        <v>8</v>
      </c>
      <c r="C18" s="1" t="n">
        <v>36220</v>
      </c>
      <c r="E18">
        <f>C18</f>
        <v/>
      </c>
    </row>
    <row r="19" spans="1:41">
      <c r="A19" t="s">
        <v>9</v>
      </c>
      <c r="C19" s="1" t="n">
        <v>34835</v>
      </c>
      <c r="E19">
        <f>C19</f>
        <v/>
      </c>
    </row>
    <row r="20" spans="1:41">
      <c r="A20" t="s">
        <v>10</v>
      </c>
      <c r="C20" s="1" t="n">
        <v>42847</v>
      </c>
      <c r="E20">
        <f>C20</f>
        <v/>
      </c>
    </row>
    <row r="21" spans="1:41">
      <c r="A21" t="s">
        <v>11</v>
      </c>
      <c r="C21" s="1" t="n">
        <v>37545</v>
      </c>
      <c r="E21">
        <f>C21</f>
        <v/>
      </c>
    </row>
    <row r="22" spans="1:41">
      <c r="A22" t="s">
        <v>12</v>
      </c>
      <c r="C22" s="1" t="n">
        <v>39533</v>
      </c>
      <c r="E22">
        <f>C22</f>
        <v/>
      </c>
    </row>
    <row r="24" spans="1:41">
      <c r="A24" t="s">
        <v>44</v>
      </c>
      <c r="E24" t="n">
        <v>1000000</v>
      </c>
    </row>
    <row r="25" spans="1:41">
      <c r="A25" t="s">
        <v>45</v>
      </c>
      <c r="E25">
        <f>E24/12*(100-E14)/(100-50)</f>
        <v/>
      </c>
    </row>
    <row r="26" spans="1:41">
      <c r="A26" t="s">
        <v>14</v>
      </c>
      <c r="E26">
        <f>E25</f>
        <v/>
      </c>
    </row>
    <row r="28" spans="1:41">
      <c r="A28" t="s">
        <v>46</v>
      </c>
      <c r="E28" t="n">
        <v>0.65</v>
      </c>
    </row>
    <row r="29" spans="1:41">
      <c r="A29" t="s">
        <v>47</v>
      </c>
      <c r="E29">
        <f>IF(E12, 'existing 4'!E26 * (1-E28))</f>
        <v/>
      </c>
    </row>
    <row r="30" spans="1:41">
      <c r="A30" t="s">
        <v>16</v>
      </c>
      <c r="E30">
        <f>E29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</row>
    <row r="37" spans="1:41">
      <c r="A37" t="s">
        <v>50</v>
      </c>
      <c r="E37" t="n">
        <v>0.03</v>
      </c>
    </row>
    <row r="38" spans="1:41">
      <c r="A38" t="s">
        <v>51</v>
      </c>
      <c r="E38" t="n">
        <v>2015</v>
      </c>
    </row>
    <row r="39" spans="1:41">
      <c r="A39" t="s">
        <v>52</v>
      </c>
      <c r="E39">
        <f>IF(E12,E36/12*(1+E37)^0)</f>
        <v/>
      </c>
    </row>
    <row r="40" spans="1:41">
      <c r="A40" t="s">
        <v>25</v>
      </c>
      <c r="E40">
        <f>E39</f>
        <v/>
      </c>
    </row>
    <row r="42" spans="1:41">
      <c r="A42" t="s">
        <v>53</v>
      </c>
      <c r="E42" t="n">
        <v>2000</v>
      </c>
    </row>
    <row r="43" spans="1:41">
      <c r="A43" t="s">
        <v>54</v>
      </c>
      <c r="E43" t="s">
        <v>55</v>
      </c>
    </row>
    <row r="44" spans="1:41">
      <c r="A44" t="s">
        <v>56</v>
      </c>
      <c r="E44">
        <f>E42*E12</f>
        <v/>
      </c>
    </row>
    <row r="45" spans="1:41">
      <c r="A45" t="s">
        <v>27</v>
      </c>
      <c r="E45">
        <f>E44</f>
        <v/>
      </c>
    </row>
    <row r="47" spans="1:41">
      <c r="A47" t="s">
        <v>57</v>
      </c>
      <c r="E47" t="n">
        <v>100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 t="n">
        <v>0.05</v>
      </c>
    </row>
    <row r="51" spans="1:41">
      <c r="A51" t="s">
        <v>62</v>
      </c>
      <c r="E51">
        <f>MIN(+MAX(+'existing 4'!E45*E50, E47), E48)</f>
        <v/>
      </c>
    </row>
    <row r="52" spans="1:41">
      <c r="A52" t="s">
        <v>29</v>
      </c>
      <c r="E52">
        <f>E51</f>
        <v/>
      </c>
    </row>
    <row r="56" spans="1:41">
      <c r="A56" t="s">
        <v>63</v>
      </c>
      <c r="E56" t="n">
        <v>100</v>
      </c>
    </row>
    <row r="57" spans="1:41">
      <c r="A57" t="s">
        <v>64</v>
      </c>
      <c r="E57" t="s">
        <v>60</v>
      </c>
    </row>
    <row r="58" spans="1:41">
      <c r="A58" t="s">
        <v>65</v>
      </c>
      <c r="E58" t="n">
        <v>0.02</v>
      </c>
    </row>
    <row r="59" spans="1:41">
      <c r="A59" t="s">
        <v>66</v>
      </c>
      <c r="E59">
        <f>MAX(+'existing 4'!E45*E58, E56)</f>
        <v/>
      </c>
    </row>
    <row r="60" spans="1:41">
      <c r="A60" t="s">
        <v>32</v>
      </c>
      <c r="E60">
        <f>E59</f>
        <v/>
      </c>
    </row>
    <row r="62" spans="1:41">
      <c r="A62" t="s">
        <v>67</v>
      </c>
      <c r="E62" t="n">
        <v>500</v>
      </c>
    </row>
    <row r="63" spans="1:41">
      <c r="A63" t="s">
        <v>68</v>
      </c>
      <c r="E63" t="s">
        <v>69</v>
      </c>
    </row>
    <row r="64" spans="1:41">
      <c r="A64" t="s">
        <v>70</v>
      </c>
      <c r="E64">
        <f>E62*E12</f>
        <v/>
      </c>
    </row>
    <row r="65" spans="1:41">
      <c r="A65" t="s">
        <v>34</v>
      </c>
      <c r="E65">
        <f>E64</f>
        <v/>
      </c>
    </row>
    <row r="66" spans="1:41">
      <c r="A66" t="s">
        <v>35</v>
      </c>
      <c r="E66">
        <f>'existing 4'!E60+'existing 4'!E65</f>
        <v/>
      </c>
    </row>
    <row r="67" spans="1:41">
      <c r="A67" t="s">
        <v>36</v>
      </c>
      <c r="E67">
        <f>E66</f>
        <v/>
      </c>
    </row>
    <row r="68" spans="1:41">
      <c r="A68" t="s">
        <v>37</v>
      </c>
      <c r="E68">
        <f>'existing 4'!E34+'existing 4'!E40+'existing 4'!E45+'existing 4'!E52+'existing 4'!E67</f>
        <v/>
      </c>
    </row>
    <row r="69" spans="1:41">
      <c r="A69" t="s">
        <v>38</v>
      </c>
      <c r="E69">
        <f>E68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IF(AND(E18&lt;=E9,E9&lt;E20),TRUE,FALSE)</f>
        <v/>
      </c>
    </row>
    <row r="13" spans="1:41">
      <c r="A13" t="s">
        <v>6</v>
      </c>
      <c r="E13">
        <f>IF(E20, E20-E18)</f>
        <v/>
      </c>
    </row>
    <row r="14" spans="1:41">
      <c r="A14" t="s">
        <v>7</v>
      </c>
      <c r="E14">
        <f>IF(E13, ROUND(E11/E13*100,0))</f>
        <v/>
      </c>
    </row>
    <row r="18" spans="1:41">
      <c r="A18" t="s">
        <v>8</v>
      </c>
      <c r="C18" s="1" t="n">
        <v>40375</v>
      </c>
      <c r="E18">
        <f>C18</f>
        <v/>
      </c>
    </row>
    <row r="19" spans="1:41">
      <c r="A19" t="s">
        <v>9</v>
      </c>
      <c r="C19" s="1" t="n">
        <v>38990</v>
      </c>
      <c r="E19">
        <f>C19</f>
        <v/>
      </c>
    </row>
    <row r="20" spans="1:41">
      <c r="A20" t="s">
        <v>10</v>
      </c>
      <c r="C20" s="1" t="n">
        <v>45850</v>
      </c>
      <c r="E20">
        <f>C20</f>
        <v/>
      </c>
    </row>
    <row r="21" spans="1:41">
      <c r="A21" t="s">
        <v>11</v>
      </c>
      <c r="C21" s="1" t="n">
        <v>41470</v>
      </c>
      <c r="E21">
        <f>C21</f>
        <v/>
      </c>
    </row>
    <row r="22" spans="1:41">
      <c r="A22" t="s">
        <v>12</v>
      </c>
      <c r="C22" s="1" t="n">
        <v>43112</v>
      </c>
      <c r="E22">
        <f>C22</f>
        <v/>
      </c>
    </row>
    <row r="24" spans="1:41">
      <c r="A24" t="s">
        <v>44</v>
      </c>
      <c r="E24" t="n">
        <v>1000000</v>
      </c>
    </row>
    <row r="25" spans="1:41">
      <c r="A25" t="s">
        <v>45</v>
      </c>
      <c r="E25">
        <f>E24/12</f>
        <v/>
      </c>
    </row>
    <row r="26" spans="1:41">
      <c r="A26" t="s">
        <v>14</v>
      </c>
      <c r="E26">
        <f>E25</f>
        <v/>
      </c>
    </row>
    <row r="28" spans="1:41">
      <c r="A28" t="s">
        <v>46</v>
      </c>
      <c r="E28" t="n">
        <v>0.65</v>
      </c>
    </row>
    <row r="29" spans="1:41">
      <c r="A29" t="s">
        <v>47</v>
      </c>
      <c r="E29">
        <f>IF(E12, 'existing 3'!E26 * (1-E28))</f>
        <v/>
      </c>
    </row>
    <row r="30" spans="1:41">
      <c r="A30" t="s">
        <v>16</v>
      </c>
      <c r="E30">
        <f>E29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</row>
    <row r="37" spans="1:41">
      <c r="A37" t="s">
        <v>50</v>
      </c>
      <c r="E37" t="n">
        <v>0.03</v>
      </c>
    </row>
    <row r="38" spans="1:41">
      <c r="A38" t="s">
        <v>51</v>
      </c>
      <c r="E38" t="n">
        <v>2015</v>
      </c>
    </row>
    <row r="39" spans="1:41">
      <c r="A39" t="s">
        <v>52</v>
      </c>
      <c r="E39">
        <f>IF(E12,E36/12*(1+E37)^0)</f>
        <v/>
      </c>
    </row>
    <row r="40" spans="1:41">
      <c r="A40" t="s">
        <v>25</v>
      </c>
      <c r="E40">
        <f>E39</f>
        <v/>
      </c>
    </row>
    <row r="42" spans="1:41">
      <c r="A42" t="s">
        <v>53</v>
      </c>
      <c r="E42" t="n">
        <v>2000</v>
      </c>
    </row>
    <row r="43" spans="1:41">
      <c r="A43" t="s">
        <v>54</v>
      </c>
      <c r="E43" t="s">
        <v>55</v>
      </c>
    </row>
    <row r="44" spans="1:41">
      <c r="A44" t="s">
        <v>56</v>
      </c>
      <c r="E44">
        <f>E42*E12</f>
        <v/>
      </c>
    </row>
    <row r="45" spans="1:41">
      <c r="A45" t="s">
        <v>27</v>
      </c>
      <c r="E45">
        <f>E44</f>
        <v/>
      </c>
    </row>
    <row r="47" spans="1:41">
      <c r="A47" t="s">
        <v>57</v>
      </c>
      <c r="E47" t="n">
        <v>100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 t="n">
        <v>0.05</v>
      </c>
    </row>
    <row r="51" spans="1:41">
      <c r="A51" t="s">
        <v>62</v>
      </c>
      <c r="E51">
        <f>MIN(+MAX(+'existing 3'!E45*E50, E47), E48)</f>
        <v/>
      </c>
    </row>
    <row r="52" spans="1:41">
      <c r="A52" t="s">
        <v>29</v>
      </c>
      <c r="E52">
        <f>E51</f>
        <v/>
      </c>
    </row>
    <row r="56" spans="1:41">
      <c r="A56" t="s">
        <v>63</v>
      </c>
      <c r="E56" t="n">
        <v>100</v>
      </c>
    </row>
    <row r="57" spans="1:41">
      <c r="A57" t="s">
        <v>64</v>
      </c>
      <c r="E57" t="s">
        <v>60</v>
      </c>
    </row>
    <row r="58" spans="1:41">
      <c r="A58" t="s">
        <v>65</v>
      </c>
      <c r="E58" t="n">
        <v>0.02</v>
      </c>
    </row>
    <row r="59" spans="1:41">
      <c r="A59" t="s">
        <v>66</v>
      </c>
      <c r="E59">
        <f>MAX(+'existing 3'!E45*E58, E56)</f>
        <v/>
      </c>
    </row>
    <row r="60" spans="1:41">
      <c r="A60" t="s">
        <v>32</v>
      </c>
      <c r="E60">
        <f>E59</f>
        <v/>
      </c>
    </row>
    <row r="62" spans="1:41">
      <c r="A62" t="s">
        <v>67</v>
      </c>
      <c r="E62" t="n">
        <v>500</v>
      </c>
    </row>
    <row r="63" spans="1:41">
      <c r="A63" t="s">
        <v>68</v>
      </c>
      <c r="E63" t="s">
        <v>69</v>
      </c>
    </row>
    <row r="64" spans="1:41">
      <c r="A64" t="s">
        <v>70</v>
      </c>
      <c r="E64">
        <f>E62*E12</f>
        <v/>
      </c>
    </row>
    <row r="65" spans="1:41">
      <c r="A65" t="s">
        <v>34</v>
      </c>
      <c r="E65">
        <f>E64</f>
        <v/>
      </c>
    </row>
    <row r="66" spans="1:41">
      <c r="A66" t="s">
        <v>35</v>
      </c>
      <c r="E66">
        <f>'existing 3'!E60+'existing 3'!E65</f>
        <v/>
      </c>
    </row>
    <row r="67" spans="1:41">
      <c r="A67" t="s">
        <v>36</v>
      </c>
      <c r="E67">
        <f>E66</f>
        <v/>
      </c>
    </row>
    <row r="68" spans="1:41">
      <c r="A68" t="s">
        <v>37</v>
      </c>
      <c r="E68">
        <f>'existing 3'!E34+'existing 3'!E40+'existing 3'!E45+'existing 3'!E52+'existing 3'!E67</f>
        <v/>
      </c>
    </row>
    <row r="69" spans="1:41">
      <c r="A69" t="s">
        <v>38</v>
      </c>
      <c r="E69">
        <f>E68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IF(AND(E18&lt;=E9,E9&lt;E20),TRUE,FALSE)</f>
        <v/>
      </c>
    </row>
    <row r="13" spans="1:41">
      <c r="A13" t="s">
        <v>6</v>
      </c>
      <c r="E13">
        <f>IF(E20, E20-E18)</f>
        <v/>
      </c>
    </row>
    <row r="14" spans="1:41">
      <c r="A14" t="s">
        <v>7</v>
      </c>
      <c r="E14">
        <f>IF(E13, ROUND(E11/E13*100,0))</f>
        <v/>
      </c>
    </row>
    <row r="18" spans="1:41">
      <c r="A18" t="s">
        <v>8</v>
      </c>
      <c r="C18" s="1" t="n">
        <v>41760</v>
      </c>
      <c r="E18">
        <f>C18</f>
        <v/>
      </c>
    </row>
    <row r="19" spans="1:41">
      <c r="A19" t="s">
        <v>9</v>
      </c>
      <c r="C19" s="1" t="n">
        <v>40375</v>
      </c>
      <c r="E19">
        <f>C19</f>
        <v/>
      </c>
    </row>
    <row r="20" spans="1:41">
      <c r="A20" t="s">
        <v>10</v>
      </c>
      <c r="C20" s="1" t="n">
        <v>47235</v>
      </c>
      <c r="E20">
        <f>C20</f>
        <v/>
      </c>
    </row>
    <row r="21" spans="1:41">
      <c r="A21" t="s">
        <v>11</v>
      </c>
      <c r="C21" s="1" t="n">
        <v>42855</v>
      </c>
      <c r="E21">
        <f>C21</f>
        <v/>
      </c>
    </row>
    <row r="22" spans="1:41">
      <c r="A22" t="s">
        <v>12</v>
      </c>
      <c r="C22" s="1" t="n">
        <v>44497</v>
      </c>
      <c r="E22">
        <f>C22</f>
        <v/>
      </c>
    </row>
    <row r="24" spans="1:41">
      <c r="A24" t="s">
        <v>44</v>
      </c>
      <c r="E24" t="n">
        <v>1000000</v>
      </c>
    </row>
    <row r="25" spans="1:41">
      <c r="A25" t="s">
        <v>45</v>
      </c>
      <c r="E25">
        <f>E24/12*E14/(20-0)</f>
        <v/>
      </c>
    </row>
    <row r="26" spans="1:41">
      <c r="A26" t="s">
        <v>14</v>
      </c>
      <c r="E26">
        <f>E25</f>
        <v/>
      </c>
    </row>
    <row r="28" spans="1:41">
      <c r="A28" t="s">
        <v>46</v>
      </c>
      <c r="E28" t="n">
        <v>0.65</v>
      </c>
    </row>
    <row r="29" spans="1:41">
      <c r="A29" t="s">
        <v>47</v>
      </c>
      <c r="E29">
        <f>IF(E12, 'existing 0'!E26 * (1-E28))</f>
        <v/>
      </c>
    </row>
    <row r="30" spans="1:41">
      <c r="A30" t="s">
        <v>16</v>
      </c>
      <c r="E30">
        <f>E29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</row>
    <row r="37" spans="1:41">
      <c r="A37" t="s">
        <v>50</v>
      </c>
      <c r="E37" t="n">
        <v>0.03</v>
      </c>
    </row>
    <row r="38" spans="1:41">
      <c r="A38" t="s">
        <v>51</v>
      </c>
      <c r="E38" t="n">
        <v>2015</v>
      </c>
    </row>
    <row r="39" spans="1:41">
      <c r="A39" t="s">
        <v>52</v>
      </c>
      <c r="E39">
        <f>IF(E12,E36/12*(1+E37)^0)</f>
        <v/>
      </c>
    </row>
    <row r="40" spans="1:41">
      <c r="A40" t="s">
        <v>25</v>
      </c>
      <c r="E40">
        <f>E39</f>
        <v/>
      </c>
    </row>
    <row r="42" spans="1:41">
      <c r="A42" t="s">
        <v>53</v>
      </c>
      <c r="E42" t="n">
        <v>2000</v>
      </c>
    </row>
    <row r="43" spans="1:41">
      <c r="A43" t="s">
        <v>54</v>
      </c>
      <c r="E43" t="s">
        <v>55</v>
      </c>
    </row>
    <row r="44" spans="1:41">
      <c r="A44" t="s">
        <v>56</v>
      </c>
      <c r="E44">
        <f>E42*E12</f>
        <v/>
      </c>
    </row>
    <row r="45" spans="1:41">
      <c r="A45" t="s">
        <v>27</v>
      </c>
      <c r="E45">
        <f>E44</f>
        <v/>
      </c>
    </row>
    <row r="47" spans="1:41">
      <c r="A47" t="s">
        <v>57</v>
      </c>
      <c r="E47" t="n">
        <v>100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 t="n">
        <v>0.05</v>
      </c>
    </row>
    <row r="51" spans="1:41">
      <c r="A51" t="s">
        <v>62</v>
      </c>
      <c r="E51">
        <f>MIN(+MAX(+'existing 0'!E45*E50, E47), E48)</f>
        <v/>
      </c>
    </row>
    <row r="52" spans="1:41">
      <c r="A52" t="s">
        <v>29</v>
      </c>
      <c r="E52">
        <f>E51</f>
        <v/>
      </c>
    </row>
    <row r="56" spans="1:41">
      <c r="A56" t="s">
        <v>63</v>
      </c>
      <c r="E56" t="n">
        <v>100</v>
      </c>
    </row>
    <row r="57" spans="1:41">
      <c r="A57" t="s">
        <v>64</v>
      </c>
      <c r="E57" t="s">
        <v>60</v>
      </c>
    </row>
    <row r="58" spans="1:41">
      <c r="A58" t="s">
        <v>65</v>
      </c>
      <c r="E58" t="n">
        <v>0.02</v>
      </c>
    </row>
    <row r="59" spans="1:41">
      <c r="A59" t="s">
        <v>66</v>
      </c>
      <c r="E59">
        <f>MAX(+'existing 0'!E45*E58, E56)</f>
        <v/>
      </c>
    </row>
    <row r="60" spans="1:41">
      <c r="A60" t="s">
        <v>32</v>
      </c>
      <c r="E60">
        <f>E59</f>
        <v/>
      </c>
    </row>
    <row r="62" spans="1:41">
      <c r="A62" t="s">
        <v>67</v>
      </c>
      <c r="E62" t="n">
        <v>500</v>
      </c>
    </row>
    <row r="63" spans="1:41">
      <c r="A63" t="s">
        <v>68</v>
      </c>
      <c r="E63" t="s">
        <v>69</v>
      </c>
    </row>
    <row r="64" spans="1:41">
      <c r="A64" t="s">
        <v>70</v>
      </c>
      <c r="E64">
        <f>E62*E12</f>
        <v/>
      </c>
    </row>
    <row r="65" spans="1:41">
      <c r="A65" t="s">
        <v>34</v>
      </c>
      <c r="E65">
        <f>E64</f>
        <v/>
      </c>
    </row>
    <row r="66" spans="1:41">
      <c r="A66" t="s">
        <v>35</v>
      </c>
      <c r="E66">
        <f>'existing 0'!E60+'existing 0'!E65</f>
        <v/>
      </c>
    </row>
    <row r="67" spans="1:41">
      <c r="A67" t="s">
        <v>36</v>
      </c>
      <c r="E67">
        <f>E66</f>
        <v/>
      </c>
    </row>
    <row r="68" spans="1:41">
      <c r="A68" t="s">
        <v>37</v>
      </c>
      <c r="E68">
        <f>'existing 0'!E34+'existing 0'!E40+'existing 0'!E45+'existing 0'!E52+'existing 0'!E67</f>
        <v/>
      </c>
    </row>
    <row r="69" spans="1:41">
      <c r="A69" t="s">
        <v>38</v>
      </c>
      <c r="E69">
        <f>E68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IF(AND(E18&lt;=E9,E9&lt;E20),TRUE,FALSE)</f>
        <v/>
      </c>
    </row>
    <row r="13" spans="1:41">
      <c r="A13" t="s">
        <v>6</v>
      </c>
      <c r="E13">
        <f>IF(E20, E20-E18)</f>
        <v/>
      </c>
    </row>
    <row r="14" spans="1:41">
      <c r="A14" t="s">
        <v>7</v>
      </c>
      <c r="E14">
        <f>IF(E13, ROUND(E11/E13*100,0))</f>
        <v/>
      </c>
    </row>
    <row r="18" spans="1:41">
      <c r="A18" t="s">
        <v>8</v>
      </c>
      <c r="C18" s="1" t="n">
        <v>37605</v>
      </c>
      <c r="E18">
        <f>C18</f>
        <v/>
      </c>
    </row>
    <row r="19" spans="1:41">
      <c r="A19" t="s">
        <v>9</v>
      </c>
      <c r="C19" s="1" t="n">
        <v>36220</v>
      </c>
      <c r="E19">
        <f>C19</f>
        <v/>
      </c>
    </row>
    <row r="20" spans="1:41">
      <c r="A20" t="s">
        <v>10</v>
      </c>
      <c r="C20" s="1" t="n">
        <v>43080</v>
      </c>
      <c r="E20">
        <f>C20</f>
        <v/>
      </c>
    </row>
    <row r="21" spans="1:41">
      <c r="A21" t="s">
        <v>11</v>
      </c>
      <c r="C21" s="1" t="n">
        <v>38700</v>
      </c>
      <c r="E21">
        <f>C21</f>
        <v/>
      </c>
    </row>
    <row r="22" spans="1:41">
      <c r="A22" t="s">
        <v>12</v>
      </c>
      <c r="C22" s="1" t="n">
        <v>40342</v>
      </c>
      <c r="E22">
        <f>C22</f>
        <v/>
      </c>
    </row>
    <row r="24" spans="1:41">
      <c r="A24" t="s">
        <v>44</v>
      </c>
      <c r="E24" t="n">
        <v>1000000</v>
      </c>
    </row>
    <row r="25" spans="1:41">
      <c r="A25" t="s">
        <v>45</v>
      </c>
      <c r="E25">
        <f>E24/12*(100-E14)/(100-50)</f>
        <v/>
      </c>
    </row>
    <row r="26" spans="1:41">
      <c r="A26" t="s">
        <v>14</v>
      </c>
      <c r="E26">
        <f>E25</f>
        <v/>
      </c>
    </row>
    <row r="28" spans="1:41">
      <c r="A28" t="s">
        <v>46</v>
      </c>
      <c r="E28" t="n">
        <v>0.65</v>
      </c>
    </row>
    <row r="29" spans="1:41">
      <c r="A29" t="s">
        <v>47</v>
      </c>
      <c r="E29">
        <f>IF(E12, 'existing 1'!E26 * (1-E28))</f>
        <v/>
      </c>
    </row>
    <row r="30" spans="1:41">
      <c r="A30" t="s">
        <v>16</v>
      </c>
      <c r="E30">
        <f>E29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</row>
    <row r="37" spans="1:41">
      <c r="A37" t="s">
        <v>50</v>
      </c>
      <c r="E37" t="n">
        <v>0.03</v>
      </c>
    </row>
    <row r="38" spans="1:41">
      <c r="A38" t="s">
        <v>51</v>
      </c>
      <c r="E38" t="n">
        <v>2015</v>
      </c>
    </row>
    <row r="39" spans="1:41">
      <c r="A39" t="s">
        <v>52</v>
      </c>
      <c r="E39">
        <f>IF(E12,E36/12*(1+E37)^0)</f>
        <v/>
      </c>
    </row>
    <row r="40" spans="1:41">
      <c r="A40" t="s">
        <v>25</v>
      </c>
      <c r="E40">
        <f>E39</f>
        <v/>
      </c>
    </row>
    <row r="42" spans="1:41">
      <c r="A42" t="s">
        <v>53</v>
      </c>
      <c r="E42" t="n">
        <v>2000</v>
      </c>
    </row>
    <row r="43" spans="1:41">
      <c r="A43" t="s">
        <v>54</v>
      </c>
      <c r="E43" t="s">
        <v>55</v>
      </c>
    </row>
    <row r="44" spans="1:41">
      <c r="A44" t="s">
        <v>56</v>
      </c>
      <c r="E44">
        <f>E42*E12</f>
        <v/>
      </c>
    </row>
    <row r="45" spans="1:41">
      <c r="A45" t="s">
        <v>27</v>
      </c>
      <c r="E45">
        <f>E44</f>
        <v/>
      </c>
    </row>
    <row r="47" spans="1:41">
      <c r="A47" t="s">
        <v>57</v>
      </c>
      <c r="E47" t="n">
        <v>100</v>
      </c>
    </row>
    <row r="48" spans="1:41">
      <c r="A48" t="s">
        <v>58</v>
      </c>
      <c r="E48" t="n">
        <v>2000</v>
      </c>
    </row>
    <row r="49" spans="1:41">
      <c r="A49" t="s">
        <v>59</v>
      </c>
      <c r="E49" t="s">
        <v>60</v>
      </c>
    </row>
    <row r="50" spans="1:41">
      <c r="A50" t="s">
        <v>61</v>
      </c>
      <c r="E50" t="n">
        <v>0.05</v>
      </c>
    </row>
    <row r="51" spans="1:41">
      <c r="A51" t="s">
        <v>62</v>
      </c>
      <c r="E51">
        <f>MIN(+MAX(+'existing 1'!E45*E50, E47), E48)</f>
        <v/>
      </c>
    </row>
    <row r="52" spans="1:41">
      <c r="A52" t="s">
        <v>29</v>
      </c>
      <c r="E52">
        <f>E51</f>
        <v/>
      </c>
    </row>
    <row r="56" spans="1:41">
      <c r="A56" t="s">
        <v>63</v>
      </c>
      <c r="E56" t="n">
        <v>100</v>
      </c>
    </row>
    <row r="57" spans="1:41">
      <c r="A57" t="s">
        <v>64</v>
      </c>
      <c r="E57" t="s">
        <v>60</v>
      </c>
    </row>
    <row r="58" spans="1:41">
      <c r="A58" t="s">
        <v>65</v>
      </c>
      <c r="E58" t="n">
        <v>0.02</v>
      </c>
    </row>
    <row r="59" spans="1:41">
      <c r="A59" t="s">
        <v>66</v>
      </c>
      <c r="E59">
        <f>MAX(+'existing 1'!E45*E58, E56)</f>
        <v/>
      </c>
    </row>
    <row r="60" spans="1:41">
      <c r="A60" t="s">
        <v>32</v>
      </c>
      <c r="E60">
        <f>E59</f>
        <v/>
      </c>
    </row>
    <row r="62" spans="1:41">
      <c r="A62" t="s">
        <v>67</v>
      </c>
      <c r="E62" t="n">
        <v>500</v>
      </c>
    </row>
    <row r="63" spans="1:41">
      <c r="A63" t="s">
        <v>68</v>
      </c>
      <c r="E63" t="s">
        <v>69</v>
      </c>
    </row>
    <row r="64" spans="1:41">
      <c r="A64" t="s">
        <v>70</v>
      </c>
      <c r="E64">
        <f>E62*E12</f>
        <v/>
      </c>
    </row>
    <row r="65" spans="1:41">
      <c r="A65" t="s">
        <v>34</v>
      </c>
      <c r="E65">
        <f>E64</f>
        <v/>
      </c>
    </row>
    <row r="66" spans="1:41">
      <c r="A66" t="s">
        <v>35</v>
      </c>
      <c r="E66">
        <f>'existing 1'!E60+'existing 1'!E65</f>
        <v/>
      </c>
    </row>
    <row r="67" spans="1:41">
      <c r="A67" t="s">
        <v>36</v>
      </c>
      <c r="E67">
        <f>E66</f>
        <v/>
      </c>
    </row>
    <row r="68" spans="1:41">
      <c r="A68" t="s">
        <v>37</v>
      </c>
      <c r="E68">
        <f>'existing 1'!E34+'existing 1'!E40+'existing 1'!E45+'existing 1'!E52+'existing 1'!E67</f>
        <v/>
      </c>
    </row>
    <row r="69" spans="1:41">
      <c r="A69" t="s">
        <v>38</v>
      </c>
      <c r="E69">
        <f>E68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2016-02-09T09:46:08Z</dcterms:created>
  <dcterms:modified xsi:type="dcterms:W3CDTF">2016-02-09T09:46:08Z</dcterms:modified>
  <cp:lastModifiedBy/>
  <cp:category/>
  <cp:contentStatus/>
  <cp:version/>
  <cp:revision/>
  <cp:keywords/>
</cp:coreProperties>
</file>