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  <s:sheet name="Scenarios" sheetId="2" r:id="rId2"/>
    <s:sheet name="Timeline" sheetId="3" r:id="rId3"/>
    <s:sheet name="wal-mart" sheetId="4" r:id="rId4"/>
    <s:sheet name="existing 2" sheetId="5" r:id="rId5"/>
    <s:sheet name="existing 4" sheetId="6" r:id="rId6"/>
    <s:sheet name="existing 3" sheetId="7" r:id="rId7"/>
    <s:sheet name="existing 0" sheetId="8" r:id="rId8"/>
    <s:sheet name="existing 1" sheetId="9" r:id="rId9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<sst xmlns="http://schemas.openxmlformats.org/spreadsheetml/2006/main" uniqueCount="72">
  <si>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annual_inflation</t>
  </si>
  <si>
    <t>ltm ga</t>
  </si>
  <si>
    <t>ltm marketing</t>
  </si>
  <si>
    <t>ref_date</t>
  </si>
  <si>
    <t>age</t>
  </si>
  <si>
    <t>alive</t>
  </si>
  <si>
    <t>span</t>
  </si>
  <si>
    <t>percent</t>
  </si>
  <si>
    <t>birth</t>
  </si>
  <si>
    <t>conception</t>
  </si>
  <si>
    <t>death</t>
  </si>
  <si>
    <t>maturity</t>
  </si>
  <si>
    <t>old age</t>
  </si>
  <si>
    <t>revenue: consolidated results</t>
  </si>
  <si>
    <t>total revenue</t>
  </si>
  <si>
    <t>cost: consolidated results</t>
  </si>
  <si>
    <t>total cost</t>
  </si>
  <si>
    <t xml:space="preserve">    monthly expense from known annual start.</t>
  </si>
  <si>
    <t xml:space="preserve">    total g&amp;a</t>
  </si>
  <si>
    <t xml:space="preserve">    ref_year</t>
  </si>
  <si>
    <t xml:space="preserve">    inflation-adjusted monthly expense from known annual start.</t>
  </si>
  <si>
    <t xml:space="preserve">    total marketing</t>
  </si>
  <si>
    <t xml:space="preserve">  sg&amp;a: details</t>
  </si>
  <si>
    <t xml:space="preserve">  total sg&amp;a</t>
  </si>
  <si>
    <t xml:space="preserve">  employee expense: consolidated results</t>
  </si>
  <si>
    <t xml:space="preserve">  total employee expense</t>
  </si>
  <si>
    <t xml:space="preserve">  rent: consolidated results</t>
  </si>
  <si>
    <t xml:space="preserve">  total rent</t>
  </si>
  <si>
    <t xml:space="preserve">  utilities: consolidated results</t>
  </si>
  <si>
    <t xml:space="preserve">  total utilities</t>
  </si>
  <si>
    <t xml:space="preserve">  miscellanious: consolidated results</t>
  </si>
  <si>
    <t xml:space="preserve">    security: consolidated results</t>
  </si>
  <si>
    <t xml:space="preserve">    total security</t>
  </si>
  <si>
    <t xml:space="preserve">    it: consolidated results</t>
  </si>
  <si>
    <t xml:space="preserve">    total it</t>
  </si>
  <si>
    <t xml:space="preserve">  miscellanious: details</t>
  </si>
  <si>
    <t xml:space="preserve">  total miscellanious</t>
  </si>
  <si>
    <t>operating expense: details</t>
  </si>
  <si>
    <t>total operating expense</t>
  </si>
  <si>
    <t>basic ebitda calculator</t>
  </si>
  <si>
    <t>total ebitda</t>
  </si>
  <si>
    <t>assets</t>
  </si>
  <si>
    <t>liabilities</t>
  </si>
  <si>
    <t>equity</t>
  </si>
  <si>
    <t>annual_rev_per_mature_unit</t>
  </si>
  <si>
    <t>monthly unit revenue over lifecycle.</t>
  </si>
  <si>
    <t>active_gross_margin</t>
  </si>
  <si>
    <t>compute cost from known gross margin.</t>
  </si>
  <si>
    <t xml:space="preserve">  sg&amp;a</t>
  </si>
  <si>
    <t xml:space="preserve">  ref_year</t>
  </si>
  <si>
    <t xml:space="preserve">  annual_inflation</t>
  </si>
  <si>
    <t xml:space="preserve">  base_annual_expense</t>
  </si>
  <si>
    <t xml:space="preserve">  inflation-adjusted monthly expense from known annual start.</t>
  </si>
  <si>
    <t xml:space="preserve">  new_optional_tags</t>
  </si>
  <si>
    <t>['run-rate', 'cash rent', 'non-straight-line', 'non-GAAP']</t>
  </si>
  <si>
    <t xml:space="preserve">  fixed_monthly_value</t>
  </si>
  <si>
    <t xml:space="preserve">  set line to fixed monthly value.</t>
  </si>
  <si>
    <t xml:space="preserve">  source_multiplier</t>
  </si>
  <si>
    <t xml:space="preserve">  source_line_name</t>
  </si>
  <si>
    <t>Rent</t>
  </si>
  <si>
    <t xml:space="preserve">  max</t>
  </si>
  <si>
    <t xml:space="preserve">  min</t>
  </si>
  <si>
    <t xml:space="preserve">  set line based on source value and multiplier.</t>
  </si>
  <si>
    <t xml:space="preserve">    source_multiplier</t>
  </si>
  <si>
    <t xml:space="preserve">    source_line_name</t>
  </si>
  <si>
    <t xml:space="preserve">    min</t>
  </si>
  <si>
    <t xml:space="preserve">    set line based on source value and multiplier.</t>
  </si>
  <si>
    <t xml:space="preserve">    new_optional_tags</t>
  </si>
  <si>
    <t>['it', 'internet expense', 'telephony expense', 'cell phone', 'land line']</t>
  </si>
  <si>
    <t xml:space="preserve">    fixed_monthly_value</t>
  </si>
  <si>
    <t xml:space="preserve">    set line to fixed monthly value.</t>
  </si>
  <si>
    <t>ebitda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</si>
</sst>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sharedStrings.xml" Type="http://schemas.openxmlformats.org/officeDocument/2006/relationships/sharedStrings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C1">
        <f>E1</f>
        <v/>
      </c>
      <c r="E1" t="n">
        <v>0.03</v>
      </c>
    </row>
    <row r="2" spans="1:5">
      <c r="A2" t="s">
        <v>1</v>
      </c>
      <c r="C2">
        <f>E2</f>
        <v/>
      </c>
      <c r="E2" t="n">
        <v>8080</v>
      </c>
    </row>
    <row r="3" spans="1:5">
      <c r="A3" t="s">
        <v>2</v>
      </c>
      <c r="C3">
        <f>E3</f>
        <v/>
      </c>
      <c r="E3" t="n">
        <v>453.2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AO6"/>
  <sheetViews>
    <sheetView workbookViewId="0">
      <selection activeCell="A1" sqref="A1"/>
    </sheetView>
  </sheetViews>
  <sheetFormatPr baseColWidth="10" defaultRowHeight="15"/>
  <sheetData>
    <row r="3" spans="1:41">
      <c r="E3" s="1" t="n">
        <v>42185</v>
      </c>
      <c r="F3" s="1" t="n">
        <v>42216</v>
      </c>
      <c r="G3" s="1" t="n">
        <v>42247</v>
      </c>
      <c r="H3" s="1" t="n">
        <v>42277</v>
      </c>
      <c r="I3" s="1" t="n">
        <v>42308</v>
      </c>
      <c r="J3" s="1" t="n">
        <v>42338</v>
      </c>
      <c r="K3" s="1" t="n">
        <v>42369</v>
      </c>
      <c r="L3" s="1" t="n">
        <v>42400</v>
      </c>
      <c r="M3" s="1" t="n">
        <v>42429</v>
      </c>
      <c r="N3" s="1" t="n">
        <v>42460</v>
      </c>
      <c r="O3" s="1" t="n">
        <v>42490</v>
      </c>
      <c r="P3" s="1" t="n">
        <v>42521</v>
      </c>
      <c r="Q3" s="1" t="n">
        <v>42551</v>
      </c>
      <c r="R3" s="1" t="n">
        <v>42582</v>
      </c>
      <c r="S3" s="1" t="n">
        <v>42613</v>
      </c>
      <c r="T3" s="1" t="n">
        <v>42643</v>
      </c>
      <c r="U3" s="1" t="n">
        <v>42674</v>
      </c>
      <c r="V3" s="1" t="n">
        <v>42704</v>
      </c>
      <c r="W3" s="1" t="n">
        <v>42735</v>
      </c>
      <c r="X3" s="1" t="n">
        <v>42766</v>
      </c>
      <c r="Y3" s="1" t="n">
        <v>42794</v>
      </c>
      <c r="Z3" s="1" t="n">
        <v>42825</v>
      </c>
      <c r="AA3" s="1" t="n">
        <v>42855</v>
      </c>
      <c r="AB3" s="1" t="n">
        <v>42886</v>
      </c>
      <c r="AC3" s="1" t="n">
        <v>42916</v>
      </c>
      <c r="AD3" s="1" t="n">
        <v>42947</v>
      </c>
      <c r="AE3" s="1" t="n">
        <v>42978</v>
      </c>
      <c r="AF3" s="1" t="n">
        <v>43008</v>
      </c>
      <c r="AG3" s="1" t="n">
        <v>43039</v>
      </c>
      <c r="AH3" s="1" t="n">
        <v>43069</v>
      </c>
      <c r="AI3" s="1" t="n">
        <v>43100</v>
      </c>
      <c r="AJ3" s="1" t="n">
        <v>43131</v>
      </c>
      <c r="AK3" s="1" t="n">
        <v>43159</v>
      </c>
      <c r="AL3" s="1" t="n">
        <v>43190</v>
      </c>
      <c r="AM3" s="1" t="n">
        <v>43220</v>
      </c>
      <c r="AN3" s="1" t="n">
        <v>43251</v>
      </c>
      <c r="AO3" s="1" t="n">
        <v>43281</v>
      </c>
    </row>
    <row r="4" spans="1:41">
      <c r="A4">
        <f>Scenarios!A1</f>
        <v/>
      </c>
      <c r="C4">
        <f>Scenarios!C1</f>
        <v/>
      </c>
      <c r="E4">
        <f>C4</f>
        <v/>
      </c>
      <c r="F4">
        <f>C4</f>
        <v/>
      </c>
      <c r="G4">
        <f>C4</f>
        <v/>
      </c>
      <c r="H4">
        <f>C4</f>
        <v/>
      </c>
      <c r="I4">
        <f>C4</f>
        <v/>
      </c>
      <c r="J4">
        <f>C4</f>
        <v/>
      </c>
      <c r="K4">
        <f>C4</f>
        <v/>
      </c>
      <c r="L4">
        <f>C4</f>
        <v/>
      </c>
      <c r="M4">
        <f>C4</f>
        <v/>
      </c>
      <c r="N4">
        <f>C4</f>
        <v/>
      </c>
      <c r="O4">
        <f>C4</f>
        <v/>
      </c>
      <c r="P4">
        <f>C4</f>
        <v/>
      </c>
      <c r="Q4">
        <f>C4</f>
        <v/>
      </c>
      <c r="R4">
        <f>C4</f>
        <v/>
      </c>
      <c r="S4">
        <f>C4</f>
        <v/>
      </c>
      <c r="T4">
        <f>C4</f>
        <v/>
      </c>
      <c r="U4">
        <f>C4</f>
        <v/>
      </c>
      <c r="V4">
        <f>C4</f>
        <v/>
      </c>
      <c r="W4">
        <f>C4</f>
        <v/>
      </c>
      <c r="X4">
        <f>C4</f>
        <v/>
      </c>
      <c r="Y4">
        <f>C4</f>
        <v/>
      </c>
      <c r="Z4">
        <f>C4</f>
        <v/>
      </c>
      <c r="AA4">
        <f>C4</f>
        <v/>
      </c>
      <c r="AB4">
        <f>C4</f>
        <v/>
      </c>
      <c r="AC4">
        <f>C4</f>
        <v/>
      </c>
      <c r="AD4">
        <f>C4</f>
        <v/>
      </c>
      <c r="AE4">
        <f>C4</f>
        <v/>
      </c>
      <c r="AF4">
        <f>C4</f>
        <v/>
      </c>
      <c r="AG4">
        <f>C4</f>
        <v/>
      </c>
      <c r="AH4">
        <f>C4</f>
        <v/>
      </c>
      <c r="AI4">
        <f>C4</f>
        <v/>
      </c>
      <c r="AJ4">
        <f>C4</f>
        <v/>
      </c>
      <c r="AK4">
        <f>C4</f>
        <v/>
      </c>
      <c r="AL4">
        <f>C4</f>
        <v/>
      </c>
      <c r="AM4">
        <f>C4</f>
        <v/>
      </c>
      <c r="AN4">
        <f>C4</f>
        <v/>
      </c>
      <c r="AO4">
        <f>C4</f>
        <v/>
      </c>
    </row>
    <row r="5" spans="1:41">
      <c r="A5">
        <f>Scenarios!A2</f>
        <v/>
      </c>
      <c r="C5">
        <f>Scenarios!C2</f>
        <v/>
      </c>
      <c r="E5">
        <f>C5</f>
        <v/>
      </c>
      <c r="F5">
        <f>C5</f>
        <v/>
      </c>
      <c r="G5">
        <f>C5</f>
        <v/>
      </c>
      <c r="H5">
        <f>C5</f>
        <v/>
      </c>
      <c r="I5">
        <f>C5</f>
        <v/>
      </c>
      <c r="J5">
        <f>C5</f>
        <v/>
      </c>
      <c r="K5">
        <f>C5</f>
        <v/>
      </c>
      <c r="L5">
        <f>C5</f>
        <v/>
      </c>
      <c r="M5">
        <f>C5</f>
        <v/>
      </c>
      <c r="N5">
        <f>C5</f>
        <v/>
      </c>
      <c r="O5">
        <f>C5</f>
        <v/>
      </c>
      <c r="P5">
        <f>C5</f>
        <v/>
      </c>
      <c r="Q5">
        <f>C5</f>
        <v/>
      </c>
      <c r="R5">
        <f>C5</f>
        <v/>
      </c>
      <c r="S5">
        <f>C5</f>
        <v/>
      </c>
      <c r="T5">
        <f>C5</f>
        <v/>
      </c>
      <c r="U5">
        <f>C5</f>
        <v/>
      </c>
      <c r="V5">
        <f>C5</f>
        <v/>
      </c>
      <c r="W5">
        <f>C5</f>
        <v/>
      </c>
      <c r="X5">
        <f>C5</f>
        <v/>
      </c>
      <c r="Y5">
        <f>C5</f>
        <v/>
      </c>
      <c r="Z5">
        <f>C5</f>
        <v/>
      </c>
      <c r="AA5">
        <f>C5</f>
        <v/>
      </c>
      <c r="AB5">
        <f>C5</f>
        <v/>
      </c>
      <c r="AC5">
        <f>C5</f>
        <v/>
      </c>
      <c r="AD5">
        <f>C5</f>
        <v/>
      </c>
      <c r="AE5">
        <f>C5</f>
        <v/>
      </c>
      <c r="AF5">
        <f>C5</f>
        <v/>
      </c>
      <c r="AG5">
        <f>C5</f>
        <v/>
      </c>
      <c r="AH5">
        <f>C5</f>
        <v/>
      </c>
      <c r="AI5">
        <f>C5</f>
        <v/>
      </c>
      <c r="AJ5">
        <f>C5</f>
        <v/>
      </c>
      <c r="AK5">
        <f>C5</f>
        <v/>
      </c>
      <c r="AL5">
        <f>C5</f>
        <v/>
      </c>
      <c r="AM5">
        <f>C5</f>
        <v/>
      </c>
      <c r="AN5">
        <f>C5</f>
        <v/>
      </c>
      <c r="AO5">
        <f>C5</f>
        <v/>
      </c>
    </row>
    <row r="6" spans="1:41">
      <c r="A6">
        <f>Scenarios!A3</f>
        <v/>
      </c>
      <c r="C6">
        <f>Scenarios!C3</f>
        <v/>
      </c>
      <c r="E6">
        <f>C6</f>
        <v/>
      </c>
      <c r="F6">
        <f>C6</f>
        <v/>
      </c>
      <c r="G6">
        <f>C6</f>
        <v/>
      </c>
      <c r="H6">
        <f>C6</f>
        <v/>
      </c>
      <c r="I6">
        <f>C6</f>
        <v/>
      </c>
      <c r="J6">
        <f>C6</f>
        <v/>
      </c>
      <c r="K6">
        <f>C6</f>
        <v/>
      </c>
      <c r="L6">
        <f>C6</f>
        <v/>
      </c>
      <c r="M6">
        <f>C6</f>
        <v/>
      </c>
      <c r="N6">
        <f>C6</f>
        <v/>
      </c>
      <c r="O6">
        <f>C6</f>
        <v/>
      </c>
      <c r="P6">
        <f>C6</f>
        <v/>
      </c>
      <c r="Q6">
        <f>C6</f>
        <v/>
      </c>
      <c r="R6">
        <f>C6</f>
        <v/>
      </c>
      <c r="S6">
        <f>C6</f>
        <v/>
      </c>
      <c r="T6">
        <f>C6</f>
        <v/>
      </c>
      <c r="U6">
        <f>C6</f>
        <v/>
      </c>
      <c r="V6">
        <f>C6</f>
        <v/>
      </c>
      <c r="W6">
        <f>C6</f>
        <v/>
      </c>
      <c r="X6">
        <f>C6</f>
        <v/>
      </c>
      <c r="Y6">
        <f>C6</f>
        <v/>
      </c>
      <c r="Z6">
        <f>C6</f>
        <v/>
      </c>
      <c r="AA6">
        <f>C6</f>
        <v/>
      </c>
      <c r="AB6">
        <f>C6</f>
        <v/>
      </c>
      <c r="AC6">
        <f>C6</f>
        <v/>
      </c>
      <c r="AD6">
        <f>C6</f>
        <v/>
      </c>
      <c r="AE6">
        <f>C6</f>
        <v/>
      </c>
      <c r="AF6">
        <f>C6</f>
        <v/>
      </c>
      <c r="AG6">
        <f>C6</f>
        <v/>
      </c>
      <c r="AH6">
        <f>C6</f>
        <v/>
      </c>
      <c r="AI6">
        <f>C6</f>
        <v/>
      </c>
      <c r="AJ6">
        <f>C6</f>
        <v/>
      </c>
      <c r="AK6">
        <f>C6</f>
        <v/>
      </c>
      <c r="AL6">
        <f>C6</f>
        <v/>
      </c>
      <c r="AM6">
        <f>C6</f>
        <v/>
      </c>
      <c r="AN6">
        <f>C6</f>
        <v/>
      </c>
      <c r="AO6">
        <f>C6</f>
        <v/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AO106"/>
  <sheetViews>
    <sheetView showGridLines="0" workbookViewId="0" zoomScale="80">
      <pane activePane="bottomRight" state="frozen" topLeftCell="D4" xSplit="3" ySplit="3"/>
      <selection pane="topRight"/>
      <selection pane="bottomLeft"/>
      <selection activeCell="A1" pane="bottomRight" sqref="A1"/>
    </sheetView>
  </sheetViews>
  <sheetFormatPr baseColWidth="10" defaultRowHeight="15"/>
  <sheetData>
    <row r="3" spans="1:41">
      <c r="E3" s="1">
        <f>Timeline!E3</f>
        <v/>
      </c>
      <c r="F3" s="1">
        <f>Timeline!F3</f>
        <v/>
      </c>
      <c r="G3" s="1">
        <f>Timeline!G3</f>
        <v/>
      </c>
      <c r="H3" s="1">
        <f>Timeline!H3</f>
        <v/>
      </c>
      <c r="I3" s="1">
        <f>Timeline!I3</f>
        <v/>
      </c>
      <c r="J3" s="1">
        <f>Timeline!J3</f>
        <v/>
      </c>
      <c r="K3" s="1">
        <f>Timeline!K3</f>
        <v/>
      </c>
      <c r="L3" s="1">
        <f>Timeline!L3</f>
        <v/>
      </c>
      <c r="M3" s="1">
        <f>Timeline!M3</f>
        <v/>
      </c>
      <c r="N3" s="1">
        <f>Timeline!N3</f>
        <v/>
      </c>
      <c r="O3" s="1">
        <f>Timeline!O3</f>
        <v/>
      </c>
      <c r="P3" s="1">
        <f>Timeline!P3</f>
        <v/>
      </c>
      <c r="Q3" s="1">
        <f>Timeline!Q3</f>
        <v/>
      </c>
      <c r="R3" s="1">
        <f>Timeline!R3</f>
        <v/>
      </c>
      <c r="S3" s="1">
        <f>Timeline!S3</f>
        <v/>
      </c>
      <c r="T3" s="1">
        <f>Timeline!T3</f>
        <v/>
      </c>
      <c r="U3" s="1">
        <f>Timeline!U3</f>
        <v/>
      </c>
      <c r="V3" s="1">
        <f>Timeline!V3</f>
        <v/>
      </c>
      <c r="W3" s="1">
        <f>Timeline!W3</f>
        <v/>
      </c>
      <c r="X3" s="1">
        <f>Timeline!X3</f>
        <v/>
      </c>
      <c r="Y3" s="1">
        <f>Timeline!Y3</f>
        <v/>
      </c>
      <c r="Z3" s="1">
        <f>Timeline!Z3</f>
        <v/>
      </c>
      <c r="AA3" s="1">
        <f>Timeline!AA3</f>
        <v/>
      </c>
      <c r="AB3" s="1">
        <f>Timeline!AB3</f>
        <v/>
      </c>
      <c r="AC3" s="1">
        <f>Timeline!AC3</f>
        <v/>
      </c>
      <c r="AD3" s="1">
        <f>Timeline!AD3</f>
        <v/>
      </c>
      <c r="AE3" s="1">
        <f>Timeline!AE3</f>
        <v/>
      </c>
      <c r="AF3" s="1">
        <f>Timeline!AF3</f>
        <v/>
      </c>
      <c r="AG3" s="1">
        <f>Timeline!AG3</f>
        <v/>
      </c>
      <c r="AH3" s="1">
        <f>Timeline!AH3</f>
        <v/>
      </c>
      <c r="AI3" s="1">
        <f>Timeline!AI3</f>
        <v/>
      </c>
      <c r="AJ3" s="1">
        <f>Timeline!AJ3</f>
        <v/>
      </c>
      <c r="AK3" s="1">
        <f>Timeline!AK3</f>
        <v/>
      </c>
      <c r="AL3" s="1">
        <f>Timeline!AL3</f>
        <v/>
      </c>
      <c r="AM3" s="1">
        <f>Timeline!AM3</f>
        <v/>
      </c>
      <c r="AN3" s="1">
        <f>Timeline!AN3</f>
        <v/>
      </c>
      <c r="AO3" s="1">
        <f>Timeline!AO3</f>
        <v/>
      </c>
    </row>
    <row r="4" spans="1:41">
      <c r="A4">
        <f>Timeline!A4</f>
        <v/>
      </c>
      <c r="C4">
        <f>Timeline!C4</f>
        <v/>
      </c>
      <c r="E4">
        <f>Timeline!E4</f>
        <v/>
      </c>
      <c r="F4">
        <f>Timeline!F4</f>
        <v/>
      </c>
      <c r="G4">
        <f>Timeline!G4</f>
        <v/>
      </c>
      <c r="H4">
        <f>Timeline!H4</f>
        <v/>
      </c>
      <c r="I4">
        <f>Timeline!I4</f>
        <v/>
      </c>
      <c r="J4">
        <f>Timeline!J4</f>
        <v/>
      </c>
      <c r="K4">
        <f>Timeline!K4</f>
        <v/>
      </c>
      <c r="L4">
        <f>Timeline!L4</f>
        <v/>
      </c>
      <c r="M4">
        <f>Timeline!M4</f>
        <v/>
      </c>
      <c r="N4">
        <f>Timeline!N4</f>
        <v/>
      </c>
      <c r="O4">
        <f>Timeline!O4</f>
        <v/>
      </c>
      <c r="P4">
        <f>Timeline!P4</f>
        <v/>
      </c>
      <c r="Q4">
        <f>Timeline!Q4</f>
        <v/>
      </c>
      <c r="R4">
        <f>Timeline!R4</f>
        <v/>
      </c>
      <c r="S4">
        <f>Timeline!S4</f>
        <v/>
      </c>
      <c r="T4">
        <f>Timeline!T4</f>
        <v/>
      </c>
      <c r="U4">
        <f>Timeline!U4</f>
        <v/>
      </c>
      <c r="V4">
        <f>Timeline!V4</f>
        <v/>
      </c>
      <c r="W4">
        <f>Timeline!W4</f>
        <v/>
      </c>
      <c r="X4">
        <f>Timeline!X4</f>
        <v/>
      </c>
      <c r="Y4">
        <f>Timeline!Y4</f>
        <v/>
      </c>
      <c r="Z4">
        <f>Timeline!Z4</f>
        <v/>
      </c>
      <c r="AA4">
        <f>Timeline!AA4</f>
        <v/>
      </c>
      <c r="AB4">
        <f>Timeline!AB4</f>
        <v/>
      </c>
      <c r="AC4">
        <f>Timeline!AC4</f>
        <v/>
      </c>
      <c r="AD4">
        <f>Timeline!AD4</f>
        <v/>
      </c>
      <c r="AE4">
        <f>Timeline!AE4</f>
        <v/>
      </c>
      <c r="AF4">
        <f>Timeline!AF4</f>
        <v/>
      </c>
      <c r="AG4">
        <f>Timeline!AG4</f>
        <v/>
      </c>
      <c r="AH4">
        <f>Timeline!AH4</f>
        <v/>
      </c>
      <c r="AI4">
        <f>Timeline!AI4</f>
        <v/>
      </c>
      <c r="AJ4">
        <f>Timeline!AJ4</f>
        <v/>
      </c>
      <c r="AK4">
        <f>Timeline!AK4</f>
        <v/>
      </c>
      <c r="AL4">
        <f>Timeline!AL4</f>
        <v/>
      </c>
      <c r="AM4">
        <f>Timeline!AM4</f>
        <v/>
      </c>
      <c r="AN4">
        <f>Timeline!AN4</f>
        <v/>
      </c>
      <c r="AO4">
        <f>Timeline!AO4</f>
        <v/>
      </c>
    </row>
    <row r="5" spans="1:41">
      <c r="A5">
        <f>Timeline!A5</f>
        <v/>
      </c>
      <c r="C5">
        <f>Timeline!C5</f>
        <v/>
      </c>
      <c r="E5">
        <f>Timeline!E5</f>
        <v/>
      </c>
      <c r="F5">
        <f>Timeline!F5</f>
        <v/>
      </c>
      <c r="G5">
        <f>Timeline!G5</f>
        <v/>
      </c>
      <c r="H5">
        <f>Timeline!H5</f>
        <v/>
      </c>
      <c r="I5">
        <f>Timeline!I5</f>
        <v/>
      </c>
      <c r="J5">
        <f>Timeline!J5</f>
        <v/>
      </c>
      <c r="K5">
        <f>Timeline!K5</f>
        <v/>
      </c>
      <c r="L5">
        <f>Timeline!L5</f>
        <v/>
      </c>
      <c r="M5">
        <f>Timeline!M5</f>
        <v/>
      </c>
      <c r="N5">
        <f>Timeline!N5</f>
        <v/>
      </c>
      <c r="O5">
        <f>Timeline!O5</f>
        <v/>
      </c>
      <c r="P5">
        <f>Timeline!P5</f>
        <v/>
      </c>
      <c r="Q5">
        <f>Timeline!Q5</f>
        <v/>
      </c>
      <c r="R5">
        <f>Timeline!R5</f>
        <v/>
      </c>
      <c r="S5">
        <f>Timeline!S5</f>
        <v/>
      </c>
      <c r="T5">
        <f>Timeline!T5</f>
        <v/>
      </c>
      <c r="U5">
        <f>Timeline!U5</f>
        <v/>
      </c>
      <c r="V5">
        <f>Timeline!V5</f>
        <v/>
      </c>
      <c r="W5">
        <f>Timeline!W5</f>
        <v/>
      </c>
      <c r="X5">
        <f>Timeline!X5</f>
        <v/>
      </c>
      <c r="Y5">
        <f>Timeline!Y5</f>
        <v/>
      </c>
      <c r="Z5">
        <f>Timeline!Z5</f>
        <v/>
      </c>
      <c r="AA5">
        <f>Timeline!AA5</f>
        <v/>
      </c>
      <c r="AB5">
        <f>Timeline!AB5</f>
        <v/>
      </c>
      <c r="AC5">
        <f>Timeline!AC5</f>
        <v/>
      </c>
      <c r="AD5">
        <f>Timeline!AD5</f>
        <v/>
      </c>
      <c r="AE5">
        <f>Timeline!AE5</f>
        <v/>
      </c>
      <c r="AF5">
        <f>Timeline!AF5</f>
        <v/>
      </c>
      <c r="AG5">
        <f>Timeline!AG5</f>
        <v/>
      </c>
      <c r="AH5">
        <f>Timeline!AH5</f>
        <v/>
      </c>
      <c r="AI5">
        <f>Timeline!AI5</f>
        <v/>
      </c>
      <c r="AJ5">
        <f>Timeline!AJ5</f>
        <v/>
      </c>
      <c r="AK5">
        <f>Timeline!AK5</f>
        <v/>
      </c>
      <c r="AL5">
        <f>Timeline!AL5</f>
        <v/>
      </c>
      <c r="AM5">
        <f>Timeline!AM5</f>
        <v/>
      </c>
      <c r="AN5">
        <f>Timeline!AN5</f>
        <v/>
      </c>
      <c r="AO5">
        <f>Timeline!AO5</f>
        <v/>
      </c>
    </row>
    <row r="6" spans="1:41">
      <c r="A6">
        <f>Timeline!A6</f>
        <v/>
      </c>
      <c r="C6">
        <f>Timeline!C6</f>
        <v/>
      </c>
      <c r="E6">
        <f>Timeline!E6</f>
        <v/>
      </c>
      <c r="F6">
        <f>Timeline!F6</f>
        <v/>
      </c>
      <c r="G6">
        <f>Timeline!G6</f>
        <v/>
      </c>
      <c r="H6">
        <f>Timeline!H6</f>
        <v/>
      </c>
      <c r="I6">
        <f>Timeline!I6</f>
        <v/>
      </c>
      <c r="J6">
        <f>Timeline!J6</f>
        <v/>
      </c>
      <c r="K6">
        <f>Timeline!K6</f>
        <v/>
      </c>
      <c r="L6">
        <f>Timeline!L6</f>
        <v/>
      </c>
      <c r="M6">
        <f>Timeline!M6</f>
        <v/>
      </c>
      <c r="N6">
        <f>Timeline!N6</f>
        <v/>
      </c>
      <c r="O6">
        <f>Timeline!O6</f>
        <v/>
      </c>
      <c r="P6">
        <f>Timeline!P6</f>
        <v/>
      </c>
      <c r="Q6">
        <f>Timeline!Q6</f>
        <v/>
      </c>
      <c r="R6">
        <f>Timeline!R6</f>
        <v/>
      </c>
      <c r="S6">
        <f>Timeline!S6</f>
        <v/>
      </c>
      <c r="T6">
        <f>Timeline!T6</f>
        <v/>
      </c>
      <c r="U6">
        <f>Timeline!U6</f>
        <v/>
      </c>
      <c r="V6">
        <f>Timeline!V6</f>
        <v/>
      </c>
      <c r="W6">
        <f>Timeline!W6</f>
        <v/>
      </c>
      <c r="X6">
        <f>Timeline!X6</f>
        <v/>
      </c>
      <c r="Y6">
        <f>Timeline!Y6</f>
        <v/>
      </c>
      <c r="Z6">
        <f>Timeline!Z6</f>
        <v/>
      </c>
      <c r="AA6">
        <f>Timeline!AA6</f>
        <v/>
      </c>
      <c r="AB6">
        <f>Timeline!AB6</f>
        <v/>
      </c>
      <c r="AC6">
        <f>Timeline!AC6</f>
        <v/>
      </c>
      <c r="AD6">
        <f>Timeline!AD6</f>
        <v/>
      </c>
      <c r="AE6">
        <f>Timeline!AE6</f>
        <v/>
      </c>
      <c r="AF6">
        <f>Timeline!AF6</f>
        <v/>
      </c>
      <c r="AG6">
        <f>Timeline!AG6</f>
        <v/>
      </c>
      <c r="AH6">
        <f>Timeline!AH6</f>
        <v/>
      </c>
      <c r="AI6">
        <f>Timeline!AI6</f>
        <v/>
      </c>
      <c r="AJ6">
        <f>Timeline!AJ6</f>
        <v/>
      </c>
      <c r="AK6">
        <f>Timeline!AK6</f>
        <v/>
      </c>
      <c r="AL6">
        <f>Timeline!AL6</f>
        <v/>
      </c>
      <c r="AM6">
        <f>Timeline!AM6</f>
        <v/>
      </c>
      <c r="AN6">
        <f>Timeline!AN6</f>
        <v/>
      </c>
      <c r="AO6">
        <f>Timeline!AO6</f>
        <v/>
      </c>
    </row>
    <row r="9" spans="1:41">
      <c r="A9" t="s">
        <v>3</v>
      </c>
      <c r="E9" s="1">
        <f>E3</f>
        <v/>
      </c>
      <c r="F9" s="1">
        <f>F3</f>
        <v/>
      </c>
      <c r="G9" s="1">
        <f>G3</f>
        <v/>
      </c>
      <c r="H9" s="1">
        <f>H3</f>
        <v/>
      </c>
      <c r="I9" s="1">
        <f>I3</f>
        <v/>
      </c>
      <c r="J9" s="1">
        <f>J3</f>
        <v/>
      </c>
      <c r="K9" s="1">
        <f>K3</f>
        <v/>
      </c>
      <c r="L9" s="1">
        <f>L3</f>
        <v/>
      </c>
      <c r="M9" s="1">
        <f>M3</f>
        <v/>
      </c>
      <c r="N9" s="1">
        <f>N3</f>
        <v/>
      </c>
      <c r="O9" s="1">
        <f>O3</f>
        <v/>
      </c>
      <c r="P9" s="1">
        <f>P3</f>
        <v/>
      </c>
      <c r="Q9" s="1">
        <f>Q3</f>
        <v/>
      </c>
      <c r="R9" s="1">
        <f>R3</f>
        <v/>
      </c>
      <c r="S9" s="1">
        <f>S3</f>
        <v/>
      </c>
      <c r="T9" s="1">
        <f>T3</f>
        <v/>
      </c>
      <c r="U9" s="1">
        <f>U3</f>
        <v/>
      </c>
      <c r="V9" s="1">
        <f>V3</f>
        <v/>
      </c>
      <c r="W9" s="1">
        <f>W3</f>
        <v/>
      </c>
      <c r="X9" s="1">
        <f>X3</f>
        <v/>
      </c>
      <c r="Y9" s="1">
        <f>Y3</f>
        <v/>
      </c>
      <c r="Z9" s="1">
        <f>Z3</f>
        <v/>
      </c>
      <c r="AA9" s="1">
        <f>AA3</f>
        <v/>
      </c>
      <c r="AB9" s="1">
        <f>AB3</f>
        <v/>
      </c>
      <c r="AC9" s="1">
        <f>AC3</f>
        <v/>
      </c>
      <c r="AD9" s="1">
        <f>AD3</f>
        <v/>
      </c>
      <c r="AE9" s="1">
        <f>AE3</f>
        <v/>
      </c>
      <c r="AF9" s="1">
        <f>AF3</f>
        <v/>
      </c>
      <c r="AG9" s="1">
        <f>AG3</f>
        <v/>
      </c>
      <c r="AH9" s="1">
        <f>AH3</f>
        <v/>
      </c>
      <c r="AI9" s="1">
        <f>AI3</f>
        <v/>
      </c>
      <c r="AJ9" s="1">
        <f>AJ3</f>
        <v/>
      </c>
      <c r="AK9" s="1">
        <f>AK3</f>
        <v/>
      </c>
      <c r="AL9" s="1">
        <f>AL3</f>
        <v/>
      </c>
      <c r="AM9" s="1">
        <f>AM3</f>
        <v/>
      </c>
      <c r="AN9" s="1">
        <f>AN3</f>
        <v/>
      </c>
      <c r="AO9" s="1">
        <f>AO3</f>
        <v/>
      </c>
    </row>
    <row r="11" spans="1:41">
      <c r="A11" t="s">
        <v>4</v>
      </c>
      <c r="E11">
        <f>IF(E18, E9-E18)</f>
        <v/>
      </c>
      <c r="F11">
        <f>IF(F18, F9-F18)</f>
        <v/>
      </c>
      <c r="G11">
        <f>IF(G18, G9-G18)</f>
        <v/>
      </c>
      <c r="H11">
        <f>IF(H18, H9-H18)</f>
        <v/>
      </c>
      <c r="I11">
        <f>IF(I18, I9-I18)</f>
        <v/>
      </c>
      <c r="J11">
        <f>IF(J18, J9-J18)</f>
        <v/>
      </c>
      <c r="K11">
        <f>IF(K18, K9-K18)</f>
        <v/>
      </c>
      <c r="L11">
        <f>IF(L18, L9-L18)</f>
        <v/>
      </c>
      <c r="M11">
        <f>IF(M18, M9-M18)</f>
        <v/>
      </c>
      <c r="N11">
        <f>IF(N18, N9-N18)</f>
        <v/>
      </c>
      <c r="O11">
        <f>IF(O18, O9-O18)</f>
        <v/>
      </c>
      <c r="P11">
        <f>IF(P18, P9-P18)</f>
        <v/>
      </c>
      <c r="Q11">
        <f>IF(Q18, Q9-Q18)</f>
        <v/>
      </c>
      <c r="R11">
        <f>IF(R18, R9-R18)</f>
        <v/>
      </c>
      <c r="S11">
        <f>IF(S18, S9-S18)</f>
        <v/>
      </c>
      <c r="T11">
        <f>IF(T18, T9-T18)</f>
        <v/>
      </c>
      <c r="U11">
        <f>IF(U18, U9-U18)</f>
        <v/>
      </c>
      <c r="V11">
        <f>IF(V18, V9-V18)</f>
        <v/>
      </c>
      <c r="W11">
        <f>IF(W18, W9-W18)</f>
        <v/>
      </c>
      <c r="X11">
        <f>IF(X18, X9-X18)</f>
        <v/>
      </c>
      <c r="Y11">
        <f>IF(Y18, Y9-Y18)</f>
        <v/>
      </c>
      <c r="Z11">
        <f>IF(Z18, Z9-Z18)</f>
        <v/>
      </c>
      <c r="AA11">
        <f>IF(AA18, AA9-AA18)</f>
        <v/>
      </c>
      <c r="AB11">
        <f>IF(AB18, AB9-AB18)</f>
        <v/>
      </c>
      <c r="AC11">
        <f>IF(AC18, AC9-AC18)</f>
        <v/>
      </c>
      <c r="AD11">
        <f>IF(AD18, AD9-AD18)</f>
        <v/>
      </c>
      <c r="AE11">
        <f>IF(AE18, AE9-AE18)</f>
        <v/>
      </c>
      <c r="AF11">
        <f>IF(AF18, AF9-AF18)</f>
        <v/>
      </c>
      <c r="AG11">
        <f>IF(AG18, AG9-AG18)</f>
        <v/>
      </c>
      <c r="AH11">
        <f>IF(AH18, AH9-AH18)</f>
        <v/>
      </c>
      <c r="AI11">
        <f>IF(AI18, AI9-AI18)</f>
        <v/>
      </c>
      <c r="AJ11">
        <f>IF(AJ18, AJ9-AJ18)</f>
        <v/>
      </c>
      <c r="AK11">
        <f>IF(AK18, AK9-AK18)</f>
        <v/>
      </c>
      <c r="AL11">
        <f>IF(AL18, AL9-AL18)</f>
        <v/>
      </c>
      <c r="AM11">
        <f>IF(AM18, AM9-AM18)</f>
        <v/>
      </c>
      <c r="AN11">
        <f>IF(AN18, AN9-AN18)</f>
        <v/>
      </c>
      <c r="AO11">
        <f>IF(AO18, AO9-AO18)</f>
        <v/>
      </c>
    </row>
    <row r="12" spans="1:41">
      <c r="A12" t="s">
        <v>5</v>
      </c>
      <c r="E12">
        <f>IF(AND(E18&lt;=E9,E9&lt;E20),TRUE,FALSE)</f>
        <v/>
      </c>
      <c r="F12">
        <f>IF(AND(F18&lt;=F9,F9&lt;F20),TRUE,FALSE)</f>
        <v/>
      </c>
      <c r="G12">
        <f>IF(AND(G18&lt;=G9,G9&lt;G20),TRUE,FALSE)</f>
        <v/>
      </c>
      <c r="H12">
        <f>IF(AND(H18&lt;=H9,H9&lt;H20),TRUE,FALSE)</f>
        <v/>
      </c>
      <c r="I12">
        <f>IF(AND(I18&lt;=I9,I9&lt;I20),TRUE,FALSE)</f>
        <v/>
      </c>
      <c r="J12">
        <f>IF(AND(J18&lt;=J9,J9&lt;J20),TRUE,FALSE)</f>
        <v/>
      </c>
      <c r="K12">
        <f>IF(AND(K18&lt;=K9,K9&lt;K20),TRUE,FALSE)</f>
        <v/>
      </c>
      <c r="L12">
        <f>IF(AND(L18&lt;=L9,L9&lt;L20),TRUE,FALSE)</f>
        <v/>
      </c>
      <c r="M12">
        <f>IF(AND(M18&lt;=M9,M9&lt;M20),TRUE,FALSE)</f>
        <v/>
      </c>
      <c r="N12">
        <f>IF(AND(N18&lt;=N9,N9&lt;N20),TRUE,FALSE)</f>
        <v/>
      </c>
      <c r="O12">
        <f>IF(AND(O18&lt;=O9,O9&lt;O20),TRUE,FALSE)</f>
        <v/>
      </c>
      <c r="P12">
        <f>IF(AND(P18&lt;=P9,P9&lt;P20),TRUE,FALSE)</f>
        <v/>
      </c>
      <c r="Q12">
        <f>IF(AND(Q18&lt;=Q9,Q9&lt;Q20),TRUE,FALSE)</f>
        <v/>
      </c>
      <c r="R12">
        <f>IF(AND(R18&lt;=R9,R9&lt;R20),TRUE,FALSE)</f>
        <v/>
      </c>
      <c r="S12">
        <f>IF(AND(S18&lt;=S9,S9&lt;S20),TRUE,FALSE)</f>
        <v/>
      </c>
      <c r="T12">
        <f>IF(AND(T18&lt;=T9,T9&lt;T20),TRUE,FALSE)</f>
        <v/>
      </c>
      <c r="U12">
        <f>IF(AND(U18&lt;=U9,U9&lt;U20),TRUE,FALSE)</f>
        <v/>
      </c>
      <c r="V12">
        <f>IF(AND(V18&lt;=V9,V9&lt;V20),TRUE,FALSE)</f>
        <v/>
      </c>
      <c r="W12">
        <f>IF(AND(W18&lt;=W9,W9&lt;W20),TRUE,FALSE)</f>
        <v/>
      </c>
      <c r="X12">
        <f>IF(AND(X18&lt;=X9,X9&lt;X20),TRUE,FALSE)</f>
        <v/>
      </c>
      <c r="Y12">
        <f>IF(AND(Y18&lt;=Y9,Y9&lt;Y20),TRUE,FALSE)</f>
        <v/>
      </c>
      <c r="Z12">
        <f>IF(AND(Z18&lt;=Z9,Z9&lt;Z20),TRUE,FALSE)</f>
        <v/>
      </c>
      <c r="AA12">
        <f>IF(AND(AA18&lt;=AA9,AA9&lt;AA20),TRUE,FALSE)</f>
        <v/>
      </c>
      <c r="AB12">
        <f>IF(AND(AB18&lt;=AB9,AB9&lt;AB20),TRUE,FALSE)</f>
        <v/>
      </c>
      <c r="AC12">
        <f>IF(AND(AC18&lt;=AC9,AC9&lt;AC20),TRUE,FALSE)</f>
        <v/>
      </c>
      <c r="AD12">
        <f>IF(AND(AD18&lt;=AD9,AD9&lt;AD20),TRUE,FALSE)</f>
        <v/>
      </c>
      <c r="AE12">
        <f>IF(AND(AE18&lt;=AE9,AE9&lt;AE20),TRUE,FALSE)</f>
        <v/>
      </c>
      <c r="AF12">
        <f>IF(AND(AF18&lt;=AF9,AF9&lt;AF20),TRUE,FALSE)</f>
        <v/>
      </c>
      <c r="AG12">
        <f>IF(AND(AG18&lt;=AG9,AG9&lt;AG20),TRUE,FALSE)</f>
        <v/>
      </c>
      <c r="AH12">
        <f>IF(AND(AH18&lt;=AH9,AH9&lt;AH20),TRUE,FALSE)</f>
        <v/>
      </c>
      <c r="AI12">
        <f>IF(AND(AI18&lt;=AI9,AI9&lt;AI20),TRUE,FALSE)</f>
        <v/>
      </c>
      <c r="AJ12">
        <f>IF(AND(AJ18&lt;=AJ9,AJ9&lt;AJ20),TRUE,FALSE)</f>
        <v/>
      </c>
      <c r="AK12">
        <f>IF(AND(AK18&lt;=AK9,AK9&lt;AK20),TRUE,FALSE)</f>
        <v/>
      </c>
      <c r="AL12">
        <f>IF(AND(AL18&lt;=AL9,AL9&lt;AL20),TRUE,FALSE)</f>
        <v/>
      </c>
      <c r="AM12">
        <f>IF(AND(AM18&lt;=AM9,AM9&lt;AM20),TRUE,FALSE)</f>
        <v/>
      </c>
      <c r="AN12">
        <f>IF(AND(AN18&lt;=AN9,AN9&lt;AN20),TRUE,FALSE)</f>
        <v/>
      </c>
      <c r="AO12">
        <f>IF(AND(AO18&lt;=AO9,AO9&lt;AO20),TRUE,FALSE)</f>
        <v/>
      </c>
    </row>
    <row r="13" spans="1:41">
      <c r="A13" t="s">
        <v>6</v>
      </c>
      <c r="E13">
        <f>IF(E20, E20-E18)</f>
        <v/>
      </c>
      <c r="F13">
        <f>IF(F20, F20-F18)</f>
        <v/>
      </c>
      <c r="G13">
        <f>IF(G20, G20-G18)</f>
        <v/>
      </c>
      <c r="H13">
        <f>IF(H20, H20-H18)</f>
        <v/>
      </c>
      <c r="I13">
        <f>IF(I20, I20-I18)</f>
        <v/>
      </c>
      <c r="J13">
        <f>IF(J20, J20-J18)</f>
        <v/>
      </c>
      <c r="K13">
        <f>IF(K20, K20-K18)</f>
        <v/>
      </c>
      <c r="L13">
        <f>IF(L20, L20-L18)</f>
        <v/>
      </c>
      <c r="M13">
        <f>IF(M20, M20-M18)</f>
        <v/>
      </c>
      <c r="N13">
        <f>IF(N20, N20-N18)</f>
        <v/>
      </c>
      <c r="O13">
        <f>IF(O20, O20-O18)</f>
        <v/>
      </c>
      <c r="P13">
        <f>IF(P20, P20-P18)</f>
        <v/>
      </c>
      <c r="Q13">
        <f>IF(Q20, Q20-Q18)</f>
        <v/>
      </c>
      <c r="R13">
        <f>IF(R20, R20-R18)</f>
        <v/>
      </c>
      <c r="S13">
        <f>IF(S20, S20-S18)</f>
        <v/>
      </c>
      <c r="T13">
        <f>IF(T20, T20-T18)</f>
        <v/>
      </c>
      <c r="U13">
        <f>IF(U20, U20-U18)</f>
        <v/>
      </c>
      <c r="V13">
        <f>IF(V20, V20-V18)</f>
        <v/>
      </c>
      <c r="W13">
        <f>IF(W20, W20-W18)</f>
        <v/>
      </c>
      <c r="X13">
        <f>IF(X20, X20-X18)</f>
        <v/>
      </c>
      <c r="Y13">
        <f>IF(Y20, Y20-Y18)</f>
        <v/>
      </c>
      <c r="Z13">
        <f>IF(Z20, Z20-Z18)</f>
        <v/>
      </c>
      <c r="AA13">
        <f>IF(AA20, AA20-AA18)</f>
        <v/>
      </c>
      <c r="AB13">
        <f>IF(AB20, AB20-AB18)</f>
        <v/>
      </c>
      <c r="AC13">
        <f>IF(AC20, AC20-AC18)</f>
        <v/>
      </c>
      <c r="AD13">
        <f>IF(AD20, AD20-AD18)</f>
        <v/>
      </c>
      <c r="AE13">
        <f>IF(AE20, AE20-AE18)</f>
        <v/>
      </c>
      <c r="AF13">
        <f>IF(AF20, AF20-AF18)</f>
        <v/>
      </c>
      <c r="AG13">
        <f>IF(AG20, AG20-AG18)</f>
        <v/>
      </c>
      <c r="AH13">
        <f>IF(AH20, AH20-AH18)</f>
        <v/>
      </c>
      <c r="AI13">
        <f>IF(AI20, AI20-AI18)</f>
        <v/>
      </c>
      <c r="AJ13">
        <f>IF(AJ20, AJ20-AJ18)</f>
        <v/>
      </c>
      <c r="AK13">
        <f>IF(AK20, AK20-AK18)</f>
        <v/>
      </c>
      <c r="AL13">
        <f>IF(AL20, AL20-AL18)</f>
        <v/>
      </c>
      <c r="AM13">
        <f>IF(AM20, AM20-AM18)</f>
        <v/>
      </c>
      <c r="AN13">
        <f>IF(AN20, AN20-AN18)</f>
        <v/>
      </c>
      <c r="AO13">
        <f>IF(AO20, AO20-AO18)</f>
        <v/>
      </c>
    </row>
    <row r="14" spans="1:41">
      <c r="A14" t="s">
        <v>7</v>
      </c>
      <c r="E14">
        <f>IF(E13, ROUND(E11/E13*100,0))</f>
        <v/>
      </c>
      <c r="F14">
        <f>IF(F13, ROUND(F11/F13*100,0))</f>
        <v/>
      </c>
      <c r="G14">
        <f>IF(G13, ROUND(G11/G13*100,0))</f>
        <v/>
      </c>
      <c r="H14">
        <f>IF(H13, ROUND(H11/H13*100,0))</f>
        <v/>
      </c>
      <c r="I14">
        <f>IF(I13, ROUND(I11/I13*100,0))</f>
        <v/>
      </c>
      <c r="J14">
        <f>IF(J13, ROUND(J11/J13*100,0))</f>
        <v/>
      </c>
      <c r="K14">
        <f>IF(K13, ROUND(K11/K13*100,0))</f>
        <v/>
      </c>
      <c r="L14">
        <f>IF(L13, ROUND(L11/L13*100,0))</f>
        <v/>
      </c>
      <c r="M14">
        <f>IF(M13, ROUND(M11/M13*100,0))</f>
        <v/>
      </c>
      <c r="N14">
        <f>IF(N13, ROUND(N11/N13*100,0))</f>
        <v/>
      </c>
      <c r="O14">
        <f>IF(O13, ROUND(O11/O13*100,0))</f>
        <v/>
      </c>
      <c r="P14">
        <f>IF(P13, ROUND(P11/P13*100,0))</f>
        <v/>
      </c>
      <c r="Q14">
        <f>IF(Q13, ROUND(Q11/Q13*100,0))</f>
        <v/>
      </c>
      <c r="R14">
        <f>IF(R13, ROUND(R11/R13*100,0))</f>
        <v/>
      </c>
      <c r="S14">
        <f>IF(S13, ROUND(S11/S13*100,0))</f>
        <v/>
      </c>
      <c r="T14">
        <f>IF(T13, ROUND(T11/T13*100,0))</f>
        <v/>
      </c>
      <c r="U14">
        <f>IF(U13, ROUND(U11/U13*100,0))</f>
        <v/>
      </c>
      <c r="V14">
        <f>IF(V13, ROUND(V11/V13*100,0))</f>
        <v/>
      </c>
      <c r="W14">
        <f>IF(W13, ROUND(W11/W13*100,0))</f>
        <v/>
      </c>
      <c r="X14">
        <f>IF(X13, ROUND(X11/X13*100,0))</f>
        <v/>
      </c>
      <c r="Y14">
        <f>IF(Y13, ROUND(Y11/Y13*100,0))</f>
        <v/>
      </c>
      <c r="Z14">
        <f>IF(Z13, ROUND(Z11/Z13*100,0))</f>
        <v/>
      </c>
      <c r="AA14">
        <f>IF(AA13, ROUND(AA11/AA13*100,0))</f>
        <v/>
      </c>
      <c r="AB14">
        <f>IF(AB13, ROUND(AB11/AB13*100,0))</f>
        <v/>
      </c>
      <c r="AC14">
        <f>IF(AC13, ROUND(AC11/AC13*100,0))</f>
        <v/>
      </c>
      <c r="AD14">
        <f>IF(AD13, ROUND(AD11/AD13*100,0))</f>
        <v/>
      </c>
      <c r="AE14">
        <f>IF(AE13, ROUND(AE11/AE13*100,0))</f>
        <v/>
      </c>
      <c r="AF14">
        <f>IF(AF13, ROUND(AF11/AF13*100,0))</f>
        <v/>
      </c>
      <c r="AG14">
        <f>IF(AG13, ROUND(AG11/AG13*100,0))</f>
        <v/>
      </c>
      <c r="AH14">
        <f>IF(AH13, ROUND(AH11/AH13*100,0))</f>
        <v/>
      </c>
      <c r="AI14">
        <f>IF(AI13, ROUND(AI11/AI13*100,0))</f>
        <v/>
      </c>
      <c r="AJ14">
        <f>IF(AJ13, ROUND(AJ11/AJ13*100,0))</f>
        <v/>
      </c>
      <c r="AK14">
        <f>IF(AK13, ROUND(AK11/AK13*100,0))</f>
        <v/>
      </c>
      <c r="AL14">
        <f>IF(AL13, ROUND(AL11/AL13*100,0))</f>
        <v/>
      </c>
      <c r="AM14">
        <f>IF(AM13, ROUND(AM11/AM13*100,0))</f>
        <v/>
      </c>
      <c r="AN14">
        <f>IF(AN13, ROUND(AN11/AN13*100,0))</f>
        <v/>
      </c>
      <c r="AO14">
        <f>IF(AO13, ROUND(AO11/AO13*100,0))</f>
        <v/>
      </c>
    </row>
    <row r="18" spans="1:41">
      <c r="A18" t="s">
        <v>8</v>
      </c>
      <c r="C18" s="1" t="n">
        <v>35916</v>
      </c>
      <c r="E18">
        <f>C18</f>
        <v/>
      </c>
      <c r="F18" s="1" t="n">
        <v>35916</v>
      </c>
      <c r="G18" s="1" t="n">
        <v>35916</v>
      </c>
      <c r="H18" s="1" t="n">
        <v>35916</v>
      </c>
      <c r="I18" s="1" t="n">
        <v>35916</v>
      </c>
      <c r="J18" s="1" t="n">
        <v>35916</v>
      </c>
      <c r="K18" s="1" t="n">
        <v>35916</v>
      </c>
      <c r="L18" s="1" t="n">
        <v>35916</v>
      </c>
      <c r="M18" s="1" t="n">
        <v>35916</v>
      </c>
      <c r="N18" s="1" t="n">
        <v>35916</v>
      </c>
      <c r="O18" s="1" t="n">
        <v>35916</v>
      </c>
      <c r="P18" s="1" t="n">
        <v>35916</v>
      </c>
      <c r="Q18" s="1" t="n">
        <v>35916</v>
      </c>
      <c r="R18" s="1" t="n">
        <v>35916</v>
      </c>
      <c r="S18" s="1" t="n">
        <v>35916</v>
      </c>
      <c r="T18" s="1" t="n">
        <v>35916</v>
      </c>
      <c r="U18" s="1" t="n">
        <v>35916</v>
      </c>
      <c r="V18" s="1" t="n">
        <v>35916</v>
      </c>
      <c r="W18" s="1" t="n">
        <v>35916</v>
      </c>
      <c r="X18" s="1" t="n">
        <v>35916</v>
      </c>
      <c r="Y18" s="1" t="n">
        <v>35916</v>
      </c>
      <c r="Z18" s="1" t="n">
        <v>35916</v>
      </c>
      <c r="AA18" s="1" t="n">
        <v>35916</v>
      </c>
      <c r="AB18" s="1" t="n">
        <v>35916</v>
      </c>
      <c r="AC18" s="1" t="n">
        <v>35916</v>
      </c>
      <c r="AD18" s="1" t="n">
        <v>35916</v>
      </c>
      <c r="AE18" s="1" t="n">
        <v>35916</v>
      </c>
      <c r="AF18" s="1" t="n">
        <v>35916</v>
      </c>
      <c r="AG18" s="1" t="n">
        <v>35916</v>
      </c>
      <c r="AH18" s="1" t="n">
        <v>35916</v>
      </c>
      <c r="AI18" s="1" t="n">
        <v>35916</v>
      </c>
      <c r="AJ18" s="1" t="n">
        <v>35916</v>
      </c>
      <c r="AK18" s="1" t="n">
        <v>35916</v>
      </c>
      <c r="AL18" s="1" t="n">
        <v>35916</v>
      </c>
      <c r="AM18" s="1" t="n">
        <v>35916</v>
      </c>
      <c r="AN18" s="1" t="n">
        <v>35916</v>
      </c>
      <c r="AO18" s="1" t="n">
        <v>35916</v>
      </c>
    </row>
    <row r="19" spans="1:41">
      <c r="A19" t="s">
        <v>9</v>
      </c>
      <c r="C19" s="1" t="n">
        <v>35551</v>
      </c>
      <c r="E19">
        <f>C19</f>
        <v/>
      </c>
      <c r="F19" s="1" t="n">
        <v>35551</v>
      </c>
      <c r="G19" s="1" t="n">
        <v>35551</v>
      </c>
      <c r="H19" s="1" t="n">
        <v>35551</v>
      </c>
      <c r="I19" s="1" t="n">
        <v>35551</v>
      </c>
      <c r="J19" s="1" t="n">
        <v>35551</v>
      </c>
      <c r="K19" s="1" t="n">
        <v>35551</v>
      </c>
      <c r="L19" s="1" t="n">
        <v>35551</v>
      </c>
      <c r="M19" s="1" t="n">
        <v>35551</v>
      </c>
      <c r="N19" s="1" t="n">
        <v>35551</v>
      </c>
      <c r="O19" s="1" t="n">
        <v>35551</v>
      </c>
      <c r="P19" s="1" t="n">
        <v>35551</v>
      </c>
      <c r="Q19" s="1" t="n">
        <v>35551</v>
      </c>
      <c r="R19" s="1" t="n">
        <v>35551</v>
      </c>
      <c r="S19" s="1" t="n">
        <v>35551</v>
      </c>
      <c r="T19" s="1" t="n">
        <v>35551</v>
      </c>
      <c r="U19" s="1" t="n">
        <v>35551</v>
      </c>
      <c r="V19" s="1" t="n">
        <v>35551</v>
      </c>
      <c r="W19" s="1" t="n">
        <v>35551</v>
      </c>
      <c r="X19" s="1" t="n">
        <v>35551</v>
      </c>
      <c r="Y19" s="1" t="n">
        <v>35551</v>
      </c>
      <c r="Z19" s="1" t="n">
        <v>35551</v>
      </c>
      <c r="AA19" s="1" t="n">
        <v>35551</v>
      </c>
      <c r="AB19" s="1" t="n">
        <v>35551</v>
      </c>
      <c r="AC19" s="1" t="n">
        <v>35551</v>
      </c>
      <c r="AD19" s="1" t="n">
        <v>35551</v>
      </c>
      <c r="AE19" s="1" t="n">
        <v>35551</v>
      </c>
      <c r="AF19" s="1" t="n">
        <v>35551</v>
      </c>
      <c r="AG19" s="1" t="n">
        <v>35551</v>
      </c>
      <c r="AH19" s="1" t="n">
        <v>35551</v>
      </c>
      <c r="AI19" s="1" t="n">
        <v>35551</v>
      </c>
      <c r="AJ19" s="1" t="n">
        <v>35551</v>
      </c>
      <c r="AK19" s="1" t="n">
        <v>35551</v>
      </c>
      <c r="AL19" s="1" t="n">
        <v>35551</v>
      </c>
      <c r="AM19" s="1" t="n">
        <v>35551</v>
      </c>
      <c r="AN19" s="1" t="n">
        <v>35551</v>
      </c>
      <c r="AO19" s="1" t="n">
        <v>35551</v>
      </c>
    </row>
    <row r="20" spans="1:41">
      <c r="A20" t="s">
        <v>10</v>
      </c>
      <c r="C20" s="1" t="n">
        <v>54166</v>
      </c>
      <c r="E20">
        <f>C20</f>
        <v/>
      </c>
      <c r="F20" s="1" t="n">
        <v>54166</v>
      </c>
      <c r="G20" s="1" t="n">
        <v>54166</v>
      </c>
      <c r="H20" s="1" t="n">
        <v>54166</v>
      </c>
      <c r="I20" s="1" t="n">
        <v>54166</v>
      </c>
      <c r="J20" s="1" t="n">
        <v>54166</v>
      </c>
      <c r="K20" s="1" t="n">
        <v>54166</v>
      </c>
      <c r="L20" s="1" t="n">
        <v>54166</v>
      </c>
      <c r="M20" s="1" t="n">
        <v>54166</v>
      </c>
      <c r="N20" s="1" t="n">
        <v>54166</v>
      </c>
      <c r="O20" s="1" t="n">
        <v>54166</v>
      </c>
      <c r="P20" s="1" t="n">
        <v>54166</v>
      </c>
      <c r="Q20" s="1" t="n">
        <v>54166</v>
      </c>
      <c r="R20" s="1" t="n">
        <v>54166</v>
      </c>
      <c r="S20" s="1" t="n">
        <v>54166</v>
      </c>
      <c r="T20" s="1" t="n">
        <v>54166</v>
      </c>
      <c r="U20" s="1" t="n">
        <v>54166</v>
      </c>
      <c r="V20" s="1" t="n">
        <v>54166</v>
      </c>
      <c r="W20" s="1" t="n">
        <v>54166</v>
      </c>
      <c r="X20" s="1" t="n">
        <v>54166</v>
      </c>
      <c r="Y20" s="1" t="n">
        <v>54166</v>
      </c>
      <c r="Z20" s="1" t="n">
        <v>54166</v>
      </c>
      <c r="AA20" s="1" t="n">
        <v>54166</v>
      </c>
      <c r="AB20" s="1" t="n">
        <v>54166</v>
      </c>
      <c r="AC20" s="1" t="n">
        <v>54166</v>
      </c>
      <c r="AD20" s="1" t="n">
        <v>54166</v>
      </c>
      <c r="AE20" s="1" t="n">
        <v>54166</v>
      </c>
      <c r="AF20" s="1" t="n">
        <v>54166</v>
      </c>
      <c r="AG20" s="1" t="n">
        <v>54166</v>
      </c>
      <c r="AH20" s="1" t="n">
        <v>54166</v>
      </c>
      <c r="AI20" s="1" t="n">
        <v>54166</v>
      </c>
      <c r="AJ20" s="1" t="n">
        <v>54166</v>
      </c>
      <c r="AK20" s="1" t="n">
        <v>54166</v>
      </c>
      <c r="AL20" s="1" t="n">
        <v>54166</v>
      </c>
      <c r="AM20" s="1" t="n">
        <v>54166</v>
      </c>
      <c r="AN20" s="1" t="n">
        <v>54166</v>
      </c>
      <c r="AO20" s="1" t="n">
        <v>54166</v>
      </c>
    </row>
    <row r="21" spans="1:41">
      <c r="A21" t="s">
        <v>11</v>
      </c>
      <c r="C21" s="1" t="n">
        <v>41391</v>
      </c>
      <c r="E21">
        <f>C21</f>
        <v/>
      </c>
      <c r="F21" s="1" t="n">
        <v>41391</v>
      </c>
      <c r="G21" s="1" t="n">
        <v>41391</v>
      </c>
      <c r="H21" s="1" t="n">
        <v>41391</v>
      </c>
      <c r="I21" s="1" t="n">
        <v>41391</v>
      </c>
      <c r="J21" s="1" t="n">
        <v>41391</v>
      </c>
      <c r="K21" s="1" t="n">
        <v>41391</v>
      </c>
      <c r="L21" s="1" t="n">
        <v>41391</v>
      </c>
      <c r="M21" s="1" t="n">
        <v>41391</v>
      </c>
      <c r="N21" s="1" t="n">
        <v>41391</v>
      </c>
      <c r="O21" s="1" t="n">
        <v>41391</v>
      </c>
      <c r="P21" s="1" t="n">
        <v>41391</v>
      </c>
      <c r="Q21" s="1" t="n">
        <v>41391</v>
      </c>
      <c r="R21" s="1" t="n">
        <v>41391</v>
      </c>
      <c r="S21" s="1" t="n">
        <v>41391</v>
      </c>
      <c r="T21" s="1" t="n">
        <v>41391</v>
      </c>
      <c r="U21" s="1" t="n">
        <v>41391</v>
      </c>
      <c r="V21" s="1" t="n">
        <v>41391</v>
      </c>
      <c r="W21" s="1" t="n">
        <v>41391</v>
      </c>
      <c r="X21" s="1" t="n">
        <v>41391</v>
      </c>
      <c r="Y21" s="1" t="n">
        <v>41391</v>
      </c>
      <c r="Z21" s="1" t="n">
        <v>41391</v>
      </c>
      <c r="AA21" s="1" t="n">
        <v>41391</v>
      </c>
      <c r="AB21" s="1" t="n">
        <v>41391</v>
      </c>
      <c r="AC21" s="1" t="n">
        <v>41391</v>
      </c>
      <c r="AD21" s="1" t="n">
        <v>41391</v>
      </c>
      <c r="AE21" s="1" t="n">
        <v>41391</v>
      </c>
      <c r="AF21" s="1" t="n">
        <v>41391</v>
      </c>
      <c r="AG21" s="1" t="n">
        <v>41391</v>
      </c>
      <c r="AH21" s="1" t="n">
        <v>41391</v>
      </c>
      <c r="AI21" s="1" t="n">
        <v>41391</v>
      </c>
      <c r="AJ21" s="1" t="n">
        <v>41391</v>
      </c>
      <c r="AK21" s="1" t="n">
        <v>41391</v>
      </c>
      <c r="AL21" s="1" t="n">
        <v>41391</v>
      </c>
      <c r="AM21" s="1" t="n">
        <v>41391</v>
      </c>
      <c r="AN21" s="1" t="n">
        <v>41391</v>
      </c>
      <c r="AO21" s="1" t="n">
        <v>41391</v>
      </c>
    </row>
    <row r="22" spans="1:41">
      <c r="A22" t="s">
        <v>12</v>
      </c>
      <c r="C22" s="1" t="n">
        <v>48691</v>
      </c>
      <c r="E22">
        <f>C22</f>
        <v/>
      </c>
      <c r="F22" s="1" t="n">
        <v>48691</v>
      </c>
      <c r="G22" s="1" t="n">
        <v>48691</v>
      </c>
      <c r="H22" s="1" t="n">
        <v>48691</v>
      </c>
      <c r="I22" s="1" t="n">
        <v>48691</v>
      </c>
      <c r="J22" s="1" t="n">
        <v>48691</v>
      </c>
      <c r="K22" s="1" t="n">
        <v>48691</v>
      </c>
      <c r="L22" s="1" t="n">
        <v>48691</v>
      </c>
      <c r="M22" s="1" t="n">
        <v>48691</v>
      </c>
      <c r="N22" s="1" t="n">
        <v>48691</v>
      </c>
      <c r="O22" s="1" t="n">
        <v>48691</v>
      </c>
      <c r="P22" s="1" t="n">
        <v>48691</v>
      </c>
      <c r="Q22" s="1" t="n">
        <v>48691</v>
      </c>
      <c r="R22" s="1" t="n">
        <v>48691</v>
      </c>
      <c r="S22" s="1" t="n">
        <v>48691</v>
      </c>
      <c r="T22" s="1" t="n">
        <v>48691</v>
      </c>
      <c r="U22" s="1" t="n">
        <v>48691</v>
      </c>
      <c r="V22" s="1" t="n">
        <v>48691</v>
      </c>
      <c r="W22" s="1" t="n">
        <v>48691</v>
      </c>
      <c r="X22" s="1" t="n">
        <v>48691</v>
      </c>
      <c r="Y22" s="1" t="n">
        <v>48691</v>
      </c>
      <c r="Z22" s="1" t="n">
        <v>48691</v>
      </c>
      <c r="AA22" s="1" t="n">
        <v>48691</v>
      </c>
      <c r="AB22" s="1" t="n">
        <v>48691</v>
      </c>
      <c r="AC22" s="1" t="n">
        <v>48691</v>
      </c>
      <c r="AD22" s="1" t="n">
        <v>48691</v>
      </c>
      <c r="AE22" s="1" t="n">
        <v>48691</v>
      </c>
      <c r="AF22" s="1" t="n">
        <v>48691</v>
      </c>
      <c r="AG22" s="1" t="n">
        <v>48691</v>
      </c>
      <c r="AH22" s="1" t="n">
        <v>48691</v>
      </c>
      <c r="AI22" s="1" t="n">
        <v>48691</v>
      </c>
      <c r="AJ22" s="1" t="n">
        <v>48691</v>
      </c>
      <c r="AK22" s="1" t="n">
        <v>48691</v>
      </c>
      <c r="AL22" s="1" t="n">
        <v>48691</v>
      </c>
      <c r="AM22" s="1" t="n">
        <v>48691</v>
      </c>
      <c r="AN22" s="1" t="n">
        <v>48691</v>
      </c>
      <c r="AO22" s="1" t="n">
        <v>48691</v>
      </c>
    </row>
    <row r="24" spans="1:41">
      <c r="E24">
        <f>'existing 2'!E26</f>
        <v/>
      </c>
    </row>
    <row r="25" spans="1:41">
      <c r="E25">
        <f>'existing 4'!E26</f>
        <v/>
      </c>
    </row>
    <row r="26" spans="1:41">
      <c r="E26">
        <f>'existing 3'!E26</f>
        <v/>
      </c>
    </row>
    <row r="27" spans="1:41">
      <c r="E27">
        <f>'existing 0'!E26</f>
        <v/>
      </c>
    </row>
    <row r="28" spans="1:41">
      <c r="E28">
        <f>'existing 1'!E26</f>
        <v/>
      </c>
    </row>
    <row r="29" spans="1:41">
      <c r="A29" t="s">
        <v>13</v>
      </c>
      <c r="E29">
        <f>SUM(E24:E28)</f>
        <v/>
      </c>
    </row>
    <row r="30" spans="1:41">
      <c r="A30" t="s">
        <v>14</v>
      </c>
      <c r="E30">
        <f>E29</f>
        <v/>
      </c>
    </row>
    <row r="32" spans="1:41">
      <c r="E32">
        <f>'existing 2'!E30</f>
        <v/>
      </c>
    </row>
    <row r="33" spans="1:41">
      <c r="E33">
        <f>'existing 4'!E30</f>
        <v/>
      </c>
    </row>
    <row r="34" spans="1:41">
      <c r="E34">
        <f>'existing 3'!E30</f>
        <v/>
      </c>
    </row>
    <row r="35" spans="1:41">
      <c r="E35">
        <f>'existing 0'!E30</f>
        <v/>
      </c>
    </row>
    <row r="36" spans="1:41">
      <c r="E36">
        <f>'existing 1'!E30</f>
        <v/>
      </c>
    </row>
    <row r="37" spans="1:41">
      <c r="A37" t="s">
        <v>15</v>
      </c>
      <c r="E37">
        <f>SUM(E32:E36)</f>
        <v/>
      </c>
    </row>
    <row r="38" spans="1:41">
      <c r="A38" t="s">
        <v>16</v>
      </c>
      <c r="E38">
        <f>E37</f>
        <v/>
      </c>
    </row>
    <row r="44" spans="1:41">
      <c r="A44" t="s">
        <v>17</v>
      </c>
      <c r="E44">
        <f>IF(E12, E5/12)</f>
        <v/>
      </c>
    </row>
    <row r="45" spans="1:41">
      <c r="A45" t="s">
        <v>18</v>
      </c>
      <c r="E45">
        <f>E44</f>
        <v/>
      </c>
    </row>
    <row r="47" spans="1:41">
      <c r="A47" t="s">
        <v>19</v>
      </c>
      <c r="E47" t="n">
        <v>2015</v>
      </c>
    </row>
    <row r="48" spans="1:41">
      <c r="A48" t="s">
        <v>20</v>
      </c>
      <c r="E48">
        <f>IF(E12,E6/12*(1+E4)^0)</f>
        <v/>
      </c>
    </row>
    <row r="49" spans="1:41">
      <c r="A49" t="s">
        <v>21</v>
      </c>
      <c r="E49">
        <f>E48</f>
        <v/>
      </c>
    </row>
    <row r="50" spans="1:41">
      <c r="A50" t="s">
        <v>22</v>
      </c>
      <c r="E50">
        <f>'wal-mart'!E45+'wal-mart'!E49</f>
        <v/>
      </c>
    </row>
    <row r="51" spans="1:41">
      <c r="A51" t="s">
        <v>23</v>
      </c>
      <c r="E51">
        <f>E50</f>
        <v/>
      </c>
    </row>
    <row r="53" spans="1:41">
      <c r="E53">
        <f>'existing 2'!E40</f>
        <v/>
      </c>
    </row>
    <row r="54" spans="1:41">
      <c r="E54">
        <f>'existing 4'!E40</f>
        <v/>
      </c>
    </row>
    <row r="55" spans="1:41">
      <c r="E55">
        <f>'existing 3'!E40</f>
        <v/>
      </c>
    </row>
    <row r="56" spans="1:41">
      <c r="E56">
        <f>'existing 0'!E40</f>
        <v/>
      </c>
    </row>
    <row r="57" spans="1:41">
      <c r="E57">
        <f>'existing 1'!E40</f>
        <v/>
      </c>
    </row>
    <row r="58" spans="1:41">
      <c r="A58" t="s">
        <v>24</v>
      </c>
      <c r="E58">
        <f>SUM(E53:E57)</f>
        <v/>
      </c>
    </row>
    <row r="59" spans="1:41">
      <c r="A59" t="s">
        <v>25</v>
      </c>
      <c r="E59">
        <f>E58</f>
        <v/>
      </c>
    </row>
    <row r="61" spans="1:41">
      <c r="E61">
        <f>'existing 2'!E45</f>
        <v/>
      </c>
    </row>
    <row r="62" spans="1:41">
      <c r="E62">
        <f>'existing 4'!E45</f>
        <v/>
      </c>
    </row>
    <row r="63" spans="1:41">
      <c r="E63">
        <f>'existing 3'!E45</f>
        <v/>
      </c>
    </row>
    <row r="64" spans="1:41">
      <c r="E64">
        <f>'existing 0'!E45</f>
        <v/>
      </c>
    </row>
    <row r="65" spans="1:41">
      <c r="E65">
        <f>'existing 1'!E45</f>
        <v/>
      </c>
    </row>
    <row r="66" spans="1:41">
      <c r="A66" t="s">
        <v>26</v>
      </c>
      <c r="E66">
        <f>SUM(E61:E65)</f>
        <v/>
      </c>
    </row>
    <row r="67" spans="1:41">
      <c r="A67" t="s">
        <v>27</v>
      </c>
      <c r="E67">
        <f>E66</f>
        <v/>
      </c>
    </row>
    <row r="69" spans="1:41">
      <c r="E69">
        <f>'existing 2'!E52</f>
        <v/>
      </c>
    </row>
    <row r="70" spans="1:41">
      <c r="E70">
        <f>'existing 4'!E52</f>
        <v/>
      </c>
    </row>
    <row r="71" spans="1:41">
      <c r="E71">
        <f>'existing 3'!E52</f>
        <v/>
      </c>
    </row>
    <row r="72" spans="1:41">
      <c r="E72">
        <f>'existing 0'!E52</f>
        <v/>
      </c>
    </row>
    <row r="73" spans="1:41">
      <c r="E73">
        <f>'existing 1'!E52</f>
        <v/>
      </c>
    </row>
    <row r="74" spans="1:41">
      <c r="A74" t="s">
        <v>28</v>
      </c>
      <c r="E74">
        <f>SUM(E69:E73)</f>
        <v/>
      </c>
    </row>
    <row r="75" spans="1:41">
      <c r="A75" t="s">
        <v>29</v>
      </c>
      <c r="E75">
        <f>E74</f>
        <v/>
      </c>
    </row>
    <row r="77" spans="1:41">
      <c r="E77">
        <f>'existing 2'!E67</f>
        <v/>
      </c>
    </row>
    <row r="78" spans="1:41">
      <c r="A78" t="s">
        <v>30</v>
      </c>
      <c r="E78">
        <f>SUM(E77:E77)</f>
        <v/>
      </c>
    </row>
    <row r="81" spans="1:41">
      <c r="E81">
        <f>'existing 4'!E60</f>
        <v/>
      </c>
    </row>
    <row r="82" spans="1:41">
      <c r="E82">
        <f>'existing 3'!E60</f>
        <v/>
      </c>
    </row>
    <row r="83" spans="1:41">
      <c r="E83">
        <f>'existing 0'!E60</f>
        <v/>
      </c>
    </row>
    <row r="84" spans="1:41">
      <c r="E84">
        <f>'existing 1'!E60</f>
        <v/>
      </c>
    </row>
    <row r="85" spans="1:41">
      <c r="A85" t="s">
        <v>31</v>
      </c>
      <c r="E85">
        <f>SUM(E81:E84)</f>
        <v/>
      </c>
    </row>
    <row r="86" spans="1:41">
      <c r="A86" t="s">
        <v>32</v>
      </c>
      <c r="E86">
        <f>E85</f>
        <v/>
      </c>
    </row>
    <row r="88" spans="1:41">
      <c r="E88">
        <f>'existing 4'!E65</f>
        <v/>
      </c>
    </row>
    <row r="89" spans="1:41">
      <c r="E89">
        <f>'existing 3'!E65</f>
        <v/>
      </c>
    </row>
    <row r="90" spans="1:41">
      <c r="E90">
        <f>'existing 0'!E65</f>
        <v/>
      </c>
    </row>
    <row r="91" spans="1:41">
      <c r="E91">
        <f>'existing 1'!E65</f>
        <v/>
      </c>
    </row>
    <row r="92" spans="1:41">
      <c r="A92" t="s">
        <v>33</v>
      </c>
      <c r="E92">
        <f>SUM(E88:E91)</f>
        <v/>
      </c>
    </row>
    <row r="93" spans="1:41">
      <c r="A93" t="s">
        <v>34</v>
      </c>
      <c r="E93">
        <f>E92</f>
        <v/>
      </c>
    </row>
    <row r="94" spans="1:41">
      <c r="A94" t="s">
        <v>35</v>
      </c>
      <c r="E94">
        <f>'wal-mart'!E86+'wal-mart'!E93</f>
        <v/>
      </c>
    </row>
    <row r="95" spans="1:41">
      <c r="A95" t="s">
        <v>36</v>
      </c>
      <c r="E95">
        <f>E78+E94</f>
        <v/>
      </c>
    </row>
    <row r="96" spans="1:41">
      <c r="A96" t="s">
        <v>37</v>
      </c>
      <c r="E96">
        <f>'wal-mart'!E51+'wal-mart'!E59+'wal-mart'!E67+'wal-mart'!E75+'wal-mart'!E95</f>
        <v/>
      </c>
    </row>
    <row r="97" spans="1:41">
      <c r="A97" t="s">
        <v>38</v>
      </c>
      <c r="E97">
        <f>E96</f>
        <v/>
      </c>
    </row>
    <row r="99" spans="1:41">
      <c r="A99" t="s">
        <v>39</v>
      </c>
      <c r="E99">
        <f>'wal-mart'!E30-'wal-mart'!E38-'wal-mart'!E97-'wal-mart'!E51</f>
        <v/>
      </c>
    </row>
    <row r="100" spans="1:41">
      <c r="A100" t="s">
        <v>40</v>
      </c>
      <c r="E100">
        <f>E99</f>
        <v/>
      </c>
    </row>
    <row r="102" spans="1:41">
      <c r="A102" t="s">
        <v>41</v>
      </c>
    </row>
    <row r="104" spans="1:41">
      <c r="A104" t="s">
        <v>42</v>
      </c>
    </row>
    <row r="106" spans="1:41">
      <c r="A106" t="s">
        <v>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AO77"/>
  <sheetViews>
    <sheetView showGridLines="0" workbookViewId="0" zoomScale="80">
      <pane activePane="bottomRight" state="frozen" topLeftCell="D4" xSplit="3" ySplit="3"/>
      <selection pane="topRight"/>
      <selection pane="bottomLeft"/>
      <selection activeCell="A1" pane="bottomRight" sqref="A1"/>
    </sheetView>
  </sheetViews>
  <sheetFormatPr baseColWidth="10" defaultRowHeight="15"/>
  <sheetData>
    <row r="3" spans="1:41">
      <c r="E3" s="1">
        <f>Timeline!E3</f>
        <v/>
      </c>
      <c r="F3" s="1">
        <f>Timeline!F3</f>
        <v/>
      </c>
      <c r="G3" s="1">
        <f>Timeline!G3</f>
        <v/>
      </c>
      <c r="H3" s="1">
        <f>Timeline!H3</f>
        <v/>
      </c>
      <c r="I3" s="1">
        <f>Timeline!I3</f>
        <v/>
      </c>
      <c r="J3" s="1">
        <f>Timeline!J3</f>
        <v/>
      </c>
      <c r="K3" s="1">
        <f>Timeline!K3</f>
        <v/>
      </c>
      <c r="L3" s="1">
        <f>Timeline!L3</f>
        <v/>
      </c>
      <c r="M3" s="1">
        <f>Timeline!M3</f>
        <v/>
      </c>
      <c r="N3" s="1">
        <f>Timeline!N3</f>
        <v/>
      </c>
      <c r="O3" s="1">
        <f>Timeline!O3</f>
        <v/>
      </c>
      <c r="P3" s="1">
        <f>Timeline!P3</f>
        <v/>
      </c>
      <c r="Q3" s="1">
        <f>Timeline!Q3</f>
        <v/>
      </c>
      <c r="R3" s="1">
        <f>Timeline!R3</f>
        <v/>
      </c>
      <c r="S3" s="1">
        <f>Timeline!S3</f>
        <v/>
      </c>
      <c r="T3" s="1">
        <f>Timeline!T3</f>
        <v/>
      </c>
      <c r="U3" s="1">
        <f>Timeline!U3</f>
        <v/>
      </c>
      <c r="V3" s="1">
        <f>Timeline!V3</f>
        <v/>
      </c>
      <c r="W3" s="1">
        <f>Timeline!W3</f>
        <v/>
      </c>
      <c r="X3" s="1">
        <f>Timeline!X3</f>
        <v/>
      </c>
      <c r="Y3" s="1">
        <f>Timeline!Y3</f>
        <v/>
      </c>
      <c r="Z3" s="1">
        <f>Timeline!Z3</f>
        <v/>
      </c>
      <c r="AA3" s="1">
        <f>Timeline!AA3</f>
        <v/>
      </c>
      <c r="AB3" s="1">
        <f>Timeline!AB3</f>
        <v/>
      </c>
      <c r="AC3" s="1">
        <f>Timeline!AC3</f>
        <v/>
      </c>
      <c r="AD3" s="1">
        <f>Timeline!AD3</f>
        <v/>
      </c>
      <c r="AE3" s="1">
        <f>Timeline!AE3</f>
        <v/>
      </c>
      <c r="AF3" s="1">
        <f>Timeline!AF3</f>
        <v/>
      </c>
      <c r="AG3" s="1">
        <f>Timeline!AG3</f>
        <v/>
      </c>
      <c r="AH3" s="1">
        <f>Timeline!AH3</f>
        <v/>
      </c>
      <c r="AI3" s="1">
        <f>Timeline!AI3</f>
        <v/>
      </c>
      <c r="AJ3" s="1">
        <f>Timeline!AJ3</f>
        <v/>
      </c>
      <c r="AK3" s="1">
        <f>Timeline!AK3</f>
        <v/>
      </c>
      <c r="AL3" s="1">
        <f>Timeline!AL3</f>
        <v/>
      </c>
      <c r="AM3" s="1">
        <f>Timeline!AM3</f>
        <v/>
      </c>
      <c r="AN3" s="1">
        <f>Timeline!AN3</f>
        <v/>
      </c>
      <c r="AO3" s="1">
        <f>Timeline!AO3</f>
        <v/>
      </c>
    </row>
    <row r="4" spans="1:41">
      <c r="A4">
        <f>Timeline!A4</f>
        <v/>
      </c>
      <c r="C4">
        <f>Timeline!C4</f>
        <v/>
      </c>
      <c r="E4">
        <f>Timeline!E4</f>
        <v/>
      </c>
      <c r="F4">
        <f>Timeline!F4</f>
        <v/>
      </c>
      <c r="G4">
        <f>Timeline!G4</f>
        <v/>
      </c>
      <c r="H4">
        <f>Timeline!H4</f>
        <v/>
      </c>
      <c r="I4">
        <f>Timeline!I4</f>
        <v/>
      </c>
      <c r="J4">
        <f>Timeline!J4</f>
        <v/>
      </c>
      <c r="K4">
        <f>Timeline!K4</f>
        <v/>
      </c>
      <c r="L4">
        <f>Timeline!L4</f>
        <v/>
      </c>
      <c r="M4">
        <f>Timeline!M4</f>
        <v/>
      </c>
      <c r="N4">
        <f>Timeline!N4</f>
        <v/>
      </c>
      <c r="O4">
        <f>Timeline!O4</f>
        <v/>
      </c>
      <c r="P4">
        <f>Timeline!P4</f>
        <v/>
      </c>
      <c r="Q4">
        <f>Timeline!Q4</f>
        <v/>
      </c>
      <c r="R4">
        <f>Timeline!R4</f>
        <v/>
      </c>
      <c r="S4">
        <f>Timeline!S4</f>
        <v/>
      </c>
      <c r="T4">
        <f>Timeline!T4</f>
        <v/>
      </c>
      <c r="U4">
        <f>Timeline!U4</f>
        <v/>
      </c>
      <c r="V4">
        <f>Timeline!V4</f>
        <v/>
      </c>
      <c r="W4">
        <f>Timeline!W4</f>
        <v/>
      </c>
      <c r="X4">
        <f>Timeline!X4</f>
        <v/>
      </c>
      <c r="Y4">
        <f>Timeline!Y4</f>
        <v/>
      </c>
      <c r="Z4">
        <f>Timeline!Z4</f>
        <v/>
      </c>
      <c r="AA4">
        <f>Timeline!AA4</f>
        <v/>
      </c>
      <c r="AB4">
        <f>Timeline!AB4</f>
        <v/>
      </c>
      <c r="AC4">
        <f>Timeline!AC4</f>
        <v/>
      </c>
      <c r="AD4">
        <f>Timeline!AD4</f>
        <v/>
      </c>
      <c r="AE4">
        <f>Timeline!AE4</f>
        <v/>
      </c>
      <c r="AF4">
        <f>Timeline!AF4</f>
        <v/>
      </c>
      <c r="AG4">
        <f>Timeline!AG4</f>
        <v/>
      </c>
      <c r="AH4">
        <f>Timeline!AH4</f>
        <v/>
      </c>
      <c r="AI4">
        <f>Timeline!AI4</f>
        <v/>
      </c>
      <c r="AJ4">
        <f>Timeline!AJ4</f>
        <v/>
      </c>
      <c r="AK4">
        <f>Timeline!AK4</f>
        <v/>
      </c>
      <c r="AL4">
        <f>Timeline!AL4</f>
        <v/>
      </c>
      <c r="AM4">
        <f>Timeline!AM4</f>
        <v/>
      </c>
      <c r="AN4">
        <f>Timeline!AN4</f>
        <v/>
      </c>
      <c r="AO4">
        <f>Timeline!AO4</f>
        <v/>
      </c>
    </row>
    <row r="5" spans="1:41">
      <c r="A5">
        <f>Timeline!A5</f>
        <v/>
      </c>
      <c r="C5">
        <f>Timeline!C5</f>
        <v/>
      </c>
      <c r="E5">
        <f>Timeline!E5</f>
        <v/>
      </c>
      <c r="F5">
        <f>Timeline!F5</f>
        <v/>
      </c>
      <c r="G5">
        <f>Timeline!G5</f>
        <v/>
      </c>
      <c r="H5">
        <f>Timeline!H5</f>
        <v/>
      </c>
      <c r="I5">
        <f>Timeline!I5</f>
        <v/>
      </c>
      <c r="J5">
        <f>Timeline!J5</f>
        <v/>
      </c>
      <c r="K5">
        <f>Timeline!K5</f>
        <v/>
      </c>
      <c r="L5">
        <f>Timeline!L5</f>
        <v/>
      </c>
      <c r="M5">
        <f>Timeline!M5</f>
        <v/>
      </c>
      <c r="N5">
        <f>Timeline!N5</f>
        <v/>
      </c>
      <c r="O5">
        <f>Timeline!O5</f>
        <v/>
      </c>
      <c r="P5">
        <f>Timeline!P5</f>
        <v/>
      </c>
      <c r="Q5">
        <f>Timeline!Q5</f>
        <v/>
      </c>
      <c r="R5">
        <f>Timeline!R5</f>
        <v/>
      </c>
      <c r="S5">
        <f>Timeline!S5</f>
        <v/>
      </c>
      <c r="T5">
        <f>Timeline!T5</f>
        <v/>
      </c>
      <c r="U5">
        <f>Timeline!U5</f>
        <v/>
      </c>
      <c r="V5">
        <f>Timeline!V5</f>
        <v/>
      </c>
      <c r="W5">
        <f>Timeline!W5</f>
        <v/>
      </c>
      <c r="X5">
        <f>Timeline!X5</f>
        <v/>
      </c>
      <c r="Y5">
        <f>Timeline!Y5</f>
        <v/>
      </c>
      <c r="Z5">
        <f>Timeline!Z5</f>
        <v/>
      </c>
      <c r="AA5">
        <f>Timeline!AA5</f>
        <v/>
      </c>
      <c r="AB5">
        <f>Timeline!AB5</f>
        <v/>
      </c>
      <c r="AC5">
        <f>Timeline!AC5</f>
        <v/>
      </c>
      <c r="AD5">
        <f>Timeline!AD5</f>
        <v/>
      </c>
      <c r="AE5">
        <f>Timeline!AE5</f>
        <v/>
      </c>
      <c r="AF5">
        <f>Timeline!AF5</f>
        <v/>
      </c>
      <c r="AG5">
        <f>Timeline!AG5</f>
        <v/>
      </c>
      <c r="AH5">
        <f>Timeline!AH5</f>
        <v/>
      </c>
      <c r="AI5">
        <f>Timeline!AI5</f>
        <v/>
      </c>
      <c r="AJ5">
        <f>Timeline!AJ5</f>
        <v/>
      </c>
      <c r="AK5">
        <f>Timeline!AK5</f>
        <v/>
      </c>
      <c r="AL5">
        <f>Timeline!AL5</f>
        <v/>
      </c>
      <c r="AM5">
        <f>Timeline!AM5</f>
        <v/>
      </c>
      <c r="AN5">
        <f>Timeline!AN5</f>
        <v/>
      </c>
      <c r="AO5">
        <f>Timeline!AO5</f>
        <v/>
      </c>
    </row>
    <row r="6" spans="1:41">
      <c r="A6">
        <f>Timeline!A6</f>
        <v/>
      </c>
      <c r="C6">
        <f>Timeline!C6</f>
        <v/>
      </c>
      <c r="E6">
        <f>Timeline!E6</f>
        <v/>
      </c>
      <c r="F6">
        <f>Timeline!F6</f>
        <v/>
      </c>
      <c r="G6">
        <f>Timeline!G6</f>
        <v/>
      </c>
      <c r="H6">
        <f>Timeline!H6</f>
        <v/>
      </c>
      <c r="I6">
        <f>Timeline!I6</f>
        <v/>
      </c>
      <c r="J6">
        <f>Timeline!J6</f>
        <v/>
      </c>
      <c r="K6">
        <f>Timeline!K6</f>
        <v/>
      </c>
      <c r="L6">
        <f>Timeline!L6</f>
        <v/>
      </c>
      <c r="M6">
        <f>Timeline!M6</f>
        <v/>
      </c>
      <c r="N6">
        <f>Timeline!N6</f>
        <v/>
      </c>
      <c r="O6">
        <f>Timeline!O6</f>
        <v/>
      </c>
      <c r="P6">
        <f>Timeline!P6</f>
        <v/>
      </c>
      <c r="Q6">
        <f>Timeline!Q6</f>
        <v/>
      </c>
      <c r="R6">
        <f>Timeline!R6</f>
        <v/>
      </c>
      <c r="S6">
        <f>Timeline!S6</f>
        <v/>
      </c>
      <c r="T6">
        <f>Timeline!T6</f>
        <v/>
      </c>
      <c r="U6">
        <f>Timeline!U6</f>
        <v/>
      </c>
      <c r="V6">
        <f>Timeline!V6</f>
        <v/>
      </c>
      <c r="W6">
        <f>Timeline!W6</f>
        <v/>
      </c>
      <c r="X6">
        <f>Timeline!X6</f>
        <v/>
      </c>
      <c r="Y6">
        <f>Timeline!Y6</f>
        <v/>
      </c>
      <c r="Z6">
        <f>Timeline!Z6</f>
        <v/>
      </c>
      <c r="AA6">
        <f>Timeline!AA6</f>
        <v/>
      </c>
      <c r="AB6">
        <f>Timeline!AB6</f>
        <v/>
      </c>
      <c r="AC6">
        <f>Timeline!AC6</f>
        <v/>
      </c>
      <c r="AD6">
        <f>Timeline!AD6</f>
        <v/>
      </c>
      <c r="AE6">
        <f>Timeline!AE6</f>
        <v/>
      </c>
      <c r="AF6">
        <f>Timeline!AF6</f>
        <v/>
      </c>
      <c r="AG6">
        <f>Timeline!AG6</f>
        <v/>
      </c>
      <c r="AH6">
        <f>Timeline!AH6</f>
        <v/>
      </c>
      <c r="AI6">
        <f>Timeline!AI6</f>
        <v/>
      </c>
      <c r="AJ6">
        <f>Timeline!AJ6</f>
        <v/>
      </c>
      <c r="AK6">
        <f>Timeline!AK6</f>
        <v/>
      </c>
      <c r="AL6">
        <f>Timeline!AL6</f>
        <v/>
      </c>
      <c r="AM6">
        <f>Timeline!AM6</f>
        <v/>
      </c>
      <c r="AN6">
        <f>Timeline!AN6</f>
        <v/>
      </c>
      <c r="AO6">
        <f>Timeline!AO6</f>
        <v/>
      </c>
    </row>
    <row r="9" spans="1:41">
      <c r="A9" t="s">
        <v>3</v>
      </c>
      <c r="E9" s="1">
        <f>E3</f>
        <v/>
      </c>
    </row>
    <row r="11" spans="1:41">
      <c r="A11" t="s">
        <v>4</v>
      </c>
      <c r="E11">
        <f>IF(E18, E9-E18)</f>
        <v/>
      </c>
    </row>
    <row r="12" spans="1:41">
      <c r="A12" t="s">
        <v>5</v>
      </c>
      <c r="E12">
        <f>IF(AND(E18&lt;=E9,E9&lt;E20),TRUE,FALSE)</f>
        <v/>
      </c>
    </row>
    <row r="13" spans="1:41">
      <c r="A13" t="s">
        <v>6</v>
      </c>
      <c r="E13">
        <f>IF(E20, E20-E18)</f>
        <v/>
      </c>
    </row>
    <row r="14" spans="1:41">
      <c r="A14" t="s">
        <v>7</v>
      </c>
      <c r="E14">
        <f>IF(E13, ROUND(E11/E13*100,0))</f>
        <v/>
      </c>
    </row>
    <row r="18" spans="1:41">
      <c r="A18" t="s">
        <v>8</v>
      </c>
      <c r="C18" s="1" t="n">
        <v>38990</v>
      </c>
      <c r="E18">
        <f>C18</f>
        <v/>
      </c>
    </row>
    <row r="19" spans="1:41">
      <c r="A19" t="s">
        <v>9</v>
      </c>
      <c r="C19" s="1" t="n">
        <v>37605</v>
      </c>
      <c r="E19">
        <f>C19</f>
        <v/>
      </c>
    </row>
    <row r="20" spans="1:41">
      <c r="A20" t="s">
        <v>10</v>
      </c>
      <c r="C20" s="1" t="n">
        <v>44465</v>
      </c>
      <c r="E20">
        <f>C20</f>
        <v/>
      </c>
    </row>
    <row r="21" spans="1:41">
      <c r="A21" t="s">
        <v>11</v>
      </c>
      <c r="C21" s="1" t="n">
        <v>40085</v>
      </c>
      <c r="E21">
        <f>C21</f>
        <v/>
      </c>
    </row>
    <row r="22" spans="1:41">
      <c r="A22" t="s">
        <v>12</v>
      </c>
      <c r="C22" s="1" t="n">
        <v>41727</v>
      </c>
      <c r="E22">
        <f>C22</f>
        <v/>
      </c>
    </row>
    <row r="24" spans="1:41">
      <c r="A24" t="s">
        <v>44</v>
      </c>
      <c r="E24" t="n">
        <v>1000000</v>
      </c>
    </row>
    <row r="25" spans="1:41">
      <c r="A25" t="s">
        <v>45</v>
      </c>
      <c r="E25">
        <f>E24/12*(100-E14)/(100-50)</f>
        <v/>
      </c>
    </row>
    <row r="26" spans="1:41">
      <c r="A26" t="s">
        <v>14</v>
      </c>
      <c r="E26">
        <f>E25</f>
        <v/>
      </c>
    </row>
    <row r="28" spans="1:41">
      <c r="A28" t="s">
        <v>46</v>
      </c>
      <c r="E28" t="n">
        <v>0.65</v>
      </c>
    </row>
    <row r="29" spans="1:41">
      <c r="A29" t="s">
        <v>47</v>
      </c>
      <c r="E29">
        <f>IF(E12, 'existing 2'!E26 * (1-E28))</f>
        <v/>
      </c>
    </row>
    <row r="30" spans="1:41">
      <c r="A30" t="s">
        <v>16</v>
      </c>
      <c r="E30">
        <f>E29</f>
        <v/>
      </c>
    </row>
    <row r="34" spans="1:41">
      <c r="A34" t="s">
        <v>48</v>
      </c>
    </row>
    <row r="36" spans="1:41">
      <c r="A36" t="s">
        <v>49</v>
      </c>
      <c r="E36" t="n">
        <v>2015</v>
      </c>
    </row>
    <row r="37" spans="1:41">
      <c r="A37" t="s">
        <v>50</v>
      </c>
      <c r="E37" t="n">
        <v>0.03</v>
      </c>
    </row>
    <row r="38" spans="1:41">
      <c r="A38" t="s">
        <v>51</v>
      </c>
      <c r="E38" t="n">
        <v>300000</v>
      </c>
    </row>
    <row r="39" spans="1:41">
      <c r="A39" t="s">
        <v>52</v>
      </c>
      <c r="E39">
        <f>IF(E12,E38/12*(1+E37)^0)</f>
        <v/>
      </c>
    </row>
    <row r="40" spans="1:41">
      <c r="A40" t="s">
        <v>25</v>
      </c>
      <c r="E40">
        <f>E39</f>
        <v/>
      </c>
    </row>
    <row r="42" spans="1:41">
      <c r="A42" t="s">
        <v>53</v>
      </c>
      <c r="E42" t="s">
        <v>54</v>
      </c>
    </row>
    <row r="43" spans="1:41">
      <c r="A43" t="s">
        <v>55</v>
      </c>
      <c r="E43" t="n">
        <v>2000</v>
      </c>
    </row>
    <row r="44" spans="1:41">
      <c r="A44" t="s">
        <v>56</v>
      </c>
      <c r="E44">
        <f>E43*E12</f>
        <v/>
      </c>
    </row>
    <row r="45" spans="1:41">
      <c r="A45" t="s">
        <v>27</v>
      </c>
      <c r="E45">
        <f>E44</f>
        <v/>
      </c>
    </row>
    <row r="47" spans="1:41">
      <c r="A47" t="s">
        <v>57</v>
      </c>
      <c r="E47" t="n">
        <v>0.05</v>
      </c>
    </row>
    <row r="48" spans="1:41">
      <c r="A48" t="s">
        <v>58</v>
      </c>
      <c r="E48" t="s">
        <v>59</v>
      </c>
    </row>
    <row r="49" spans="1:41">
      <c r="A49" t="s">
        <v>60</v>
      </c>
      <c r="E49" t="n">
        <v>2000</v>
      </c>
    </row>
    <row r="50" spans="1:41">
      <c r="A50" t="s">
        <v>61</v>
      </c>
      <c r="E50" t="n">
        <v>100</v>
      </c>
    </row>
    <row r="51" spans="1:41">
      <c r="A51" t="s">
        <v>62</v>
      </c>
      <c r="E51">
        <f>MIN(+MAX(+'existing 2'!E45*E47, E50), E49)</f>
        <v/>
      </c>
    </row>
    <row r="52" spans="1:41">
      <c r="A52" t="s">
        <v>29</v>
      </c>
      <c r="E52">
        <f>E51</f>
        <v/>
      </c>
    </row>
    <row r="56" spans="1:41">
      <c r="A56" t="s">
        <v>63</v>
      </c>
      <c r="E56" t="n">
        <v>0.02</v>
      </c>
    </row>
    <row r="57" spans="1:41">
      <c r="A57" t="s">
        <v>64</v>
      </c>
      <c r="E57" t="s">
        <v>59</v>
      </c>
    </row>
    <row r="58" spans="1:41">
      <c r="A58" t="s">
        <v>65</v>
      </c>
      <c r="E58" t="n">
        <v>100</v>
      </c>
    </row>
    <row r="59" spans="1:41">
      <c r="A59" t="s">
        <v>66</v>
      </c>
      <c r="E59">
        <f>MAX(+'existing 2'!E45*E56, E58)</f>
        <v/>
      </c>
    </row>
    <row r="60" spans="1:41">
      <c r="A60" t="s">
        <v>32</v>
      </c>
      <c r="E60">
        <f>E59</f>
        <v/>
      </c>
    </row>
    <row r="62" spans="1:41">
      <c r="A62" t="s">
        <v>67</v>
      </c>
      <c r="E62" t="s">
        <v>68</v>
      </c>
    </row>
    <row r="63" spans="1:41">
      <c r="A63" t="s">
        <v>69</v>
      </c>
      <c r="E63" t="n">
        <v>500</v>
      </c>
    </row>
    <row r="64" spans="1:41">
      <c r="A64" t="s">
        <v>70</v>
      </c>
      <c r="E64">
        <f>E63*E12</f>
        <v/>
      </c>
    </row>
    <row r="65" spans="1:41">
      <c r="A65" t="s">
        <v>34</v>
      </c>
      <c r="E65">
        <f>E64</f>
        <v/>
      </c>
    </row>
    <row r="66" spans="1:41">
      <c r="A66" t="s">
        <v>35</v>
      </c>
      <c r="E66">
        <f>'existing 2'!E60+'existing 2'!E65</f>
        <v/>
      </c>
    </row>
    <row r="67" spans="1:41">
      <c r="A67" t="s">
        <v>36</v>
      </c>
      <c r="E67">
        <f>E66</f>
        <v/>
      </c>
    </row>
    <row r="68" spans="1:41">
      <c r="A68" t="s">
        <v>37</v>
      </c>
      <c r="E68">
        <f>'existing 2'!E34+'existing 2'!E40+'existing 2'!E45+'existing 2'!E52+'existing 2'!E67</f>
        <v/>
      </c>
    </row>
    <row r="69" spans="1:41">
      <c r="A69" t="s">
        <v>38</v>
      </c>
      <c r="E69">
        <f>E68</f>
        <v/>
      </c>
    </row>
    <row r="71" spans="1:41">
      <c r="A71" t="s">
        <v>71</v>
      </c>
    </row>
    <row r="73" spans="1:41">
      <c r="A73" t="s">
        <v>41</v>
      </c>
    </row>
    <row r="75" spans="1:41">
      <c r="A75" t="s">
        <v>42</v>
      </c>
    </row>
    <row r="77" spans="1:41">
      <c r="A77" t="s">
        <v>43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AO77"/>
  <sheetViews>
    <sheetView showGridLines="0" workbookViewId="0" zoomScale="80">
      <pane activePane="bottomRight" state="frozen" topLeftCell="D4" xSplit="3" ySplit="3"/>
      <selection pane="topRight"/>
      <selection pane="bottomLeft"/>
      <selection activeCell="A1" pane="bottomRight" sqref="A1"/>
    </sheetView>
  </sheetViews>
  <sheetFormatPr baseColWidth="10" defaultRowHeight="15"/>
  <sheetData>
    <row r="3" spans="1:41">
      <c r="E3" s="1">
        <f>Timeline!E3</f>
        <v/>
      </c>
      <c r="F3" s="1">
        <f>Timeline!F3</f>
        <v/>
      </c>
      <c r="G3" s="1">
        <f>Timeline!G3</f>
        <v/>
      </c>
      <c r="H3" s="1">
        <f>Timeline!H3</f>
        <v/>
      </c>
      <c r="I3" s="1">
        <f>Timeline!I3</f>
        <v/>
      </c>
      <c r="J3" s="1">
        <f>Timeline!J3</f>
        <v/>
      </c>
      <c r="K3" s="1">
        <f>Timeline!K3</f>
        <v/>
      </c>
      <c r="L3" s="1">
        <f>Timeline!L3</f>
        <v/>
      </c>
      <c r="M3" s="1">
        <f>Timeline!M3</f>
        <v/>
      </c>
      <c r="N3" s="1">
        <f>Timeline!N3</f>
        <v/>
      </c>
      <c r="O3" s="1">
        <f>Timeline!O3</f>
        <v/>
      </c>
      <c r="P3" s="1">
        <f>Timeline!P3</f>
        <v/>
      </c>
      <c r="Q3" s="1">
        <f>Timeline!Q3</f>
        <v/>
      </c>
      <c r="R3" s="1">
        <f>Timeline!R3</f>
        <v/>
      </c>
      <c r="S3" s="1">
        <f>Timeline!S3</f>
        <v/>
      </c>
      <c r="T3" s="1">
        <f>Timeline!T3</f>
        <v/>
      </c>
      <c r="U3" s="1">
        <f>Timeline!U3</f>
        <v/>
      </c>
      <c r="V3" s="1">
        <f>Timeline!V3</f>
        <v/>
      </c>
      <c r="W3" s="1">
        <f>Timeline!W3</f>
        <v/>
      </c>
      <c r="X3" s="1">
        <f>Timeline!X3</f>
        <v/>
      </c>
      <c r="Y3" s="1">
        <f>Timeline!Y3</f>
        <v/>
      </c>
      <c r="Z3" s="1">
        <f>Timeline!Z3</f>
        <v/>
      </c>
      <c r="AA3" s="1">
        <f>Timeline!AA3</f>
        <v/>
      </c>
      <c r="AB3" s="1">
        <f>Timeline!AB3</f>
        <v/>
      </c>
      <c r="AC3" s="1">
        <f>Timeline!AC3</f>
        <v/>
      </c>
      <c r="AD3" s="1">
        <f>Timeline!AD3</f>
        <v/>
      </c>
      <c r="AE3" s="1">
        <f>Timeline!AE3</f>
        <v/>
      </c>
      <c r="AF3" s="1">
        <f>Timeline!AF3</f>
        <v/>
      </c>
      <c r="AG3" s="1">
        <f>Timeline!AG3</f>
        <v/>
      </c>
      <c r="AH3" s="1">
        <f>Timeline!AH3</f>
        <v/>
      </c>
      <c r="AI3" s="1">
        <f>Timeline!AI3</f>
        <v/>
      </c>
      <c r="AJ3" s="1">
        <f>Timeline!AJ3</f>
        <v/>
      </c>
      <c r="AK3" s="1">
        <f>Timeline!AK3</f>
        <v/>
      </c>
      <c r="AL3" s="1">
        <f>Timeline!AL3</f>
        <v/>
      </c>
      <c r="AM3" s="1">
        <f>Timeline!AM3</f>
        <v/>
      </c>
      <c r="AN3" s="1">
        <f>Timeline!AN3</f>
        <v/>
      </c>
      <c r="AO3" s="1">
        <f>Timeline!AO3</f>
        <v/>
      </c>
    </row>
    <row r="4" spans="1:41">
      <c r="A4">
        <f>Timeline!A4</f>
        <v/>
      </c>
      <c r="C4">
        <f>Timeline!C4</f>
        <v/>
      </c>
      <c r="E4">
        <f>Timeline!E4</f>
        <v/>
      </c>
      <c r="F4">
        <f>Timeline!F4</f>
        <v/>
      </c>
      <c r="G4">
        <f>Timeline!G4</f>
        <v/>
      </c>
      <c r="H4">
        <f>Timeline!H4</f>
        <v/>
      </c>
      <c r="I4">
        <f>Timeline!I4</f>
        <v/>
      </c>
      <c r="J4">
        <f>Timeline!J4</f>
        <v/>
      </c>
      <c r="K4">
        <f>Timeline!K4</f>
        <v/>
      </c>
      <c r="L4">
        <f>Timeline!L4</f>
        <v/>
      </c>
      <c r="M4">
        <f>Timeline!M4</f>
        <v/>
      </c>
      <c r="N4">
        <f>Timeline!N4</f>
        <v/>
      </c>
      <c r="O4">
        <f>Timeline!O4</f>
        <v/>
      </c>
      <c r="P4">
        <f>Timeline!P4</f>
        <v/>
      </c>
      <c r="Q4">
        <f>Timeline!Q4</f>
        <v/>
      </c>
      <c r="R4">
        <f>Timeline!R4</f>
        <v/>
      </c>
      <c r="S4">
        <f>Timeline!S4</f>
        <v/>
      </c>
      <c r="T4">
        <f>Timeline!T4</f>
        <v/>
      </c>
      <c r="U4">
        <f>Timeline!U4</f>
        <v/>
      </c>
      <c r="V4">
        <f>Timeline!V4</f>
        <v/>
      </c>
      <c r="W4">
        <f>Timeline!W4</f>
        <v/>
      </c>
      <c r="X4">
        <f>Timeline!X4</f>
        <v/>
      </c>
      <c r="Y4">
        <f>Timeline!Y4</f>
        <v/>
      </c>
      <c r="Z4">
        <f>Timeline!Z4</f>
        <v/>
      </c>
      <c r="AA4">
        <f>Timeline!AA4</f>
        <v/>
      </c>
      <c r="AB4">
        <f>Timeline!AB4</f>
        <v/>
      </c>
      <c r="AC4">
        <f>Timeline!AC4</f>
        <v/>
      </c>
      <c r="AD4">
        <f>Timeline!AD4</f>
        <v/>
      </c>
      <c r="AE4">
        <f>Timeline!AE4</f>
        <v/>
      </c>
      <c r="AF4">
        <f>Timeline!AF4</f>
        <v/>
      </c>
      <c r="AG4">
        <f>Timeline!AG4</f>
        <v/>
      </c>
      <c r="AH4">
        <f>Timeline!AH4</f>
        <v/>
      </c>
      <c r="AI4">
        <f>Timeline!AI4</f>
        <v/>
      </c>
      <c r="AJ4">
        <f>Timeline!AJ4</f>
        <v/>
      </c>
      <c r="AK4">
        <f>Timeline!AK4</f>
        <v/>
      </c>
      <c r="AL4">
        <f>Timeline!AL4</f>
        <v/>
      </c>
      <c r="AM4">
        <f>Timeline!AM4</f>
        <v/>
      </c>
      <c r="AN4">
        <f>Timeline!AN4</f>
        <v/>
      </c>
      <c r="AO4">
        <f>Timeline!AO4</f>
        <v/>
      </c>
    </row>
    <row r="5" spans="1:41">
      <c r="A5">
        <f>Timeline!A5</f>
        <v/>
      </c>
      <c r="C5">
        <f>Timeline!C5</f>
        <v/>
      </c>
      <c r="E5">
        <f>Timeline!E5</f>
        <v/>
      </c>
      <c r="F5">
        <f>Timeline!F5</f>
        <v/>
      </c>
      <c r="G5">
        <f>Timeline!G5</f>
        <v/>
      </c>
      <c r="H5">
        <f>Timeline!H5</f>
        <v/>
      </c>
      <c r="I5">
        <f>Timeline!I5</f>
        <v/>
      </c>
      <c r="J5">
        <f>Timeline!J5</f>
        <v/>
      </c>
      <c r="K5">
        <f>Timeline!K5</f>
        <v/>
      </c>
      <c r="L5">
        <f>Timeline!L5</f>
        <v/>
      </c>
      <c r="M5">
        <f>Timeline!M5</f>
        <v/>
      </c>
      <c r="N5">
        <f>Timeline!N5</f>
        <v/>
      </c>
      <c r="O5">
        <f>Timeline!O5</f>
        <v/>
      </c>
      <c r="P5">
        <f>Timeline!P5</f>
        <v/>
      </c>
      <c r="Q5">
        <f>Timeline!Q5</f>
        <v/>
      </c>
      <c r="R5">
        <f>Timeline!R5</f>
        <v/>
      </c>
      <c r="S5">
        <f>Timeline!S5</f>
        <v/>
      </c>
      <c r="T5">
        <f>Timeline!T5</f>
        <v/>
      </c>
      <c r="U5">
        <f>Timeline!U5</f>
        <v/>
      </c>
      <c r="V5">
        <f>Timeline!V5</f>
        <v/>
      </c>
      <c r="W5">
        <f>Timeline!W5</f>
        <v/>
      </c>
      <c r="X5">
        <f>Timeline!X5</f>
        <v/>
      </c>
      <c r="Y5">
        <f>Timeline!Y5</f>
        <v/>
      </c>
      <c r="Z5">
        <f>Timeline!Z5</f>
        <v/>
      </c>
      <c r="AA5">
        <f>Timeline!AA5</f>
        <v/>
      </c>
      <c r="AB5">
        <f>Timeline!AB5</f>
        <v/>
      </c>
      <c r="AC5">
        <f>Timeline!AC5</f>
        <v/>
      </c>
      <c r="AD5">
        <f>Timeline!AD5</f>
        <v/>
      </c>
      <c r="AE5">
        <f>Timeline!AE5</f>
        <v/>
      </c>
      <c r="AF5">
        <f>Timeline!AF5</f>
        <v/>
      </c>
      <c r="AG5">
        <f>Timeline!AG5</f>
        <v/>
      </c>
      <c r="AH5">
        <f>Timeline!AH5</f>
        <v/>
      </c>
      <c r="AI5">
        <f>Timeline!AI5</f>
        <v/>
      </c>
      <c r="AJ5">
        <f>Timeline!AJ5</f>
        <v/>
      </c>
      <c r="AK5">
        <f>Timeline!AK5</f>
        <v/>
      </c>
      <c r="AL5">
        <f>Timeline!AL5</f>
        <v/>
      </c>
      <c r="AM5">
        <f>Timeline!AM5</f>
        <v/>
      </c>
      <c r="AN5">
        <f>Timeline!AN5</f>
        <v/>
      </c>
      <c r="AO5">
        <f>Timeline!AO5</f>
        <v/>
      </c>
    </row>
    <row r="6" spans="1:41">
      <c r="A6">
        <f>Timeline!A6</f>
        <v/>
      </c>
      <c r="C6">
        <f>Timeline!C6</f>
        <v/>
      </c>
      <c r="E6">
        <f>Timeline!E6</f>
        <v/>
      </c>
      <c r="F6">
        <f>Timeline!F6</f>
        <v/>
      </c>
      <c r="G6">
        <f>Timeline!G6</f>
        <v/>
      </c>
      <c r="H6">
        <f>Timeline!H6</f>
        <v/>
      </c>
      <c r="I6">
        <f>Timeline!I6</f>
        <v/>
      </c>
      <c r="J6">
        <f>Timeline!J6</f>
        <v/>
      </c>
      <c r="K6">
        <f>Timeline!K6</f>
        <v/>
      </c>
      <c r="L6">
        <f>Timeline!L6</f>
        <v/>
      </c>
      <c r="M6">
        <f>Timeline!M6</f>
        <v/>
      </c>
      <c r="N6">
        <f>Timeline!N6</f>
        <v/>
      </c>
      <c r="O6">
        <f>Timeline!O6</f>
        <v/>
      </c>
      <c r="P6">
        <f>Timeline!P6</f>
        <v/>
      </c>
      <c r="Q6">
        <f>Timeline!Q6</f>
        <v/>
      </c>
      <c r="R6">
        <f>Timeline!R6</f>
        <v/>
      </c>
      <c r="S6">
        <f>Timeline!S6</f>
        <v/>
      </c>
      <c r="T6">
        <f>Timeline!T6</f>
        <v/>
      </c>
      <c r="U6">
        <f>Timeline!U6</f>
        <v/>
      </c>
      <c r="V6">
        <f>Timeline!V6</f>
        <v/>
      </c>
      <c r="W6">
        <f>Timeline!W6</f>
        <v/>
      </c>
      <c r="X6">
        <f>Timeline!X6</f>
        <v/>
      </c>
      <c r="Y6">
        <f>Timeline!Y6</f>
        <v/>
      </c>
      <c r="Z6">
        <f>Timeline!Z6</f>
        <v/>
      </c>
      <c r="AA6">
        <f>Timeline!AA6</f>
        <v/>
      </c>
      <c r="AB6">
        <f>Timeline!AB6</f>
        <v/>
      </c>
      <c r="AC6">
        <f>Timeline!AC6</f>
        <v/>
      </c>
      <c r="AD6">
        <f>Timeline!AD6</f>
        <v/>
      </c>
      <c r="AE6">
        <f>Timeline!AE6</f>
        <v/>
      </c>
      <c r="AF6">
        <f>Timeline!AF6</f>
        <v/>
      </c>
      <c r="AG6">
        <f>Timeline!AG6</f>
        <v/>
      </c>
      <c r="AH6">
        <f>Timeline!AH6</f>
        <v/>
      </c>
      <c r="AI6">
        <f>Timeline!AI6</f>
        <v/>
      </c>
      <c r="AJ6">
        <f>Timeline!AJ6</f>
        <v/>
      </c>
      <c r="AK6">
        <f>Timeline!AK6</f>
        <v/>
      </c>
      <c r="AL6">
        <f>Timeline!AL6</f>
        <v/>
      </c>
      <c r="AM6">
        <f>Timeline!AM6</f>
        <v/>
      </c>
      <c r="AN6">
        <f>Timeline!AN6</f>
        <v/>
      </c>
      <c r="AO6">
        <f>Timeline!AO6</f>
        <v/>
      </c>
    </row>
    <row r="9" spans="1:41">
      <c r="A9" t="s">
        <v>3</v>
      </c>
      <c r="E9" s="1">
        <f>E3</f>
        <v/>
      </c>
    </row>
    <row r="11" spans="1:41">
      <c r="A11" t="s">
        <v>4</v>
      </c>
      <c r="E11">
        <f>IF(E18, E9-E18)</f>
        <v/>
      </c>
    </row>
    <row r="12" spans="1:41">
      <c r="A12" t="s">
        <v>5</v>
      </c>
      <c r="E12">
        <f>IF(AND(E18&lt;=E9,E9&lt;E20),TRUE,FALSE)</f>
        <v/>
      </c>
    </row>
    <row r="13" spans="1:41">
      <c r="A13" t="s">
        <v>6</v>
      </c>
      <c r="E13">
        <f>IF(E20, E20-E18)</f>
        <v/>
      </c>
    </row>
    <row r="14" spans="1:41">
      <c r="A14" t="s">
        <v>7</v>
      </c>
      <c r="E14">
        <f>IF(E13, ROUND(E11/E13*100,0))</f>
        <v/>
      </c>
    </row>
    <row r="18" spans="1:41">
      <c r="A18" t="s">
        <v>8</v>
      </c>
      <c r="C18" s="1" t="n">
        <v>36220</v>
      </c>
      <c r="E18">
        <f>C18</f>
        <v/>
      </c>
    </row>
    <row r="19" spans="1:41">
      <c r="A19" t="s">
        <v>9</v>
      </c>
      <c r="C19" s="1" t="n">
        <v>34835</v>
      </c>
      <c r="E19">
        <f>C19</f>
        <v/>
      </c>
    </row>
    <row r="20" spans="1:41">
      <c r="A20" t="s">
        <v>10</v>
      </c>
      <c r="C20" s="1" t="n">
        <v>42847</v>
      </c>
      <c r="E20">
        <f>C20</f>
        <v/>
      </c>
    </row>
    <row r="21" spans="1:41">
      <c r="A21" t="s">
        <v>11</v>
      </c>
      <c r="C21" s="1" t="n">
        <v>37545</v>
      </c>
      <c r="E21">
        <f>C21</f>
        <v/>
      </c>
    </row>
    <row r="22" spans="1:41">
      <c r="A22" t="s">
        <v>12</v>
      </c>
      <c r="C22" s="1" t="n">
        <v>39533</v>
      </c>
      <c r="E22">
        <f>C22</f>
        <v/>
      </c>
    </row>
    <row r="24" spans="1:41">
      <c r="A24" t="s">
        <v>44</v>
      </c>
      <c r="E24" t="n">
        <v>1000000</v>
      </c>
    </row>
    <row r="25" spans="1:41">
      <c r="A25" t="s">
        <v>45</v>
      </c>
      <c r="E25">
        <f>E24/12*(100-E14)/(100-50)</f>
        <v/>
      </c>
    </row>
    <row r="26" spans="1:41">
      <c r="A26" t="s">
        <v>14</v>
      </c>
      <c r="E26">
        <f>E25</f>
        <v/>
      </c>
    </row>
    <row r="28" spans="1:41">
      <c r="A28" t="s">
        <v>46</v>
      </c>
      <c r="E28" t="n">
        <v>0.65</v>
      </c>
    </row>
    <row r="29" spans="1:41">
      <c r="A29" t="s">
        <v>47</v>
      </c>
      <c r="E29">
        <f>IF(E12, 'existing 4'!E26 * (1-E28))</f>
        <v/>
      </c>
    </row>
    <row r="30" spans="1:41">
      <c r="A30" t="s">
        <v>16</v>
      </c>
      <c r="E30">
        <f>E29</f>
        <v/>
      </c>
    </row>
    <row r="34" spans="1:41">
      <c r="A34" t="s">
        <v>48</v>
      </c>
    </row>
    <row r="36" spans="1:41">
      <c r="A36" t="s">
        <v>49</v>
      </c>
      <c r="E36" t="n">
        <v>2015</v>
      </c>
    </row>
    <row r="37" spans="1:41">
      <c r="A37" t="s">
        <v>50</v>
      </c>
      <c r="E37" t="n">
        <v>0.03</v>
      </c>
    </row>
    <row r="38" spans="1:41">
      <c r="A38" t="s">
        <v>51</v>
      </c>
      <c r="E38" t="n">
        <v>300000</v>
      </c>
    </row>
    <row r="39" spans="1:41">
      <c r="A39" t="s">
        <v>52</v>
      </c>
      <c r="E39">
        <f>IF(E12,E38/12*(1+E37)^0)</f>
        <v/>
      </c>
    </row>
    <row r="40" spans="1:41">
      <c r="A40" t="s">
        <v>25</v>
      </c>
      <c r="E40">
        <f>E39</f>
        <v/>
      </c>
    </row>
    <row r="42" spans="1:41">
      <c r="A42" t="s">
        <v>53</v>
      </c>
      <c r="E42" t="s">
        <v>54</v>
      </c>
    </row>
    <row r="43" spans="1:41">
      <c r="A43" t="s">
        <v>55</v>
      </c>
      <c r="E43" t="n">
        <v>2000</v>
      </c>
    </row>
    <row r="44" spans="1:41">
      <c r="A44" t="s">
        <v>56</v>
      </c>
      <c r="E44">
        <f>E43*E12</f>
        <v/>
      </c>
    </row>
    <row r="45" spans="1:41">
      <c r="A45" t="s">
        <v>27</v>
      </c>
      <c r="E45">
        <f>E44</f>
        <v/>
      </c>
    </row>
    <row r="47" spans="1:41">
      <c r="A47" t="s">
        <v>57</v>
      </c>
      <c r="E47" t="n">
        <v>0.05</v>
      </c>
    </row>
    <row r="48" spans="1:41">
      <c r="A48" t="s">
        <v>58</v>
      </c>
      <c r="E48" t="s">
        <v>59</v>
      </c>
    </row>
    <row r="49" spans="1:41">
      <c r="A49" t="s">
        <v>60</v>
      </c>
      <c r="E49" t="n">
        <v>2000</v>
      </c>
    </row>
    <row r="50" spans="1:41">
      <c r="A50" t="s">
        <v>61</v>
      </c>
      <c r="E50" t="n">
        <v>100</v>
      </c>
    </row>
    <row r="51" spans="1:41">
      <c r="A51" t="s">
        <v>62</v>
      </c>
      <c r="E51">
        <f>MIN(+MAX(+'existing 4'!E45*E47, E50), E49)</f>
        <v/>
      </c>
    </row>
    <row r="52" spans="1:41">
      <c r="A52" t="s">
        <v>29</v>
      </c>
      <c r="E52">
        <f>E51</f>
        <v/>
      </c>
    </row>
    <row r="56" spans="1:41">
      <c r="A56" t="s">
        <v>63</v>
      </c>
      <c r="E56" t="n">
        <v>0.02</v>
      </c>
    </row>
    <row r="57" spans="1:41">
      <c r="A57" t="s">
        <v>64</v>
      </c>
      <c r="E57" t="s">
        <v>59</v>
      </c>
    </row>
    <row r="58" spans="1:41">
      <c r="A58" t="s">
        <v>65</v>
      </c>
      <c r="E58" t="n">
        <v>100</v>
      </c>
    </row>
    <row r="59" spans="1:41">
      <c r="A59" t="s">
        <v>66</v>
      </c>
      <c r="E59">
        <f>MAX(+'existing 4'!E45*E56, E58)</f>
        <v/>
      </c>
    </row>
    <row r="60" spans="1:41">
      <c r="A60" t="s">
        <v>32</v>
      </c>
      <c r="E60">
        <f>E59</f>
        <v/>
      </c>
    </row>
    <row r="62" spans="1:41">
      <c r="A62" t="s">
        <v>67</v>
      </c>
      <c r="E62" t="s">
        <v>68</v>
      </c>
    </row>
    <row r="63" spans="1:41">
      <c r="A63" t="s">
        <v>69</v>
      </c>
      <c r="E63" t="n">
        <v>500</v>
      </c>
    </row>
    <row r="64" spans="1:41">
      <c r="A64" t="s">
        <v>70</v>
      </c>
      <c r="E64">
        <f>E63*E12</f>
        <v/>
      </c>
    </row>
    <row r="65" spans="1:41">
      <c r="A65" t="s">
        <v>34</v>
      </c>
      <c r="E65">
        <f>E64</f>
        <v/>
      </c>
    </row>
    <row r="66" spans="1:41">
      <c r="A66" t="s">
        <v>35</v>
      </c>
      <c r="E66">
        <f>'existing 4'!E60+'existing 4'!E65</f>
        <v/>
      </c>
    </row>
    <row r="67" spans="1:41">
      <c r="A67" t="s">
        <v>36</v>
      </c>
      <c r="E67">
        <f>E66</f>
        <v/>
      </c>
    </row>
    <row r="68" spans="1:41">
      <c r="A68" t="s">
        <v>37</v>
      </c>
      <c r="E68">
        <f>'existing 4'!E34+'existing 4'!E40+'existing 4'!E45+'existing 4'!E52+'existing 4'!E67</f>
        <v/>
      </c>
    </row>
    <row r="69" spans="1:41">
      <c r="A69" t="s">
        <v>38</v>
      </c>
      <c r="E69">
        <f>E68</f>
        <v/>
      </c>
    </row>
    <row r="71" spans="1:41">
      <c r="A71" t="s">
        <v>71</v>
      </c>
    </row>
    <row r="73" spans="1:41">
      <c r="A73" t="s">
        <v>41</v>
      </c>
    </row>
    <row r="75" spans="1:41">
      <c r="A75" t="s">
        <v>42</v>
      </c>
    </row>
    <row r="77" spans="1:41">
      <c r="A77" t="s">
        <v>43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AO77"/>
  <sheetViews>
    <sheetView showGridLines="0" workbookViewId="0" zoomScale="80">
      <pane activePane="bottomRight" state="frozen" topLeftCell="D4" xSplit="3" ySplit="3"/>
      <selection pane="topRight"/>
      <selection pane="bottomLeft"/>
      <selection activeCell="A1" pane="bottomRight" sqref="A1"/>
    </sheetView>
  </sheetViews>
  <sheetFormatPr baseColWidth="10" defaultRowHeight="15"/>
  <sheetData>
    <row r="3" spans="1:41">
      <c r="E3" s="1">
        <f>Timeline!E3</f>
        <v/>
      </c>
      <c r="F3" s="1">
        <f>Timeline!F3</f>
        <v/>
      </c>
      <c r="G3" s="1">
        <f>Timeline!G3</f>
        <v/>
      </c>
      <c r="H3" s="1">
        <f>Timeline!H3</f>
        <v/>
      </c>
      <c r="I3" s="1">
        <f>Timeline!I3</f>
        <v/>
      </c>
      <c r="J3" s="1">
        <f>Timeline!J3</f>
        <v/>
      </c>
      <c r="K3" s="1">
        <f>Timeline!K3</f>
        <v/>
      </c>
      <c r="L3" s="1">
        <f>Timeline!L3</f>
        <v/>
      </c>
      <c r="M3" s="1">
        <f>Timeline!M3</f>
        <v/>
      </c>
      <c r="N3" s="1">
        <f>Timeline!N3</f>
        <v/>
      </c>
      <c r="O3" s="1">
        <f>Timeline!O3</f>
        <v/>
      </c>
      <c r="P3" s="1">
        <f>Timeline!P3</f>
        <v/>
      </c>
      <c r="Q3" s="1">
        <f>Timeline!Q3</f>
        <v/>
      </c>
      <c r="R3" s="1">
        <f>Timeline!R3</f>
        <v/>
      </c>
      <c r="S3" s="1">
        <f>Timeline!S3</f>
        <v/>
      </c>
      <c r="T3" s="1">
        <f>Timeline!T3</f>
        <v/>
      </c>
      <c r="U3" s="1">
        <f>Timeline!U3</f>
        <v/>
      </c>
      <c r="V3" s="1">
        <f>Timeline!V3</f>
        <v/>
      </c>
      <c r="W3" s="1">
        <f>Timeline!W3</f>
        <v/>
      </c>
      <c r="X3" s="1">
        <f>Timeline!X3</f>
        <v/>
      </c>
      <c r="Y3" s="1">
        <f>Timeline!Y3</f>
        <v/>
      </c>
      <c r="Z3" s="1">
        <f>Timeline!Z3</f>
        <v/>
      </c>
      <c r="AA3" s="1">
        <f>Timeline!AA3</f>
        <v/>
      </c>
      <c r="AB3" s="1">
        <f>Timeline!AB3</f>
        <v/>
      </c>
      <c r="AC3" s="1">
        <f>Timeline!AC3</f>
        <v/>
      </c>
      <c r="AD3" s="1">
        <f>Timeline!AD3</f>
        <v/>
      </c>
      <c r="AE3" s="1">
        <f>Timeline!AE3</f>
        <v/>
      </c>
      <c r="AF3" s="1">
        <f>Timeline!AF3</f>
        <v/>
      </c>
      <c r="AG3" s="1">
        <f>Timeline!AG3</f>
        <v/>
      </c>
      <c r="AH3" s="1">
        <f>Timeline!AH3</f>
        <v/>
      </c>
      <c r="AI3" s="1">
        <f>Timeline!AI3</f>
        <v/>
      </c>
      <c r="AJ3" s="1">
        <f>Timeline!AJ3</f>
        <v/>
      </c>
      <c r="AK3" s="1">
        <f>Timeline!AK3</f>
        <v/>
      </c>
      <c r="AL3" s="1">
        <f>Timeline!AL3</f>
        <v/>
      </c>
      <c r="AM3" s="1">
        <f>Timeline!AM3</f>
        <v/>
      </c>
      <c r="AN3" s="1">
        <f>Timeline!AN3</f>
        <v/>
      </c>
      <c r="AO3" s="1">
        <f>Timeline!AO3</f>
        <v/>
      </c>
    </row>
    <row r="4" spans="1:41">
      <c r="A4">
        <f>Timeline!A4</f>
        <v/>
      </c>
      <c r="C4">
        <f>Timeline!C4</f>
        <v/>
      </c>
      <c r="E4">
        <f>Timeline!E4</f>
        <v/>
      </c>
      <c r="F4">
        <f>Timeline!F4</f>
        <v/>
      </c>
      <c r="G4">
        <f>Timeline!G4</f>
        <v/>
      </c>
      <c r="H4">
        <f>Timeline!H4</f>
        <v/>
      </c>
      <c r="I4">
        <f>Timeline!I4</f>
        <v/>
      </c>
      <c r="J4">
        <f>Timeline!J4</f>
        <v/>
      </c>
      <c r="K4">
        <f>Timeline!K4</f>
        <v/>
      </c>
      <c r="L4">
        <f>Timeline!L4</f>
        <v/>
      </c>
      <c r="M4">
        <f>Timeline!M4</f>
        <v/>
      </c>
      <c r="N4">
        <f>Timeline!N4</f>
        <v/>
      </c>
      <c r="O4">
        <f>Timeline!O4</f>
        <v/>
      </c>
      <c r="P4">
        <f>Timeline!P4</f>
        <v/>
      </c>
      <c r="Q4">
        <f>Timeline!Q4</f>
        <v/>
      </c>
      <c r="R4">
        <f>Timeline!R4</f>
        <v/>
      </c>
      <c r="S4">
        <f>Timeline!S4</f>
        <v/>
      </c>
      <c r="T4">
        <f>Timeline!T4</f>
        <v/>
      </c>
      <c r="U4">
        <f>Timeline!U4</f>
        <v/>
      </c>
      <c r="V4">
        <f>Timeline!V4</f>
        <v/>
      </c>
      <c r="W4">
        <f>Timeline!W4</f>
        <v/>
      </c>
      <c r="X4">
        <f>Timeline!X4</f>
        <v/>
      </c>
      <c r="Y4">
        <f>Timeline!Y4</f>
        <v/>
      </c>
      <c r="Z4">
        <f>Timeline!Z4</f>
        <v/>
      </c>
      <c r="AA4">
        <f>Timeline!AA4</f>
        <v/>
      </c>
      <c r="AB4">
        <f>Timeline!AB4</f>
        <v/>
      </c>
      <c r="AC4">
        <f>Timeline!AC4</f>
        <v/>
      </c>
      <c r="AD4">
        <f>Timeline!AD4</f>
        <v/>
      </c>
      <c r="AE4">
        <f>Timeline!AE4</f>
        <v/>
      </c>
      <c r="AF4">
        <f>Timeline!AF4</f>
        <v/>
      </c>
      <c r="AG4">
        <f>Timeline!AG4</f>
        <v/>
      </c>
      <c r="AH4">
        <f>Timeline!AH4</f>
        <v/>
      </c>
      <c r="AI4">
        <f>Timeline!AI4</f>
        <v/>
      </c>
      <c r="AJ4">
        <f>Timeline!AJ4</f>
        <v/>
      </c>
      <c r="AK4">
        <f>Timeline!AK4</f>
        <v/>
      </c>
      <c r="AL4">
        <f>Timeline!AL4</f>
        <v/>
      </c>
      <c r="AM4">
        <f>Timeline!AM4</f>
        <v/>
      </c>
      <c r="AN4">
        <f>Timeline!AN4</f>
        <v/>
      </c>
      <c r="AO4">
        <f>Timeline!AO4</f>
        <v/>
      </c>
    </row>
    <row r="5" spans="1:41">
      <c r="A5">
        <f>Timeline!A5</f>
        <v/>
      </c>
      <c r="C5">
        <f>Timeline!C5</f>
        <v/>
      </c>
      <c r="E5">
        <f>Timeline!E5</f>
        <v/>
      </c>
      <c r="F5">
        <f>Timeline!F5</f>
        <v/>
      </c>
      <c r="G5">
        <f>Timeline!G5</f>
        <v/>
      </c>
      <c r="H5">
        <f>Timeline!H5</f>
        <v/>
      </c>
      <c r="I5">
        <f>Timeline!I5</f>
        <v/>
      </c>
      <c r="J5">
        <f>Timeline!J5</f>
        <v/>
      </c>
      <c r="K5">
        <f>Timeline!K5</f>
        <v/>
      </c>
      <c r="L5">
        <f>Timeline!L5</f>
        <v/>
      </c>
      <c r="M5">
        <f>Timeline!M5</f>
        <v/>
      </c>
      <c r="N5">
        <f>Timeline!N5</f>
        <v/>
      </c>
      <c r="O5">
        <f>Timeline!O5</f>
        <v/>
      </c>
      <c r="P5">
        <f>Timeline!P5</f>
        <v/>
      </c>
      <c r="Q5">
        <f>Timeline!Q5</f>
        <v/>
      </c>
      <c r="R5">
        <f>Timeline!R5</f>
        <v/>
      </c>
      <c r="S5">
        <f>Timeline!S5</f>
        <v/>
      </c>
      <c r="T5">
        <f>Timeline!T5</f>
        <v/>
      </c>
      <c r="U5">
        <f>Timeline!U5</f>
        <v/>
      </c>
      <c r="V5">
        <f>Timeline!V5</f>
        <v/>
      </c>
      <c r="W5">
        <f>Timeline!W5</f>
        <v/>
      </c>
      <c r="X5">
        <f>Timeline!X5</f>
        <v/>
      </c>
      <c r="Y5">
        <f>Timeline!Y5</f>
        <v/>
      </c>
      <c r="Z5">
        <f>Timeline!Z5</f>
        <v/>
      </c>
      <c r="AA5">
        <f>Timeline!AA5</f>
        <v/>
      </c>
      <c r="AB5">
        <f>Timeline!AB5</f>
        <v/>
      </c>
      <c r="AC5">
        <f>Timeline!AC5</f>
        <v/>
      </c>
      <c r="AD5">
        <f>Timeline!AD5</f>
        <v/>
      </c>
      <c r="AE5">
        <f>Timeline!AE5</f>
        <v/>
      </c>
      <c r="AF5">
        <f>Timeline!AF5</f>
        <v/>
      </c>
      <c r="AG5">
        <f>Timeline!AG5</f>
        <v/>
      </c>
      <c r="AH5">
        <f>Timeline!AH5</f>
        <v/>
      </c>
      <c r="AI5">
        <f>Timeline!AI5</f>
        <v/>
      </c>
      <c r="AJ5">
        <f>Timeline!AJ5</f>
        <v/>
      </c>
      <c r="AK5">
        <f>Timeline!AK5</f>
        <v/>
      </c>
      <c r="AL5">
        <f>Timeline!AL5</f>
        <v/>
      </c>
      <c r="AM5">
        <f>Timeline!AM5</f>
        <v/>
      </c>
      <c r="AN5">
        <f>Timeline!AN5</f>
        <v/>
      </c>
      <c r="AO5">
        <f>Timeline!AO5</f>
        <v/>
      </c>
    </row>
    <row r="6" spans="1:41">
      <c r="A6">
        <f>Timeline!A6</f>
        <v/>
      </c>
      <c r="C6">
        <f>Timeline!C6</f>
        <v/>
      </c>
      <c r="E6">
        <f>Timeline!E6</f>
        <v/>
      </c>
      <c r="F6">
        <f>Timeline!F6</f>
        <v/>
      </c>
      <c r="G6">
        <f>Timeline!G6</f>
        <v/>
      </c>
      <c r="H6">
        <f>Timeline!H6</f>
        <v/>
      </c>
      <c r="I6">
        <f>Timeline!I6</f>
        <v/>
      </c>
      <c r="J6">
        <f>Timeline!J6</f>
        <v/>
      </c>
      <c r="K6">
        <f>Timeline!K6</f>
        <v/>
      </c>
      <c r="L6">
        <f>Timeline!L6</f>
        <v/>
      </c>
      <c r="M6">
        <f>Timeline!M6</f>
        <v/>
      </c>
      <c r="N6">
        <f>Timeline!N6</f>
        <v/>
      </c>
      <c r="O6">
        <f>Timeline!O6</f>
        <v/>
      </c>
      <c r="P6">
        <f>Timeline!P6</f>
        <v/>
      </c>
      <c r="Q6">
        <f>Timeline!Q6</f>
        <v/>
      </c>
      <c r="R6">
        <f>Timeline!R6</f>
        <v/>
      </c>
      <c r="S6">
        <f>Timeline!S6</f>
        <v/>
      </c>
      <c r="T6">
        <f>Timeline!T6</f>
        <v/>
      </c>
      <c r="U6">
        <f>Timeline!U6</f>
        <v/>
      </c>
      <c r="V6">
        <f>Timeline!V6</f>
        <v/>
      </c>
      <c r="W6">
        <f>Timeline!W6</f>
        <v/>
      </c>
      <c r="X6">
        <f>Timeline!X6</f>
        <v/>
      </c>
      <c r="Y6">
        <f>Timeline!Y6</f>
        <v/>
      </c>
      <c r="Z6">
        <f>Timeline!Z6</f>
        <v/>
      </c>
      <c r="AA6">
        <f>Timeline!AA6</f>
        <v/>
      </c>
      <c r="AB6">
        <f>Timeline!AB6</f>
        <v/>
      </c>
      <c r="AC6">
        <f>Timeline!AC6</f>
        <v/>
      </c>
      <c r="AD6">
        <f>Timeline!AD6</f>
        <v/>
      </c>
      <c r="AE6">
        <f>Timeline!AE6</f>
        <v/>
      </c>
      <c r="AF6">
        <f>Timeline!AF6</f>
        <v/>
      </c>
      <c r="AG6">
        <f>Timeline!AG6</f>
        <v/>
      </c>
      <c r="AH6">
        <f>Timeline!AH6</f>
        <v/>
      </c>
      <c r="AI6">
        <f>Timeline!AI6</f>
        <v/>
      </c>
      <c r="AJ6">
        <f>Timeline!AJ6</f>
        <v/>
      </c>
      <c r="AK6">
        <f>Timeline!AK6</f>
        <v/>
      </c>
      <c r="AL6">
        <f>Timeline!AL6</f>
        <v/>
      </c>
      <c r="AM6">
        <f>Timeline!AM6</f>
        <v/>
      </c>
      <c r="AN6">
        <f>Timeline!AN6</f>
        <v/>
      </c>
      <c r="AO6">
        <f>Timeline!AO6</f>
        <v/>
      </c>
    </row>
    <row r="9" spans="1:41">
      <c r="A9" t="s">
        <v>3</v>
      </c>
      <c r="E9" s="1">
        <f>E3</f>
        <v/>
      </c>
    </row>
    <row r="11" spans="1:41">
      <c r="A11" t="s">
        <v>4</v>
      </c>
      <c r="E11">
        <f>IF(E18, E9-E18)</f>
        <v/>
      </c>
    </row>
    <row r="12" spans="1:41">
      <c r="A12" t="s">
        <v>5</v>
      </c>
      <c r="E12">
        <f>IF(AND(E18&lt;=E9,E9&lt;E20),TRUE,FALSE)</f>
        <v/>
      </c>
    </row>
    <row r="13" spans="1:41">
      <c r="A13" t="s">
        <v>6</v>
      </c>
      <c r="E13">
        <f>IF(E20, E20-E18)</f>
        <v/>
      </c>
    </row>
    <row r="14" spans="1:41">
      <c r="A14" t="s">
        <v>7</v>
      </c>
      <c r="E14">
        <f>IF(E13, ROUND(E11/E13*100,0))</f>
        <v/>
      </c>
    </row>
    <row r="18" spans="1:41">
      <c r="A18" t="s">
        <v>8</v>
      </c>
      <c r="C18" s="1" t="n">
        <v>40375</v>
      </c>
      <c r="E18">
        <f>C18</f>
        <v/>
      </c>
    </row>
    <row r="19" spans="1:41">
      <c r="A19" t="s">
        <v>9</v>
      </c>
      <c r="C19" s="1" t="n">
        <v>38990</v>
      </c>
      <c r="E19">
        <f>C19</f>
        <v/>
      </c>
    </row>
    <row r="20" spans="1:41">
      <c r="A20" t="s">
        <v>10</v>
      </c>
      <c r="C20" s="1" t="n">
        <v>45850</v>
      </c>
      <c r="E20">
        <f>C20</f>
        <v/>
      </c>
    </row>
    <row r="21" spans="1:41">
      <c r="A21" t="s">
        <v>11</v>
      </c>
      <c r="C21" s="1" t="n">
        <v>41470</v>
      </c>
      <c r="E21">
        <f>C21</f>
        <v/>
      </c>
    </row>
    <row r="22" spans="1:41">
      <c r="A22" t="s">
        <v>12</v>
      </c>
      <c r="C22" s="1" t="n">
        <v>43112</v>
      </c>
      <c r="E22">
        <f>C22</f>
        <v/>
      </c>
    </row>
    <row r="24" spans="1:41">
      <c r="A24" t="s">
        <v>44</v>
      </c>
      <c r="E24" t="n">
        <v>1000000</v>
      </c>
    </row>
    <row r="25" spans="1:41">
      <c r="A25" t="s">
        <v>45</v>
      </c>
      <c r="E25">
        <f>E24/12</f>
        <v/>
      </c>
    </row>
    <row r="26" spans="1:41">
      <c r="A26" t="s">
        <v>14</v>
      </c>
      <c r="E26">
        <f>E25</f>
        <v/>
      </c>
    </row>
    <row r="28" spans="1:41">
      <c r="A28" t="s">
        <v>46</v>
      </c>
      <c r="E28" t="n">
        <v>0.65</v>
      </c>
    </row>
    <row r="29" spans="1:41">
      <c r="A29" t="s">
        <v>47</v>
      </c>
      <c r="E29">
        <f>IF(E12, 'existing 3'!E26 * (1-E28))</f>
        <v/>
      </c>
    </row>
    <row r="30" spans="1:41">
      <c r="A30" t="s">
        <v>16</v>
      </c>
      <c r="E30">
        <f>E29</f>
        <v/>
      </c>
    </row>
    <row r="34" spans="1:41">
      <c r="A34" t="s">
        <v>48</v>
      </c>
    </row>
    <row r="36" spans="1:41">
      <c r="A36" t="s">
        <v>49</v>
      </c>
      <c r="E36" t="n">
        <v>2015</v>
      </c>
    </row>
    <row r="37" spans="1:41">
      <c r="A37" t="s">
        <v>50</v>
      </c>
      <c r="E37" t="n">
        <v>0.03</v>
      </c>
    </row>
    <row r="38" spans="1:41">
      <c r="A38" t="s">
        <v>51</v>
      </c>
      <c r="E38" t="n">
        <v>300000</v>
      </c>
    </row>
    <row r="39" spans="1:41">
      <c r="A39" t="s">
        <v>52</v>
      </c>
      <c r="E39">
        <f>IF(E12,E38/12*(1+E37)^0)</f>
        <v/>
      </c>
    </row>
    <row r="40" spans="1:41">
      <c r="A40" t="s">
        <v>25</v>
      </c>
      <c r="E40">
        <f>E39</f>
        <v/>
      </c>
    </row>
    <row r="42" spans="1:41">
      <c r="A42" t="s">
        <v>53</v>
      </c>
      <c r="E42" t="s">
        <v>54</v>
      </c>
    </row>
    <row r="43" spans="1:41">
      <c r="A43" t="s">
        <v>55</v>
      </c>
      <c r="E43" t="n">
        <v>2000</v>
      </c>
    </row>
    <row r="44" spans="1:41">
      <c r="A44" t="s">
        <v>56</v>
      </c>
      <c r="E44">
        <f>E43*E12</f>
        <v/>
      </c>
    </row>
    <row r="45" spans="1:41">
      <c r="A45" t="s">
        <v>27</v>
      </c>
      <c r="E45">
        <f>E44</f>
        <v/>
      </c>
    </row>
    <row r="47" spans="1:41">
      <c r="A47" t="s">
        <v>57</v>
      </c>
      <c r="E47" t="n">
        <v>0.05</v>
      </c>
    </row>
    <row r="48" spans="1:41">
      <c r="A48" t="s">
        <v>58</v>
      </c>
      <c r="E48" t="s">
        <v>59</v>
      </c>
    </row>
    <row r="49" spans="1:41">
      <c r="A49" t="s">
        <v>60</v>
      </c>
      <c r="E49" t="n">
        <v>2000</v>
      </c>
    </row>
    <row r="50" spans="1:41">
      <c r="A50" t="s">
        <v>61</v>
      </c>
      <c r="E50" t="n">
        <v>100</v>
      </c>
    </row>
    <row r="51" spans="1:41">
      <c r="A51" t="s">
        <v>62</v>
      </c>
      <c r="E51">
        <f>MIN(+MAX(+'existing 3'!E45*E47, E50), E49)</f>
        <v/>
      </c>
    </row>
    <row r="52" spans="1:41">
      <c r="A52" t="s">
        <v>29</v>
      </c>
      <c r="E52">
        <f>E51</f>
        <v/>
      </c>
    </row>
    <row r="56" spans="1:41">
      <c r="A56" t="s">
        <v>63</v>
      </c>
      <c r="E56" t="n">
        <v>0.02</v>
      </c>
    </row>
    <row r="57" spans="1:41">
      <c r="A57" t="s">
        <v>64</v>
      </c>
      <c r="E57" t="s">
        <v>59</v>
      </c>
    </row>
    <row r="58" spans="1:41">
      <c r="A58" t="s">
        <v>65</v>
      </c>
      <c r="E58" t="n">
        <v>100</v>
      </c>
    </row>
    <row r="59" spans="1:41">
      <c r="A59" t="s">
        <v>66</v>
      </c>
      <c r="E59">
        <f>MAX(+'existing 3'!E45*E56, E58)</f>
        <v/>
      </c>
    </row>
    <row r="60" spans="1:41">
      <c r="A60" t="s">
        <v>32</v>
      </c>
      <c r="E60">
        <f>E59</f>
        <v/>
      </c>
    </row>
    <row r="62" spans="1:41">
      <c r="A62" t="s">
        <v>67</v>
      </c>
      <c r="E62" t="s">
        <v>68</v>
      </c>
    </row>
    <row r="63" spans="1:41">
      <c r="A63" t="s">
        <v>69</v>
      </c>
      <c r="E63" t="n">
        <v>500</v>
      </c>
    </row>
    <row r="64" spans="1:41">
      <c r="A64" t="s">
        <v>70</v>
      </c>
      <c r="E64">
        <f>E63*E12</f>
        <v/>
      </c>
    </row>
    <row r="65" spans="1:41">
      <c r="A65" t="s">
        <v>34</v>
      </c>
      <c r="E65">
        <f>E64</f>
        <v/>
      </c>
    </row>
    <row r="66" spans="1:41">
      <c r="A66" t="s">
        <v>35</v>
      </c>
      <c r="E66">
        <f>'existing 3'!E60+'existing 3'!E65</f>
        <v/>
      </c>
    </row>
    <row r="67" spans="1:41">
      <c r="A67" t="s">
        <v>36</v>
      </c>
      <c r="E67">
        <f>E66</f>
        <v/>
      </c>
    </row>
    <row r="68" spans="1:41">
      <c r="A68" t="s">
        <v>37</v>
      </c>
      <c r="E68">
        <f>'existing 3'!E34+'existing 3'!E40+'existing 3'!E45+'existing 3'!E52+'existing 3'!E67</f>
        <v/>
      </c>
    </row>
    <row r="69" spans="1:41">
      <c r="A69" t="s">
        <v>38</v>
      </c>
      <c r="E69">
        <f>E68</f>
        <v/>
      </c>
    </row>
    <row r="71" spans="1:41">
      <c r="A71" t="s">
        <v>71</v>
      </c>
    </row>
    <row r="73" spans="1:41">
      <c r="A73" t="s">
        <v>41</v>
      </c>
    </row>
    <row r="75" spans="1:41">
      <c r="A75" t="s">
        <v>42</v>
      </c>
    </row>
    <row r="77" spans="1:41">
      <c r="A77" t="s">
        <v>43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AO77"/>
  <sheetViews>
    <sheetView showGridLines="0" workbookViewId="0" zoomScale="80">
      <pane activePane="bottomRight" state="frozen" topLeftCell="D4" xSplit="3" ySplit="3"/>
      <selection pane="topRight"/>
      <selection pane="bottomLeft"/>
      <selection activeCell="A1" pane="bottomRight" sqref="A1"/>
    </sheetView>
  </sheetViews>
  <sheetFormatPr baseColWidth="10" defaultRowHeight="15"/>
  <sheetData>
    <row r="3" spans="1:41">
      <c r="E3" s="1">
        <f>Timeline!E3</f>
        <v/>
      </c>
      <c r="F3" s="1">
        <f>Timeline!F3</f>
        <v/>
      </c>
      <c r="G3" s="1">
        <f>Timeline!G3</f>
        <v/>
      </c>
      <c r="H3" s="1">
        <f>Timeline!H3</f>
        <v/>
      </c>
      <c r="I3" s="1">
        <f>Timeline!I3</f>
        <v/>
      </c>
      <c r="J3" s="1">
        <f>Timeline!J3</f>
        <v/>
      </c>
      <c r="K3" s="1">
        <f>Timeline!K3</f>
        <v/>
      </c>
      <c r="L3" s="1">
        <f>Timeline!L3</f>
        <v/>
      </c>
      <c r="M3" s="1">
        <f>Timeline!M3</f>
        <v/>
      </c>
      <c r="N3" s="1">
        <f>Timeline!N3</f>
        <v/>
      </c>
      <c r="O3" s="1">
        <f>Timeline!O3</f>
        <v/>
      </c>
      <c r="P3" s="1">
        <f>Timeline!P3</f>
        <v/>
      </c>
      <c r="Q3" s="1">
        <f>Timeline!Q3</f>
        <v/>
      </c>
      <c r="R3" s="1">
        <f>Timeline!R3</f>
        <v/>
      </c>
      <c r="S3" s="1">
        <f>Timeline!S3</f>
        <v/>
      </c>
      <c r="T3" s="1">
        <f>Timeline!T3</f>
        <v/>
      </c>
      <c r="U3" s="1">
        <f>Timeline!U3</f>
        <v/>
      </c>
      <c r="V3" s="1">
        <f>Timeline!V3</f>
        <v/>
      </c>
      <c r="W3" s="1">
        <f>Timeline!W3</f>
        <v/>
      </c>
      <c r="X3" s="1">
        <f>Timeline!X3</f>
        <v/>
      </c>
      <c r="Y3" s="1">
        <f>Timeline!Y3</f>
        <v/>
      </c>
      <c r="Z3" s="1">
        <f>Timeline!Z3</f>
        <v/>
      </c>
      <c r="AA3" s="1">
        <f>Timeline!AA3</f>
        <v/>
      </c>
      <c r="AB3" s="1">
        <f>Timeline!AB3</f>
        <v/>
      </c>
      <c r="AC3" s="1">
        <f>Timeline!AC3</f>
        <v/>
      </c>
      <c r="AD3" s="1">
        <f>Timeline!AD3</f>
        <v/>
      </c>
      <c r="AE3" s="1">
        <f>Timeline!AE3</f>
        <v/>
      </c>
      <c r="AF3" s="1">
        <f>Timeline!AF3</f>
        <v/>
      </c>
      <c r="AG3" s="1">
        <f>Timeline!AG3</f>
        <v/>
      </c>
      <c r="AH3" s="1">
        <f>Timeline!AH3</f>
        <v/>
      </c>
      <c r="AI3" s="1">
        <f>Timeline!AI3</f>
        <v/>
      </c>
      <c r="AJ3" s="1">
        <f>Timeline!AJ3</f>
        <v/>
      </c>
      <c r="AK3" s="1">
        <f>Timeline!AK3</f>
        <v/>
      </c>
      <c r="AL3" s="1">
        <f>Timeline!AL3</f>
        <v/>
      </c>
      <c r="AM3" s="1">
        <f>Timeline!AM3</f>
        <v/>
      </c>
      <c r="AN3" s="1">
        <f>Timeline!AN3</f>
        <v/>
      </c>
      <c r="AO3" s="1">
        <f>Timeline!AO3</f>
        <v/>
      </c>
    </row>
    <row r="4" spans="1:41">
      <c r="A4">
        <f>Timeline!A4</f>
        <v/>
      </c>
      <c r="C4">
        <f>Timeline!C4</f>
        <v/>
      </c>
      <c r="E4">
        <f>Timeline!E4</f>
        <v/>
      </c>
      <c r="F4">
        <f>Timeline!F4</f>
        <v/>
      </c>
      <c r="G4">
        <f>Timeline!G4</f>
        <v/>
      </c>
      <c r="H4">
        <f>Timeline!H4</f>
        <v/>
      </c>
      <c r="I4">
        <f>Timeline!I4</f>
        <v/>
      </c>
      <c r="J4">
        <f>Timeline!J4</f>
        <v/>
      </c>
      <c r="K4">
        <f>Timeline!K4</f>
        <v/>
      </c>
      <c r="L4">
        <f>Timeline!L4</f>
        <v/>
      </c>
      <c r="M4">
        <f>Timeline!M4</f>
        <v/>
      </c>
      <c r="N4">
        <f>Timeline!N4</f>
        <v/>
      </c>
      <c r="O4">
        <f>Timeline!O4</f>
        <v/>
      </c>
      <c r="P4">
        <f>Timeline!P4</f>
        <v/>
      </c>
      <c r="Q4">
        <f>Timeline!Q4</f>
        <v/>
      </c>
      <c r="R4">
        <f>Timeline!R4</f>
        <v/>
      </c>
      <c r="S4">
        <f>Timeline!S4</f>
        <v/>
      </c>
      <c r="T4">
        <f>Timeline!T4</f>
        <v/>
      </c>
      <c r="U4">
        <f>Timeline!U4</f>
        <v/>
      </c>
      <c r="V4">
        <f>Timeline!V4</f>
        <v/>
      </c>
      <c r="W4">
        <f>Timeline!W4</f>
        <v/>
      </c>
      <c r="X4">
        <f>Timeline!X4</f>
        <v/>
      </c>
      <c r="Y4">
        <f>Timeline!Y4</f>
        <v/>
      </c>
      <c r="Z4">
        <f>Timeline!Z4</f>
        <v/>
      </c>
      <c r="AA4">
        <f>Timeline!AA4</f>
        <v/>
      </c>
      <c r="AB4">
        <f>Timeline!AB4</f>
        <v/>
      </c>
      <c r="AC4">
        <f>Timeline!AC4</f>
        <v/>
      </c>
      <c r="AD4">
        <f>Timeline!AD4</f>
        <v/>
      </c>
      <c r="AE4">
        <f>Timeline!AE4</f>
        <v/>
      </c>
      <c r="AF4">
        <f>Timeline!AF4</f>
        <v/>
      </c>
      <c r="AG4">
        <f>Timeline!AG4</f>
        <v/>
      </c>
      <c r="AH4">
        <f>Timeline!AH4</f>
        <v/>
      </c>
      <c r="AI4">
        <f>Timeline!AI4</f>
        <v/>
      </c>
      <c r="AJ4">
        <f>Timeline!AJ4</f>
        <v/>
      </c>
      <c r="AK4">
        <f>Timeline!AK4</f>
        <v/>
      </c>
      <c r="AL4">
        <f>Timeline!AL4</f>
        <v/>
      </c>
      <c r="AM4">
        <f>Timeline!AM4</f>
        <v/>
      </c>
      <c r="AN4">
        <f>Timeline!AN4</f>
        <v/>
      </c>
      <c r="AO4">
        <f>Timeline!AO4</f>
        <v/>
      </c>
    </row>
    <row r="5" spans="1:41">
      <c r="A5">
        <f>Timeline!A5</f>
        <v/>
      </c>
      <c r="C5">
        <f>Timeline!C5</f>
        <v/>
      </c>
      <c r="E5">
        <f>Timeline!E5</f>
        <v/>
      </c>
      <c r="F5">
        <f>Timeline!F5</f>
        <v/>
      </c>
      <c r="G5">
        <f>Timeline!G5</f>
        <v/>
      </c>
      <c r="H5">
        <f>Timeline!H5</f>
        <v/>
      </c>
      <c r="I5">
        <f>Timeline!I5</f>
        <v/>
      </c>
      <c r="J5">
        <f>Timeline!J5</f>
        <v/>
      </c>
      <c r="K5">
        <f>Timeline!K5</f>
        <v/>
      </c>
      <c r="L5">
        <f>Timeline!L5</f>
        <v/>
      </c>
      <c r="M5">
        <f>Timeline!M5</f>
        <v/>
      </c>
      <c r="N5">
        <f>Timeline!N5</f>
        <v/>
      </c>
      <c r="O5">
        <f>Timeline!O5</f>
        <v/>
      </c>
      <c r="P5">
        <f>Timeline!P5</f>
        <v/>
      </c>
      <c r="Q5">
        <f>Timeline!Q5</f>
        <v/>
      </c>
      <c r="R5">
        <f>Timeline!R5</f>
        <v/>
      </c>
      <c r="S5">
        <f>Timeline!S5</f>
        <v/>
      </c>
      <c r="T5">
        <f>Timeline!T5</f>
        <v/>
      </c>
      <c r="U5">
        <f>Timeline!U5</f>
        <v/>
      </c>
      <c r="V5">
        <f>Timeline!V5</f>
        <v/>
      </c>
      <c r="W5">
        <f>Timeline!W5</f>
        <v/>
      </c>
      <c r="X5">
        <f>Timeline!X5</f>
        <v/>
      </c>
      <c r="Y5">
        <f>Timeline!Y5</f>
        <v/>
      </c>
      <c r="Z5">
        <f>Timeline!Z5</f>
        <v/>
      </c>
      <c r="AA5">
        <f>Timeline!AA5</f>
        <v/>
      </c>
      <c r="AB5">
        <f>Timeline!AB5</f>
        <v/>
      </c>
      <c r="AC5">
        <f>Timeline!AC5</f>
        <v/>
      </c>
      <c r="AD5">
        <f>Timeline!AD5</f>
        <v/>
      </c>
      <c r="AE5">
        <f>Timeline!AE5</f>
        <v/>
      </c>
      <c r="AF5">
        <f>Timeline!AF5</f>
        <v/>
      </c>
      <c r="AG5">
        <f>Timeline!AG5</f>
        <v/>
      </c>
      <c r="AH5">
        <f>Timeline!AH5</f>
        <v/>
      </c>
      <c r="AI5">
        <f>Timeline!AI5</f>
        <v/>
      </c>
      <c r="AJ5">
        <f>Timeline!AJ5</f>
        <v/>
      </c>
      <c r="AK5">
        <f>Timeline!AK5</f>
        <v/>
      </c>
      <c r="AL5">
        <f>Timeline!AL5</f>
        <v/>
      </c>
      <c r="AM5">
        <f>Timeline!AM5</f>
        <v/>
      </c>
      <c r="AN5">
        <f>Timeline!AN5</f>
        <v/>
      </c>
      <c r="AO5">
        <f>Timeline!AO5</f>
        <v/>
      </c>
    </row>
    <row r="6" spans="1:41">
      <c r="A6">
        <f>Timeline!A6</f>
        <v/>
      </c>
      <c r="C6">
        <f>Timeline!C6</f>
        <v/>
      </c>
      <c r="E6">
        <f>Timeline!E6</f>
        <v/>
      </c>
      <c r="F6">
        <f>Timeline!F6</f>
        <v/>
      </c>
      <c r="G6">
        <f>Timeline!G6</f>
        <v/>
      </c>
      <c r="H6">
        <f>Timeline!H6</f>
        <v/>
      </c>
      <c r="I6">
        <f>Timeline!I6</f>
        <v/>
      </c>
      <c r="J6">
        <f>Timeline!J6</f>
        <v/>
      </c>
      <c r="K6">
        <f>Timeline!K6</f>
        <v/>
      </c>
      <c r="L6">
        <f>Timeline!L6</f>
        <v/>
      </c>
      <c r="M6">
        <f>Timeline!M6</f>
        <v/>
      </c>
      <c r="N6">
        <f>Timeline!N6</f>
        <v/>
      </c>
      <c r="O6">
        <f>Timeline!O6</f>
        <v/>
      </c>
      <c r="P6">
        <f>Timeline!P6</f>
        <v/>
      </c>
      <c r="Q6">
        <f>Timeline!Q6</f>
        <v/>
      </c>
      <c r="R6">
        <f>Timeline!R6</f>
        <v/>
      </c>
      <c r="S6">
        <f>Timeline!S6</f>
        <v/>
      </c>
      <c r="T6">
        <f>Timeline!T6</f>
        <v/>
      </c>
      <c r="U6">
        <f>Timeline!U6</f>
        <v/>
      </c>
      <c r="V6">
        <f>Timeline!V6</f>
        <v/>
      </c>
      <c r="W6">
        <f>Timeline!W6</f>
        <v/>
      </c>
      <c r="X6">
        <f>Timeline!X6</f>
        <v/>
      </c>
      <c r="Y6">
        <f>Timeline!Y6</f>
        <v/>
      </c>
      <c r="Z6">
        <f>Timeline!Z6</f>
        <v/>
      </c>
      <c r="AA6">
        <f>Timeline!AA6</f>
        <v/>
      </c>
      <c r="AB6">
        <f>Timeline!AB6</f>
        <v/>
      </c>
      <c r="AC6">
        <f>Timeline!AC6</f>
        <v/>
      </c>
      <c r="AD6">
        <f>Timeline!AD6</f>
        <v/>
      </c>
      <c r="AE6">
        <f>Timeline!AE6</f>
        <v/>
      </c>
      <c r="AF6">
        <f>Timeline!AF6</f>
        <v/>
      </c>
      <c r="AG6">
        <f>Timeline!AG6</f>
        <v/>
      </c>
      <c r="AH6">
        <f>Timeline!AH6</f>
        <v/>
      </c>
      <c r="AI6">
        <f>Timeline!AI6</f>
        <v/>
      </c>
      <c r="AJ6">
        <f>Timeline!AJ6</f>
        <v/>
      </c>
      <c r="AK6">
        <f>Timeline!AK6</f>
        <v/>
      </c>
      <c r="AL6">
        <f>Timeline!AL6</f>
        <v/>
      </c>
      <c r="AM6">
        <f>Timeline!AM6</f>
        <v/>
      </c>
      <c r="AN6">
        <f>Timeline!AN6</f>
        <v/>
      </c>
      <c r="AO6">
        <f>Timeline!AO6</f>
        <v/>
      </c>
    </row>
    <row r="9" spans="1:41">
      <c r="A9" t="s">
        <v>3</v>
      </c>
      <c r="E9" s="1">
        <f>E3</f>
        <v/>
      </c>
    </row>
    <row r="11" spans="1:41">
      <c r="A11" t="s">
        <v>4</v>
      </c>
      <c r="E11">
        <f>IF(E18, E9-E18)</f>
        <v/>
      </c>
    </row>
    <row r="12" spans="1:41">
      <c r="A12" t="s">
        <v>5</v>
      </c>
      <c r="E12">
        <f>IF(AND(E18&lt;=E9,E9&lt;E20),TRUE,FALSE)</f>
        <v/>
      </c>
    </row>
    <row r="13" spans="1:41">
      <c r="A13" t="s">
        <v>6</v>
      </c>
      <c r="E13">
        <f>IF(E20, E20-E18)</f>
        <v/>
      </c>
    </row>
    <row r="14" spans="1:41">
      <c r="A14" t="s">
        <v>7</v>
      </c>
      <c r="E14">
        <f>IF(E13, ROUND(E11/E13*100,0))</f>
        <v/>
      </c>
    </row>
    <row r="18" spans="1:41">
      <c r="A18" t="s">
        <v>8</v>
      </c>
      <c r="C18" s="1" t="n">
        <v>41760</v>
      </c>
      <c r="E18">
        <f>C18</f>
        <v/>
      </c>
    </row>
    <row r="19" spans="1:41">
      <c r="A19" t="s">
        <v>9</v>
      </c>
      <c r="C19" s="1" t="n">
        <v>40375</v>
      </c>
      <c r="E19">
        <f>C19</f>
        <v/>
      </c>
    </row>
    <row r="20" spans="1:41">
      <c r="A20" t="s">
        <v>10</v>
      </c>
      <c r="C20" s="1" t="n">
        <v>47235</v>
      </c>
      <c r="E20">
        <f>C20</f>
        <v/>
      </c>
    </row>
    <row r="21" spans="1:41">
      <c r="A21" t="s">
        <v>11</v>
      </c>
      <c r="C21" s="1" t="n">
        <v>42855</v>
      </c>
      <c r="E21">
        <f>C21</f>
        <v/>
      </c>
    </row>
    <row r="22" spans="1:41">
      <c r="A22" t="s">
        <v>12</v>
      </c>
      <c r="C22" s="1" t="n">
        <v>44497</v>
      </c>
      <c r="E22">
        <f>C22</f>
        <v/>
      </c>
    </row>
    <row r="24" spans="1:41">
      <c r="A24" t="s">
        <v>44</v>
      </c>
      <c r="E24" t="n">
        <v>1000000</v>
      </c>
    </row>
    <row r="25" spans="1:41">
      <c r="A25" t="s">
        <v>45</v>
      </c>
      <c r="E25">
        <f>E24/12*E14/(20-0)</f>
        <v/>
      </c>
    </row>
    <row r="26" spans="1:41">
      <c r="A26" t="s">
        <v>14</v>
      </c>
      <c r="E26">
        <f>E25</f>
        <v/>
      </c>
    </row>
    <row r="28" spans="1:41">
      <c r="A28" t="s">
        <v>46</v>
      </c>
      <c r="E28" t="n">
        <v>0.65</v>
      </c>
    </row>
    <row r="29" spans="1:41">
      <c r="A29" t="s">
        <v>47</v>
      </c>
      <c r="E29">
        <f>IF(E12, 'existing 0'!E26 * (1-E28))</f>
        <v/>
      </c>
    </row>
    <row r="30" spans="1:41">
      <c r="A30" t="s">
        <v>16</v>
      </c>
      <c r="E30">
        <f>E29</f>
        <v/>
      </c>
    </row>
    <row r="34" spans="1:41">
      <c r="A34" t="s">
        <v>48</v>
      </c>
    </row>
    <row r="36" spans="1:41">
      <c r="A36" t="s">
        <v>49</v>
      </c>
      <c r="E36" t="n">
        <v>2015</v>
      </c>
    </row>
    <row r="37" spans="1:41">
      <c r="A37" t="s">
        <v>50</v>
      </c>
      <c r="E37" t="n">
        <v>0.03</v>
      </c>
    </row>
    <row r="38" spans="1:41">
      <c r="A38" t="s">
        <v>51</v>
      </c>
      <c r="E38" t="n">
        <v>300000</v>
      </c>
    </row>
    <row r="39" spans="1:41">
      <c r="A39" t="s">
        <v>52</v>
      </c>
      <c r="E39">
        <f>IF(E12,E38/12*(1+E37)^0)</f>
        <v/>
      </c>
    </row>
    <row r="40" spans="1:41">
      <c r="A40" t="s">
        <v>25</v>
      </c>
      <c r="E40">
        <f>E39</f>
        <v/>
      </c>
    </row>
    <row r="42" spans="1:41">
      <c r="A42" t="s">
        <v>53</v>
      </c>
      <c r="E42" t="s">
        <v>54</v>
      </c>
    </row>
    <row r="43" spans="1:41">
      <c r="A43" t="s">
        <v>55</v>
      </c>
      <c r="E43" t="n">
        <v>2000</v>
      </c>
    </row>
    <row r="44" spans="1:41">
      <c r="A44" t="s">
        <v>56</v>
      </c>
      <c r="E44">
        <f>E43*E12</f>
        <v/>
      </c>
    </row>
    <row r="45" spans="1:41">
      <c r="A45" t="s">
        <v>27</v>
      </c>
      <c r="E45">
        <f>E44</f>
        <v/>
      </c>
    </row>
    <row r="47" spans="1:41">
      <c r="A47" t="s">
        <v>57</v>
      </c>
      <c r="E47" t="n">
        <v>0.05</v>
      </c>
    </row>
    <row r="48" spans="1:41">
      <c r="A48" t="s">
        <v>58</v>
      </c>
      <c r="E48" t="s">
        <v>59</v>
      </c>
    </row>
    <row r="49" spans="1:41">
      <c r="A49" t="s">
        <v>60</v>
      </c>
      <c r="E49" t="n">
        <v>2000</v>
      </c>
    </row>
    <row r="50" spans="1:41">
      <c r="A50" t="s">
        <v>61</v>
      </c>
      <c r="E50" t="n">
        <v>100</v>
      </c>
    </row>
    <row r="51" spans="1:41">
      <c r="A51" t="s">
        <v>62</v>
      </c>
      <c r="E51">
        <f>MIN(+MAX(+'existing 0'!E45*E47, E50), E49)</f>
        <v/>
      </c>
    </row>
    <row r="52" spans="1:41">
      <c r="A52" t="s">
        <v>29</v>
      </c>
      <c r="E52">
        <f>E51</f>
        <v/>
      </c>
    </row>
    <row r="56" spans="1:41">
      <c r="A56" t="s">
        <v>63</v>
      </c>
      <c r="E56" t="n">
        <v>0.02</v>
      </c>
    </row>
    <row r="57" spans="1:41">
      <c r="A57" t="s">
        <v>64</v>
      </c>
      <c r="E57" t="s">
        <v>59</v>
      </c>
    </row>
    <row r="58" spans="1:41">
      <c r="A58" t="s">
        <v>65</v>
      </c>
      <c r="E58" t="n">
        <v>100</v>
      </c>
    </row>
    <row r="59" spans="1:41">
      <c r="A59" t="s">
        <v>66</v>
      </c>
      <c r="E59">
        <f>MAX(+'existing 0'!E45*E56, E58)</f>
        <v/>
      </c>
    </row>
    <row r="60" spans="1:41">
      <c r="A60" t="s">
        <v>32</v>
      </c>
      <c r="E60">
        <f>E59</f>
        <v/>
      </c>
    </row>
    <row r="62" spans="1:41">
      <c r="A62" t="s">
        <v>67</v>
      </c>
      <c r="E62" t="s">
        <v>68</v>
      </c>
    </row>
    <row r="63" spans="1:41">
      <c r="A63" t="s">
        <v>69</v>
      </c>
      <c r="E63" t="n">
        <v>500</v>
      </c>
    </row>
    <row r="64" spans="1:41">
      <c r="A64" t="s">
        <v>70</v>
      </c>
      <c r="E64">
        <f>E63*E12</f>
        <v/>
      </c>
    </row>
    <row r="65" spans="1:41">
      <c r="A65" t="s">
        <v>34</v>
      </c>
      <c r="E65">
        <f>E64</f>
        <v/>
      </c>
    </row>
    <row r="66" spans="1:41">
      <c r="A66" t="s">
        <v>35</v>
      </c>
      <c r="E66">
        <f>'existing 0'!E60+'existing 0'!E65</f>
        <v/>
      </c>
    </row>
    <row r="67" spans="1:41">
      <c r="A67" t="s">
        <v>36</v>
      </c>
      <c r="E67">
        <f>E66</f>
        <v/>
      </c>
    </row>
    <row r="68" spans="1:41">
      <c r="A68" t="s">
        <v>37</v>
      </c>
      <c r="E68">
        <f>'existing 0'!E34+'existing 0'!E40+'existing 0'!E45+'existing 0'!E52+'existing 0'!E67</f>
        <v/>
      </c>
    </row>
    <row r="69" spans="1:41">
      <c r="A69" t="s">
        <v>38</v>
      </c>
      <c r="E69">
        <f>E68</f>
        <v/>
      </c>
    </row>
    <row r="71" spans="1:41">
      <c r="A71" t="s">
        <v>71</v>
      </c>
    </row>
    <row r="73" spans="1:41">
      <c r="A73" t="s">
        <v>41</v>
      </c>
    </row>
    <row r="75" spans="1:41">
      <c r="A75" t="s">
        <v>42</v>
      </c>
    </row>
    <row r="77" spans="1:41">
      <c r="A77" t="s">
        <v>43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AO77"/>
  <sheetViews>
    <sheetView showGridLines="0" workbookViewId="0" zoomScale="80">
      <pane activePane="bottomRight" state="frozen" topLeftCell="D4" xSplit="3" ySplit="3"/>
      <selection pane="topRight"/>
      <selection pane="bottomLeft"/>
      <selection activeCell="A1" pane="bottomRight" sqref="A1"/>
    </sheetView>
  </sheetViews>
  <sheetFormatPr baseColWidth="10" defaultRowHeight="15"/>
  <sheetData>
    <row r="3" spans="1:41">
      <c r="E3" s="1">
        <f>Timeline!E3</f>
        <v/>
      </c>
      <c r="F3" s="1">
        <f>Timeline!F3</f>
        <v/>
      </c>
      <c r="G3" s="1">
        <f>Timeline!G3</f>
        <v/>
      </c>
      <c r="H3" s="1">
        <f>Timeline!H3</f>
        <v/>
      </c>
      <c r="I3" s="1">
        <f>Timeline!I3</f>
        <v/>
      </c>
      <c r="J3" s="1">
        <f>Timeline!J3</f>
        <v/>
      </c>
      <c r="K3" s="1">
        <f>Timeline!K3</f>
        <v/>
      </c>
      <c r="L3" s="1">
        <f>Timeline!L3</f>
        <v/>
      </c>
      <c r="M3" s="1">
        <f>Timeline!M3</f>
        <v/>
      </c>
      <c r="N3" s="1">
        <f>Timeline!N3</f>
        <v/>
      </c>
      <c r="O3" s="1">
        <f>Timeline!O3</f>
        <v/>
      </c>
      <c r="P3" s="1">
        <f>Timeline!P3</f>
        <v/>
      </c>
      <c r="Q3" s="1">
        <f>Timeline!Q3</f>
        <v/>
      </c>
      <c r="R3" s="1">
        <f>Timeline!R3</f>
        <v/>
      </c>
      <c r="S3" s="1">
        <f>Timeline!S3</f>
        <v/>
      </c>
      <c r="T3" s="1">
        <f>Timeline!T3</f>
        <v/>
      </c>
      <c r="U3" s="1">
        <f>Timeline!U3</f>
        <v/>
      </c>
      <c r="V3" s="1">
        <f>Timeline!V3</f>
        <v/>
      </c>
      <c r="W3" s="1">
        <f>Timeline!W3</f>
        <v/>
      </c>
      <c r="X3" s="1">
        <f>Timeline!X3</f>
        <v/>
      </c>
      <c r="Y3" s="1">
        <f>Timeline!Y3</f>
        <v/>
      </c>
      <c r="Z3" s="1">
        <f>Timeline!Z3</f>
        <v/>
      </c>
      <c r="AA3" s="1">
        <f>Timeline!AA3</f>
        <v/>
      </c>
      <c r="AB3" s="1">
        <f>Timeline!AB3</f>
        <v/>
      </c>
      <c r="AC3" s="1">
        <f>Timeline!AC3</f>
        <v/>
      </c>
      <c r="AD3" s="1">
        <f>Timeline!AD3</f>
        <v/>
      </c>
      <c r="AE3" s="1">
        <f>Timeline!AE3</f>
        <v/>
      </c>
      <c r="AF3" s="1">
        <f>Timeline!AF3</f>
        <v/>
      </c>
      <c r="AG3" s="1">
        <f>Timeline!AG3</f>
        <v/>
      </c>
      <c r="AH3" s="1">
        <f>Timeline!AH3</f>
        <v/>
      </c>
      <c r="AI3" s="1">
        <f>Timeline!AI3</f>
        <v/>
      </c>
      <c r="AJ3" s="1">
        <f>Timeline!AJ3</f>
        <v/>
      </c>
      <c r="AK3" s="1">
        <f>Timeline!AK3</f>
        <v/>
      </c>
      <c r="AL3" s="1">
        <f>Timeline!AL3</f>
        <v/>
      </c>
      <c r="AM3" s="1">
        <f>Timeline!AM3</f>
        <v/>
      </c>
      <c r="AN3" s="1">
        <f>Timeline!AN3</f>
        <v/>
      </c>
      <c r="AO3" s="1">
        <f>Timeline!AO3</f>
        <v/>
      </c>
    </row>
    <row r="4" spans="1:41">
      <c r="A4">
        <f>Timeline!A4</f>
        <v/>
      </c>
      <c r="C4">
        <f>Timeline!C4</f>
        <v/>
      </c>
      <c r="E4">
        <f>Timeline!E4</f>
        <v/>
      </c>
      <c r="F4">
        <f>Timeline!F4</f>
        <v/>
      </c>
      <c r="G4">
        <f>Timeline!G4</f>
        <v/>
      </c>
      <c r="H4">
        <f>Timeline!H4</f>
        <v/>
      </c>
      <c r="I4">
        <f>Timeline!I4</f>
        <v/>
      </c>
      <c r="J4">
        <f>Timeline!J4</f>
        <v/>
      </c>
      <c r="K4">
        <f>Timeline!K4</f>
        <v/>
      </c>
      <c r="L4">
        <f>Timeline!L4</f>
        <v/>
      </c>
      <c r="M4">
        <f>Timeline!M4</f>
        <v/>
      </c>
      <c r="N4">
        <f>Timeline!N4</f>
        <v/>
      </c>
      <c r="O4">
        <f>Timeline!O4</f>
        <v/>
      </c>
      <c r="P4">
        <f>Timeline!P4</f>
        <v/>
      </c>
      <c r="Q4">
        <f>Timeline!Q4</f>
        <v/>
      </c>
      <c r="R4">
        <f>Timeline!R4</f>
        <v/>
      </c>
      <c r="S4">
        <f>Timeline!S4</f>
        <v/>
      </c>
      <c r="T4">
        <f>Timeline!T4</f>
        <v/>
      </c>
      <c r="U4">
        <f>Timeline!U4</f>
        <v/>
      </c>
      <c r="V4">
        <f>Timeline!V4</f>
        <v/>
      </c>
      <c r="W4">
        <f>Timeline!W4</f>
        <v/>
      </c>
      <c r="X4">
        <f>Timeline!X4</f>
        <v/>
      </c>
      <c r="Y4">
        <f>Timeline!Y4</f>
        <v/>
      </c>
      <c r="Z4">
        <f>Timeline!Z4</f>
        <v/>
      </c>
      <c r="AA4">
        <f>Timeline!AA4</f>
        <v/>
      </c>
      <c r="AB4">
        <f>Timeline!AB4</f>
        <v/>
      </c>
      <c r="AC4">
        <f>Timeline!AC4</f>
        <v/>
      </c>
      <c r="AD4">
        <f>Timeline!AD4</f>
        <v/>
      </c>
      <c r="AE4">
        <f>Timeline!AE4</f>
        <v/>
      </c>
      <c r="AF4">
        <f>Timeline!AF4</f>
        <v/>
      </c>
      <c r="AG4">
        <f>Timeline!AG4</f>
        <v/>
      </c>
      <c r="AH4">
        <f>Timeline!AH4</f>
        <v/>
      </c>
      <c r="AI4">
        <f>Timeline!AI4</f>
        <v/>
      </c>
      <c r="AJ4">
        <f>Timeline!AJ4</f>
        <v/>
      </c>
      <c r="AK4">
        <f>Timeline!AK4</f>
        <v/>
      </c>
      <c r="AL4">
        <f>Timeline!AL4</f>
        <v/>
      </c>
      <c r="AM4">
        <f>Timeline!AM4</f>
        <v/>
      </c>
      <c r="AN4">
        <f>Timeline!AN4</f>
        <v/>
      </c>
      <c r="AO4">
        <f>Timeline!AO4</f>
        <v/>
      </c>
    </row>
    <row r="5" spans="1:41">
      <c r="A5">
        <f>Timeline!A5</f>
        <v/>
      </c>
      <c r="C5">
        <f>Timeline!C5</f>
        <v/>
      </c>
      <c r="E5">
        <f>Timeline!E5</f>
        <v/>
      </c>
      <c r="F5">
        <f>Timeline!F5</f>
        <v/>
      </c>
      <c r="G5">
        <f>Timeline!G5</f>
        <v/>
      </c>
      <c r="H5">
        <f>Timeline!H5</f>
        <v/>
      </c>
      <c r="I5">
        <f>Timeline!I5</f>
        <v/>
      </c>
      <c r="J5">
        <f>Timeline!J5</f>
        <v/>
      </c>
      <c r="K5">
        <f>Timeline!K5</f>
        <v/>
      </c>
      <c r="L5">
        <f>Timeline!L5</f>
        <v/>
      </c>
      <c r="M5">
        <f>Timeline!M5</f>
        <v/>
      </c>
      <c r="N5">
        <f>Timeline!N5</f>
        <v/>
      </c>
      <c r="O5">
        <f>Timeline!O5</f>
        <v/>
      </c>
      <c r="P5">
        <f>Timeline!P5</f>
        <v/>
      </c>
      <c r="Q5">
        <f>Timeline!Q5</f>
        <v/>
      </c>
      <c r="R5">
        <f>Timeline!R5</f>
        <v/>
      </c>
      <c r="S5">
        <f>Timeline!S5</f>
        <v/>
      </c>
      <c r="T5">
        <f>Timeline!T5</f>
        <v/>
      </c>
      <c r="U5">
        <f>Timeline!U5</f>
        <v/>
      </c>
      <c r="V5">
        <f>Timeline!V5</f>
        <v/>
      </c>
      <c r="W5">
        <f>Timeline!W5</f>
        <v/>
      </c>
      <c r="X5">
        <f>Timeline!X5</f>
        <v/>
      </c>
      <c r="Y5">
        <f>Timeline!Y5</f>
        <v/>
      </c>
      <c r="Z5">
        <f>Timeline!Z5</f>
        <v/>
      </c>
      <c r="AA5">
        <f>Timeline!AA5</f>
        <v/>
      </c>
      <c r="AB5">
        <f>Timeline!AB5</f>
        <v/>
      </c>
      <c r="AC5">
        <f>Timeline!AC5</f>
        <v/>
      </c>
      <c r="AD5">
        <f>Timeline!AD5</f>
        <v/>
      </c>
      <c r="AE5">
        <f>Timeline!AE5</f>
        <v/>
      </c>
      <c r="AF5">
        <f>Timeline!AF5</f>
        <v/>
      </c>
      <c r="AG5">
        <f>Timeline!AG5</f>
        <v/>
      </c>
      <c r="AH5">
        <f>Timeline!AH5</f>
        <v/>
      </c>
      <c r="AI5">
        <f>Timeline!AI5</f>
        <v/>
      </c>
      <c r="AJ5">
        <f>Timeline!AJ5</f>
        <v/>
      </c>
      <c r="AK5">
        <f>Timeline!AK5</f>
        <v/>
      </c>
      <c r="AL5">
        <f>Timeline!AL5</f>
        <v/>
      </c>
      <c r="AM5">
        <f>Timeline!AM5</f>
        <v/>
      </c>
      <c r="AN5">
        <f>Timeline!AN5</f>
        <v/>
      </c>
      <c r="AO5">
        <f>Timeline!AO5</f>
        <v/>
      </c>
    </row>
    <row r="6" spans="1:41">
      <c r="A6">
        <f>Timeline!A6</f>
        <v/>
      </c>
      <c r="C6">
        <f>Timeline!C6</f>
        <v/>
      </c>
      <c r="E6">
        <f>Timeline!E6</f>
        <v/>
      </c>
      <c r="F6">
        <f>Timeline!F6</f>
        <v/>
      </c>
      <c r="G6">
        <f>Timeline!G6</f>
        <v/>
      </c>
      <c r="H6">
        <f>Timeline!H6</f>
        <v/>
      </c>
      <c r="I6">
        <f>Timeline!I6</f>
        <v/>
      </c>
      <c r="J6">
        <f>Timeline!J6</f>
        <v/>
      </c>
      <c r="K6">
        <f>Timeline!K6</f>
        <v/>
      </c>
      <c r="L6">
        <f>Timeline!L6</f>
        <v/>
      </c>
      <c r="M6">
        <f>Timeline!M6</f>
        <v/>
      </c>
      <c r="N6">
        <f>Timeline!N6</f>
        <v/>
      </c>
      <c r="O6">
        <f>Timeline!O6</f>
        <v/>
      </c>
      <c r="P6">
        <f>Timeline!P6</f>
        <v/>
      </c>
      <c r="Q6">
        <f>Timeline!Q6</f>
        <v/>
      </c>
      <c r="R6">
        <f>Timeline!R6</f>
        <v/>
      </c>
      <c r="S6">
        <f>Timeline!S6</f>
        <v/>
      </c>
      <c r="T6">
        <f>Timeline!T6</f>
        <v/>
      </c>
      <c r="U6">
        <f>Timeline!U6</f>
        <v/>
      </c>
      <c r="V6">
        <f>Timeline!V6</f>
        <v/>
      </c>
      <c r="W6">
        <f>Timeline!W6</f>
        <v/>
      </c>
      <c r="X6">
        <f>Timeline!X6</f>
        <v/>
      </c>
      <c r="Y6">
        <f>Timeline!Y6</f>
        <v/>
      </c>
      <c r="Z6">
        <f>Timeline!Z6</f>
        <v/>
      </c>
      <c r="AA6">
        <f>Timeline!AA6</f>
        <v/>
      </c>
      <c r="AB6">
        <f>Timeline!AB6</f>
        <v/>
      </c>
      <c r="AC6">
        <f>Timeline!AC6</f>
        <v/>
      </c>
      <c r="AD6">
        <f>Timeline!AD6</f>
        <v/>
      </c>
      <c r="AE6">
        <f>Timeline!AE6</f>
        <v/>
      </c>
      <c r="AF6">
        <f>Timeline!AF6</f>
        <v/>
      </c>
      <c r="AG6">
        <f>Timeline!AG6</f>
        <v/>
      </c>
      <c r="AH6">
        <f>Timeline!AH6</f>
        <v/>
      </c>
      <c r="AI6">
        <f>Timeline!AI6</f>
        <v/>
      </c>
      <c r="AJ6">
        <f>Timeline!AJ6</f>
        <v/>
      </c>
      <c r="AK6">
        <f>Timeline!AK6</f>
        <v/>
      </c>
      <c r="AL6">
        <f>Timeline!AL6</f>
        <v/>
      </c>
      <c r="AM6">
        <f>Timeline!AM6</f>
        <v/>
      </c>
      <c r="AN6">
        <f>Timeline!AN6</f>
        <v/>
      </c>
      <c r="AO6">
        <f>Timeline!AO6</f>
        <v/>
      </c>
    </row>
    <row r="9" spans="1:41">
      <c r="A9" t="s">
        <v>3</v>
      </c>
      <c r="E9" s="1">
        <f>E3</f>
        <v/>
      </c>
    </row>
    <row r="11" spans="1:41">
      <c r="A11" t="s">
        <v>4</v>
      </c>
      <c r="E11">
        <f>IF(E18, E9-E18)</f>
        <v/>
      </c>
    </row>
    <row r="12" spans="1:41">
      <c r="A12" t="s">
        <v>5</v>
      </c>
      <c r="E12">
        <f>IF(AND(E18&lt;=E9,E9&lt;E20),TRUE,FALSE)</f>
        <v/>
      </c>
    </row>
    <row r="13" spans="1:41">
      <c r="A13" t="s">
        <v>6</v>
      </c>
      <c r="E13">
        <f>IF(E20, E20-E18)</f>
        <v/>
      </c>
    </row>
    <row r="14" spans="1:41">
      <c r="A14" t="s">
        <v>7</v>
      </c>
      <c r="E14">
        <f>IF(E13, ROUND(E11/E13*100,0))</f>
        <v/>
      </c>
    </row>
    <row r="18" spans="1:41">
      <c r="A18" t="s">
        <v>8</v>
      </c>
      <c r="C18" s="1" t="n">
        <v>37605</v>
      </c>
      <c r="E18">
        <f>C18</f>
        <v/>
      </c>
    </row>
    <row r="19" spans="1:41">
      <c r="A19" t="s">
        <v>9</v>
      </c>
      <c r="C19" s="1" t="n">
        <v>36220</v>
      </c>
      <c r="E19">
        <f>C19</f>
        <v/>
      </c>
    </row>
    <row r="20" spans="1:41">
      <c r="A20" t="s">
        <v>10</v>
      </c>
      <c r="C20" s="1" t="n">
        <v>43080</v>
      </c>
      <c r="E20">
        <f>C20</f>
        <v/>
      </c>
    </row>
    <row r="21" spans="1:41">
      <c r="A21" t="s">
        <v>11</v>
      </c>
      <c r="C21" s="1" t="n">
        <v>38700</v>
      </c>
      <c r="E21">
        <f>C21</f>
        <v/>
      </c>
    </row>
    <row r="22" spans="1:41">
      <c r="A22" t="s">
        <v>12</v>
      </c>
      <c r="C22" s="1" t="n">
        <v>40342</v>
      </c>
      <c r="E22">
        <f>C22</f>
        <v/>
      </c>
    </row>
    <row r="24" spans="1:41">
      <c r="A24" t="s">
        <v>44</v>
      </c>
      <c r="E24" t="n">
        <v>1000000</v>
      </c>
    </row>
    <row r="25" spans="1:41">
      <c r="A25" t="s">
        <v>45</v>
      </c>
      <c r="E25">
        <f>E24/12*(100-E14)/(100-50)</f>
        <v/>
      </c>
    </row>
    <row r="26" spans="1:41">
      <c r="A26" t="s">
        <v>14</v>
      </c>
      <c r="E26">
        <f>E25</f>
        <v/>
      </c>
    </row>
    <row r="28" spans="1:41">
      <c r="A28" t="s">
        <v>46</v>
      </c>
      <c r="E28" t="n">
        <v>0.65</v>
      </c>
    </row>
    <row r="29" spans="1:41">
      <c r="A29" t="s">
        <v>47</v>
      </c>
      <c r="E29">
        <f>IF(E12, 'existing 1'!E26 * (1-E28))</f>
        <v/>
      </c>
    </row>
    <row r="30" spans="1:41">
      <c r="A30" t="s">
        <v>16</v>
      </c>
      <c r="E30">
        <f>E29</f>
        <v/>
      </c>
    </row>
    <row r="34" spans="1:41">
      <c r="A34" t="s">
        <v>48</v>
      </c>
    </row>
    <row r="36" spans="1:41">
      <c r="A36" t="s">
        <v>49</v>
      </c>
      <c r="E36" t="n">
        <v>2015</v>
      </c>
    </row>
    <row r="37" spans="1:41">
      <c r="A37" t="s">
        <v>50</v>
      </c>
      <c r="E37" t="n">
        <v>0.03</v>
      </c>
    </row>
    <row r="38" spans="1:41">
      <c r="A38" t="s">
        <v>51</v>
      </c>
      <c r="E38" t="n">
        <v>300000</v>
      </c>
    </row>
    <row r="39" spans="1:41">
      <c r="A39" t="s">
        <v>52</v>
      </c>
      <c r="E39">
        <f>IF(E12,E38/12*(1+E37)^0)</f>
        <v/>
      </c>
    </row>
    <row r="40" spans="1:41">
      <c r="A40" t="s">
        <v>25</v>
      </c>
      <c r="E40">
        <f>E39</f>
        <v/>
      </c>
    </row>
    <row r="42" spans="1:41">
      <c r="A42" t="s">
        <v>53</v>
      </c>
      <c r="E42" t="s">
        <v>54</v>
      </c>
    </row>
    <row r="43" spans="1:41">
      <c r="A43" t="s">
        <v>55</v>
      </c>
      <c r="E43" t="n">
        <v>2000</v>
      </c>
    </row>
    <row r="44" spans="1:41">
      <c r="A44" t="s">
        <v>56</v>
      </c>
      <c r="E44">
        <f>E43*E12</f>
        <v/>
      </c>
    </row>
    <row r="45" spans="1:41">
      <c r="A45" t="s">
        <v>27</v>
      </c>
      <c r="E45">
        <f>E44</f>
        <v/>
      </c>
    </row>
    <row r="47" spans="1:41">
      <c r="A47" t="s">
        <v>57</v>
      </c>
      <c r="E47" t="n">
        <v>0.05</v>
      </c>
    </row>
    <row r="48" spans="1:41">
      <c r="A48" t="s">
        <v>58</v>
      </c>
      <c r="E48" t="s">
        <v>59</v>
      </c>
    </row>
    <row r="49" spans="1:41">
      <c r="A49" t="s">
        <v>60</v>
      </c>
      <c r="E49" t="n">
        <v>2000</v>
      </c>
    </row>
    <row r="50" spans="1:41">
      <c r="A50" t="s">
        <v>61</v>
      </c>
      <c r="E50" t="n">
        <v>100</v>
      </c>
    </row>
    <row r="51" spans="1:41">
      <c r="A51" t="s">
        <v>62</v>
      </c>
      <c r="E51">
        <f>MIN(+MAX(+'existing 1'!E45*E47, E50), E49)</f>
        <v/>
      </c>
    </row>
    <row r="52" spans="1:41">
      <c r="A52" t="s">
        <v>29</v>
      </c>
      <c r="E52">
        <f>E51</f>
        <v/>
      </c>
    </row>
    <row r="56" spans="1:41">
      <c r="A56" t="s">
        <v>63</v>
      </c>
      <c r="E56" t="n">
        <v>0.02</v>
      </c>
    </row>
    <row r="57" spans="1:41">
      <c r="A57" t="s">
        <v>64</v>
      </c>
      <c r="E57" t="s">
        <v>59</v>
      </c>
    </row>
    <row r="58" spans="1:41">
      <c r="A58" t="s">
        <v>65</v>
      </c>
      <c r="E58" t="n">
        <v>100</v>
      </c>
    </row>
    <row r="59" spans="1:41">
      <c r="A59" t="s">
        <v>66</v>
      </c>
      <c r="E59">
        <f>MAX(+'existing 1'!E45*E56, E58)</f>
        <v/>
      </c>
    </row>
    <row r="60" spans="1:41">
      <c r="A60" t="s">
        <v>32</v>
      </c>
      <c r="E60">
        <f>E59</f>
        <v/>
      </c>
    </row>
    <row r="62" spans="1:41">
      <c r="A62" t="s">
        <v>67</v>
      </c>
      <c r="E62" t="s">
        <v>68</v>
      </c>
    </row>
    <row r="63" spans="1:41">
      <c r="A63" t="s">
        <v>69</v>
      </c>
      <c r="E63" t="n">
        <v>500</v>
      </c>
    </row>
    <row r="64" spans="1:41">
      <c r="A64" t="s">
        <v>70</v>
      </c>
      <c r="E64">
        <f>E63*E12</f>
        <v/>
      </c>
    </row>
    <row r="65" spans="1:41">
      <c r="A65" t="s">
        <v>34</v>
      </c>
      <c r="E65">
        <f>E64</f>
        <v/>
      </c>
    </row>
    <row r="66" spans="1:41">
      <c r="A66" t="s">
        <v>35</v>
      </c>
      <c r="E66">
        <f>'existing 1'!E60+'existing 1'!E65</f>
        <v/>
      </c>
    </row>
    <row r="67" spans="1:41">
      <c r="A67" t="s">
        <v>36</v>
      </c>
      <c r="E67">
        <f>E66</f>
        <v/>
      </c>
    </row>
    <row r="68" spans="1:41">
      <c r="A68" t="s">
        <v>37</v>
      </c>
      <c r="E68">
        <f>'existing 1'!E34+'existing 1'!E40+'existing 1'!E45+'existing 1'!E52+'existing 1'!E67</f>
        <v/>
      </c>
    </row>
    <row r="69" spans="1:41">
      <c r="A69" t="s">
        <v>38</v>
      </c>
      <c r="E69">
        <f>E68</f>
        <v/>
      </c>
    </row>
    <row r="71" spans="1:41">
      <c r="A71" t="s">
        <v>71</v>
      </c>
    </row>
    <row r="73" spans="1:41">
      <c r="A73" t="s">
        <v>41</v>
      </c>
    </row>
    <row r="75" spans="1:41">
      <c r="A75" t="s">
        <v>42</v>
      </c>
    </row>
    <row r="77" spans="1:41">
      <c r="A77" t="s">
        <v>43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9</vt:i4>
      </vt:variant>
    </vt:vector>
  </ns0:HeadingPairs>
  <ns0:TitlesOfParts>
    <vt:vector baseType="lpstr" size="9">
      <vt:lpstr>Sheet</vt:lpstr>
      <vt:lpstr>Scenarios</vt:lpstr>
      <vt:lpstr>Timeline</vt:lpstr>
      <vt:lpstr>wal-mart</vt:lpstr>
      <vt:lpstr>existing 2</vt:lpstr>
      <vt:lpstr>existing 4</vt:lpstr>
      <vt:lpstr>existing 3</vt:lpstr>
      <vt:lpstr>existing 0</vt:lpstr>
      <vt:lpstr>existing 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2016-02-09T11:23:38Z</dcterms:created>
  <dcterms:modified xsi:type="dcterms:W3CDTF">2016-02-09T11:23:38Z</dcterms:modified>
  <cp:lastModifiedBy/>
  <cp:category/>
  <cp:contentStatus/>
  <cp:version/>
  <cp:revision/>
  <cp:keywords/>
</cp:coreProperties>
</file>