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<sst xmlns="http://schemas.openxmlformats.org/spreadsheetml/2006/main" uniqueCount="100">
  <si>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Medan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</si>
  <si>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</si>
  <si>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</si>
  <si>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</si>
  <si>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</si>
  <si>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</si>
  <si>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</si>
  <si>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ION+ 1.5GB - 10K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</si>
  <si>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</si>
  <si>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</si>
  <si>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</si>
  <si>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</si>
  <si>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</si>
  <si>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</si>
  <si>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</si>
  <si>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</si>
  <si>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</si>
  <si>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</si>
  <si>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</si>
  <si>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</si>
  <si>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</si>
  <si>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</si>
  <si>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</si>
  <si>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</si>
  <si>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</si>
  <si>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</si>
  <si>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</si>
  <si>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</si>
  <si>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</si>
  <si>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</si>
  <si>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</si>
  <si>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</si>
  <si>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</si>
  <si>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</si>
  <si>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</si>
  <si>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</si>
  <si>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</si>
  <si>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</si>
  <si>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</si>
  <si>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</si>
  <si>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</si>
  <si>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</si>
  <si>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</si>
  <si>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</si>
  <si>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</si>
  <si>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</si>
  <si>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</si>
  <si>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</si>
  <si>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</si>
  <si>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</si>
  <si>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</si>
  <si>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</si>
  <si>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</si>
  <si>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</si>
  <si>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</si>
  <si>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</si>
  <si>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</si>
  <si>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</si>
  <si>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</si>
  <si>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</si>
  <si>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</si>
  <si>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TOTAL</t>
  </si>
  <si>
    <t>SUHARTONO</t>
  </si>
  <si>
    <t>KUSNAIDI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</si>
  <si>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</si>
  <si>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</si>
  <si>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</si>
  <si>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</si>
  <si>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</si>
  <si>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</si>
  <si>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 </t>
  </si>
  <si>
    <t>NSB13188 1000 PONSEL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</si>
  <si>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</si>
  <si>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</si>
  <si>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</si>
  <si>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</si>
  <si>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</si>
  <si>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</si>
  <si>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</si>
  <si>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</si>
  <si>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</si>
  <si>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</si>
  <si>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</si>
  <si>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</si>
  <si>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</si>
  <si>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</si>
  <si>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</si>
  <si>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</si>
  <si>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</si>
  <si>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NOMOR FAKTUR</t>
  </si>
  <si>
    <t>NAMA PONSEL</t>
  </si>
  <si>
    <t>18-Sep-23</t>
  </si>
  <si>
    <t>TOTAL PIUTANG</t>
  </si>
  <si>
    <t>PEMBAYARAN</t>
  </si>
  <si>
    <t>SISA</t>
  </si>
  <si>
    <t>TGL BAYAR</t>
  </si>
  <si>
    <t>REMARKS</t>
  </si>
  <si>
    <t>TGL JATUH TEMPO</t>
  </si>
  <si>
    <t>2023-09-18</t>
  </si>
  <si>
    <t>-</t>
  </si>
</sst>
</file>

<file path=xl/styles.xml><?xml version="1.0" encoding="utf-8"?>
<styleSheet xmlns="http://schemas.openxmlformats.org/spreadsheetml/2006/main" xml:space="preserve">
  <numFmts count="7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  <numFmt numFmtId="170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2" numFmtId="0" fillId="0" borderId="6" applyFont="1" applyNumberFormat="0" applyFill="0" applyBorder="1" applyAlignment="1">
      <alignment horizontal="left" textRotation="0" wrapText="false" shrinkToFit="false"/>
    </xf>
    <xf xfId="0" fontId="2" numFmtId="9" fillId="0" borderId="6" applyFont="1" applyNumberFormat="1" applyFill="0" applyBorder="1" applyAlignment="1">
      <alignment horizontal="left" textRotation="0" wrapText="false" shrinkToFit="false"/>
    </xf>
    <xf xfId="0" fontId="2" numFmtId="164" fillId="0" borderId="6" applyFont="1" applyNumberFormat="1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4" numFmtId="0" fillId="5" borderId="12" applyFont="1" applyNumberFormat="0" applyFill="1" applyBorder="1" applyAlignment="1">
      <alignment horizontal="center" textRotation="0" wrapText="false" shrinkToFit="false"/>
    </xf>
    <xf xfId="0" fontId="4" numFmtId="9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3" applyFont="1" applyNumberFormat="1" applyFill="1" applyBorder="1" applyAlignment="1">
      <alignment horizontal="center" textRotation="0" wrapText="false" shrinkToFit="false"/>
    </xf>
    <xf xfId="0" fontId="4" numFmtId="164" fillId="5" borderId="14" applyFont="1" applyNumberFormat="1" applyFill="1" applyBorder="1" applyAlignment="0">
      <alignment textRotation="0" wrapText="false" shrinkToFit="false"/>
    </xf>
    <xf xfId="0" fontId="1" numFmtId="0" fillId="0" borderId="6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3" fillId="0" borderId="11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70" fillId="0" borderId="0" applyFont="1" applyNumberFormat="1" applyFill="0" applyBorder="0" applyAlignment="0">
      <alignment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0" numFmtId="170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82"/>
  <sheetViews>
    <sheetView tabSelected="0" workbookViewId="0" showGridLines="false" showRowColHeaders="1" topLeftCell="A5">
      <selection activeCell="A81" sqref="A81:I81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88</v>
      </c>
      <c r="B2" s="27"/>
      <c r="C2" s="28"/>
      <c r="D2" s="28"/>
      <c r="E2" s="46" t="s">
        <v>87</v>
      </c>
      <c r="F2" s="28"/>
      <c r="G2" s="28"/>
      <c r="N2"/>
    </row>
    <row r="3" spans="1:14" customHeight="1" ht="12">
      <c r="A3" s="29" t="s">
        <v>86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85</v>
      </c>
      <c r="B4" s="31" t="s">
        <v>64</v>
      </c>
      <c r="C4" s="32" t="s">
        <v>84</v>
      </c>
      <c r="D4" s="33" t="s">
        <v>83</v>
      </c>
      <c r="E4" s="33" t="s">
        <v>51</v>
      </c>
      <c r="F4" s="34"/>
      <c r="G4" s="35"/>
      <c r="N4"/>
    </row>
    <row r="5" spans="1:14" customHeight="1" ht="12">
      <c r="A5" s="36"/>
      <c r="B5" s="37" t="s">
        <v>82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C19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2452500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61</v>
      </c>
      <c r="B11" s="31"/>
      <c r="C11" s="39">
        <f>SUM(C5:C10)</f>
        <v>2452500</v>
      </c>
      <c r="D11" s="39">
        <f>SUM(D5:D10)</f>
        <v>0</v>
      </c>
      <c r="E11" s="39">
        <f>E5+C11-D11</f>
        <v>2452500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81</v>
      </c>
      <c r="D12" s="47"/>
      <c r="E12" s="35">
        <f>E11-E13</f>
        <v>2452500</v>
      </c>
      <c r="F12" s="28"/>
      <c r="G12" s="28"/>
      <c r="H12" s="3">
        <f>E12-F12-G12+I12</f>
        <v>2452500</v>
      </c>
      <c r="I12" s="6"/>
      <c r="J12" s="3"/>
      <c r="N12"/>
    </row>
    <row r="13" spans="1:14" customHeight="1" ht="12">
      <c r="A13" s="27"/>
      <c r="B13" s="27"/>
      <c r="C13" s="35" t="s">
        <v>80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79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78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77</v>
      </c>
      <c r="B17" s="10" t="s">
        <v>76</v>
      </c>
      <c r="C17" s="10" t="s">
        <v>75</v>
      </c>
      <c r="D17" s="10" t="s">
        <v>74</v>
      </c>
      <c r="E17" s="48" t="s">
        <v>73</v>
      </c>
      <c r="F17" s="48" t="s">
        <v>72</v>
      </c>
      <c r="H17" s="2"/>
      <c r="J17" s="3"/>
      <c r="N17"/>
    </row>
    <row r="18" spans="1:14" customHeight="1" ht="12">
      <c r="A18" s="54" t="s">
        <v>70</v>
      </c>
      <c r="B18" s="54" t="s">
        <v>71</v>
      </c>
      <c r="C18" s="54">
        <v>0</v>
      </c>
      <c r="D18" s="54" t="s">
        <v>70</v>
      </c>
      <c r="E18" s="55" t="s">
        <v>63</v>
      </c>
      <c r="F18" s="55"/>
      <c r="H18" s="2"/>
      <c r="J18" s="3"/>
      <c r="N18"/>
    </row>
    <row r="19" spans="1:14" customHeight="1" ht="12">
      <c r="A19" s="56" t="s">
        <v>61</v>
      </c>
      <c r="B19" s="56"/>
      <c r="C19" s="57">
        <f>SUM(C18:C19)</f>
        <v>0</v>
      </c>
      <c r="D19" s="57"/>
      <c r="E19" s="57"/>
      <c r="F19" s="56"/>
      <c r="H19" s="2"/>
      <c r="N19"/>
    </row>
    <row r="20" spans="1:14" customHeight="1" ht="12">
      <c r="A20" s="11" t="s">
        <v>69</v>
      </c>
      <c r="B20" s="11"/>
      <c r="C20" s="12"/>
      <c r="D20" s="12"/>
      <c r="E20" s="12"/>
      <c r="H20" s="2"/>
      <c r="N20"/>
    </row>
    <row r="21" spans="1:14" customHeight="1" ht="12">
      <c r="A21" s="13" t="s">
        <v>68</v>
      </c>
      <c r="B21" s="14" t="s">
        <v>58</v>
      </c>
      <c r="C21" s="15" t="s">
        <v>67</v>
      </c>
      <c r="D21" s="15" t="s">
        <v>66</v>
      </c>
      <c r="E21" s="16" t="s">
        <v>65</v>
      </c>
      <c r="F21" s="17" t="s">
        <v>64</v>
      </c>
      <c r="H21" s="2"/>
      <c r="N21"/>
    </row>
    <row r="22" spans="1:14" customHeight="1" ht="12">
      <c r="A22" s="62" t="s">
        <v>63</v>
      </c>
      <c r="B22" s="63"/>
      <c r="C22" s="64"/>
      <c r="D22" s="64"/>
      <c r="E22" s="65"/>
      <c r="F22" s="66"/>
      <c r="H22" s="2"/>
      <c r="N22"/>
    </row>
    <row r="23" spans="1:14" customHeight="1" ht="12">
      <c r="A23" s="58" t="s">
        <v>2</v>
      </c>
      <c r="B23" s="59" t="s">
        <v>63</v>
      </c>
      <c r="C23" s="60">
        <v>33750</v>
      </c>
      <c r="D23" s="60">
        <v>7</v>
      </c>
      <c r="E23" s="61">
        <v>236250</v>
      </c>
      <c r="F23" s="60"/>
      <c r="H23" s="2"/>
      <c r="N23"/>
    </row>
    <row r="24" spans="1:14" customHeight="1" ht="12">
      <c r="A24" s="58" t="s">
        <v>23</v>
      </c>
      <c r="B24" s="59" t="s">
        <v>63</v>
      </c>
      <c r="C24" s="60">
        <v>33750</v>
      </c>
      <c r="D24" s="60">
        <v>3</v>
      </c>
      <c r="E24" s="61">
        <v>101250</v>
      </c>
      <c r="F24" s="60"/>
      <c r="H24" s="2"/>
      <c r="N24"/>
    </row>
    <row r="25" spans="1:14" customHeight="1" ht="12">
      <c r="A25" s="58" t="s">
        <v>35</v>
      </c>
      <c r="B25" s="59" t="s">
        <v>63</v>
      </c>
      <c r="C25" s="60">
        <v>5000</v>
      </c>
      <c r="D25" s="60">
        <v>410</v>
      </c>
      <c r="E25" s="61">
        <v>2050000</v>
      </c>
      <c r="F25" s="60"/>
      <c r="H25" s="2"/>
      <c r="N25"/>
    </row>
    <row r="26" spans="1:14" customHeight="1" ht="12">
      <c r="A26" s="62" t="s">
        <v>62</v>
      </c>
      <c r="B26" s="63"/>
      <c r="C26" s="64"/>
      <c r="D26" s="64"/>
      <c r="E26" s="65"/>
      <c r="F26" s="66"/>
      <c r="H26" s="2"/>
      <c r="N26"/>
    </row>
    <row r="27" spans="1:14" customHeight="1" ht="12">
      <c r="A27" s="58" t="s">
        <v>9</v>
      </c>
      <c r="B27" s="59" t="s">
        <v>62</v>
      </c>
      <c r="C27" s="60">
        <v>65000</v>
      </c>
      <c r="D27" s="60">
        <v>1</v>
      </c>
      <c r="E27" s="61">
        <v>65000</v>
      </c>
      <c r="F27" s="60"/>
      <c r="H27" s="2"/>
      <c r="N27"/>
    </row>
    <row r="28" spans="1:14" customHeight="1" ht="12">
      <c r="A28" s="67" t="s">
        <v>61</v>
      </c>
      <c r="B28" s="68"/>
      <c r="C28" s="69"/>
      <c r="D28" s="69">
        <v>421</v>
      </c>
      <c r="E28" s="70">
        <v>2452500</v>
      </c>
      <c r="F28" s="69"/>
      <c r="H28" s="2"/>
      <c r="N28"/>
    </row>
    <row r="29" spans="1:14" customHeight="1" ht="12">
      <c r="A29" s="18"/>
      <c r="B29" s="1"/>
      <c r="C29" s="19"/>
      <c r="D29" s="20"/>
      <c r="E29" s="20"/>
      <c r="F29" s="21"/>
      <c r="N29"/>
    </row>
    <row r="30" spans="1:14" customHeight="1" ht="12">
      <c r="A30" s="5" t="s">
        <v>60</v>
      </c>
      <c r="N30"/>
    </row>
    <row r="31" spans="1:14" customHeight="1" ht="9.75">
      <c r="A31" s="23" t="s">
        <v>59</v>
      </c>
      <c r="B31" s="23" t="s">
        <v>58</v>
      </c>
      <c r="C31" s="24" t="s">
        <v>57</v>
      </c>
      <c r="D31" s="24" t="s">
        <v>56</v>
      </c>
      <c r="E31" s="24" t="s">
        <v>55</v>
      </c>
      <c r="F31" s="24" t="s">
        <v>54</v>
      </c>
      <c r="G31" s="24" t="s">
        <v>53</v>
      </c>
      <c r="H31" s="24" t="s">
        <v>52</v>
      </c>
      <c r="I31" s="25" t="s">
        <v>51</v>
      </c>
      <c r="N31"/>
    </row>
    <row r="32" spans="1:14" customHeight="1" ht="12" s="3" customFormat="1">
      <c r="A32" s="71" t="s">
        <v>0</v>
      </c>
      <c r="B32" s="71"/>
      <c r="C32" s="72"/>
      <c r="D32" s="72"/>
      <c r="E32" s="72"/>
      <c r="F32" s="72"/>
      <c r="G32" s="72"/>
      <c r="H32" s="72"/>
      <c r="I32" s="71"/>
      <c r="J32" s="2"/>
      <c r="K32" s="2"/>
      <c r="N32" s="3"/>
    </row>
    <row r="33" spans="1:14">
      <c r="A33" s="74" t="s">
        <v>50</v>
      </c>
      <c r="B33" s="75" t="s">
        <v>0</v>
      </c>
      <c r="C33" s="76">
        <f>D33+E33-F33-G33-H33-I33</f>
        <v>0</v>
      </c>
      <c r="D33" s="76"/>
      <c r="E33" s="76">
        <v>5</v>
      </c>
      <c r="F33" s="76"/>
      <c r="G33" s="76"/>
      <c r="H33" s="76"/>
      <c r="I33" s="77">
        <v>5</v>
      </c>
      <c r="J33" s="2">
        <v>50000</v>
      </c>
      <c r="K33" s="73">
        <f>I33*J33</f>
        <v>250000</v>
      </c>
      <c r="N33" s="2"/>
    </row>
    <row r="34" spans="1:14">
      <c r="A34" s="74" t="s">
        <v>49</v>
      </c>
      <c r="B34" s="75" t="s">
        <v>0</v>
      </c>
      <c r="C34" s="76">
        <f>D34+E34-F34-G34-H34-I34</f>
        <v>-9999999</v>
      </c>
      <c r="D34" s="76"/>
      <c r="E34" s="76"/>
      <c r="F34" s="76"/>
      <c r="G34" s="76"/>
      <c r="H34" s="76"/>
      <c r="I34" s="77">
        <v>9999999</v>
      </c>
      <c r="J34" s="2">
        <v>1</v>
      </c>
      <c r="K34" s="73">
        <f>I34*J34</f>
        <v>9999999</v>
      </c>
      <c r="N34" s="2"/>
    </row>
    <row r="35" spans="1:14">
      <c r="A35" s="74" t="s">
        <v>48</v>
      </c>
      <c r="B35" s="75" t="s">
        <v>0</v>
      </c>
      <c r="C35" s="76">
        <f>D35+E35-F35-G35-H35-I35</f>
        <v>-1000</v>
      </c>
      <c r="D35" s="76"/>
      <c r="E35" s="76"/>
      <c r="F35" s="76"/>
      <c r="G35" s="76"/>
      <c r="H35" s="76">
        <v>3</v>
      </c>
      <c r="I35" s="77">
        <v>997</v>
      </c>
      <c r="J35" s="2">
        <v>2000</v>
      </c>
      <c r="K35" s="73">
        <f>I35*J35</f>
        <v>1994000</v>
      </c>
      <c r="N35" s="2"/>
    </row>
    <row r="36" spans="1:14">
      <c r="A36" s="74" t="s">
        <v>47</v>
      </c>
      <c r="B36" s="75" t="s">
        <v>0</v>
      </c>
      <c r="C36" s="76">
        <f>D36+E36-F36-G36-H36-I36</f>
        <v>-1013</v>
      </c>
      <c r="D36" s="76"/>
      <c r="E36" s="76">
        <v>29</v>
      </c>
      <c r="F36" s="76"/>
      <c r="G36" s="76"/>
      <c r="H36" s="76">
        <v>56</v>
      </c>
      <c r="I36" s="77">
        <v>986</v>
      </c>
      <c r="J36" s="2">
        <v>10000</v>
      </c>
      <c r="K36" s="73">
        <f>I36*J36</f>
        <v>9860000</v>
      </c>
      <c r="N36" s="2"/>
    </row>
    <row r="37" spans="1:14">
      <c r="A37" s="74" t="s">
        <v>46</v>
      </c>
      <c r="B37" s="75" t="s">
        <v>0</v>
      </c>
      <c r="C37" s="76">
        <f>D37+E37-F37-G37-H37-I37</f>
        <v>-813</v>
      </c>
      <c r="D37" s="76"/>
      <c r="E37" s="76">
        <v>213</v>
      </c>
      <c r="F37" s="76"/>
      <c r="G37" s="76"/>
      <c r="H37" s="76">
        <v>6</v>
      </c>
      <c r="I37" s="77">
        <v>1020</v>
      </c>
      <c r="J37" s="2">
        <v>25000</v>
      </c>
      <c r="K37" s="73">
        <f>I37*J37</f>
        <v>25500000</v>
      </c>
      <c r="N37" s="2"/>
    </row>
    <row r="38" spans="1:14">
      <c r="A38" s="74" t="s">
        <v>45</v>
      </c>
      <c r="B38" s="75" t="s">
        <v>0</v>
      </c>
      <c r="C38" s="76">
        <f>D38+E38-F38-G38-H38-I38</f>
        <v>-869</v>
      </c>
      <c r="D38" s="76"/>
      <c r="E38" s="76">
        <v>206</v>
      </c>
      <c r="F38" s="76"/>
      <c r="G38" s="76"/>
      <c r="H38" s="76">
        <v>82</v>
      </c>
      <c r="I38" s="77">
        <v>993</v>
      </c>
      <c r="J38" s="2">
        <v>52000</v>
      </c>
      <c r="K38" s="73">
        <f>I38*J38</f>
        <v>51636000</v>
      </c>
      <c r="N38" s="2"/>
    </row>
    <row r="39" spans="1:14">
      <c r="A39" s="74" t="s">
        <v>44</v>
      </c>
      <c r="B39" s="75" t="s">
        <v>0</v>
      </c>
      <c r="C39" s="76">
        <f>D39+E39-F39-G39-H39-I39</f>
        <v>-1138</v>
      </c>
      <c r="D39" s="76"/>
      <c r="E39" s="76">
        <v>71</v>
      </c>
      <c r="F39" s="76"/>
      <c r="G39" s="76"/>
      <c r="H39" s="76">
        <v>115</v>
      </c>
      <c r="I39" s="77">
        <v>1094</v>
      </c>
      <c r="J39" s="2">
        <v>70000</v>
      </c>
      <c r="K39" s="73">
        <f>I39*J39</f>
        <v>76580000</v>
      </c>
      <c r="N39" s="2"/>
    </row>
    <row r="40" spans="1:14">
      <c r="A40" s="74" t="s">
        <v>43</v>
      </c>
      <c r="B40" s="75" t="s">
        <v>0</v>
      </c>
      <c r="C40" s="76">
        <f>D40+E40-F40-G40-H40-I40</f>
        <v>-1013</v>
      </c>
      <c r="D40" s="76"/>
      <c r="E40" s="76">
        <v>14</v>
      </c>
      <c r="F40" s="76"/>
      <c r="G40" s="76"/>
      <c r="H40" s="76">
        <v>111</v>
      </c>
      <c r="I40" s="77">
        <v>916</v>
      </c>
      <c r="J40" s="2">
        <v>80000</v>
      </c>
      <c r="K40" s="73">
        <f>I40*J40</f>
        <v>73280000</v>
      </c>
      <c r="N40" s="2"/>
    </row>
    <row r="41" spans="1:14">
      <c r="A41" s="74" t="s">
        <v>42</v>
      </c>
      <c r="B41" s="75" t="s">
        <v>0</v>
      </c>
      <c r="C41" s="76">
        <f>D41+E41-F41-G41-H41-I41</f>
        <v>-945</v>
      </c>
      <c r="D41" s="76"/>
      <c r="E41" s="76">
        <v>72</v>
      </c>
      <c r="F41" s="76"/>
      <c r="G41" s="76"/>
      <c r="H41" s="76">
        <v>85</v>
      </c>
      <c r="I41" s="77">
        <v>932</v>
      </c>
      <c r="J41" s="2">
        <v>50000</v>
      </c>
      <c r="K41" s="73">
        <f>I41*J41</f>
        <v>46600000</v>
      </c>
      <c r="N41" s="2"/>
    </row>
    <row r="42" spans="1:14">
      <c r="A42" s="74" t="s">
        <v>41</v>
      </c>
      <c r="B42" s="75" t="s">
        <v>0</v>
      </c>
      <c r="C42" s="76">
        <f>D42+E42-F42-G42-H42-I42</f>
        <v>-1037</v>
      </c>
      <c r="D42" s="76"/>
      <c r="E42" s="76">
        <v>59</v>
      </c>
      <c r="F42" s="76"/>
      <c r="G42" s="76"/>
      <c r="H42" s="76">
        <v>175</v>
      </c>
      <c r="I42" s="77">
        <v>921</v>
      </c>
      <c r="J42" s="2">
        <v>33500</v>
      </c>
      <c r="K42" s="73">
        <f>I42*J42</f>
        <v>30853500</v>
      </c>
      <c r="N42" s="2"/>
    </row>
    <row r="43" spans="1:14">
      <c r="A43" s="74" t="s">
        <v>40</v>
      </c>
      <c r="B43" s="75" t="s">
        <v>0</v>
      </c>
      <c r="C43" s="76">
        <f>D43+E43-F43-G43-H43-I43</f>
        <v>0</v>
      </c>
      <c r="D43" s="76"/>
      <c r="E43" s="76"/>
      <c r="F43" s="76"/>
      <c r="G43" s="76"/>
      <c r="H43" s="76"/>
      <c r="I43" s="77">
        <v>0</v>
      </c>
      <c r="J43" s="2">
        <v>12000</v>
      </c>
      <c r="K43" s="73">
        <f>I43*J43</f>
        <v>0</v>
      </c>
      <c r="N43" s="2"/>
    </row>
    <row r="44" spans="1:14">
      <c r="A44" s="74" t="s">
        <v>39</v>
      </c>
      <c r="B44" s="75" t="s">
        <v>0</v>
      </c>
      <c r="C44" s="76">
        <f>D44+E44-F44-G44-H44-I44</f>
        <v>0</v>
      </c>
      <c r="D44" s="76"/>
      <c r="E44" s="76">
        <v>300</v>
      </c>
      <c r="F44" s="76"/>
      <c r="G44" s="76"/>
      <c r="H44" s="76"/>
      <c r="I44" s="77">
        <v>300</v>
      </c>
      <c r="J44" s="2">
        <v>17500</v>
      </c>
      <c r="K44" s="73">
        <f>I44*J44</f>
        <v>5250000</v>
      </c>
      <c r="N44" s="2"/>
    </row>
    <row r="45" spans="1:14">
      <c r="A45" s="74" t="s">
        <v>38</v>
      </c>
      <c r="B45" s="75" t="s">
        <v>0</v>
      </c>
      <c r="C45" s="76">
        <f>D45+E45-F45-G45-H45-I45</f>
        <v>0</v>
      </c>
      <c r="D45" s="76"/>
      <c r="E45" s="76">
        <v>2490</v>
      </c>
      <c r="F45" s="76"/>
      <c r="G45" s="76"/>
      <c r="H45" s="76"/>
      <c r="I45" s="77">
        <v>2490</v>
      </c>
      <c r="J45" s="2">
        <v>17500</v>
      </c>
      <c r="K45" s="73">
        <f>I45*J45</f>
        <v>43575000</v>
      </c>
      <c r="N45" s="2"/>
    </row>
    <row r="46" spans="1:14">
      <c r="A46" s="74" t="s">
        <v>37</v>
      </c>
      <c r="B46" s="75" t="s">
        <v>0</v>
      </c>
      <c r="C46" s="76">
        <f>D46+E46-F46-G46-H46-I46</f>
        <v>55</v>
      </c>
      <c r="D46" s="76"/>
      <c r="E46" s="76">
        <v>55</v>
      </c>
      <c r="F46" s="76"/>
      <c r="G46" s="76"/>
      <c r="H46" s="76"/>
      <c r="I46" s="77">
        <v>0</v>
      </c>
      <c r="J46" s="2">
        <v>15000</v>
      </c>
      <c r="K46" s="73">
        <f>I46*J46</f>
        <v>0</v>
      </c>
      <c r="N46" s="2"/>
    </row>
    <row r="47" spans="1:14">
      <c r="A47" s="74" t="s">
        <v>36</v>
      </c>
      <c r="B47" s="75" t="s">
        <v>0</v>
      </c>
      <c r="C47" s="76">
        <f>D47+E47-F47-G47-H47-I47</f>
        <v>-54</v>
      </c>
      <c r="D47" s="76"/>
      <c r="E47" s="76">
        <v>6</v>
      </c>
      <c r="F47" s="76"/>
      <c r="G47" s="76"/>
      <c r="H47" s="76"/>
      <c r="I47" s="77">
        <v>60</v>
      </c>
      <c r="J47" s="2">
        <v>20000</v>
      </c>
      <c r="K47" s="73">
        <f>I47*J47</f>
        <v>1200000</v>
      </c>
      <c r="N47" s="2"/>
    </row>
    <row r="48" spans="1:14">
      <c r="A48" s="74" t="s">
        <v>35</v>
      </c>
      <c r="B48" s="75" t="s">
        <v>0</v>
      </c>
      <c r="C48" s="76">
        <f>D48+E48-F48-G48-H48-I48</f>
        <v>-20952</v>
      </c>
      <c r="D48" s="76">
        <v>100</v>
      </c>
      <c r="E48" s="76">
        <v>33018</v>
      </c>
      <c r="F48" s="76">
        <v>25</v>
      </c>
      <c r="G48" s="76">
        <v>1000</v>
      </c>
      <c r="H48" s="76">
        <v>5045</v>
      </c>
      <c r="I48" s="77">
        <v>48000</v>
      </c>
      <c r="J48" s="2">
        <v>5000</v>
      </c>
      <c r="K48" s="73">
        <f>I48*J48</f>
        <v>240000000</v>
      </c>
      <c r="N48" s="2"/>
    </row>
    <row r="49" spans="1:14">
      <c r="A49" s="74" t="s">
        <v>34</v>
      </c>
      <c r="B49" s="75" t="s">
        <v>0</v>
      </c>
      <c r="C49" s="76">
        <f>D49+E49-F49-G49-H49-I49</f>
        <v>-1002</v>
      </c>
      <c r="D49" s="76"/>
      <c r="E49" s="76"/>
      <c r="F49" s="76"/>
      <c r="G49" s="76"/>
      <c r="H49" s="76">
        <v>12</v>
      </c>
      <c r="I49" s="77">
        <v>990</v>
      </c>
      <c r="J49" s="2">
        <v>2000</v>
      </c>
      <c r="K49" s="73">
        <f>I49*J49</f>
        <v>1980000</v>
      </c>
      <c r="N49" s="2"/>
    </row>
    <row r="50" spans="1:14">
      <c r="A50" s="74" t="s">
        <v>33</v>
      </c>
      <c r="B50" s="75" t="s">
        <v>0</v>
      </c>
      <c r="C50" s="76">
        <f>D50+E50-F50-G50-H50-I50</f>
        <v>29</v>
      </c>
      <c r="D50" s="76"/>
      <c r="E50" s="76">
        <v>29</v>
      </c>
      <c r="F50" s="76"/>
      <c r="G50" s="76"/>
      <c r="H50" s="76"/>
      <c r="I50" s="77">
        <v>0</v>
      </c>
      <c r="J50" s="2">
        <v>9000</v>
      </c>
      <c r="K50" s="73">
        <f>I50*J50</f>
        <v>0</v>
      </c>
      <c r="N50" s="2"/>
    </row>
    <row r="51" spans="1:14">
      <c r="A51" s="74" t="s">
        <v>32</v>
      </c>
      <c r="B51" s="75" t="s">
        <v>0</v>
      </c>
      <c r="C51" s="76">
        <f>D51+E51-F51-G51-H51-I51</f>
        <v>-89</v>
      </c>
      <c r="D51" s="76"/>
      <c r="E51" s="76">
        <v>11</v>
      </c>
      <c r="F51" s="76"/>
      <c r="G51" s="76"/>
      <c r="H51" s="76"/>
      <c r="I51" s="77">
        <v>100</v>
      </c>
      <c r="J51" s="2">
        <v>12500</v>
      </c>
      <c r="K51" s="73">
        <f>I51*J51</f>
        <v>1250000</v>
      </c>
      <c r="N51" s="2"/>
    </row>
    <row r="52" spans="1:14">
      <c r="A52" s="74" t="s">
        <v>31</v>
      </c>
      <c r="B52" s="75" t="s">
        <v>0</v>
      </c>
      <c r="C52" s="76">
        <f>D52+E52-F52-G52-H52-I52</f>
        <v>-229</v>
      </c>
      <c r="D52" s="76">
        <v>15</v>
      </c>
      <c r="E52" s="76">
        <v>4153</v>
      </c>
      <c r="F52" s="76"/>
      <c r="G52" s="76">
        <v>1000</v>
      </c>
      <c r="H52" s="76">
        <v>166</v>
      </c>
      <c r="I52" s="77">
        <v>3231</v>
      </c>
      <c r="J52" s="2">
        <v>65000</v>
      </c>
      <c r="K52" s="73">
        <f>I52*J52</f>
        <v>210015000</v>
      </c>
      <c r="N52" s="2"/>
    </row>
    <row r="53" spans="1:14">
      <c r="A53" s="74" t="s">
        <v>30</v>
      </c>
      <c r="B53" s="75" t="s">
        <v>0</v>
      </c>
      <c r="C53" s="76">
        <f>D53+E53-F53-G53-H53-I53</f>
        <v>2785</v>
      </c>
      <c r="D53" s="76"/>
      <c r="E53" s="76">
        <v>4488</v>
      </c>
      <c r="F53" s="76"/>
      <c r="G53" s="76">
        <v>100</v>
      </c>
      <c r="H53" s="76">
        <v>312</v>
      </c>
      <c r="I53" s="77">
        <v>1291</v>
      </c>
      <c r="J53" s="2">
        <v>80000</v>
      </c>
      <c r="K53" s="73">
        <f>I53*J53</f>
        <v>103280000</v>
      </c>
      <c r="N53" s="2"/>
    </row>
    <row r="54" spans="1:14">
      <c r="A54" s="74" t="s">
        <v>29</v>
      </c>
      <c r="B54" s="75" t="s">
        <v>0</v>
      </c>
      <c r="C54" s="76">
        <f>D54+E54-F54-G54-H54-I54</f>
        <v>-100</v>
      </c>
      <c r="D54" s="76"/>
      <c r="E54" s="76"/>
      <c r="F54" s="76"/>
      <c r="G54" s="76"/>
      <c r="H54" s="76"/>
      <c r="I54" s="77">
        <v>100</v>
      </c>
      <c r="J54" s="2">
        <v>30000</v>
      </c>
      <c r="K54" s="73">
        <f>I54*J54</f>
        <v>3000000</v>
      </c>
      <c r="N54" s="2"/>
    </row>
    <row r="55" spans="1:14">
      <c r="A55" s="74" t="s">
        <v>28</v>
      </c>
      <c r="B55" s="75" t="s">
        <v>0</v>
      </c>
      <c r="C55" s="76">
        <f>D55+E55-F55-G55-H55-I55</f>
        <v>-100</v>
      </c>
      <c r="D55" s="76"/>
      <c r="E55" s="76"/>
      <c r="F55" s="76"/>
      <c r="G55" s="76"/>
      <c r="H55" s="76"/>
      <c r="I55" s="77">
        <v>100</v>
      </c>
      <c r="J55" s="2">
        <v>45000</v>
      </c>
      <c r="K55" s="73">
        <f>I55*J55</f>
        <v>4500000</v>
      </c>
      <c r="N55" s="2"/>
    </row>
    <row r="56" spans="1:14">
      <c r="A56" s="74" t="s">
        <v>27</v>
      </c>
      <c r="B56" s="75" t="s">
        <v>0</v>
      </c>
      <c r="C56" s="76">
        <f>D56+E56-F56-G56-H56-I56</f>
        <v>-600</v>
      </c>
      <c r="D56" s="76"/>
      <c r="E56" s="76">
        <v>50</v>
      </c>
      <c r="F56" s="76">
        <v>50</v>
      </c>
      <c r="G56" s="76"/>
      <c r="H56" s="76"/>
      <c r="I56" s="77">
        <v>600</v>
      </c>
      <c r="J56" s="2">
        <v>200000</v>
      </c>
      <c r="K56" s="73">
        <f>I56*J56</f>
        <v>120000000</v>
      </c>
      <c r="N56" s="2"/>
    </row>
    <row r="57" spans="1:14">
      <c r="A57" s="74" t="s">
        <v>26</v>
      </c>
      <c r="B57" s="75" t="s">
        <v>0</v>
      </c>
      <c r="C57" s="76">
        <f>D57+E57-F57-G57-H57-I57</f>
        <v>-1011</v>
      </c>
      <c r="D57" s="76"/>
      <c r="E57" s="76"/>
      <c r="F57" s="76"/>
      <c r="G57" s="76"/>
      <c r="H57" s="76">
        <v>19</v>
      </c>
      <c r="I57" s="77">
        <v>992</v>
      </c>
      <c r="J57" s="2">
        <v>2000</v>
      </c>
      <c r="K57" s="73">
        <f>I57*J57</f>
        <v>1984000</v>
      </c>
      <c r="N57" s="2"/>
    </row>
    <row r="58" spans="1:14">
      <c r="A58" s="74" t="s">
        <v>25</v>
      </c>
      <c r="B58" s="75" t="s">
        <v>0</v>
      </c>
      <c r="C58" s="76">
        <f>D58+E58-F58-G58-H58-I58</f>
        <v>-108</v>
      </c>
      <c r="D58" s="76"/>
      <c r="E58" s="76"/>
      <c r="F58" s="76"/>
      <c r="G58" s="76"/>
      <c r="H58" s="76">
        <v>100</v>
      </c>
      <c r="I58" s="77">
        <v>8</v>
      </c>
      <c r="J58" s="2">
        <v>2000</v>
      </c>
      <c r="K58" s="73">
        <f>I58*J58</f>
        <v>16000</v>
      </c>
      <c r="N58" s="2"/>
    </row>
    <row r="59" spans="1:14">
      <c r="A59" s="74" t="s">
        <v>24</v>
      </c>
      <c r="B59" s="75" t="s">
        <v>0</v>
      </c>
      <c r="C59" s="76">
        <f>D59+E59-F59-G59-H59-I59</f>
        <v>-3103</v>
      </c>
      <c r="D59" s="76"/>
      <c r="E59" s="76">
        <v>8985</v>
      </c>
      <c r="F59" s="76"/>
      <c r="G59" s="76"/>
      <c r="H59" s="76">
        <v>1720</v>
      </c>
      <c r="I59" s="77">
        <v>10368</v>
      </c>
      <c r="J59" s="2">
        <v>12000</v>
      </c>
      <c r="K59" s="73">
        <f>I59*J59</f>
        <v>124416000</v>
      </c>
      <c r="N59" s="2"/>
    </row>
    <row r="60" spans="1:14">
      <c r="A60" s="74" t="s">
        <v>23</v>
      </c>
      <c r="B60" s="75" t="s">
        <v>0</v>
      </c>
      <c r="C60" s="76">
        <f>D60+E60-F60-G60-H60-I60</f>
        <v>-2740</v>
      </c>
      <c r="D60" s="76"/>
      <c r="E60" s="76">
        <v>3404</v>
      </c>
      <c r="F60" s="76">
        <v>3</v>
      </c>
      <c r="G60" s="76"/>
      <c r="H60" s="76">
        <v>3079</v>
      </c>
      <c r="I60" s="77">
        <v>3062</v>
      </c>
      <c r="J60" s="2">
        <v>35000</v>
      </c>
      <c r="K60" s="73">
        <f>I60*J60</f>
        <v>107170000</v>
      </c>
      <c r="N60" s="2"/>
    </row>
    <row r="61" spans="1:14">
      <c r="A61" s="74" t="s">
        <v>22</v>
      </c>
      <c r="B61" s="75" t="s">
        <v>0</v>
      </c>
      <c r="C61" s="76">
        <f>D61+E61-F61-G61-H61-I61</f>
        <v>2120</v>
      </c>
      <c r="D61" s="76"/>
      <c r="E61" s="76">
        <v>2420</v>
      </c>
      <c r="F61" s="76"/>
      <c r="G61" s="76"/>
      <c r="H61" s="76"/>
      <c r="I61" s="77">
        <v>300</v>
      </c>
      <c r="J61" s="2">
        <v>11000</v>
      </c>
      <c r="K61" s="73">
        <f>I61*J61</f>
        <v>3300000</v>
      </c>
      <c r="N61" s="2"/>
    </row>
    <row r="62" spans="1:14">
      <c r="A62" s="74" t="s">
        <v>21</v>
      </c>
      <c r="B62" s="75" t="s">
        <v>0</v>
      </c>
      <c r="C62" s="76">
        <f>D62+E62-F62-G62-H62-I62</f>
        <v>2074</v>
      </c>
      <c r="D62" s="76"/>
      <c r="E62" s="76">
        <v>4744</v>
      </c>
      <c r="F62" s="76"/>
      <c r="G62" s="76"/>
      <c r="H62" s="76">
        <v>62</v>
      </c>
      <c r="I62" s="77">
        <v>2608</v>
      </c>
      <c r="J62" s="2">
        <v>8500</v>
      </c>
      <c r="K62" s="73">
        <f>I62*J62</f>
        <v>22168000</v>
      </c>
      <c r="N62" s="2"/>
    </row>
    <row r="63" spans="1:14">
      <c r="A63" s="74" t="s">
        <v>20</v>
      </c>
      <c r="B63" s="75" t="s">
        <v>0</v>
      </c>
      <c r="C63" s="76">
        <f>D63+E63-F63-G63-H63-I63</f>
        <v>-9944</v>
      </c>
      <c r="D63" s="76"/>
      <c r="E63" s="76">
        <v>68</v>
      </c>
      <c r="F63" s="76"/>
      <c r="G63" s="76"/>
      <c r="H63" s="76">
        <v>20</v>
      </c>
      <c r="I63" s="77">
        <v>9992</v>
      </c>
      <c r="J63" s="2">
        <v>100000</v>
      </c>
      <c r="K63" s="73">
        <f>I63*J63</f>
        <v>999200000</v>
      </c>
      <c r="N63" s="2"/>
    </row>
    <row r="64" spans="1:14">
      <c r="A64" s="74" t="s">
        <v>19</v>
      </c>
      <c r="B64" s="75" t="s">
        <v>0</v>
      </c>
      <c r="C64" s="76">
        <f>D64+E64-F64-G64-H64-I64</f>
        <v>199</v>
      </c>
      <c r="D64" s="76"/>
      <c r="E64" s="76">
        <v>313</v>
      </c>
      <c r="F64" s="76"/>
      <c r="G64" s="76"/>
      <c r="H64" s="76">
        <v>101</v>
      </c>
      <c r="I64" s="77">
        <v>13</v>
      </c>
      <c r="J64" s="2">
        <v>10500</v>
      </c>
      <c r="K64" s="73">
        <f>I64*J64</f>
        <v>136500</v>
      </c>
      <c r="N64" s="2"/>
    </row>
    <row r="65" spans="1:14">
      <c r="A65" s="74" t="s">
        <v>18</v>
      </c>
      <c r="B65" s="75" t="s">
        <v>0</v>
      </c>
      <c r="C65" s="76">
        <f>D65+E65-F65-G65-H65-I65</f>
        <v>-979</v>
      </c>
      <c r="D65" s="76"/>
      <c r="E65" s="76">
        <v>74</v>
      </c>
      <c r="F65" s="76"/>
      <c r="G65" s="76"/>
      <c r="H65" s="76">
        <v>140</v>
      </c>
      <c r="I65" s="77">
        <v>913</v>
      </c>
      <c r="J65" s="2">
        <v>25000</v>
      </c>
      <c r="K65" s="73">
        <f>I65*J65</f>
        <v>22825000</v>
      </c>
      <c r="N65" s="2"/>
    </row>
    <row r="66" spans="1:14">
      <c r="A66" s="74" t="s">
        <v>17</v>
      </c>
      <c r="B66" s="75" t="s">
        <v>0</v>
      </c>
      <c r="C66" s="76">
        <f>D66+E66-F66-G66-H66-I66</f>
        <v>-926</v>
      </c>
      <c r="D66" s="76"/>
      <c r="E66" s="76">
        <v>145</v>
      </c>
      <c r="F66" s="76"/>
      <c r="G66" s="76"/>
      <c r="H66" s="76">
        <v>62</v>
      </c>
      <c r="I66" s="77">
        <v>1009</v>
      </c>
      <c r="J66" s="2">
        <v>52000</v>
      </c>
      <c r="K66" s="73">
        <f>I66*J66</f>
        <v>52468000</v>
      </c>
      <c r="N66" s="2"/>
    </row>
    <row r="67" spans="1:14">
      <c r="A67" s="74" t="s">
        <v>16</v>
      </c>
      <c r="B67" s="75" t="s">
        <v>0</v>
      </c>
      <c r="C67" s="76">
        <f>D67+E67-F67-G67-H67-I67</f>
        <v>-852</v>
      </c>
      <c r="D67" s="76"/>
      <c r="E67" s="76">
        <v>173</v>
      </c>
      <c r="F67" s="76"/>
      <c r="G67" s="76"/>
      <c r="H67" s="76">
        <v>26</v>
      </c>
      <c r="I67" s="77">
        <v>999</v>
      </c>
      <c r="J67" s="2">
        <v>72000</v>
      </c>
      <c r="K67" s="73">
        <f>I67*J67</f>
        <v>71928000</v>
      </c>
      <c r="N67" s="2"/>
    </row>
    <row r="68" spans="1:14">
      <c r="A68" s="74" t="s">
        <v>15</v>
      </c>
      <c r="B68" s="75" t="s">
        <v>0</v>
      </c>
      <c r="C68" s="76">
        <f>D68+E68-F68-G68-H68-I68</f>
        <v>-1301</v>
      </c>
      <c r="D68" s="76"/>
      <c r="E68" s="76">
        <v>30</v>
      </c>
      <c r="F68" s="76"/>
      <c r="G68" s="76"/>
      <c r="H68" s="76">
        <v>356</v>
      </c>
      <c r="I68" s="77">
        <v>975</v>
      </c>
      <c r="J68" s="2">
        <v>7000</v>
      </c>
      <c r="K68" s="73">
        <f>I68*J68</f>
        <v>6825000</v>
      </c>
      <c r="N68" s="2"/>
    </row>
    <row r="69" spans="1:14">
      <c r="A69" s="74" t="s">
        <v>14</v>
      </c>
      <c r="B69" s="75" t="s">
        <v>0</v>
      </c>
      <c r="C69" s="76">
        <f>D69+E69-F69-G69-H69-I69</f>
        <v>-1007</v>
      </c>
      <c r="D69" s="76"/>
      <c r="E69" s="76">
        <v>26</v>
      </c>
      <c r="F69" s="76"/>
      <c r="G69" s="76"/>
      <c r="H69" s="76">
        <v>35</v>
      </c>
      <c r="I69" s="77">
        <v>998</v>
      </c>
      <c r="J69" s="2">
        <v>75500</v>
      </c>
      <c r="K69" s="73">
        <f>I69*J69</f>
        <v>75349000</v>
      </c>
      <c r="N69" s="2"/>
    </row>
    <row r="70" spans="1:14">
      <c r="A70" s="74" t="s">
        <v>13</v>
      </c>
      <c r="B70" s="75" t="s">
        <v>0</v>
      </c>
      <c r="C70" s="76">
        <f>D70+E70-F70-G70-H70-I70</f>
        <v>-10043</v>
      </c>
      <c r="D70" s="76"/>
      <c r="E70" s="76">
        <v>100</v>
      </c>
      <c r="F70" s="76"/>
      <c r="G70" s="76"/>
      <c r="H70" s="76">
        <v>369</v>
      </c>
      <c r="I70" s="77">
        <v>9774</v>
      </c>
      <c r="J70" s="2">
        <v>10000</v>
      </c>
      <c r="K70" s="73">
        <f>I70*J70</f>
        <v>97740000</v>
      </c>
      <c r="N70" s="2"/>
    </row>
    <row r="71" spans="1:14">
      <c r="A71" s="74" t="s">
        <v>12</v>
      </c>
      <c r="B71" s="75" t="s">
        <v>0</v>
      </c>
      <c r="C71" s="76">
        <f>D71+E71-F71-G71-H71-I71</f>
        <v>24910</v>
      </c>
      <c r="D71" s="76"/>
      <c r="E71" s="76">
        <v>39199</v>
      </c>
      <c r="F71" s="76"/>
      <c r="G71" s="76"/>
      <c r="H71" s="76">
        <v>193</v>
      </c>
      <c r="I71" s="77">
        <v>14096</v>
      </c>
      <c r="J71" s="2">
        <v>250</v>
      </c>
      <c r="K71" s="73">
        <f>I71*J71</f>
        <v>3524000</v>
      </c>
      <c r="N71" s="2"/>
    </row>
    <row r="72" spans="1:14">
      <c r="A72" s="74" t="s">
        <v>11</v>
      </c>
      <c r="B72" s="75" t="s">
        <v>0</v>
      </c>
      <c r="C72" s="76">
        <f>D72+E72-F72-G72-H72-I72</f>
        <v>10512</v>
      </c>
      <c r="D72" s="76"/>
      <c r="E72" s="76">
        <v>12457</v>
      </c>
      <c r="F72" s="76"/>
      <c r="G72" s="76">
        <v>100</v>
      </c>
      <c r="H72" s="76">
        <v>397</v>
      </c>
      <c r="I72" s="77">
        <v>1448</v>
      </c>
      <c r="J72" s="2">
        <v>11000</v>
      </c>
      <c r="K72" s="73">
        <f>I72*J72</f>
        <v>15928000</v>
      </c>
      <c r="N72" s="2"/>
    </row>
    <row r="73" spans="1:14">
      <c r="A73" s="74" t="s">
        <v>10</v>
      </c>
      <c r="B73" s="75" t="s">
        <v>0</v>
      </c>
      <c r="C73" s="76">
        <f>D73+E73-F73-G73-H73-I73</f>
        <v>4211</v>
      </c>
      <c r="D73" s="76"/>
      <c r="E73" s="76">
        <v>4511</v>
      </c>
      <c r="F73" s="76"/>
      <c r="G73" s="76"/>
      <c r="H73" s="76">
        <v>41</v>
      </c>
      <c r="I73" s="77">
        <v>259</v>
      </c>
      <c r="J73" s="2">
        <v>6000</v>
      </c>
      <c r="K73" s="73">
        <f>I73*J73</f>
        <v>1554000</v>
      </c>
      <c r="N73" s="2"/>
    </row>
    <row r="74" spans="1:14">
      <c r="A74" s="74" t="s">
        <v>9</v>
      </c>
      <c r="B74" s="75" t="s">
        <v>0</v>
      </c>
      <c r="C74" s="76">
        <f>D74+E74-F74-G74-H74-I74</f>
        <v>1070</v>
      </c>
      <c r="D74" s="76"/>
      <c r="E74" s="76">
        <v>5722</v>
      </c>
      <c r="F74" s="76"/>
      <c r="G74" s="76">
        <v>2500</v>
      </c>
      <c r="H74" s="76">
        <v>129</v>
      </c>
      <c r="I74" s="77">
        <v>2023</v>
      </c>
      <c r="J74" s="2">
        <v>65000</v>
      </c>
      <c r="K74" s="73">
        <f>I74*J74</f>
        <v>131495000</v>
      </c>
      <c r="N74" s="2"/>
    </row>
    <row r="75" spans="1:14">
      <c r="A75" s="74" t="s">
        <v>8</v>
      </c>
      <c r="B75" s="75" t="s">
        <v>0</v>
      </c>
      <c r="C75" s="76">
        <f>D75+E75-F75-G75-H75-I75</f>
        <v>2532</v>
      </c>
      <c r="D75" s="76"/>
      <c r="E75" s="76">
        <v>6537</v>
      </c>
      <c r="F75" s="76"/>
      <c r="G75" s="76">
        <v>2500</v>
      </c>
      <c r="H75" s="76">
        <v>137</v>
      </c>
      <c r="I75" s="77">
        <v>1368</v>
      </c>
      <c r="J75" s="2">
        <v>82000</v>
      </c>
      <c r="K75" s="73">
        <f>I75*J75</f>
        <v>112176000</v>
      </c>
      <c r="N75" s="2"/>
    </row>
    <row r="76" spans="1:14">
      <c r="A76" s="74" t="s">
        <v>7</v>
      </c>
      <c r="B76" s="75" t="s">
        <v>0</v>
      </c>
      <c r="C76" s="76">
        <f>D76+E76-F76-G76-H76-I76</f>
        <v>0</v>
      </c>
      <c r="D76" s="76"/>
      <c r="E76" s="76">
        <v>139</v>
      </c>
      <c r="F76" s="76"/>
      <c r="G76" s="76"/>
      <c r="H76" s="76"/>
      <c r="I76" s="77">
        <v>139</v>
      </c>
      <c r="J76" s="2">
        <v>10000</v>
      </c>
      <c r="K76" s="73">
        <f>I76*J76</f>
        <v>1390000</v>
      </c>
      <c r="N76" s="2"/>
    </row>
    <row r="77" spans="1:14">
      <c r="A77" s="74" t="s">
        <v>6</v>
      </c>
      <c r="B77" s="75" t="s">
        <v>0</v>
      </c>
      <c r="C77" s="76">
        <f>D77+E77-F77-G77-H77-I77</f>
        <v>-10</v>
      </c>
      <c r="D77" s="76"/>
      <c r="E77" s="76">
        <v>10</v>
      </c>
      <c r="F77" s="76"/>
      <c r="G77" s="76"/>
      <c r="H77" s="76">
        <v>10</v>
      </c>
      <c r="I77" s="77">
        <v>10</v>
      </c>
      <c r="J77" s="2">
        <v>7500</v>
      </c>
      <c r="K77" s="73">
        <f>I77*J77</f>
        <v>75000</v>
      </c>
      <c r="N77" s="2"/>
    </row>
    <row r="78" spans="1:14">
      <c r="A78" s="74" t="s">
        <v>5</v>
      </c>
      <c r="B78" s="75" t="s">
        <v>0</v>
      </c>
      <c r="C78" s="76">
        <f>D78+E78-F78-G78-H78-I78</f>
        <v>0</v>
      </c>
      <c r="D78" s="76"/>
      <c r="E78" s="76"/>
      <c r="F78" s="76"/>
      <c r="G78" s="76"/>
      <c r="H78" s="76"/>
      <c r="I78" s="77">
        <v>0</v>
      </c>
      <c r="J78" s="2">
        <v>7500</v>
      </c>
      <c r="K78" s="73">
        <f>I78*J78</f>
        <v>0</v>
      </c>
      <c r="N78" s="2"/>
    </row>
    <row r="79" spans="1:14">
      <c r="A79" s="74" t="s">
        <v>4</v>
      </c>
      <c r="B79" s="75" t="s">
        <v>0</v>
      </c>
      <c r="C79" s="76">
        <f>D79+E79-F79-G79-H79-I79</f>
        <v>0</v>
      </c>
      <c r="D79" s="76"/>
      <c r="E79" s="76">
        <v>1077</v>
      </c>
      <c r="F79" s="76"/>
      <c r="G79" s="76"/>
      <c r="H79" s="76"/>
      <c r="I79" s="77">
        <v>1077</v>
      </c>
      <c r="J79" s="2">
        <v>15000</v>
      </c>
      <c r="K79" s="73">
        <f>I79*J79</f>
        <v>16155000</v>
      </c>
      <c r="N79" s="2"/>
    </row>
    <row r="80" spans="1:14">
      <c r="A80" s="74" t="s">
        <v>3</v>
      </c>
      <c r="B80" s="75" t="s">
        <v>0</v>
      </c>
      <c r="C80" s="76">
        <f>D80+E80-F80-G80-H80-I80</f>
        <v>0</v>
      </c>
      <c r="D80" s="76"/>
      <c r="E80" s="76">
        <v>2032</v>
      </c>
      <c r="F80" s="76"/>
      <c r="G80" s="76"/>
      <c r="H80" s="76"/>
      <c r="I80" s="77">
        <v>2032</v>
      </c>
      <c r="J80" s="2">
        <v>22500</v>
      </c>
      <c r="K80" s="73">
        <f>I80*J80</f>
        <v>45720000</v>
      </c>
      <c r="N80" s="2"/>
    </row>
    <row r="81" spans="1:14">
      <c r="A81" s="74" t="s">
        <v>2</v>
      </c>
      <c r="B81" s="75" t="s">
        <v>0</v>
      </c>
      <c r="C81" s="76">
        <f>D81+E81-F81-G81-H81-I81</f>
        <v>2911</v>
      </c>
      <c r="D81" s="76"/>
      <c r="E81" s="76">
        <v>4109</v>
      </c>
      <c r="F81" s="76"/>
      <c r="G81" s="76"/>
      <c r="H81" s="76">
        <v>170</v>
      </c>
      <c r="I81" s="77">
        <v>1028</v>
      </c>
      <c r="J81" s="2">
        <v>35000</v>
      </c>
      <c r="K81" s="73">
        <f>I81*J81</f>
        <v>35980000</v>
      </c>
      <c r="N81" s="2"/>
    </row>
    <row r="82" spans="1:14">
      <c r="A82" s="74" t="s">
        <v>1</v>
      </c>
      <c r="B82" s="75" t="s">
        <v>0</v>
      </c>
      <c r="C82" s="76">
        <f>D82+E82-F82-G82-H82-I82</f>
        <v>886</v>
      </c>
      <c r="D82" s="76"/>
      <c r="E82" s="76">
        <v>2396</v>
      </c>
      <c r="F82" s="76"/>
      <c r="G82" s="76"/>
      <c r="H82" s="76">
        <v>325</v>
      </c>
      <c r="I82" s="77">
        <v>1185</v>
      </c>
      <c r="J82" s="2">
        <v>16000</v>
      </c>
      <c r="K82" s="73">
        <f>I82*J82</f>
        <v>18960000</v>
      </c>
      <c r="N82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A1" s="49" t="s">
        <v>85</v>
      </c>
      <c r="B1" s="50" t="s">
        <v>52</v>
      </c>
      <c r="C1" s="51" t="s">
        <v>89</v>
      </c>
      <c r="D1" s="50" t="s">
        <v>90</v>
      </c>
      <c r="E1" s="50" t="s">
        <v>91</v>
      </c>
      <c r="F1" s="53" t="s">
        <v>92</v>
      </c>
      <c r="G1" s="52" t="s">
        <v>93</v>
      </c>
      <c r="H1" s="53" t="s">
        <v>94</v>
      </c>
      <c r="I1" s="50" t="s">
        <v>95</v>
      </c>
      <c r="J1" s="50" t="s">
        <v>96</v>
      </c>
      <c r="K1" s="50" t="s">
        <v>97</v>
      </c>
    </row>
    <row r="2" spans="1:11">
      <c r="A2" t="s">
        <v>98</v>
      </c>
      <c r="B2" t="s">
        <v>63</v>
      </c>
      <c r="C2">
        <v>11</v>
      </c>
      <c r="D2" t="s">
        <v>71</v>
      </c>
      <c r="E2" t="s">
        <v>99</v>
      </c>
      <c r="F2" s="78">
        <v>1000000</v>
      </c>
      <c r="G2"/>
      <c r="H2" s="78">
        <v>1000000</v>
      </c>
      <c r="I2"/>
      <c r="J2"/>
      <c r="K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