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LES" sheetId="1" r:id="rId4"/>
    <sheet name="STOK" sheetId="2" r:id="rId5"/>
    <sheet name="PIUTANG" sheetId="3" r:id="rId6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ASUS</author>
  </authors>
  <commentList>
    <comment ref="E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ELOAD SAFA CELL 02/12/23
1.980.000
</t>
        </r>
      </text>
    </comment>
  </commentList>
</comments>
</file>

<file path=xl/sharedStrings.xml><?xml version="1.0" encoding="utf-8"?>
<sst xmlns="http://schemas.openxmlformats.org/spreadsheetml/2006/main" uniqueCount="112">
  <si>
    <t xml:space="preserve">LAPORAN HARIAN (BUKU KAS) SMILE GALERY </t>
  </si>
  <si>
    <t>12-Sep-23</t>
  </si>
  <si>
    <t>Rincian Transfer ke Bank langsung oleh Konsumen</t>
  </si>
  <si>
    <t>TANGGAL</t>
  </si>
  <si>
    <t>KETERANGAN</t>
  </si>
  <si>
    <t>PENERIMAAN</t>
  </si>
  <si>
    <t>PENGELUARAN</t>
  </si>
  <si>
    <t>SALDO AKHIR</t>
  </si>
  <si>
    <t>Tanggal</t>
  </si>
  <si>
    <t>Nama Konsumen</t>
  </si>
  <si>
    <t>Total</t>
  </si>
  <si>
    <t>Nama Bank</t>
  </si>
  <si>
    <t>Colector/Sales</t>
  </si>
  <si>
    <t>Catatan</t>
  </si>
  <si>
    <t xml:space="preserve">SALDO AWAL </t>
  </si>
  <si>
    <t>TOTAL PENJUALAN TUNAI TGL 03 JAN 23</t>
  </si>
  <si>
    <t>MANDIRI 9885</t>
  </si>
  <si>
    <t xml:space="preserve">ADJUST DANA LEBIH SETOR </t>
  </si>
  <si>
    <t>TOTAL</t>
  </si>
  <si>
    <t>Total Uang tunai</t>
  </si>
  <si>
    <t>Total Piutang</t>
  </si>
  <si>
    <t>Selisih</t>
  </si>
  <si>
    <t>LAPORAN PENJUALAN ALL SALES</t>
  </si>
  <si>
    <t>URAIAN</t>
  </si>
  <si>
    <t>KATEGORI</t>
  </si>
  <si>
    <t xml:space="preserve"> HARGA </t>
  </si>
  <si>
    <t>UNIT</t>
  </si>
  <si>
    <t>JUMLAH</t>
  </si>
  <si>
    <t xml:space="preserve"> </t>
  </si>
  <si>
    <t>BUDIMAN</t>
  </si>
  <si>
    <t>SP KSF NEW GSM 80K - UNLIMITED 28DAYS</t>
  </si>
  <si>
    <t>SP KARTU PERDANA SMARTFREN 2K - 30 D</t>
  </si>
  <si>
    <t>KUSNAIDI</t>
  </si>
  <si>
    <t>VC INTERNET 80K - UNLIMITED 28DAYS</t>
  </si>
  <si>
    <t>KIKI ANDRIANTA</t>
  </si>
  <si>
    <t>SP COCTAIL + ELOAD CPSLKUOTA 50K - 12GB 30H</t>
  </si>
  <si>
    <t>MUHAMMAD BAYU</t>
  </si>
  <si>
    <t>VC COCTAIL +  ELOAD 25K -UNS 7D</t>
  </si>
  <si>
    <t>SP UNL NONSTOP 35K - 6GB</t>
  </si>
  <si>
    <t>SUHARTONO</t>
  </si>
  <si>
    <t>SP AJAIB / GSM</t>
  </si>
  <si>
    <t>VC COCTAIL + ELOAD CVD 3GB 5H</t>
  </si>
  <si>
    <t>VC COCTAIL +  ELOAD 7K - 2GB 3D</t>
  </si>
  <si>
    <t>VD SMARTFREN KUOTA 4GB</t>
  </si>
  <si>
    <t>VC COCTAIL +  ELOAD 50K -UNS 12GB</t>
  </si>
  <si>
    <t>VC UNL NONSTOP 35K - 6GB</t>
  </si>
  <si>
    <t>VC INTERNET 65K - UNLIMITED LITE 28D</t>
  </si>
  <si>
    <t>VC INTERNET 10K - 4GB</t>
  </si>
  <si>
    <t>SP SMARTFREN KUOTA 3GB</t>
  </si>
  <si>
    <t>SP COCTAIL +  ELOAD 10K -UNS 2GB</t>
  </si>
  <si>
    <t>SP KSF NEW GSM 65K - UNLIMITED LITE 28D</t>
  </si>
  <si>
    <t>SP SAMSUNG</t>
  </si>
  <si>
    <t>LAPORAN STOCK</t>
  </si>
  <si>
    <t>NAMA BARANG</t>
  </si>
  <si>
    <t>SALDO AWAL</t>
  </si>
  <si>
    <t>MASUK</t>
  </si>
  <si>
    <t>ALOKASI</t>
  </si>
  <si>
    <t>PENJUALAN</t>
  </si>
  <si>
    <t>PINDAH GUDANG</t>
  </si>
  <si>
    <t>TEBING</t>
  </si>
  <si>
    <t>BALIGE</t>
  </si>
  <si>
    <t>SALES</t>
  </si>
  <si>
    <t xml:space="preserve">HARGA </t>
  </si>
  <si>
    <t>Medan</t>
  </si>
  <si>
    <t>VC COCTAIL +  ELOAD 100K - KUOTA 100GB</t>
  </si>
  <si>
    <t>SP UNL NONSTOP 15K - 3GB</t>
  </si>
  <si>
    <t>VC COCTAIL +  ELOAD 70K -UNS 30GB</t>
  </si>
  <si>
    <t>SP GOKILMAX 15K - 5GB DELI</t>
  </si>
  <si>
    <t>SP COCTAIL +  ELOAD 25K -UNS 7D</t>
  </si>
  <si>
    <t>VC LOW QUOTA 15K - 9GB</t>
  </si>
  <si>
    <t>VC COCTAIL +  ELOAD 10K -UNS 2GB</t>
  </si>
  <si>
    <t>VC 7.5K - 2GB 7D</t>
  </si>
  <si>
    <t>SP COCTAIL + ELOAD CPSMKUOTA 33.5K - 6GB 30H</t>
  </si>
  <si>
    <t>SP COCTAIL + ELOAD CPS2LKUOTA 75.5K - 20GB 30H</t>
  </si>
  <si>
    <t>eload</t>
  </si>
  <si>
    <t>VC COCTAIL 2 IN 1</t>
  </si>
  <si>
    <t>SP PARTNERSHIP MARVELINDO</t>
  </si>
  <si>
    <t>SP COCTAIL +  ELOAD 50K -UNS 12GB</t>
  </si>
  <si>
    <t>VC COCTAIL + ELOAD CPS2LKUOTA 75.5K - 20GB 30H</t>
  </si>
  <si>
    <t>SP KSF NEW  9K - 15GB 30D</t>
  </si>
  <si>
    <t>VC LOW QUOTA 22.5K -189GB</t>
  </si>
  <si>
    <t>VC 10K - 2.5GB 7D</t>
  </si>
  <si>
    <t>SP COCTAIL + ELOAD SP GAMING MLBB</t>
  </si>
  <si>
    <t>SP NOW 5K</t>
  </si>
  <si>
    <t>VC ION+ 1GB - 7.5K</t>
  </si>
  <si>
    <t>E SIM UNS 12GB</t>
  </si>
  <si>
    <t>SP COCTAIL +  ELOAD 70K -UNS 30GB</t>
  </si>
  <si>
    <t>SP KSF NEW GSM 12.5K - 16.5GB</t>
  </si>
  <si>
    <t>VC INTERNET 5K - 2.5GB</t>
  </si>
  <si>
    <t>SP KSF BUNDLING BOSKU</t>
  </si>
  <si>
    <t>SP COCTAIL + ELOAD SP GAMING FF</t>
  </si>
  <si>
    <t>SP ION+ 20K</t>
  </si>
  <si>
    <t>VC ION+ 1.5GB - 10K</t>
  </si>
  <si>
    <t>SP COCTAIL + ELOAD CSP UNS 3GB 14H</t>
  </si>
  <si>
    <t>SAID KHUZAIFAH AL</t>
  </si>
  <si>
    <t>MASKUR HUSNI DEPARI</t>
  </si>
  <si>
    <t>ANGGA F ANDRIAN HARAHAP</t>
  </si>
  <si>
    <t>Kabanjahe</t>
  </si>
  <si>
    <t>Binjai</t>
  </si>
  <si>
    <t>Sidikalang</t>
  </si>
  <si>
    <t>Sutrisno</t>
  </si>
  <si>
    <t>P Siantar</t>
  </si>
  <si>
    <t>TGL</t>
  </si>
  <si>
    <t>NOMOR FAKTUR</t>
  </si>
  <si>
    <t>NAMA PONSEL</t>
  </si>
  <si>
    <t>PRODUK</t>
  </si>
  <si>
    <t>TOTAL PIUTANG</t>
  </si>
  <si>
    <t>PEMBAYARAN</t>
  </si>
  <si>
    <t>SISA</t>
  </si>
  <si>
    <t>TGL BAYAR</t>
  </si>
  <si>
    <t>REMARKS</t>
  </si>
  <si>
    <t>TGL JATUH TEMPO</t>
  </si>
</sst>
</file>

<file path=xl/styles.xml><?xml version="1.0" encoding="utf-8"?>
<styleSheet xmlns="http://schemas.openxmlformats.org/spreadsheetml/2006/main" xml:space="preserve">
  <numFmts count="8">
    <numFmt numFmtId="164" formatCode="_-* #,##0_-;\-* #,##0_-;_-* &quot;-&quot;_-;_-@_-"/>
    <numFmt numFmtId="165" formatCode="_-* #,##0_-;\-* #,##0_-;_-* &quot;-&quot;??_-;_-@_-"/>
    <numFmt numFmtId="166" formatCode="_(* #,##0_);_(* \(#,##0\);_(* &quot;-&quot;_);_(@_)"/>
    <numFmt numFmtId="167" formatCode="[$-409]dd\-mmm\-yy;@"/>
    <numFmt numFmtId="168" formatCode="[$-409]d\-mmm\-yy;@"/>
    <numFmt numFmtId="169" formatCode="_(* #,##0_);_(* \(#,##0\);_(* &quot;-&quot;??_);_(@_)"/>
    <numFmt numFmtId="170" formatCode="[$-13809]dd\ mmmm\ yyyy;@"/>
    <numFmt numFmtId="171" formatCode="_-[$$-409]* #,##0.00_-;\-[$$-409]* #,##0.00_-;_-[$$-409]* &quot;-&quot;??_-;_-@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11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5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166" fillId="0" borderId="2" applyFont="1" applyNumberFormat="1" applyFill="0" applyBorder="1" applyAlignment="1">
      <alignment horizontal="center" textRotation="0" wrapText="false" shrinkToFit="false"/>
    </xf>
    <xf xfId="0" fontId="1" numFmtId="166" fillId="0" borderId="2" applyFont="1" applyNumberFormat="1" applyFill="0" applyBorder="1" applyAlignment="0">
      <alignment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165" fillId="0" borderId="2" applyFont="1" applyNumberFormat="1" applyFill="0" applyBorder="1" applyAlignment="1">
      <alignment horizontal="center" textRotation="0" wrapText="false" shrinkToFit="false"/>
    </xf>
    <xf xfId="0" fontId="1" numFmtId="164" fillId="0" borderId="2" applyFont="1" applyNumberFormat="1" applyFill="0" applyBorder="1" applyAlignment="1">
      <alignment horizontal="center" textRotation="0" wrapText="false" shrinkToFit="false"/>
    </xf>
    <xf xfId="0" fontId="2" numFmtId="167" fillId="0" borderId="2" applyFont="1" applyNumberFormat="1" applyFill="0" applyBorder="1" applyAlignment="1">
      <alignment horizontal="center" vertical="center" textRotation="0" wrapText="false" shrinkToFit="false"/>
    </xf>
    <xf xfId="0" fontId="3" numFmtId="167" fillId="0" borderId="2" applyFont="1" applyNumberFormat="1" applyFill="0" applyBorder="1" applyAlignment="0">
      <alignment textRotation="0" wrapText="false" shrinkToFit="false"/>
    </xf>
    <xf xfId="0" fontId="2" numFmtId="165" fillId="0" borderId="2" applyFont="1" applyNumberFormat="1" applyFill="0" applyBorder="1" applyAlignment="0">
      <alignment textRotation="0" wrapText="false" shrinkToFit="false"/>
    </xf>
    <xf xfId="0" fontId="1" numFmtId="164" fillId="0" borderId="2" applyFont="1" applyNumberFormat="1" applyFill="0" applyBorder="1" applyAlignment="0">
      <alignment textRotation="0" wrapText="false" shrinkToFit="false"/>
    </xf>
    <xf xfId="0" fontId="2" numFmtId="167" fillId="0" borderId="2" applyFont="1" applyNumberFormat="1" applyFill="0" applyBorder="1" applyAlignment="0">
      <alignment textRotation="0" wrapText="false" shrinkToFit="false"/>
    </xf>
    <xf xfId="0" fontId="2" numFmtId="164" fillId="0" borderId="2" applyFont="1" applyNumberFormat="1" applyFill="0" applyBorder="1" applyAlignment="0">
      <alignment textRotation="0" wrapText="false" shrinkToFit="false"/>
    </xf>
    <xf xfId="0" fontId="3" numFmtId="9" fillId="0" borderId="2" applyFont="1" applyNumberFormat="1" applyFill="0" applyBorder="1" applyAlignment="0">
      <alignment textRotation="0" wrapText="false" shrinkToFit="false"/>
    </xf>
    <xf xfId="0" fontId="2" numFmtId="165" fillId="0" borderId="2" applyFont="1" applyNumberFormat="1" applyFill="0" applyBorder="1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7" fillId="0" borderId="3" applyFont="1" applyNumberFormat="1" applyFill="0" applyBorder="1" applyAlignment="1">
      <alignment horizontal="center" vertical="center" textRotation="0" wrapText="false" shrinkToFit="false"/>
    </xf>
    <xf xfId="0" fontId="2" numFmtId="9" fillId="0" borderId="2" applyFont="1" applyNumberFormat="1" applyFill="0" applyBorder="1" applyAlignment="0">
      <alignment textRotation="0" wrapText="false" shrinkToFit="false"/>
    </xf>
    <xf xfId="0" fontId="2" numFmtId="164" fillId="0" borderId="2" applyFont="1" applyNumberFormat="1" applyFill="0" applyBorder="1" applyAlignment="1">
      <alignment horizontal="center" textRotation="0" wrapText="false" shrinkToFit="false"/>
    </xf>
    <xf xfId="0" fontId="2" numFmtId="167" fillId="0" borderId="4" applyFont="1" applyNumberFormat="1" applyFill="0" applyBorder="1" applyAlignment="1">
      <alignment horizontal="center" vertical="center" textRotation="0" wrapText="false" shrinkToFit="false"/>
    </xf>
    <xf xfId="0" fontId="2" numFmtId="9" fillId="0" borderId="2" applyFont="1" applyNumberFormat="1" applyFill="0" applyBorder="1" applyAlignment="0">
      <alignment textRotation="0" wrapText="false" shrinkToFit="false"/>
    </xf>
    <xf xfId="0" fontId="1" numFmtId="167" fillId="0" borderId="2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7" fillId="0" borderId="0" applyFont="1" applyNumberFormat="1" applyFill="0" applyBorder="0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165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5" fillId="2" borderId="0" applyFont="1" applyNumberFormat="1" applyFill="1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3" fillId="0" borderId="2" applyFont="1" applyNumberFormat="1" applyFill="0" applyBorder="1" applyAlignment="1">
      <alignment horizontal="center" textRotation="0" wrapText="false" shrinkToFit="false"/>
    </xf>
    <xf xfId="0" fontId="2" numFmtId="168" fillId="0" borderId="2" applyFont="1" applyNumberFormat="1" applyFill="0" applyBorder="1" applyAlignment="1">
      <alignment horizontal="center"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165" fillId="0" borderId="2" applyFont="1" applyNumberFormat="1" applyFill="0" applyBorder="1" applyAlignment="1">
      <alignment horizontal="center" textRotation="0" wrapText="false" shrinkToFit="false"/>
    </xf>
    <xf xfId="0" fontId="2" numFmtId="3" fillId="0" borderId="2" applyFont="1" applyNumberFormat="1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14" fillId="2" borderId="2" applyFont="1" applyNumberFormat="1" applyFill="1" applyBorder="1" applyAlignment="1">
      <alignment horizontal="left" vertical="center" textRotation="0" wrapText="false" shrinkToFit="false" indent="22"/>
    </xf>
    <xf xfId="0" fontId="1" numFmtId="164" fillId="2" borderId="2" applyFont="1" applyNumberFormat="1" applyFill="1" applyBorder="1" applyAlignment="1">
      <alignment horizontal="right" textRotation="0" wrapText="false" shrinkToFit="false"/>
    </xf>
    <xf xfId="0" fontId="2" numFmtId="165" fillId="2" borderId="2" applyFont="1" applyNumberFormat="1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165" fillId="0" borderId="0" applyFont="1" applyNumberFormat="1" applyFill="0" applyBorder="0" applyAlignment="0">
      <alignment textRotation="0" wrapText="false" shrinkToFit="false"/>
    </xf>
    <xf xfId="0" fontId="1" numFmtId="0" fillId="0" borderId="5" applyFont="1" applyNumberFormat="0" applyFill="0" applyBorder="1" applyAlignment="1">
      <alignment horizontal="center" textRotation="0" wrapText="false" shrinkToFit="false"/>
    </xf>
    <xf xfId="0" fontId="1" numFmtId="9" fillId="0" borderId="6" applyFont="1" applyNumberFormat="1" applyFill="0" applyBorder="1" applyAlignment="1">
      <alignment horizontal="center" textRotation="0" wrapText="false" shrinkToFit="false"/>
    </xf>
    <xf xfId="0" fontId="1" numFmtId="164" fillId="0" borderId="6" applyFont="1" applyNumberFormat="1" applyFill="0" applyBorder="1" applyAlignment="1">
      <alignment horizontal="center" textRotation="0" wrapText="false" shrinkToFit="false"/>
    </xf>
    <xf xfId="0" fontId="1" numFmtId="165" fillId="0" borderId="6" applyFont="1" applyNumberFormat="1" applyFill="0" applyBorder="1" applyAlignment="1">
      <alignment horizontal="center" textRotation="0" wrapText="false" shrinkToFit="false"/>
    </xf>
    <xf xfId="0" fontId="1" numFmtId="164" fillId="0" borderId="7" applyFont="1" applyNumberFormat="1" applyFill="0" applyBorder="1" applyAlignment="1">
      <alignment horizontal="center" textRotation="0" wrapText="false" shrinkToFit="false"/>
    </xf>
    <xf xfId="0" fontId="1" numFmtId="164" fillId="0" borderId="8" applyFont="1" applyNumberFormat="1" applyFill="0" applyBorder="1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5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168" fillId="3" borderId="9" applyFont="1" applyNumberFormat="1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49" fillId="3" borderId="9" applyFont="1" applyNumberFormat="1" applyFill="1" applyBorder="1" applyAlignment="1">
      <alignment horizontal="center" textRotation="0" wrapText="true" shrinkToFit="false"/>
    </xf>
    <xf xfId="0" fontId="1" numFmtId="169" fillId="3" borderId="9" applyFont="1" applyNumberFormat="1" applyFill="1" applyBorder="1" applyAlignment="1">
      <alignment horizontal="center" vertical="center" textRotation="0" wrapText="false" shrinkToFit="false"/>
    </xf>
    <xf xfId="0" fontId="2" numFmtId="168" fillId="0" borderId="0" applyFont="1" applyNumberFormat="1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" numFmtId="170" fillId="0" borderId="0" applyFont="1" applyNumberFormat="1" applyFill="0" applyBorder="0" applyAlignment="1">
      <alignment horizontal="center"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168" fillId="0" borderId="0" applyFont="1" applyNumberFormat="1" applyFill="0" applyBorder="0" applyAlignment="1">
      <alignment horizontal="center" textRotation="0" wrapText="false" shrinkToFit="false"/>
    </xf>
    <xf xfId="0" fontId="2" numFmtId="15" fillId="0" borderId="0" applyFont="1" applyNumberFormat="1" applyFill="0" applyBorder="0" applyAlignment="0">
      <alignment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0" numFmtId="3" fillId="0" borderId="0" applyFont="0" applyNumberFormat="1" applyFill="0" applyBorder="0" applyAlignment="0">
      <alignment textRotation="0" wrapText="false" shrinkToFit="false"/>
    </xf>
    <xf xfId="0" fontId="2" numFmtId="3" fillId="0" borderId="0" applyFont="1" applyNumberFormat="1" applyFill="0" applyBorder="0" applyAlignment="0">
      <alignment textRotation="0" wrapText="false" shrinkToFit="false"/>
    </xf>
    <xf xfId="0" fontId="1" numFmtId="3" fillId="0" borderId="10" applyFont="1" applyNumberFormat="1" applyFill="0" applyBorder="1" applyAlignment="1">
      <alignment horizontal="center" textRotation="0" wrapText="false" shrinkToFit="false"/>
    </xf>
    <xf xfId="0" fontId="2" numFmtId="3" fillId="0" borderId="0" applyFont="1" applyNumberFormat="1" applyFill="0" applyBorder="0" applyAlignment="0">
      <alignment textRotation="0" wrapText="false" shrinkToFit="false"/>
    </xf>
    <xf xfId="0" fontId="1" numFmtId="3" fillId="0" borderId="2" applyFont="1" applyNumberFormat="1" applyFill="0" applyBorder="1" applyAlignment="1">
      <alignment horizontal="center" textRotation="0" wrapText="false" shrinkToFit="false"/>
    </xf>
    <xf xfId="0" fontId="2" numFmtId="171" fillId="0" borderId="0" applyFont="1" applyNumberFormat="1" applyFill="0" applyBorder="0" applyAlignment="0">
      <alignment textRotation="0" wrapText="false" shrinkToFit="false"/>
    </xf>
    <xf xfId="0" fontId="1" numFmtId="171" fillId="3" borderId="9" applyFont="1" applyNumberFormat="1" applyFill="1" applyBorder="1" applyAlignment="1">
      <alignment horizontal="center" vertical="center" textRotation="0" wrapText="false" shrinkToFit="false"/>
    </xf>
    <xf xfId="0" fontId="2" numFmtId="171" fillId="0" borderId="0" applyFont="1" applyNumberFormat="1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2" numFmtId="3" fillId="0" borderId="0" applyFont="1" applyNumberFormat="1" applyFill="0" applyBorder="0" applyAlignment="0">
      <alignment textRotation="0" wrapText="false" shrinkToFit="false"/>
    </xf>
    <xf xfId="0" fontId="1" numFmtId="3" fillId="0" borderId="4" applyFont="1" applyNumberFormat="1" applyFill="0" applyBorder="1" applyAlignment="1">
      <alignment horizontal="center" textRotation="0" wrapText="false" shrinkToFit="false"/>
    </xf>
    <xf xfId="0" fontId="2" numFmtId="0" fillId="0" borderId="10" applyFont="1" applyNumberFormat="0" applyFill="0" applyBorder="1" applyAlignment="1">
      <alignment horizontal="left" textRotation="0" wrapText="false" shrinkToFit="false"/>
    </xf>
    <xf xfId="0" fontId="2" numFmtId="0" fillId="0" borderId="11" applyFont="1" applyNumberFormat="0" applyFill="0" applyBorder="1" applyAlignment="1">
      <alignment horizontal="left" textRotation="0" wrapText="false" shrinkToFit="false"/>
    </xf>
    <xf xfId="0" fontId="2" numFmtId="164" fillId="0" borderId="11" applyFont="1" applyNumberFormat="1" applyFill="0" applyBorder="1" applyAlignment="1">
      <alignment horizontal="left" textRotation="0" wrapText="false" shrinkToFit="false"/>
    </xf>
    <xf xfId="0" fontId="2" numFmtId="165" fillId="0" borderId="11" applyFont="1" applyNumberFormat="1" applyFill="0" applyBorder="1" applyAlignment="1">
      <alignment horizontal="left" textRotation="0" wrapText="false" shrinkToFit="false"/>
    </xf>
    <xf xfId="0" fontId="2" numFmtId="164" fillId="0" borderId="4" applyFont="1" applyNumberFormat="1" applyFill="0" applyBorder="1" applyAlignment="1">
      <alignment horizontal="left" textRotation="0" wrapText="false" shrinkToFit="false"/>
    </xf>
    <xf xfId="0" fontId="2" numFmtId="9" fillId="0" borderId="2" applyFont="1" applyNumberFormat="1" applyFill="0" applyBorder="1" applyAlignment="1">
      <alignment horizontal="left" textRotation="0" wrapText="false" shrinkToFit="false"/>
    </xf>
    <xf xfId="0" fontId="2" numFmtId="164" fillId="0" borderId="2" applyFont="1" applyNumberFormat="1" applyFill="0" applyBorder="1" applyAlignment="1">
      <alignment horizontal="left" textRotation="0" wrapText="false" shrinkToFit="false"/>
    </xf>
    <xf xfId="0" fontId="2" numFmtId="165" fillId="0" borderId="2" applyFont="1" applyNumberFormat="1" applyFill="0" applyBorder="1" applyAlignment="1">
      <alignment horizontal="left" textRotation="0" wrapText="false" shrinkToFit="false"/>
    </xf>
    <xf xfId="0" fontId="2" numFmtId="164" fillId="0" borderId="10" applyFont="1" applyNumberFormat="1" applyFill="0" applyBorder="1" applyAlignment="1">
      <alignment horizontal="left" textRotation="0" wrapText="false" shrinkToFit="false"/>
    </xf>
    <xf xfId="0" fontId="3" numFmtId="0" fillId="4" borderId="12" applyFont="1" applyNumberFormat="0" applyFill="1" applyBorder="1" applyAlignment="1">
      <alignment horizontal="center" textRotation="0" wrapText="false" shrinkToFit="false"/>
    </xf>
    <xf xfId="0" fontId="3" numFmtId="9" fillId="4" borderId="9" applyFont="1" applyNumberFormat="1" applyFill="1" applyBorder="1" applyAlignment="1">
      <alignment horizontal="center" textRotation="0" wrapText="false" shrinkToFit="false"/>
    </xf>
    <xf xfId="0" fontId="3" numFmtId="164" fillId="4" borderId="9" applyFont="1" applyNumberFormat="1" applyFill="1" applyBorder="1" applyAlignment="1">
      <alignment horizontal="center" textRotation="0" wrapText="false" shrinkToFit="false"/>
    </xf>
    <xf xfId="0" fontId="3" numFmtId="165" fillId="4" borderId="9" applyFont="1" applyNumberFormat="1" applyFill="1" applyBorder="1" applyAlignment="1">
      <alignment horizontal="center" textRotation="0" wrapText="false" shrinkToFit="false"/>
    </xf>
    <xf xfId="0" fontId="3" numFmtId="164" fillId="4" borderId="13" applyFont="1" applyNumberFormat="1" applyFill="1" applyBorder="1" applyAlignment="1">
      <alignment horizontal="center" textRotation="0" wrapText="false" shrinkToFit="false"/>
    </xf>
    <xf xfId="0" fontId="3" numFmtId="164" fillId="4" borderId="14" applyFont="1" applyNumberFormat="1" applyFill="1" applyBorder="1" applyAlignment="0">
      <alignment textRotation="0" wrapText="false" shrinkToFit="false"/>
    </xf>
    <xf xfId="0" fontId="1" numFmtId="164" fillId="0" borderId="11" applyFont="1" applyNumberFormat="1" applyFill="0" applyBorder="1" applyAlignment="1">
      <alignment horizontal="center" textRotation="0" wrapText="false" shrinkToFit="false"/>
    </xf>
    <xf xfId="0" fontId="1" numFmtId="165" fillId="0" borderId="11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4" fillId="0" borderId="11" applyFont="1" applyNumberFormat="1" applyFill="0" applyBorder="1" applyAlignment="1">
      <alignment horizontal="center" textRotation="0" wrapText="false" shrinkToFit="false"/>
    </xf>
    <xf xfId="0" fontId="4" numFmtId="0" fillId="4" borderId="15" applyFont="1" applyNumberFormat="0" applyFill="1" applyBorder="1" applyAlignment="0">
      <alignment textRotation="0" wrapText="false" shrinkToFit="false"/>
    </xf>
    <xf xfId="0" fontId="4" numFmtId="3" fillId="4" borderId="15" applyFont="1" applyNumberFormat="1" applyFill="1" applyBorder="1" applyAlignment="0">
      <alignment textRotation="0" wrapText="false" shrinkToFit="false"/>
    </xf>
    <xf xfId="0" fontId="0" numFmtId="0" fillId="0" borderId="10" applyFont="0" applyNumberFormat="0" applyFill="0" applyBorder="1" applyAlignment="1">
      <alignment horizontal="left" textRotation="0" wrapText="false" shrinkToFit="false"/>
    </xf>
    <xf xfId="0" fontId="0" numFmtId="0" fillId="0" borderId="11" applyFont="0" applyNumberFormat="0" applyFill="0" applyBorder="1" applyAlignment="1">
      <alignment horizontal="left" textRotation="0" wrapText="false" shrinkToFit="false"/>
    </xf>
    <xf xfId="0" fontId="0" numFmtId="3" fillId="0" borderId="11" applyFont="0" applyNumberFormat="1" applyFill="0" applyBorder="1" applyAlignment="1">
      <alignment horizontal="left" textRotation="0" wrapText="false" shrinkToFit="false"/>
    </xf>
    <xf xfId="0" fontId="0" numFmtId="3" fillId="0" borderId="4" applyFont="0" applyNumberFormat="1" applyFill="0" applyBorder="1" applyAlignment="1">
      <alignment horizontal="left" textRotation="0" wrapText="false" shrinkToFit="false"/>
    </xf>
    <xf xfId="0" fontId="5" numFmtId="0" fillId="0" borderId="15" applyFont="1" applyNumberFormat="0" applyFill="0" applyBorder="1" applyAlignment="1">
      <alignment horizontal="center" textRotation="0" wrapText="false" shrinkToFit="false"/>
    </xf>
    <xf xfId="0" fontId="5" numFmtId="3" fillId="0" borderId="15" applyFont="1" applyNumberFormat="1" applyFill="0" applyBorder="1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2"/>
  <sheetViews>
    <sheetView tabSelected="0" workbookViewId="0" zoomScale="90" zoomScaleNormal="90" showGridLines="true" showRowColHeaders="1">
      <selection activeCell="E45" sqref="E45"/>
    </sheetView>
  </sheetViews>
  <sheetFormatPr defaultRowHeight="14.4" outlineLevelRow="0" outlineLevelCol="0"/>
  <cols>
    <col min="1" max="1" width="36.29071317" customWidth="true" style="2"/>
    <col min="2" max="2" width="32.29071508" customWidth="true" style="2"/>
    <col min="3" max="3" width="16.43357168" customWidth="true" style="3"/>
    <col min="4" max="4" width="14.29071413" customWidth="true" style="59"/>
    <col min="5" max="5" width="20.14785658" customWidth="true" style="3"/>
    <col min="6" max="6" width="21.71928488" customWidth="true" style="3"/>
    <col min="7" max="7" width="15.43357168" customWidth="true" style="3"/>
    <col min="8" max="8" width="15.43357168" customWidth="true" style="3"/>
    <col min="9" max="9" width="14.43357168" customWidth="true" style="3"/>
    <col min="10" max="10" width="14.43357168" customWidth="true" style="3"/>
    <col min="11" max="11" width="14.57642828" customWidth="true" style="2"/>
    <col min="12" max="12" width="12.43357168" customWidth="true" style="2"/>
    <col min="13" max="13" width="12.86214243" customWidth="true" style="2"/>
    <col min="14" max="14" width="8.86214243" customWidth="true" style="2"/>
    <col min="15" max="15" width="8.86214243" customWidth="true" style="2"/>
    <col min="16" max="16" width="8.86214243" customWidth="true" style="2"/>
  </cols>
  <sheetData>
    <row r="1" spans="1:16">
      <c r="A1" s="1" t="s">
        <v>0</v>
      </c>
      <c r="D1" s="4"/>
      <c r="E1" s="73" t="s">
        <v>1</v>
      </c>
      <c r="P1" s="2"/>
    </row>
    <row r="2" spans="1:16">
      <c r="A2" s="5"/>
      <c r="D2" s="4"/>
      <c r="H2" s="33" t="s">
        <v>2</v>
      </c>
      <c r="I2" s="34"/>
      <c r="J2" s="34"/>
      <c r="K2" s="35"/>
      <c r="L2" s="34"/>
      <c r="M2" s="19"/>
      <c r="P2" s="2"/>
    </row>
    <row r="3" spans="1:16">
      <c r="A3" s="6" t="s">
        <v>3</v>
      </c>
      <c r="B3" s="7" t="s">
        <v>4</v>
      </c>
      <c r="C3" s="8" t="s">
        <v>5</v>
      </c>
      <c r="D3" s="9" t="s">
        <v>6</v>
      </c>
      <c r="E3" s="10" t="s">
        <v>7</v>
      </c>
      <c r="H3" s="36" t="s">
        <v>8</v>
      </c>
      <c r="I3" s="36" t="s">
        <v>9</v>
      </c>
      <c r="J3" s="36" t="s">
        <v>10</v>
      </c>
      <c r="K3" s="9" t="s">
        <v>11</v>
      </c>
      <c r="L3" s="37" t="s">
        <v>12</v>
      </c>
      <c r="M3" s="37" t="s">
        <v>13</v>
      </c>
      <c r="P3" s="2"/>
    </row>
    <row r="4" spans="1:16">
      <c r="A4" s="11">
        <v>44928</v>
      </c>
      <c r="B4" s="12" t="s">
        <v>14</v>
      </c>
      <c r="C4" s="8"/>
      <c r="D4" s="13"/>
      <c r="E4" s="14">
        <v>325835843</v>
      </c>
      <c r="H4" s="38"/>
      <c r="I4" s="39"/>
      <c r="J4" s="23"/>
      <c r="K4" s="40"/>
      <c r="L4" s="41"/>
      <c r="M4" s="41"/>
      <c r="P4" s="2"/>
    </row>
    <row r="5" spans="1:16">
      <c r="A5" s="11"/>
      <c r="B5" s="15" t="s">
        <v>15</v>
      </c>
      <c r="C5" s="16">
        <v>5135981</v>
      </c>
      <c r="D5" s="13"/>
      <c r="E5" s="16"/>
      <c r="H5" s="38"/>
      <c r="I5" s="39"/>
      <c r="J5" s="23"/>
      <c r="K5" s="40"/>
      <c r="L5" s="41"/>
      <c r="M5" s="41"/>
      <c r="P5" s="2"/>
    </row>
    <row r="6" spans="1:16">
      <c r="A6" s="11"/>
      <c r="B6" s="17" t="s">
        <v>6</v>
      </c>
      <c r="C6" s="16"/>
      <c r="D6" s="18"/>
      <c r="E6" s="16"/>
      <c r="F6" s="19"/>
      <c r="H6" s="38"/>
      <c r="I6" s="39"/>
      <c r="J6" s="23"/>
      <c r="K6" s="40"/>
      <c r="L6" s="41"/>
      <c r="M6" s="41"/>
      <c r="P6" s="2"/>
    </row>
    <row r="7" spans="1:16">
      <c r="A7" s="21">
        <v>44930</v>
      </c>
      <c r="B7" s="22" t="s">
        <v>16</v>
      </c>
      <c r="C7" s="13"/>
      <c r="D7" s="23">
        <v>23104000</v>
      </c>
      <c r="E7" s="16"/>
      <c r="F7" s="20"/>
      <c r="H7" s="38"/>
      <c r="I7" s="39"/>
      <c r="J7" s="23"/>
      <c r="K7" s="40"/>
      <c r="L7" s="41"/>
      <c r="M7" s="41"/>
      <c r="P7" s="2"/>
    </row>
    <row r="8" spans="1:16">
      <c r="A8" s="24"/>
      <c r="B8" s="25" t="s">
        <v>17</v>
      </c>
      <c r="C8" s="13">
        <v>1591</v>
      </c>
      <c r="D8" s="23"/>
      <c r="E8" s="16"/>
      <c r="F8" s="20"/>
      <c r="H8" s="38"/>
      <c r="I8" s="39"/>
      <c r="J8" s="23"/>
      <c r="K8" s="40"/>
      <c r="L8" s="41"/>
      <c r="M8" s="41"/>
      <c r="P8" s="2"/>
    </row>
    <row r="9" spans="1:16">
      <c r="A9" s="24"/>
      <c r="B9" s="22"/>
      <c r="C9" s="13"/>
      <c r="D9" s="23"/>
      <c r="E9" s="16"/>
      <c r="F9" s="20"/>
      <c r="H9" s="38"/>
      <c r="I9" s="39"/>
      <c r="J9" s="23"/>
      <c r="K9" s="40"/>
      <c r="L9" s="41"/>
      <c r="M9" s="41"/>
      <c r="P9" s="2"/>
    </row>
    <row r="10" spans="1:16">
      <c r="A10" s="26" t="s">
        <v>18</v>
      </c>
      <c r="B10" s="7"/>
      <c r="C10" s="14">
        <f>SUM(C4:C9)</f>
        <v>5137572</v>
      </c>
      <c r="D10" s="14">
        <f>SUM(D4:D9)</f>
        <v>23104000</v>
      </c>
      <c r="E10" s="14">
        <f>E4+C10-D10</f>
        <v>307869415</v>
      </c>
      <c r="F10" s="20"/>
      <c r="H10" s="38"/>
      <c r="I10" s="39"/>
      <c r="J10" s="23"/>
      <c r="K10" s="40"/>
      <c r="L10" s="41"/>
      <c r="M10" s="41"/>
      <c r="P10" s="2"/>
    </row>
    <row r="11" spans="1:16">
      <c r="A11" s="28"/>
      <c r="B11" s="29"/>
      <c r="C11" s="30" t="s">
        <v>19</v>
      </c>
      <c r="D11" s="31"/>
      <c r="E11" s="30">
        <v>626</v>
      </c>
      <c r="F11" s="20"/>
      <c r="H11" s="38"/>
      <c r="I11" s="39"/>
      <c r="J11" s="23"/>
      <c r="K11" s="40"/>
      <c r="L11" s="41"/>
      <c r="M11" s="41"/>
      <c r="P11" s="2"/>
    </row>
    <row r="12" spans="1:16">
      <c r="A12" s="28"/>
      <c r="B12" s="29"/>
      <c r="C12" s="30" t="s">
        <v>20</v>
      </c>
      <c r="D12" s="31"/>
      <c r="E12" s="30">
        <v>333791776</v>
      </c>
      <c r="H12" s="38"/>
      <c r="I12" s="39"/>
      <c r="J12" s="23"/>
      <c r="K12" s="40"/>
      <c r="L12" s="41"/>
      <c r="M12" s="41"/>
      <c r="P12" s="2"/>
    </row>
    <row r="13" spans="1:16">
      <c r="C13" s="30" t="s">
        <v>21</v>
      </c>
      <c r="D13" s="31"/>
      <c r="E13" s="30">
        <f>E10-E11-E12</f>
        <v>-25922987</v>
      </c>
      <c r="H13" s="38"/>
      <c r="I13" s="39"/>
      <c r="J13" s="23"/>
      <c r="K13" s="40"/>
      <c r="L13" s="41"/>
      <c r="M13" s="41"/>
      <c r="P13" s="2"/>
    </row>
    <row r="14" spans="1:16">
      <c r="C14" s="30"/>
      <c r="D14" s="31"/>
      <c r="E14" s="30"/>
      <c r="H14" s="42" t="s">
        <v>18</v>
      </c>
      <c r="I14" s="43"/>
      <c r="J14" s="44">
        <f>SUM(J4:J12)</f>
        <v>0</v>
      </c>
      <c r="K14" s="45"/>
      <c r="L14" s="46"/>
      <c r="M14" s="46"/>
      <c r="P14" s="2"/>
    </row>
    <row r="15" spans="1:16" customHeight="1" ht="15.75">
      <c r="A15" s="47" t="s">
        <v>22</v>
      </c>
      <c r="B15" s="47"/>
      <c r="C15" s="48"/>
      <c r="D15" s="49"/>
      <c r="E15" s="48"/>
      <c r="H15" s="19"/>
      <c r="I15" s="19"/>
      <c r="L15" s="3"/>
      <c r="P15"/>
    </row>
    <row r="16" spans="1:16">
      <c r="A16" s="50" t="s">
        <v>23</v>
      </c>
      <c r="B16" s="51" t="s">
        <v>24</v>
      </c>
      <c r="C16" s="52" t="s">
        <v>25</v>
      </c>
      <c r="D16" s="53" t="s">
        <v>26</v>
      </c>
      <c r="E16" s="54" t="s">
        <v>27</v>
      </c>
      <c r="F16" s="55" t="s">
        <v>4</v>
      </c>
      <c r="I16" s="3" t="s">
        <v>28</v>
      </c>
      <c r="J16" s="2"/>
      <c r="L16" s="3"/>
      <c r="P16" s="2"/>
    </row>
    <row r="17" spans="1:16">
      <c r="A17" s="97" t="s">
        <v>29</v>
      </c>
      <c r="B17" s="98"/>
      <c r="C17" s="99"/>
      <c r="D17" s="100"/>
      <c r="E17" s="101"/>
      <c r="F17" s="102"/>
      <c r="I17" s="3"/>
      <c r="J17" s="2"/>
      <c r="L17" s="3"/>
      <c r="P17" s="2"/>
    </row>
    <row r="18" spans="1:16">
      <c r="A18" s="39" t="s">
        <v>30</v>
      </c>
      <c r="B18" s="93" t="s">
        <v>29</v>
      </c>
      <c r="C18" s="94">
        <v>80000</v>
      </c>
      <c r="D18" s="95">
        <v>10</v>
      </c>
      <c r="E18" s="96">
        <v>800000</v>
      </c>
      <c r="F18" s="94"/>
      <c r="I18" s="3"/>
      <c r="J18" s="2"/>
      <c r="L18" s="3"/>
      <c r="P18" s="2"/>
    </row>
    <row r="19" spans="1:16">
      <c r="A19" s="39" t="s">
        <v>31</v>
      </c>
      <c r="B19" s="93" t="s">
        <v>29</v>
      </c>
      <c r="C19" s="94">
        <v>5000</v>
      </c>
      <c r="D19" s="95">
        <v>5</v>
      </c>
      <c r="E19" s="96">
        <v>25000</v>
      </c>
      <c r="F19" s="94"/>
      <c r="I19" s="3"/>
      <c r="J19" s="2"/>
      <c r="L19" s="3"/>
      <c r="P19" s="2"/>
    </row>
    <row r="20" spans="1:16">
      <c r="A20" s="97" t="s">
        <v>32</v>
      </c>
      <c r="B20" s="98"/>
      <c r="C20" s="99"/>
      <c r="D20" s="100"/>
      <c r="E20" s="101"/>
      <c r="F20" s="102"/>
      <c r="I20" s="3"/>
      <c r="J20" s="2"/>
      <c r="L20" s="3"/>
      <c r="P20" s="2"/>
    </row>
    <row r="21" spans="1:16">
      <c r="A21" s="39" t="s">
        <v>33</v>
      </c>
      <c r="B21" s="93" t="s">
        <v>32</v>
      </c>
      <c r="C21" s="94">
        <v>78400</v>
      </c>
      <c r="D21" s="95">
        <v>20</v>
      </c>
      <c r="E21" s="96">
        <v>1568000</v>
      </c>
      <c r="F21" s="94"/>
      <c r="I21" s="3"/>
      <c r="J21" s="2"/>
      <c r="L21" s="3"/>
      <c r="P21" s="2"/>
    </row>
    <row r="22" spans="1:16">
      <c r="A22" s="97" t="s">
        <v>34</v>
      </c>
      <c r="B22" s="98"/>
      <c r="C22" s="99"/>
      <c r="D22" s="100"/>
      <c r="E22" s="101"/>
      <c r="F22" s="102"/>
      <c r="I22" s="3"/>
      <c r="J22" s="2"/>
      <c r="L22" s="3"/>
      <c r="P22" s="2"/>
    </row>
    <row r="23" spans="1:16">
      <c r="A23" s="39" t="s">
        <v>35</v>
      </c>
      <c r="B23" s="93" t="s">
        <v>34</v>
      </c>
      <c r="C23" s="94">
        <v>49000</v>
      </c>
      <c r="D23" s="95">
        <v>1</v>
      </c>
      <c r="E23" s="96">
        <v>49000</v>
      </c>
      <c r="F23" s="94"/>
      <c r="I23" s="3"/>
      <c r="J23" s="2"/>
      <c r="L23" s="3"/>
      <c r="P23" s="2"/>
    </row>
    <row r="24" spans="1:16">
      <c r="A24" s="97" t="s">
        <v>36</v>
      </c>
      <c r="B24" s="98"/>
      <c r="C24" s="99"/>
      <c r="D24" s="100"/>
      <c r="E24" s="101"/>
      <c r="F24" s="102"/>
      <c r="I24" s="3"/>
      <c r="J24" s="2"/>
      <c r="L24" s="3"/>
      <c r="P24" s="2"/>
    </row>
    <row r="25" spans="1:16">
      <c r="A25" s="39" t="s">
        <v>37</v>
      </c>
      <c r="B25" s="93" t="s">
        <v>36</v>
      </c>
      <c r="C25" s="94">
        <v>25000</v>
      </c>
      <c r="D25" s="95">
        <v>11</v>
      </c>
      <c r="E25" s="96">
        <v>275000</v>
      </c>
      <c r="F25" s="94"/>
      <c r="I25" s="3"/>
      <c r="J25" s="2"/>
      <c r="L25" s="3"/>
      <c r="P25" s="2"/>
    </row>
    <row r="26" spans="1:16">
      <c r="A26" s="39" t="s">
        <v>38</v>
      </c>
      <c r="B26" s="93" t="s">
        <v>36</v>
      </c>
      <c r="C26" s="94">
        <v>35000</v>
      </c>
      <c r="D26" s="95">
        <v>30</v>
      </c>
      <c r="E26" s="96">
        <v>1050000</v>
      </c>
      <c r="F26" s="94"/>
      <c r="I26" s="3"/>
      <c r="J26" s="2"/>
      <c r="L26" s="3"/>
      <c r="P26" s="2"/>
    </row>
    <row r="27" spans="1:16">
      <c r="A27" s="39" t="s">
        <v>30</v>
      </c>
      <c r="B27" s="93" t="s">
        <v>36</v>
      </c>
      <c r="C27" s="94">
        <v>76500</v>
      </c>
      <c r="D27" s="95">
        <v>170</v>
      </c>
      <c r="E27" s="96">
        <v>13005000</v>
      </c>
      <c r="F27" s="94"/>
      <c r="I27" s="3"/>
      <c r="J27" s="2"/>
      <c r="L27" s="3"/>
      <c r="P27" s="2"/>
    </row>
    <row r="28" spans="1:16">
      <c r="A28" s="97" t="s">
        <v>39</v>
      </c>
      <c r="B28" s="98"/>
      <c r="C28" s="99"/>
      <c r="D28" s="100"/>
      <c r="E28" s="101"/>
      <c r="F28" s="102"/>
      <c r="I28" s="3"/>
      <c r="J28" s="2"/>
      <c r="L28" s="3"/>
      <c r="P28" s="2"/>
    </row>
    <row r="29" spans="1:16">
      <c r="A29" s="39" t="s">
        <v>40</v>
      </c>
      <c r="B29" s="93" t="s">
        <v>39</v>
      </c>
      <c r="C29" s="94">
        <v>2000</v>
      </c>
      <c r="D29" s="95">
        <v>9</v>
      </c>
      <c r="E29" s="96">
        <v>18000</v>
      </c>
      <c r="F29" s="94"/>
      <c r="I29" s="3"/>
      <c r="J29" s="2"/>
      <c r="L29" s="3"/>
      <c r="P29" s="2"/>
    </row>
    <row r="30" spans="1:16">
      <c r="A30" s="39" t="s">
        <v>41</v>
      </c>
      <c r="B30" s="93" t="s">
        <v>39</v>
      </c>
      <c r="C30" s="94">
        <v>9300</v>
      </c>
      <c r="D30" s="95">
        <v>12</v>
      </c>
      <c r="E30" s="96">
        <v>111600</v>
      </c>
      <c r="F30" s="94"/>
      <c r="I30" s="3"/>
      <c r="J30" s="2"/>
      <c r="L30" s="3"/>
      <c r="P30" s="2"/>
    </row>
    <row r="31" spans="1:16">
      <c r="A31" s="39" t="s">
        <v>42</v>
      </c>
      <c r="B31" s="93" t="s">
        <v>39</v>
      </c>
      <c r="C31" s="94">
        <v>7000</v>
      </c>
      <c r="D31" s="95">
        <v>16</v>
      </c>
      <c r="E31" s="96">
        <v>112000</v>
      </c>
      <c r="F31" s="94"/>
      <c r="I31" s="3"/>
      <c r="J31" s="2"/>
      <c r="L31" s="3"/>
      <c r="P31" s="2"/>
    </row>
    <row r="32" spans="1:16">
      <c r="A32" s="39" t="s">
        <v>43</v>
      </c>
      <c r="B32" s="93" t="s">
        <v>39</v>
      </c>
      <c r="C32" s="94">
        <v>14800</v>
      </c>
      <c r="D32" s="95">
        <v>25</v>
      </c>
      <c r="E32" s="96">
        <v>370000</v>
      </c>
      <c r="F32" s="94"/>
      <c r="I32" s="3"/>
      <c r="J32" s="2"/>
      <c r="L32" s="3"/>
      <c r="P32" s="2"/>
    </row>
    <row r="33" spans="1:16">
      <c r="A33" s="39" t="s">
        <v>44</v>
      </c>
      <c r="B33" s="93" t="s">
        <v>39</v>
      </c>
      <c r="C33" s="94">
        <v>49500</v>
      </c>
      <c r="D33" s="95">
        <v>2</v>
      </c>
      <c r="E33" s="96">
        <v>99000</v>
      </c>
      <c r="F33" s="94"/>
      <c r="I33" s="3"/>
      <c r="J33" s="2"/>
      <c r="L33" s="3"/>
      <c r="P33" s="2"/>
    </row>
    <row r="34" spans="1:16">
      <c r="A34" s="39" t="s">
        <v>37</v>
      </c>
      <c r="B34" s="93" t="s">
        <v>39</v>
      </c>
      <c r="C34" s="94">
        <v>24500</v>
      </c>
      <c r="D34" s="95">
        <v>7</v>
      </c>
      <c r="E34" s="96">
        <v>171500</v>
      </c>
      <c r="F34" s="94"/>
      <c r="I34" s="3"/>
      <c r="J34" s="2"/>
      <c r="L34" s="3"/>
      <c r="P34" s="2"/>
    </row>
    <row r="35" spans="1:16">
      <c r="A35" s="39" t="s">
        <v>45</v>
      </c>
      <c r="B35" s="93" t="s">
        <v>39</v>
      </c>
      <c r="C35" s="94">
        <v>33750</v>
      </c>
      <c r="D35" s="95">
        <v>25</v>
      </c>
      <c r="E35" s="96">
        <v>843750</v>
      </c>
      <c r="F35" s="94"/>
      <c r="I35" s="3"/>
      <c r="J35" s="2"/>
      <c r="L35" s="3"/>
      <c r="P35" s="2"/>
    </row>
    <row r="36" spans="1:16">
      <c r="A36" s="39" t="s">
        <v>33</v>
      </c>
      <c r="B36" s="93" t="s">
        <v>39</v>
      </c>
      <c r="C36" s="94">
        <v>78400</v>
      </c>
      <c r="D36" s="95">
        <v>24</v>
      </c>
      <c r="E36" s="96">
        <v>1881600</v>
      </c>
      <c r="F36" s="94"/>
      <c r="I36" s="3"/>
      <c r="J36" s="2"/>
      <c r="L36" s="3"/>
      <c r="P36" s="2"/>
    </row>
    <row r="37" spans="1:16">
      <c r="A37" s="39" t="s">
        <v>46</v>
      </c>
      <c r="B37" s="93" t="s">
        <v>39</v>
      </c>
      <c r="C37" s="94">
        <v>62250</v>
      </c>
      <c r="D37" s="95">
        <v>15</v>
      </c>
      <c r="E37" s="96">
        <v>933750</v>
      </c>
      <c r="F37" s="94"/>
      <c r="I37" s="3"/>
      <c r="J37" s="2"/>
      <c r="L37" s="3"/>
      <c r="P37" s="2"/>
    </row>
    <row r="38" spans="1:16">
      <c r="A38" s="39" t="s">
        <v>47</v>
      </c>
      <c r="B38" s="93" t="s">
        <v>39</v>
      </c>
      <c r="C38" s="94">
        <v>9900</v>
      </c>
      <c r="D38" s="95">
        <v>19</v>
      </c>
      <c r="E38" s="96">
        <v>188100</v>
      </c>
      <c r="F38" s="94"/>
      <c r="I38" s="3"/>
      <c r="J38" s="2"/>
      <c r="L38" s="3"/>
      <c r="P38" s="2"/>
    </row>
    <row r="39" spans="1:16">
      <c r="A39" s="39" t="s">
        <v>35</v>
      </c>
      <c r="B39" s="93" t="s">
        <v>39</v>
      </c>
      <c r="C39" s="94">
        <v>49000</v>
      </c>
      <c r="D39" s="95">
        <v>2</v>
      </c>
      <c r="E39" s="96">
        <v>98000</v>
      </c>
      <c r="F39" s="94"/>
      <c r="I39" s="3"/>
      <c r="J39" s="2"/>
      <c r="L39" s="3"/>
      <c r="P39" s="2"/>
    </row>
    <row r="40" spans="1:16">
      <c r="A40" s="39" t="s">
        <v>48</v>
      </c>
      <c r="B40" s="93" t="s">
        <v>39</v>
      </c>
      <c r="C40" s="94">
        <v>10800</v>
      </c>
      <c r="D40" s="95">
        <v>5</v>
      </c>
      <c r="E40" s="96">
        <v>54000</v>
      </c>
      <c r="F40" s="94"/>
      <c r="I40" s="3"/>
      <c r="J40" s="2"/>
      <c r="L40" s="3"/>
      <c r="P40" s="2"/>
    </row>
    <row r="41" spans="1:16">
      <c r="A41" s="39" t="s">
        <v>49</v>
      </c>
      <c r="B41" s="93" t="s">
        <v>39</v>
      </c>
      <c r="C41" s="94">
        <v>9950</v>
      </c>
      <c r="D41" s="95">
        <v>3</v>
      </c>
      <c r="E41" s="96">
        <v>29850</v>
      </c>
      <c r="F41" s="94"/>
      <c r="I41" s="3"/>
      <c r="J41" s="2"/>
      <c r="L41" s="3"/>
      <c r="P41" s="2"/>
    </row>
    <row r="42" spans="1:16">
      <c r="A42" s="39" t="s">
        <v>30</v>
      </c>
      <c r="B42" s="93" t="s">
        <v>39</v>
      </c>
      <c r="C42" s="94">
        <v>76500</v>
      </c>
      <c r="D42" s="95">
        <v>5</v>
      </c>
      <c r="E42" s="96">
        <v>382500</v>
      </c>
      <c r="F42" s="94"/>
      <c r="I42" s="3"/>
      <c r="J42" s="2"/>
      <c r="L42" s="3"/>
      <c r="P42" s="2"/>
    </row>
    <row r="43" spans="1:16">
      <c r="A43" s="39" t="s">
        <v>50</v>
      </c>
      <c r="B43" s="93" t="s">
        <v>39</v>
      </c>
      <c r="C43" s="94">
        <v>62250</v>
      </c>
      <c r="D43" s="95">
        <v>7</v>
      </c>
      <c r="E43" s="96">
        <v>435750</v>
      </c>
      <c r="F43" s="94"/>
      <c r="I43" s="3"/>
      <c r="J43" s="2"/>
      <c r="L43" s="3"/>
      <c r="P43" s="2"/>
    </row>
    <row r="44" spans="1:16">
      <c r="A44" s="88" t="s">
        <v>51</v>
      </c>
      <c r="B44" s="89" t="s">
        <v>39</v>
      </c>
      <c r="C44" s="90">
        <v>2000</v>
      </c>
      <c r="D44" s="91">
        <v>20</v>
      </c>
      <c r="E44" s="90">
        <v>40000</v>
      </c>
      <c r="F44" s="92"/>
      <c r="H44" s="27"/>
      <c r="I44" s="27"/>
      <c r="J44" s="27"/>
      <c r="N44" s="56"/>
      <c r="O44" s="56"/>
      <c r="P44" s="56"/>
    </row>
    <row r="45" spans="1:16">
      <c r="A45" s="74" t="s">
        <v>18</v>
      </c>
      <c r="B45" s="75"/>
      <c r="C45" s="103"/>
      <c r="D45" s="104">
        <v>443</v>
      </c>
      <c r="E45" s="106">
        <v>22541400</v>
      </c>
      <c r="F45" s="105"/>
      <c r="H45" s="27"/>
      <c r="I45" s="27"/>
      <c r="J45" s="27"/>
      <c r="N45" s="56"/>
      <c r="O45" s="56"/>
      <c r="P45" s="56"/>
    </row>
    <row r="46" spans="1:16">
      <c r="H46" s="27"/>
      <c r="I46" s="27"/>
      <c r="J46" s="27"/>
      <c r="N46" s="56"/>
      <c r="O46" s="56"/>
      <c r="P46" s="56"/>
    </row>
    <row r="47" spans="1:16">
      <c r="H47" s="56"/>
      <c r="I47" s="56"/>
      <c r="J47" s="56"/>
      <c r="N47" s="56"/>
      <c r="O47" s="56"/>
      <c r="P47" s="56"/>
    </row>
    <row r="48" spans="1:16">
      <c r="H48" s="56"/>
      <c r="I48" s="56"/>
      <c r="J48" s="56"/>
      <c r="N48" s="56"/>
      <c r="O48" s="56"/>
      <c r="P48" s="56"/>
    </row>
    <row r="49" spans="1:16">
      <c r="H49" s="56"/>
      <c r="I49" s="56"/>
      <c r="J49" s="56"/>
      <c r="N49" s="56"/>
      <c r="O49" s="56"/>
      <c r="P49" s="56"/>
    </row>
    <row r="50" spans="1:16">
      <c r="H50" s="56"/>
      <c r="I50" s="56"/>
      <c r="J50" s="56"/>
      <c r="N50" s="56"/>
      <c r="O50" s="56"/>
      <c r="P50" s="56"/>
    </row>
    <row r="51" spans="1:16">
      <c r="H51" s="56"/>
      <c r="I51" s="56"/>
      <c r="J51" s="56"/>
      <c r="N51" s="56"/>
      <c r="O51" s="56"/>
      <c r="P51" s="56"/>
    </row>
    <row r="52" spans="1:16">
      <c r="N52" s="3"/>
      <c r="O52" s="3"/>
      <c r="P52" s="3"/>
    </row>
    <row r="53" spans="1:16">
      <c r="N53" s="3"/>
      <c r="O53" s="3"/>
      <c r="P53" s="3"/>
    </row>
    <row r="54" spans="1:16">
      <c r="N54" s="3"/>
      <c r="O54" s="3"/>
      <c r="P54" s="3"/>
    </row>
    <row r="55" spans="1:16">
      <c r="N55" s="3"/>
      <c r="O55" s="3"/>
      <c r="P55" s="3"/>
    </row>
    <row r="56" spans="1:16">
      <c r="N56" s="3"/>
      <c r="O56" s="3"/>
      <c r="P56" s="3"/>
    </row>
    <row r="57" spans="1:16">
      <c r="N57" s="3"/>
      <c r="O57" s="3"/>
      <c r="P57" s="3"/>
    </row>
    <row r="58" spans="1:16">
      <c r="P58" s="2"/>
    </row>
    <row r="59" spans="1:16">
      <c r="C59" s="58"/>
      <c r="E59" s="60"/>
      <c r="F59" s="60"/>
      <c r="G59" s="60"/>
      <c r="H59" s="60"/>
      <c r="I59" s="60"/>
      <c r="P59" s="2"/>
    </row>
    <row r="60" spans="1:16">
      <c r="P60" s="2"/>
    </row>
    <row r="61" spans="1:16">
      <c r="P61" s="2"/>
    </row>
    <row r="62" spans="1:16">
      <c r="P62" s="2"/>
    </row>
    <row r="63" spans="1:16">
      <c r="P63" s="2"/>
    </row>
    <row r="64" spans="1:16">
      <c r="P64" s="2"/>
    </row>
    <row r="65" spans="1:16">
      <c r="P65" s="2"/>
    </row>
    <row r="66" spans="1:16">
      <c r="P66" s="2"/>
    </row>
    <row r="67" spans="1:16">
      <c r="P67" s="2"/>
    </row>
    <row r="68" spans="1:16">
      <c r="P68" s="2"/>
    </row>
    <row r="69" spans="1:16">
      <c r="P69" s="2"/>
    </row>
    <row r="70" spans="1:16">
      <c r="P70" s="2"/>
    </row>
    <row r="71" spans="1:16">
      <c r="P71" s="2"/>
    </row>
    <row r="72" spans="1:16">
      <c r="P72" s="2"/>
    </row>
    <row r="73" spans="1:16">
      <c r="P73" s="2"/>
    </row>
    <row r="74" spans="1:16">
      <c r="P74" s="2"/>
    </row>
    <row r="75" spans="1:16">
      <c r="P75" s="2"/>
    </row>
    <row r="76" spans="1:16">
      <c r="P76" s="2"/>
    </row>
    <row r="77" spans="1:16">
      <c r="P77" s="2"/>
    </row>
    <row r="78" spans="1:16">
      <c r="P78" s="2"/>
    </row>
    <row r="79" spans="1:16">
      <c r="P79" s="2"/>
    </row>
    <row r="80" spans="1:16">
      <c r="P80" s="2"/>
    </row>
    <row r="81" spans="1:16">
      <c r="P81" s="2"/>
    </row>
    <row r="82" spans="1:16">
      <c r="P82" s="2"/>
    </row>
    <row r="83" spans="1:16">
      <c r="P83" s="2"/>
    </row>
    <row r="84" spans="1:16">
      <c r="P84" s="2"/>
    </row>
    <row r="85" spans="1:16">
      <c r="P85" s="2"/>
    </row>
    <row r="86" spans="1:16">
      <c r="P86" s="2"/>
    </row>
    <row r="87" spans="1:16">
      <c r="P87" s="2"/>
    </row>
    <row r="88" spans="1:16">
      <c r="P88" s="2"/>
    </row>
    <row r="89" spans="1:16">
      <c r="P89" s="2"/>
    </row>
    <row r="90" spans="1:16">
      <c r="P90" s="2"/>
    </row>
    <row r="91" spans="1:16">
      <c r="P91" s="2"/>
    </row>
    <row r="92" spans="1:16">
      <c r="P92" s="2"/>
    </row>
    <row r="93" spans="1:16">
      <c r="P93" s="2"/>
    </row>
    <row r="94" spans="1:16">
      <c r="P94" s="2"/>
    </row>
    <row r="95" spans="1:16">
      <c r="P95" s="2"/>
    </row>
    <row r="96" spans="1:16">
      <c r="P96" s="2"/>
    </row>
    <row r="97" spans="1:16">
      <c r="P97" s="2"/>
    </row>
    <row r="98" spans="1:16">
      <c r="P98" s="2"/>
    </row>
    <row r="99" spans="1:16">
      <c r="P99" s="2"/>
    </row>
    <row r="100" spans="1:16">
      <c r="P100" s="2"/>
    </row>
    <row r="101" spans="1:16">
      <c r="P101" s="2"/>
    </row>
    <row r="102" spans="1:16">
      <c r="P102" s="2"/>
    </row>
    <row r="103" spans="1:16">
      <c r="P103" s="2"/>
    </row>
    <row r="104" spans="1:16">
      <c r="P104" s="2"/>
    </row>
    <row r="105" spans="1:16">
      <c r="P105" s="2"/>
    </row>
    <row r="106" spans="1:16">
      <c r="P106" s="2"/>
    </row>
    <row r="107" spans="1:16">
      <c r="P107" s="2"/>
    </row>
    <row r="108" spans="1:16">
      <c r="P108" s="2"/>
    </row>
    <row r="109" spans="1:16">
      <c r="P109" s="2"/>
    </row>
    <row r="110" spans="1:16">
      <c r="P110" s="2"/>
    </row>
    <row r="111" spans="1:16">
      <c r="P111" s="2"/>
    </row>
    <row r="112" spans="1:16">
      <c r="P112" s="2"/>
    </row>
    <row r="113" spans="1:16">
      <c r="P113" s="2"/>
    </row>
    <row r="114" spans="1:16">
      <c r="P114" s="2"/>
    </row>
    <row r="115" spans="1:16">
      <c r="P115" s="2"/>
    </row>
    <row r="116" spans="1:16">
      <c r="P116" s="2"/>
    </row>
    <row r="117" spans="1:16">
      <c r="P117" s="2"/>
    </row>
    <row r="118" spans="1:16">
      <c r="P118" s="2"/>
    </row>
    <row r="119" spans="1:16">
      <c r="P119" s="2"/>
    </row>
    <row r="120" spans="1:16">
      <c r="P120" s="2"/>
    </row>
    <row r="121" spans="1:16">
      <c r="P121" s="2"/>
    </row>
    <row r="122" spans="1:16">
      <c r="P122" s="2"/>
    </row>
    <row r="123" spans="1:16">
      <c r="P123" s="2"/>
    </row>
    <row r="124" spans="1:16">
      <c r="P124" s="2"/>
    </row>
    <row r="125" spans="1:16">
      <c r="P125" s="2"/>
    </row>
    <row r="126" spans="1:16">
      <c r="P126" s="2"/>
    </row>
    <row r="127" spans="1:16">
      <c r="P127" s="2"/>
    </row>
    <row r="128" spans="1:16">
      <c r="P128" s="2"/>
    </row>
    <row r="129" spans="1:16">
      <c r="P129" s="2"/>
    </row>
    <row r="130" spans="1:16">
      <c r="P130" s="2"/>
    </row>
    <row r="131" spans="1:16">
      <c r="P131" s="2"/>
    </row>
    <row r="132" spans="1:16">
      <c r="P132" s="2"/>
    </row>
    <row r="133" spans="1:16">
      <c r="P133" s="2"/>
    </row>
    <row r="134" spans="1:16">
      <c r="P134" s="2"/>
    </row>
    <row r="135" spans="1:16">
      <c r="P135" s="2"/>
    </row>
    <row r="136" spans="1:16">
      <c r="P136" s="2"/>
    </row>
    <row r="137" spans="1:16">
      <c r="P137" s="2"/>
    </row>
    <row r="138" spans="1:16">
      <c r="P138" s="2"/>
    </row>
    <row r="139" spans="1:16">
      <c r="P139" s="2"/>
    </row>
    <row r="140" spans="1:16">
      <c r="P140" s="2"/>
    </row>
    <row r="141" spans="1:16">
      <c r="P141" s="2"/>
    </row>
    <row r="142" spans="1:16">
      <c r="P142" s="2"/>
    </row>
    <row r="143" spans="1:16">
      <c r="P143" s="2"/>
    </row>
    <row r="144" spans="1:16">
      <c r="P144" s="2"/>
    </row>
    <row r="145" spans="1:16">
      <c r="P145" s="2"/>
    </row>
    <row r="146" spans="1:16">
      <c r="P146" s="2"/>
    </row>
    <row r="147" spans="1:16">
      <c r="P147" s="2"/>
    </row>
    <row r="148" spans="1:16">
      <c r="P148" s="2"/>
    </row>
    <row r="149" spans="1:16">
      <c r="P149" s="2"/>
    </row>
    <row r="150" spans="1:16">
      <c r="P150" s="2"/>
    </row>
    <row r="151" spans="1:16">
      <c r="P151" s="2"/>
    </row>
    <row r="152" spans="1:16">
      <c r="P152" s="2"/>
    </row>
    <row r="153" spans="1:16">
      <c r="P153" s="2"/>
    </row>
    <row r="154" spans="1:16">
      <c r="P154" s="2"/>
    </row>
    <row r="155" spans="1:16">
      <c r="P155" s="2"/>
    </row>
    <row r="156" spans="1:16">
      <c r="P156" s="2"/>
    </row>
    <row r="157" spans="1:16">
      <c r="P157" s="2"/>
    </row>
    <row r="158" spans="1:16">
      <c r="P158" s="2"/>
    </row>
    <row r="159" spans="1:16">
      <c r="P159" s="2"/>
    </row>
    <row r="160" spans="1:16">
      <c r="P160" s="2"/>
    </row>
    <row r="161" spans="1:16">
      <c r="P161" s="2"/>
    </row>
    <row r="162" spans="1:16">
      <c r="P162" s="2"/>
    </row>
    <row r="163" spans="1:16">
      <c r="P163" s="2"/>
    </row>
    <row r="164" spans="1:16">
      <c r="P164" s="2"/>
    </row>
    <row r="165" spans="1:16">
      <c r="P165" s="2"/>
    </row>
    <row r="166" spans="1:16">
      <c r="P166" s="2"/>
    </row>
    <row r="167" spans="1:16">
      <c r="P167" s="2"/>
    </row>
    <row r="168" spans="1:16">
      <c r="P168" s="2"/>
    </row>
    <row r="169" spans="1:16">
      <c r="P169" s="2"/>
    </row>
    <row r="170" spans="1:16">
      <c r="P170" s="2"/>
    </row>
    <row r="171" spans="1:16">
      <c r="P171" s="2"/>
    </row>
    <row r="172" spans="1:16">
      <c r="P172" s="2"/>
    </row>
    <row r="173" spans="1:16">
      <c r="P173" s="2"/>
    </row>
    <row r="174" spans="1:16">
      <c r="P174" s="2"/>
    </row>
    <row r="175" spans="1:16">
      <c r="P175" s="2"/>
    </row>
    <row r="176" spans="1:16">
      <c r="P176" s="2"/>
    </row>
    <row r="177" spans="1:16">
      <c r="P177" s="2"/>
    </row>
    <row r="178" spans="1:16">
      <c r="P178" s="2"/>
    </row>
    <row r="179" spans="1:16">
      <c r="P179" s="2"/>
    </row>
    <row r="180" spans="1:16">
      <c r="P180" s="2"/>
    </row>
    <row r="181" spans="1:16">
      <c r="P181" s="2"/>
    </row>
    <row r="182" spans="1:16">
      <c r="P182" s="2"/>
    </row>
    <row r="183" spans="1:16">
      <c r="P183" s="2"/>
    </row>
    <row r="184" spans="1:16">
      <c r="P184" s="2"/>
    </row>
    <row r="185" spans="1:16">
      <c r="P185" s="2"/>
    </row>
    <row r="186" spans="1:16">
      <c r="P186" s="2"/>
    </row>
    <row r="187" spans="1:16">
      <c r="P187" s="2"/>
    </row>
    <row r="188" spans="1:16">
      <c r="P188" s="2"/>
    </row>
    <row r="189" spans="1:16">
      <c r="P189" s="2"/>
    </row>
    <row r="190" spans="1:16">
      <c r="P190" s="2"/>
    </row>
    <row r="191" spans="1:16">
      <c r="P191" s="2"/>
    </row>
    <row r="192" spans="1:16">
      <c r="P192" s="2"/>
    </row>
    <row r="193" spans="1:16">
      <c r="P193" s="2"/>
    </row>
    <row r="194" spans="1:16">
      <c r="P194" s="2"/>
    </row>
    <row r="195" spans="1:16">
      <c r="P195" s="2"/>
    </row>
    <row r="196" spans="1:16">
      <c r="P196" s="2"/>
    </row>
    <row r="197" spans="1:16">
      <c r="P197" s="2"/>
    </row>
    <row r="198" spans="1:16">
      <c r="P198" s="2"/>
    </row>
    <row r="199" spans="1:16">
      <c r="P199" s="2"/>
    </row>
    <row r="200" spans="1:16">
      <c r="P200" s="2"/>
    </row>
    <row r="201" spans="1:16">
      <c r="P201" s="2"/>
    </row>
    <row r="202" spans="1:16">
      <c r="P202" s="2"/>
    </row>
    <row r="203" spans="1:16">
      <c r="P203" s="2"/>
    </row>
    <row r="204" spans="1:16">
      <c r="P204" s="2"/>
    </row>
    <row r="205" spans="1:16">
      <c r="P205" s="2"/>
    </row>
    <row r="206" spans="1:16">
      <c r="P206" s="2"/>
    </row>
    <row r="207" spans="1:16">
      <c r="P207" s="2"/>
    </row>
    <row r="208" spans="1:16">
      <c r="P208" s="2"/>
    </row>
    <row r="209" spans="1:16">
      <c r="P209" s="2"/>
    </row>
    <row r="210" spans="1:16">
      <c r="P210" s="2"/>
    </row>
    <row r="211" spans="1:16">
      <c r="P211" s="2"/>
    </row>
    <row r="212" spans="1:16">
      <c r="P212" s="2"/>
    </row>
    <row r="213" spans="1:16">
      <c r="P213" s="2"/>
    </row>
    <row r="214" spans="1:16">
      <c r="P214" s="2"/>
    </row>
    <row r="215" spans="1:16">
      <c r="P215" s="2"/>
    </row>
    <row r="216" spans="1:16">
      <c r="P216" s="2"/>
    </row>
    <row r="217" spans="1:16">
      <c r="P217" s="2"/>
    </row>
    <row r="218" spans="1:16">
      <c r="P218" s="2"/>
    </row>
    <row r="219" spans="1:16">
      <c r="P219" s="2"/>
    </row>
    <row r="220" spans="1:16">
      <c r="P220" s="2"/>
    </row>
    <row r="221" spans="1:16">
      <c r="P221" s="2"/>
    </row>
    <row r="222" spans="1:16">
      <c r="P222" s="2"/>
    </row>
    <row r="223" spans="1:16">
      <c r="P223" s="2"/>
    </row>
    <row r="224" spans="1:16">
      <c r="P224" s="2"/>
    </row>
    <row r="225" spans="1:16">
      <c r="P225" s="2"/>
    </row>
    <row r="226" spans="1:16">
      <c r="P226" s="2"/>
    </row>
    <row r="227" spans="1:16">
      <c r="P227" s="2"/>
    </row>
    <row r="228" spans="1:16">
      <c r="P228" s="2"/>
    </row>
    <row r="229" spans="1:16">
      <c r="P229" s="2"/>
    </row>
    <row r="230" spans="1:16">
      <c r="P230" s="2"/>
    </row>
    <row r="231" spans="1:16">
      <c r="P231" s="2"/>
    </row>
    <row r="232" spans="1:16">
      <c r="P232" s="2"/>
    </row>
    <row r="233" spans="1:16">
      <c r="P233" s="2"/>
    </row>
    <row r="234" spans="1:16">
      <c r="P234" s="2"/>
    </row>
    <row r="235" spans="1:16">
      <c r="P235" s="2"/>
    </row>
    <row r="236" spans="1:16">
      <c r="P236" s="2"/>
    </row>
    <row r="237" spans="1:16">
      <c r="P237" s="2"/>
    </row>
    <row r="238" spans="1:16">
      <c r="P238" s="2"/>
    </row>
    <row r="239" spans="1:16">
      <c r="P239" s="2"/>
    </row>
    <row r="240" spans="1:16">
      <c r="P240" s="2"/>
    </row>
    <row r="241" spans="1:16">
      <c r="P241" s="2"/>
    </row>
    <row r="242" spans="1:16">
      <c r="P242" s="2"/>
    </row>
    <row r="243" spans="1:16">
      <c r="P243" s="2"/>
    </row>
    <row r="244" spans="1:16">
      <c r="P244" s="2"/>
    </row>
    <row r="245" spans="1:16">
      <c r="P245" s="2"/>
    </row>
    <row r="246" spans="1:16">
      <c r="P246" s="2"/>
    </row>
    <row r="247" spans="1:16">
      <c r="P247" s="2"/>
    </row>
    <row r="248" spans="1:16">
      <c r="P248" s="2"/>
    </row>
    <row r="249" spans="1:16">
      <c r="P249" s="2"/>
    </row>
    <row r="250" spans="1:16">
      <c r="P250" s="2"/>
    </row>
    <row r="251" spans="1:16">
      <c r="P251" s="2"/>
    </row>
    <row r="252" spans="1:16">
      <c r="P252" s="2"/>
    </row>
    <row r="253" spans="1:16">
      <c r="P253" s="2"/>
    </row>
    <row r="254" spans="1:16">
      <c r="P254" s="2"/>
    </row>
    <row r="255" spans="1:16">
      <c r="P255" s="2"/>
    </row>
    <row r="256" spans="1:16">
      <c r="P256" s="2"/>
    </row>
    <row r="257" spans="1:16">
      <c r="P257" s="2"/>
    </row>
    <row r="258" spans="1:16">
      <c r="P258" s="2"/>
    </row>
    <row r="259" spans="1:16">
      <c r="P259" s="2"/>
    </row>
    <row r="260" spans="1:16">
      <c r="P260" s="2"/>
    </row>
    <row r="261" spans="1:16">
      <c r="P261" s="2"/>
    </row>
    <row r="262" spans="1:16">
      <c r="P262" s="2"/>
    </row>
    <row r="263" spans="1:16">
      <c r="P263" s="2"/>
    </row>
    <row r="264" spans="1:16">
      <c r="P264" s="2"/>
    </row>
    <row r="265" spans="1:16">
      <c r="P265" s="2"/>
    </row>
    <row r="266" spans="1:16">
      <c r="P266" s="2"/>
    </row>
    <row r="267" spans="1:16">
      <c r="P267" s="2"/>
    </row>
    <row r="268" spans="1:16">
      <c r="N268" s="61"/>
      <c r="O268" s="61"/>
      <c r="P268" s="61"/>
    </row>
    <row r="269" spans="1:16">
      <c r="C269" s="62"/>
      <c r="K269" s="4"/>
      <c r="P269" s="2"/>
    </row>
    <row r="270" spans="1:16">
      <c r="K270" s="4"/>
      <c r="P270" s="2"/>
    </row>
    <row r="271" spans="1:16">
      <c r="P271" s="2"/>
    </row>
    <row r="272" spans="1:16">
      <c r="K272" s="32"/>
      <c r="P272" s="2"/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86"/>
  <sheetViews>
    <sheetView tabSelected="1" workbookViewId="0" zoomScale="110" zoomScaleNormal="110" showGridLines="true" showRowColHeaders="1">
      <selection activeCell="A386" sqref="A386:M386"/>
    </sheetView>
  </sheetViews>
  <sheetFormatPr defaultRowHeight="14.4" outlineLevelRow="0" outlineLevelCol="0"/>
  <cols>
    <col min="1" max="1" width="50.43356977" customWidth="true" style="0"/>
    <col min="2" max="2" width="23.86214338" customWidth="true" style="0"/>
    <col min="3" max="3" width="23.86214338" customWidth="true" style="76"/>
    <col min="4" max="4" width="11.57642828" customWidth="true" style="76"/>
    <col min="5" max="5" width="9.14785753" customWidth="true" style="76"/>
    <col min="6" max="6" width="14.29071413" customWidth="true" style="76"/>
    <col min="7" max="7" width="14.00499998" customWidth="true" style="76"/>
    <col min="8" max="8" width="9.14785753" customWidth="true" style="76"/>
    <col min="9" max="9" width="9.14785753" customWidth="true" style="76"/>
    <col min="10" max="10" width="9.14785753" customWidth="true" style="76"/>
    <col min="11" max="11" width="9.14785753" customWidth="true" style="76"/>
    <col min="12" max="12" width="9.14785753" customWidth="true" style="76"/>
    <col min="13" max="13" width="18.43357168" customWidth="true" style="76"/>
  </cols>
  <sheetData>
    <row r="1" spans="1:13">
      <c r="A1" s="61" t="s">
        <v>52</v>
      </c>
      <c r="B1" s="2"/>
      <c r="C1" s="79"/>
      <c r="D1" s="86"/>
      <c r="E1" s="79"/>
      <c r="F1" s="79"/>
      <c r="G1" s="79"/>
      <c r="H1" s="79"/>
      <c r="I1" s="79"/>
      <c r="J1" s="79"/>
      <c r="K1" s="77"/>
      <c r="L1" s="77"/>
      <c r="M1" s="77"/>
    </row>
    <row r="2" spans="1:13">
      <c r="A2" s="57" t="s">
        <v>53</v>
      </c>
      <c r="B2" s="57" t="s">
        <v>24</v>
      </c>
      <c r="C2" s="80" t="s">
        <v>54</v>
      </c>
      <c r="D2" s="87" t="s">
        <v>55</v>
      </c>
      <c r="E2" s="80" t="s">
        <v>56</v>
      </c>
      <c r="F2" s="80" t="s">
        <v>57</v>
      </c>
      <c r="G2" s="80" t="s">
        <v>58</v>
      </c>
      <c r="H2" s="80" t="s">
        <v>59</v>
      </c>
      <c r="I2" s="80" t="s">
        <v>60</v>
      </c>
      <c r="J2" s="80" t="s">
        <v>61</v>
      </c>
      <c r="K2" s="78" t="s">
        <v>7</v>
      </c>
      <c r="L2" s="78" t="s">
        <v>62</v>
      </c>
      <c r="M2" s="80" t="s">
        <v>18</v>
      </c>
    </row>
    <row r="3" spans="1:13">
      <c r="A3" s="107" t="s">
        <v>63</v>
      </c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</row>
    <row r="4" spans="1:13">
      <c r="A4" s="109" t="s">
        <v>48</v>
      </c>
      <c r="B4" s="110" t="s">
        <v>63</v>
      </c>
      <c r="C4" s="111">
        <v>11180</v>
      </c>
      <c r="D4" s="111"/>
      <c r="E4" s="111"/>
      <c r="F4" s="111">
        <v>0</v>
      </c>
      <c r="G4" s="111"/>
      <c r="H4" s="111"/>
      <c r="I4" s="111"/>
      <c r="J4" s="111"/>
      <c r="K4" s="111">
        <f>C4+D4+E4-F4-G4-H4-I4-J4</f>
        <v>11180</v>
      </c>
      <c r="L4" s="111">
        <v>12000</v>
      </c>
      <c r="M4" s="112">
        <f>K4*L4</f>
        <v>134160000</v>
      </c>
    </row>
    <row r="5" spans="1:13">
      <c r="A5" s="109" t="s">
        <v>64</v>
      </c>
      <c r="B5" s="110" t="s">
        <v>63</v>
      </c>
      <c r="C5" s="111">
        <v>9999</v>
      </c>
      <c r="D5" s="111"/>
      <c r="E5" s="111"/>
      <c r="F5" s="111">
        <v>0</v>
      </c>
      <c r="G5" s="111"/>
      <c r="H5" s="111"/>
      <c r="I5" s="111"/>
      <c r="J5" s="111"/>
      <c r="K5" s="111">
        <f>C5+D5+E5-F5-G5-H5-I5-J5</f>
        <v>9999</v>
      </c>
      <c r="L5" s="111">
        <v>100000</v>
      </c>
      <c r="M5" s="112">
        <f>K5*L5</f>
        <v>999900000</v>
      </c>
    </row>
    <row r="6" spans="1:13">
      <c r="A6" s="109" t="s">
        <v>50</v>
      </c>
      <c r="B6" s="110" t="s">
        <v>63</v>
      </c>
      <c r="C6" s="111">
        <v>4280</v>
      </c>
      <c r="D6" s="111"/>
      <c r="E6" s="111"/>
      <c r="F6" s="111">
        <v>0</v>
      </c>
      <c r="G6" s="111"/>
      <c r="H6" s="111"/>
      <c r="I6" s="111"/>
      <c r="J6" s="111"/>
      <c r="K6" s="111">
        <f>C6+D6+E6-F6-G6-H6-I6-J6</f>
        <v>4280</v>
      </c>
      <c r="L6" s="111">
        <v>65000</v>
      </c>
      <c r="M6" s="112">
        <f>K6*L6</f>
        <v>278200000</v>
      </c>
    </row>
    <row r="7" spans="1:13">
      <c r="A7" s="109" t="s">
        <v>65</v>
      </c>
      <c r="B7" s="110" t="s">
        <v>63</v>
      </c>
      <c r="C7" s="111">
        <v>0</v>
      </c>
      <c r="D7" s="111"/>
      <c r="E7" s="111"/>
      <c r="F7" s="111">
        <v>0</v>
      </c>
      <c r="G7" s="111"/>
      <c r="H7" s="111"/>
      <c r="I7" s="111"/>
      <c r="J7" s="111"/>
      <c r="K7" s="111">
        <f>C7+D7+E7-F7-G7-H7-I7-J7</f>
        <v>0</v>
      </c>
      <c r="L7" s="111">
        <v>15000</v>
      </c>
      <c r="M7" s="112">
        <f>K7*L7</f>
        <v>0</v>
      </c>
    </row>
    <row r="8" spans="1:13">
      <c r="A8" s="109" t="s">
        <v>66</v>
      </c>
      <c r="B8" s="110" t="s">
        <v>63</v>
      </c>
      <c r="C8" s="111">
        <v>152</v>
      </c>
      <c r="D8" s="111"/>
      <c r="E8" s="111"/>
      <c r="F8" s="111">
        <v>0</v>
      </c>
      <c r="G8" s="111"/>
      <c r="H8" s="111"/>
      <c r="I8" s="111"/>
      <c r="J8" s="111"/>
      <c r="K8" s="111">
        <f>C8+D8+E8-F8-G8-H8-I8-J8</f>
        <v>152</v>
      </c>
      <c r="L8" s="111">
        <v>72000</v>
      </c>
      <c r="M8" s="112">
        <f>K8*L8</f>
        <v>10944000</v>
      </c>
    </row>
    <row r="9" spans="1:13">
      <c r="A9" s="109" t="s">
        <v>47</v>
      </c>
      <c r="B9" s="110" t="s">
        <v>63</v>
      </c>
      <c r="C9" s="111">
        <v>1822</v>
      </c>
      <c r="D9" s="111"/>
      <c r="E9" s="111"/>
      <c r="F9" s="111">
        <v>0</v>
      </c>
      <c r="G9" s="111"/>
      <c r="H9" s="111"/>
      <c r="I9" s="111"/>
      <c r="J9" s="111"/>
      <c r="K9" s="111">
        <f>C9+D9+E9-F9-G9-H9-I9-J9</f>
        <v>1822</v>
      </c>
      <c r="L9" s="111">
        <v>11000</v>
      </c>
      <c r="M9" s="112">
        <f>K9*L9</f>
        <v>20042000</v>
      </c>
    </row>
    <row r="10" spans="1:13">
      <c r="A10" s="109" t="s">
        <v>67</v>
      </c>
      <c r="B10" s="110" t="s">
        <v>63</v>
      </c>
      <c r="C10" s="111">
        <v>0</v>
      </c>
      <c r="D10" s="111"/>
      <c r="E10" s="111"/>
      <c r="F10" s="111">
        <v>0</v>
      </c>
      <c r="G10" s="111"/>
      <c r="H10" s="111"/>
      <c r="I10" s="111"/>
      <c r="J10" s="111"/>
      <c r="K10" s="111">
        <f>C10+D10+E10-F10-G10-H10-I10-J10</f>
        <v>0</v>
      </c>
      <c r="L10" s="111">
        <v>15000</v>
      </c>
      <c r="M10" s="112">
        <f>K10*L10</f>
        <v>0</v>
      </c>
    </row>
    <row r="11" spans="1:13">
      <c r="A11" s="109" t="s">
        <v>68</v>
      </c>
      <c r="B11" s="110" t="s">
        <v>63</v>
      </c>
      <c r="C11" s="111">
        <v>49</v>
      </c>
      <c r="D11" s="111"/>
      <c r="E11" s="111"/>
      <c r="F11" s="111">
        <v>0</v>
      </c>
      <c r="G11" s="111"/>
      <c r="H11" s="111"/>
      <c r="I11" s="111"/>
      <c r="J11" s="111"/>
      <c r="K11" s="111">
        <f>C11+D11+E11-F11-G11-H11-I11-J11</f>
        <v>49</v>
      </c>
      <c r="L11" s="111">
        <v>25000</v>
      </c>
      <c r="M11" s="112">
        <f>K11*L11</f>
        <v>1225000</v>
      </c>
    </row>
    <row r="12" spans="1:13">
      <c r="A12" s="109" t="s">
        <v>42</v>
      </c>
      <c r="B12" s="110" t="s">
        <v>63</v>
      </c>
      <c r="C12" s="111">
        <v>198</v>
      </c>
      <c r="D12" s="111"/>
      <c r="E12" s="111"/>
      <c r="F12" s="111">
        <v>0</v>
      </c>
      <c r="G12" s="111"/>
      <c r="H12" s="111"/>
      <c r="I12" s="111"/>
      <c r="J12" s="111"/>
      <c r="K12" s="111">
        <f>C12+D12+E12-F12-G12-H12-I12-J12</f>
        <v>198</v>
      </c>
      <c r="L12" s="111">
        <v>7000</v>
      </c>
      <c r="M12" s="112">
        <f>K12*L12</f>
        <v>1386000</v>
      </c>
    </row>
    <row r="13" spans="1:13">
      <c r="A13" s="109" t="s">
        <v>31</v>
      </c>
      <c r="B13" s="110" t="s">
        <v>63</v>
      </c>
      <c r="C13" s="111">
        <v>50028</v>
      </c>
      <c r="D13" s="111"/>
      <c r="E13" s="111"/>
      <c r="F13" s="111">
        <v>0</v>
      </c>
      <c r="G13" s="111"/>
      <c r="H13" s="111"/>
      <c r="I13" s="111"/>
      <c r="J13" s="111"/>
      <c r="K13" s="111">
        <f>C13+D13+E13-F13-G13-H13-I13-J13</f>
        <v>50028</v>
      </c>
      <c r="L13" s="111">
        <v>5000</v>
      </c>
      <c r="M13" s="112">
        <f>K13*L13</f>
        <v>250140000</v>
      </c>
    </row>
    <row r="14" spans="1:13">
      <c r="A14" s="109" t="s">
        <v>69</v>
      </c>
      <c r="B14" s="110" t="s">
        <v>63</v>
      </c>
      <c r="C14" s="111">
        <v>1077</v>
      </c>
      <c r="D14" s="111"/>
      <c r="E14" s="111"/>
      <c r="F14" s="111">
        <v>0</v>
      </c>
      <c r="G14" s="111"/>
      <c r="H14" s="111"/>
      <c r="I14" s="111"/>
      <c r="J14" s="111"/>
      <c r="K14" s="111">
        <f>C14+D14+E14-F14-G14-H14-I14-J14</f>
        <v>1077</v>
      </c>
      <c r="L14" s="111">
        <v>15000</v>
      </c>
      <c r="M14" s="112">
        <f>K14*L14</f>
        <v>16155000</v>
      </c>
    </row>
    <row r="15" spans="1:13">
      <c r="A15" s="109" t="s">
        <v>70</v>
      </c>
      <c r="B15" s="110" t="s">
        <v>63</v>
      </c>
      <c r="C15" s="111">
        <v>111</v>
      </c>
      <c r="D15" s="111"/>
      <c r="E15" s="111"/>
      <c r="F15" s="111">
        <v>0</v>
      </c>
      <c r="G15" s="111"/>
      <c r="H15" s="111"/>
      <c r="I15" s="111"/>
      <c r="J15" s="111"/>
      <c r="K15" s="111">
        <f>C15+D15+E15-F15-G15-H15-I15-J15</f>
        <v>111</v>
      </c>
      <c r="L15" s="111">
        <v>10500</v>
      </c>
      <c r="M15" s="112">
        <f>K15*L15</f>
        <v>1165500</v>
      </c>
    </row>
    <row r="16" spans="1:13">
      <c r="A16" s="109" t="s">
        <v>71</v>
      </c>
      <c r="B16" s="110" t="s">
        <v>63</v>
      </c>
      <c r="C16" s="111">
        <v>2634</v>
      </c>
      <c r="D16" s="111"/>
      <c r="E16" s="111"/>
      <c r="F16" s="111">
        <v>0</v>
      </c>
      <c r="G16" s="111"/>
      <c r="H16" s="111"/>
      <c r="I16" s="111"/>
      <c r="J16" s="111"/>
      <c r="K16" s="111">
        <f>C16+D16+E16-F16-G16-H16-I16-J16</f>
        <v>2634</v>
      </c>
      <c r="L16" s="111">
        <v>8500</v>
      </c>
      <c r="M16" s="112">
        <f>K16*L16</f>
        <v>22389000</v>
      </c>
    </row>
    <row r="17" spans="1:13">
      <c r="A17" s="109" t="s">
        <v>72</v>
      </c>
      <c r="B17" s="110" t="s">
        <v>63</v>
      </c>
      <c r="C17" s="111">
        <v>83</v>
      </c>
      <c r="D17" s="111"/>
      <c r="E17" s="111"/>
      <c r="F17" s="111">
        <v>0</v>
      </c>
      <c r="G17" s="111"/>
      <c r="H17" s="111"/>
      <c r="I17" s="111"/>
      <c r="J17" s="111"/>
      <c r="K17" s="111">
        <f>C17+D17+E17-F17-G17-H17-I17-J17</f>
        <v>83</v>
      </c>
      <c r="L17" s="111">
        <v>33500</v>
      </c>
      <c r="M17" s="112">
        <f>K17*L17</f>
        <v>2780500</v>
      </c>
    </row>
    <row r="18" spans="1:13">
      <c r="A18" s="109" t="s">
        <v>40</v>
      </c>
      <c r="B18" s="110" t="s">
        <v>63</v>
      </c>
      <c r="C18" s="111">
        <v>0</v>
      </c>
      <c r="D18" s="111"/>
      <c r="E18" s="111"/>
      <c r="F18" s="111">
        <v>0</v>
      </c>
      <c r="G18" s="111"/>
      <c r="H18" s="111"/>
      <c r="I18" s="111"/>
      <c r="J18" s="111"/>
      <c r="K18" s="111">
        <f>C18+D18+E18-F18-G18-H18-I18-J18</f>
        <v>0</v>
      </c>
      <c r="L18" s="111">
        <v>2000</v>
      </c>
      <c r="M18" s="112">
        <f>K18*L18</f>
        <v>0</v>
      </c>
    </row>
    <row r="19" spans="1:13">
      <c r="A19" s="109" t="s">
        <v>30</v>
      </c>
      <c r="B19" s="110" t="s">
        <v>63</v>
      </c>
      <c r="C19" s="111">
        <v>1515</v>
      </c>
      <c r="D19" s="111"/>
      <c r="E19" s="111"/>
      <c r="F19" s="111">
        <v>0</v>
      </c>
      <c r="G19" s="111"/>
      <c r="H19" s="111"/>
      <c r="I19" s="111"/>
      <c r="J19" s="111"/>
      <c r="K19" s="111">
        <f>C19+D19+E19-F19-G19-H19-I19-J19</f>
        <v>1515</v>
      </c>
      <c r="L19" s="111">
        <v>80000</v>
      </c>
      <c r="M19" s="112">
        <f>K19*L19</f>
        <v>121200000</v>
      </c>
    </row>
    <row r="20" spans="1:13">
      <c r="A20" s="109" t="s">
        <v>73</v>
      </c>
      <c r="B20" s="110" t="s">
        <v>63</v>
      </c>
      <c r="C20" s="111">
        <v>7</v>
      </c>
      <c r="D20" s="111"/>
      <c r="E20" s="111"/>
      <c r="F20" s="111">
        <v>0</v>
      </c>
      <c r="G20" s="111"/>
      <c r="H20" s="111"/>
      <c r="I20" s="111"/>
      <c r="J20" s="111"/>
      <c r="K20" s="111">
        <f>C20+D20+E20-F20-G20-H20-I20-J20</f>
        <v>7</v>
      </c>
      <c r="L20" s="111">
        <v>80000</v>
      </c>
      <c r="M20" s="112">
        <f>K20*L20</f>
        <v>560000</v>
      </c>
    </row>
    <row r="21" spans="1:13">
      <c r="A21" s="109" t="s">
        <v>74</v>
      </c>
      <c r="B21" s="110" t="s">
        <v>63</v>
      </c>
      <c r="C21" s="111">
        <v>8999999</v>
      </c>
      <c r="D21" s="111"/>
      <c r="E21" s="111"/>
      <c r="F21" s="111">
        <v>0</v>
      </c>
      <c r="G21" s="111"/>
      <c r="H21" s="111"/>
      <c r="I21" s="111"/>
      <c r="J21" s="111"/>
      <c r="K21" s="111">
        <f>C21+D21+E21-F21-G21-H21-I21-J21</f>
        <v>8999999</v>
      </c>
      <c r="L21" s="111">
        <v>1</v>
      </c>
      <c r="M21" s="112">
        <f>K21*L21</f>
        <v>8999999</v>
      </c>
    </row>
    <row r="22" spans="1:13">
      <c r="A22" s="109" t="s">
        <v>51</v>
      </c>
      <c r="B22" s="110" t="s">
        <v>63</v>
      </c>
      <c r="C22" s="111">
        <v>0</v>
      </c>
      <c r="D22" s="111"/>
      <c r="E22" s="111"/>
      <c r="F22" s="111">
        <v>0</v>
      </c>
      <c r="G22" s="111"/>
      <c r="H22" s="111"/>
      <c r="I22" s="111"/>
      <c r="J22" s="111"/>
      <c r="K22" s="111">
        <f>C22+D22+E22-F22-G22-H22-I22-J22</f>
        <v>0</v>
      </c>
      <c r="L22" s="111">
        <v>2000</v>
      </c>
      <c r="M22" s="112">
        <f>K22*L22</f>
        <v>0</v>
      </c>
    </row>
    <row r="23" spans="1:13">
      <c r="A23" s="109" t="s">
        <v>75</v>
      </c>
      <c r="B23" s="110" t="s">
        <v>63</v>
      </c>
      <c r="C23" s="111">
        <v>14193</v>
      </c>
      <c r="D23" s="111"/>
      <c r="E23" s="111"/>
      <c r="F23" s="111">
        <v>0</v>
      </c>
      <c r="G23" s="111"/>
      <c r="H23" s="111"/>
      <c r="I23" s="111"/>
      <c r="J23" s="111"/>
      <c r="K23" s="111">
        <f>C23+D23+E23-F23-G23-H23-I23-J23</f>
        <v>14193</v>
      </c>
      <c r="L23" s="111">
        <v>250</v>
      </c>
      <c r="M23" s="112">
        <f>K23*L23</f>
        <v>3548250</v>
      </c>
    </row>
    <row r="24" spans="1:13">
      <c r="A24" s="109" t="s">
        <v>46</v>
      </c>
      <c r="B24" s="110" t="s">
        <v>63</v>
      </c>
      <c r="C24" s="111">
        <v>4530</v>
      </c>
      <c r="D24" s="111"/>
      <c r="E24" s="111"/>
      <c r="F24" s="111">
        <v>0</v>
      </c>
      <c r="G24" s="111"/>
      <c r="H24" s="111"/>
      <c r="I24" s="111"/>
      <c r="J24" s="111"/>
      <c r="K24" s="111">
        <f>C24+D24+E24-F24-G24-H24-I24-J24</f>
        <v>4530</v>
      </c>
      <c r="L24" s="111">
        <v>65000</v>
      </c>
      <c r="M24" s="112">
        <f>K24*L24</f>
        <v>294450000</v>
      </c>
    </row>
    <row r="25" spans="1:13">
      <c r="A25" s="109" t="s">
        <v>76</v>
      </c>
      <c r="B25" s="110" t="s">
        <v>63</v>
      </c>
      <c r="C25" s="111">
        <v>27</v>
      </c>
      <c r="D25" s="111"/>
      <c r="E25" s="111"/>
      <c r="F25" s="111">
        <v>0</v>
      </c>
      <c r="G25" s="111"/>
      <c r="H25" s="111"/>
      <c r="I25" s="111"/>
      <c r="J25" s="111"/>
      <c r="K25" s="111">
        <f>C25+D25+E25-F25-G25-H25-I25-J25</f>
        <v>27</v>
      </c>
      <c r="L25" s="111">
        <v>2000</v>
      </c>
      <c r="M25" s="112">
        <f>K25*L25</f>
        <v>54000</v>
      </c>
    </row>
    <row r="26" spans="1:13">
      <c r="A26" s="109" t="s">
        <v>77</v>
      </c>
      <c r="B26" s="110" t="s">
        <v>63</v>
      </c>
      <c r="C26" s="111">
        <v>245</v>
      </c>
      <c r="D26" s="111"/>
      <c r="E26" s="111"/>
      <c r="F26" s="111">
        <v>0</v>
      </c>
      <c r="G26" s="111"/>
      <c r="H26" s="111"/>
      <c r="I26" s="111"/>
      <c r="J26" s="111"/>
      <c r="K26" s="111">
        <f>C26+D26+E26-F26-G26-H26-I26-J26</f>
        <v>245</v>
      </c>
      <c r="L26" s="111">
        <v>52000</v>
      </c>
      <c r="M26" s="112">
        <f>K26*L26</f>
        <v>12740000</v>
      </c>
    </row>
    <row r="27" spans="1:13">
      <c r="A27" s="109" t="s">
        <v>78</v>
      </c>
      <c r="B27" s="110" t="s">
        <v>63</v>
      </c>
      <c r="C27" s="111">
        <v>16</v>
      </c>
      <c r="D27" s="111"/>
      <c r="E27" s="111"/>
      <c r="F27" s="111">
        <v>0</v>
      </c>
      <c r="G27" s="111"/>
      <c r="H27" s="111"/>
      <c r="I27" s="111"/>
      <c r="J27" s="111"/>
      <c r="K27" s="111">
        <f>C27+D27+E27-F27-G27-H27-I27-J27</f>
        <v>16</v>
      </c>
      <c r="L27" s="111">
        <v>75500</v>
      </c>
      <c r="M27" s="112">
        <f>K27*L27</f>
        <v>1208000</v>
      </c>
    </row>
    <row r="28" spans="1:13">
      <c r="A28" s="109" t="s">
        <v>79</v>
      </c>
      <c r="B28" s="110" t="s">
        <v>63</v>
      </c>
      <c r="C28" s="111">
        <v>0</v>
      </c>
      <c r="D28" s="111"/>
      <c r="E28" s="111"/>
      <c r="F28" s="111">
        <v>0</v>
      </c>
      <c r="G28" s="111"/>
      <c r="H28" s="111"/>
      <c r="I28" s="111"/>
      <c r="J28" s="111"/>
      <c r="K28" s="111">
        <f>C28+D28+E28-F28-G28-H28-I28-J28</f>
        <v>0</v>
      </c>
      <c r="L28" s="111">
        <v>9000</v>
      </c>
      <c r="M28" s="112">
        <f>K28*L28</f>
        <v>0</v>
      </c>
    </row>
    <row r="29" spans="1:13">
      <c r="A29" s="109" t="s">
        <v>80</v>
      </c>
      <c r="B29" s="110" t="s">
        <v>63</v>
      </c>
      <c r="C29" s="111">
        <v>2032</v>
      </c>
      <c r="D29" s="111"/>
      <c r="E29" s="111"/>
      <c r="F29" s="111">
        <v>0</v>
      </c>
      <c r="G29" s="111"/>
      <c r="H29" s="111"/>
      <c r="I29" s="111"/>
      <c r="J29" s="111"/>
      <c r="K29" s="111">
        <f>C29+D29+E29-F29-G29-H29-I29-J29</f>
        <v>2032</v>
      </c>
      <c r="L29" s="111">
        <v>22500</v>
      </c>
      <c r="M29" s="112">
        <f>K29*L29</f>
        <v>45720000</v>
      </c>
    </row>
    <row r="30" spans="1:13">
      <c r="A30" s="109" t="s">
        <v>37</v>
      </c>
      <c r="B30" s="110" t="s">
        <v>63</v>
      </c>
      <c r="C30" s="111">
        <v>20</v>
      </c>
      <c r="D30" s="111"/>
      <c r="E30" s="111"/>
      <c r="F30" s="111">
        <v>0</v>
      </c>
      <c r="G30" s="111"/>
      <c r="H30" s="111"/>
      <c r="I30" s="111"/>
      <c r="J30" s="111"/>
      <c r="K30" s="111">
        <f>C30+D30+E30-F30-G30-H30-I30-J30</f>
        <v>20</v>
      </c>
      <c r="L30" s="111">
        <v>25000</v>
      </c>
      <c r="M30" s="112">
        <f>K30*L30</f>
        <v>500000</v>
      </c>
    </row>
    <row r="31" spans="1:13">
      <c r="A31" s="109" t="s">
        <v>81</v>
      </c>
      <c r="B31" s="110" t="s">
        <v>63</v>
      </c>
      <c r="C31" s="111">
        <v>300</v>
      </c>
      <c r="D31" s="111"/>
      <c r="E31" s="111"/>
      <c r="F31" s="111">
        <v>0</v>
      </c>
      <c r="G31" s="111"/>
      <c r="H31" s="111"/>
      <c r="I31" s="111"/>
      <c r="J31" s="111"/>
      <c r="K31" s="111">
        <f>C31+D31+E31-F31-G31-H31-I31-J31</f>
        <v>300</v>
      </c>
      <c r="L31" s="111">
        <v>11000</v>
      </c>
      <c r="M31" s="112">
        <f>K31*L31</f>
        <v>3300000</v>
      </c>
    </row>
    <row r="32" spans="1:13">
      <c r="A32" s="109" t="s">
        <v>35</v>
      </c>
      <c r="B32" s="110" t="s">
        <v>63</v>
      </c>
      <c r="C32" s="111">
        <v>979</v>
      </c>
      <c r="D32" s="111"/>
      <c r="E32" s="111"/>
      <c r="F32" s="111">
        <v>0</v>
      </c>
      <c r="G32" s="111"/>
      <c r="H32" s="111"/>
      <c r="I32" s="111"/>
      <c r="J32" s="111"/>
      <c r="K32" s="111">
        <f>C32+D32+E32-F32-G32-H32-I32-J32</f>
        <v>979</v>
      </c>
      <c r="L32" s="111">
        <v>50000</v>
      </c>
      <c r="M32" s="112">
        <f>K32*L32</f>
        <v>48950000</v>
      </c>
    </row>
    <row r="33" spans="1:13">
      <c r="A33" s="109" t="s">
        <v>38</v>
      </c>
      <c r="B33" s="110" t="s">
        <v>63</v>
      </c>
      <c r="C33" s="111">
        <v>3077</v>
      </c>
      <c r="D33" s="111"/>
      <c r="E33" s="111"/>
      <c r="F33" s="111">
        <v>0</v>
      </c>
      <c r="G33" s="111"/>
      <c r="H33" s="111"/>
      <c r="I33" s="111"/>
      <c r="J33" s="111"/>
      <c r="K33" s="111">
        <f>C33+D33+E33-F33-G33-H33-I33-J33</f>
        <v>3077</v>
      </c>
      <c r="L33" s="111">
        <v>35000</v>
      </c>
      <c r="M33" s="112">
        <f>K33*L33</f>
        <v>107695000</v>
      </c>
    </row>
    <row r="34" spans="1:13">
      <c r="A34" s="109" t="s">
        <v>82</v>
      </c>
      <c r="B34" s="110" t="s">
        <v>63</v>
      </c>
      <c r="C34" s="111">
        <v>2490</v>
      </c>
      <c r="D34" s="111"/>
      <c r="E34" s="111"/>
      <c r="F34" s="111">
        <v>0</v>
      </c>
      <c r="G34" s="111"/>
      <c r="H34" s="111"/>
      <c r="I34" s="111"/>
      <c r="J34" s="111"/>
      <c r="K34" s="111">
        <f>C34+D34+E34-F34-G34-H34-I34-J34</f>
        <v>2490</v>
      </c>
      <c r="L34" s="111">
        <v>17500</v>
      </c>
      <c r="M34" s="112">
        <f>K34*L34</f>
        <v>43575000</v>
      </c>
    </row>
    <row r="35" spans="1:13">
      <c r="A35" s="109" t="s">
        <v>83</v>
      </c>
      <c r="B35" s="110" t="s">
        <v>63</v>
      </c>
      <c r="C35" s="111">
        <v>50</v>
      </c>
      <c r="D35" s="111"/>
      <c r="E35" s="111"/>
      <c r="F35" s="111">
        <v>0</v>
      </c>
      <c r="G35" s="111"/>
      <c r="H35" s="111"/>
      <c r="I35" s="111"/>
      <c r="J35" s="111"/>
      <c r="K35" s="111">
        <f>C35+D35+E35-F35-G35-H35-I35-J35</f>
        <v>50</v>
      </c>
      <c r="L35" s="111">
        <v>200000</v>
      </c>
      <c r="M35" s="112">
        <f>K35*L35</f>
        <v>10000000</v>
      </c>
    </row>
    <row r="36" spans="1:13">
      <c r="A36" s="109" t="s">
        <v>84</v>
      </c>
      <c r="B36" s="110" t="s">
        <v>63</v>
      </c>
      <c r="C36" s="111">
        <v>10</v>
      </c>
      <c r="D36" s="111"/>
      <c r="E36" s="111"/>
      <c r="F36" s="111">
        <v>0</v>
      </c>
      <c r="G36" s="111"/>
      <c r="H36" s="111"/>
      <c r="I36" s="111"/>
      <c r="J36" s="111"/>
      <c r="K36" s="111">
        <f>C36+D36+E36-F36-G36-H36-I36-J36</f>
        <v>10</v>
      </c>
      <c r="L36" s="111">
        <v>7500</v>
      </c>
      <c r="M36" s="112">
        <f>K36*L36</f>
        <v>75000</v>
      </c>
    </row>
    <row r="37" spans="1:13">
      <c r="A37" s="109" t="s">
        <v>33</v>
      </c>
      <c r="B37" s="110" t="s">
        <v>63</v>
      </c>
      <c r="C37" s="111">
        <v>3866</v>
      </c>
      <c r="D37" s="111"/>
      <c r="E37" s="111"/>
      <c r="F37" s="111">
        <v>0</v>
      </c>
      <c r="G37" s="111"/>
      <c r="H37" s="111"/>
      <c r="I37" s="111"/>
      <c r="J37" s="111"/>
      <c r="K37" s="111">
        <f>C37+D37+E37-F37-G37-H37-I37-J37</f>
        <v>3866</v>
      </c>
      <c r="L37" s="111">
        <v>82000</v>
      </c>
      <c r="M37" s="112">
        <f>K37*L37</f>
        <v>317012000</v>
      </c>
    </row>
    <row r="38" spans="1:13">
      <c r="A38" s="109" t="s">
        <v>85</v>
      </c>
      <c r="B38" s="110" t="s">
        <v>63</v>
      </c>
      <c r="C38" s="111">
        <v>5</v>
      </c>
      <c r="D38" s="111"/>
      <c r="E38" s="111"/>
      <c r="F38" s="111">
        <v>0</v>
      </c>
      <c r="G38" s="111"/>
      <c r="H38" s="111"/>
      <c r="I38" s="111"/>
      <c r="J38" s="111"/>
      <c r="K38" s="111">
        <f>C38+D38+E38-F38-G38-H38-I38-J38</f>
        <v>5</v>
      </c>
      <c r="L38" s="111">
        <v>50000</v>
      </c>
      <c r="M38" s="112">
        <f>K38*L38</f>
        <v>250000</v>
      </c>
    </row>
    <row r="39" spans="1:13">
      <c r="A39" s="109" t="s">
        <v>86</v>
      </c>
      <c r="B39" s="110" t="s">
        <v>63</v>
      </c>
      <c r="C39" s="111">
        <v>0</v>
      </c>
      <c r="D39" s="111"/>
      <c r="E39" s="111"/>
      <c r="F39" s="111">
        <v>0</v>
      </c>
      <c r="G39" s="111"/>
      <c r="H39" s="111"/>
      <c r="I39" s="111"/>
      <c r="J39" s="111"/>
      <c r="K39" s="111">
        <f>C39+D39+E39-F39-G39-H39-I39-J39</f>
        <v>0</v>
      </c>
      <c r="L39" s="111">
        <v>70000</v>
      </c>
      <c r="M39" s="112">
        <f>K39*L39</f>
        <v>0</v>
      </c>
    </row>
    <row r="40" spans="1:13">
      <c r="A40" s="109" t="s">
        <v>41</v>
      </c>
      <c r="B40" s="110" t="s">
        <v>63</v>
      </c>
      <c r="C40" s="111">
        <v>10088</v>
      </c>
      <c r="D40" s="111"/>
      <c r="E40" s="111"/>
      <c r="F40" s="111">
        <v>0</v>
      </c>
      <c r="G40" s="111"/>
      <c r="H40" s="111"/>
      <c r="I40" s="111"/>
      <c r="J40" s="111"/>
      <c r="K40" s="111">
        <f>C40+D40+E40-F40-G40-H40-I40-J40</f>
        <v>10088</v>
      </c>
      <c r="L40" s="111">
        <v>10000</v>
      </c>
      <c r="M40" s="112">
        <f>K40*L40</f>
        <v>100880000</v>
      </c>
    </row>
    <row r="41" spans="1:13">
      <c r="A41" s="109" t="s">
        <v>87</v>
      </c>
      <c r="B41" s="110" t="s">
        <v>63</v>
      </c>
      <c r="C41" s="111">
        <v>0</v>
      </c>
      <c r="D41" s="111"/>
      <c r="E41" s="111"/>
      <c r="F41" s="111">
        <v>0</v>
      </c>
      <c r="G41" s="111"/>
      <c r="H41" s="111"/>
      <c r="I41" s="111"/>
      <c r="J41" s="111"/>
      <c r="K41" s="111">
        <f>C41+D41+E41-F41-G41-H41-I41-J41</f>
        <v>0</v>
      </c>
      <c r="L41" s="111">
        <v>12500</v>
      </c>
      <c r="M41" s="112">
        <f>K41*L41</f>
        <v>0</v>
      </c>
    </row>
    <row r="42" spans="1:13">
      <c r="A42" s="109" t="s">
        <v>43</v>
      </c>
      <c r="B42" s="110" t="s">
        <v>63</v>
      </c>
      <c r="C42" s="111">
        <v>410</v>
      </c>
      <c r="D42" s="111"/>
      <c r="E42" s="111"/>
      <c r="F42" s="111">
        <v>0</v>
      </c>
      <c r="G42" s="111"/>
      <c r="H42" s="111"/>
      <c r="I42" s="111"/>
      <c r="J42" s="111"/>
      <c r="K42" s="111">
        <f>C42+D42+E42-F42-G42-H42-I42-J42</f>
        <v>410</v>
      </c>
      <c r="L42" s="111">
        <v>16000</v>
      </c>
      <c r="M42" s="112">
        <f>K42*L42</f>
        <v>6560000</v>
      </c>
    </row>
    <row r="43" spans="1:13">
      <c r="A43" s="109" t="s">
        <v>44</v>
      </c>
      <c r="B43" s="110" t="s">
        <v>63</v>
      </c>
      <c r="C43" s="111">
        <v>92</v>
      </c>
      <c r="D43" s="111"/>
      <c r="E43" s="111"/>
      <c r="F43" s="111">
        <v>0</v>
      </c>
      <c r="G43" s="111"/>
      <c r="H43" s="111"/>
      <c r="I43" s="111"/>
      <c r="J43" s="111"/>
      <c r="K43" s="111">
        <f>C43+D43+E43-F43-G43-H43-I43-J43</f>
        <v>92</v>
      </c>
      <c r="L43" s="111">
        <v>52000</v>
      </c>
      <c r="M43" s="112">
        <f>K43*L43</f>
        <v>4784000</v>
      </c>
    </row>
    <row r="44" spans="1:13">
      <c r="A44" s="109" t="s">
        <v>88</v>
      </c>
      <c r="B44" s="110" t="s">
        <v>63</v>
      </c>
      <c r="C44" s="111">
        <v>300</v>
      </c>
      <c r="D44" s="111"/>
      <c r="E44" s="111"/>
      <c r="F44" s="111">
        <v>0</v>
      </c>
      <c r="G44" s="111"/>
      <c r="H44" s="111"/>
      <c r="I44" s="111"/>
      <c r="J44" s="111"/>
      <c r="K44" s="111">
        <f>C44+D44+E44-F44-G44-H44-I44-J44</f>
        <v>300</v>
      </c>
      <c r="L44" s="111">
        <v>6000</v>
      </c>
      <c r="M44" s="112">
        <f>K44*L44</f>
        <v>1800000</v>
      </c>
    </row>
    <row r="45" spans="1:13">
      <c r="A45" s="109" t="s">
        <v>89</v>
      </c>
      <c r="B45" s="110" t="s">
        <v>63</v>
      </c>
      <c r="C45" s="111">
        <v>2</v>
      </c>
      <c r="D45" s="111"/>
      <c r="E45" s="111"/>
      <c r="F45" s="111">
        <v>0</v>
      </c>
      <c r="G45" s="111"/>
      <c r="H45" s="111"/>
      <c r="I45" s="111"/>
      <c r="J45" s="111"/>
      <c r="K45" s="111">
        <f>C45+D45+E45-F45-G45-H45-I45-J45</f>
        <v>2</v>
      </c>
      <c r="L45" s="111">
        <v>2000</v>
      </c>
      <c r="M45" s="112">
        <f>K45*L45</f>
        <v>4000</v>
      </c>
    </row>
    <row r="46" spans="1:13">
      <c r="A46" s="109" t="s">
        <v>49</v>
      </c>
      <c r="B46" s="110" t="s">
        <v>63</v>
      </c>
      <c r="C46" s="111">
        <v>980</v>
      </c>
      <c r="D46" s="111"/>
      <c r="E46" s="111"/>
      <c r="F46" s="111">
        <v>0</v>
      </c>
      <c r="G46" s="111"/>
      <c r="H46" s="111"/>
      <c r="I46" s="111"/>
      <c r="J46" s="111"/>
      <c r="K46" s="111">
        <f>C46+D46+E46-F46-G46-H46-I46-J46</f>
        <v>980</v>
      </c>
      <c r="L46" s="111">
        <v>10000</v>
      </c>
      <c r="M46" s="112">
        <f>K46*L46</f>
        <v>9800000</v>
      </c>
    </row>
    <row r="47" spans="1:13">
      <c r="A47" s="109" t="s">
        <v>90</v>
      </c>
      <c r="B47" s="110" t="s">
        <v>63</v>
      </c>
      <c r="C47" s="111">
        <v>300</v>
      </c>
      <c r="D47" s="111"/>
      <c r="E47" s="111"/>
      <c r="F47" s="111">
        <v>0</v>
      </c>
      <c r="G47" s="111"/>
      <c r="H47" s="111"/>
      <c r="I47" s="111"/>
      <c r="J47" s="111"/>
      <c r="K47" s="111">
        <f>C47+D47+E47-F47-G47-H47-I47-J47</f>
        <v>300</v>
      </c>
      <c r="L47" s="111">
        <v>17500</v>
      </c>
      <c r="M47" s="112">
        <f>K47*L47</f>
        <v>5250000</v>
      </c>
    </row>
    <row r="48" spans="1:13">
      <c r="A48" s="109" t="s">
        <v>91</v>
      </c>
      <c r="B48" s="110" t="s">
        <v>63</v>
      </c>
      <c r="C48" s="111">
        <v>0</v>
      </c>
      <c r="D48" s="111"/>
      <c r="E48" s="111"/>
      <c r="F48" s="111">
        <v>0</v>
      </c>
      <c r="G48" s="111"/>
      <c r="H48" s="111"/>
      <c r="I48" s="111"/>
      <c r="J48" s="111"/>
      <c r="K48" s="111">
        <f>C48+D48+E48-F48-G48-H48-I48-J48</f>
        <v>0</v>
      </c>
      <c r="L48" s="111">
        <v>20000</v>
      </c>
      <c r="M48" s="112">
        <f>K48*L48</f>
        <v>0</v>
      </c>
    </row>
    <row r="49" spans="1:13">
      <c r="A49" s="109" t="s">
        <v>92</v>
      </c>
      <c r="B49" s="110" t="s">
        <v>63</v>
      </c>
      <c r="C49" s="111">
        <v>139</v>
      </c>
      <c r="D49" s="111"/>
      <c r="E49" s="111"/>
      <c r="F49" s="111">
        <v>0</v>
      </c>
      <c r="G49" s="111"/>
      <c r="H49" s="111"/>
      <c r="I49" s="111"/>
      <c r="J49" s="111"/>
      <c r="K49" s="111">
        <f>C49+D49+E49-F49-G49-H49-I49-J49</f>
        <v>139</v>
      </c>
      <c r="L49" s="111">
        <v>10000</v>
      </c>
      <c r="M49" s="112">
        <f>K49*L49</f>
        <v>1390000</v>
      </c>
    </row>
    <row r="50" spans="1:13">
      <c r="A50" s="109" t="s">
        <v>45</v>
      </c>
      <c r="B50" s="110" t="s">
        <v>63</v>
      </c>
      <c r="C50" s="111">
        <v>1014</v>
      </c>
      <c r="D50" s="111"/>
      <c r="E50" s="111"/>
      <c r="F50" s="111">
        <v>0</v>
      </c>
      <c r="G50" s="111"/>
      <c r="H50" s="111"/>
      <c r="I50" s="111"/>
      <c r="J50" s="111"/>
      <c r="K50" s="111">
        <f>C50+D50+E50-F50-G50-H50-I50-J50</f>
        <v>1014</v>
      </c>
      <c r="L50" s="111">
        <v>35000</v>
      </c>
      <c r="M50" s="112">
        <f>K50*L50</f>
        <v>35490000</v>
      </c>
    </row>
    <row r="51" spans="1:13">
      <c r="A51" s="109" t="s">
        <v>93</v>
      </c>
      <c r="B51" s="110" t="s">
        <v>63</v>
      </c>
      <c r="C51" s="111">
        <v>0</v>
      </c>
      <c r="D51" s="111"/>
      <c r="E51" s="111"/>
      <c r="F51" s="111">
        <v>0</v>
      </c>
      <c r="G51" s="111"/>
      <c r="H51" s="111"/>
      <c r="I51" s="111"/>
      <c r="J51" s="111"/>
      <c r="K51" s="111">
        <f>C51+D51+E51-F51-G51-H51-I51-J51</f>
        <v>0</v>
      </c>
      <c r="L51" s="111">
        <v>12000</v>
      </c>
      <c r="M51" s="112">
        <f>K51*L51</f>
        <v>0</v>
      </c>
    </row>
    <row r="52" spans="1:13">
      <c r="A52" s="107" t="s">
        <v>32</v>
      </c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</row>
    <row r="53" spans="1:13">
      <c r="A53" s="109" t="s">
        <v>75</v>
      </c>
      <c r="B53" s="110" t="s">
        <v>32</v>
      </c>
      <c r="C53" s="111">
        <v>0</v>
      </c>
      <c r="D53" s="111"/>
      <c r="E53" s="111"/>
      <c r="F53" s="111">
        <v>0</v>
      </c>
      <c r="G53" s="111"/>
      <c r="H53" s="111"/>
      <c r="I53" s="111"/>
      <c r="J53" s="111"/>
      <c r="K53" s="111">
        <f>C53+D53+E53-F53-G53-H53-I53-J53</f>
        <v>0</v>
      </c>
      <c r="L53" s="111">
        <v>250</v>
      </c>
      <c r="M53" s="112">
        <f>K53*L53</f>
        <v>0</v>
      </c>
    </row>
    <row r="54" spans="1:13">
      <c r="A54" s="109" t="s">
        <v>43</v>
      </c>
      <c r="B54" s="110" t="s">
        <v>32</v>
      </c>
      <c r="C54" s="111">
        <v>0</v>
      </c>
      <c r="D54" s="111"/>
      <c r="E54" s="111"/>
      <c r="F54" s="111">
        <v>0</v>
      </c>
      <c r="G54" s="111"/>
      <c r="H54" s="111"/>
      <c r="I54" s="111"/>
      <c r="J54" s="111"/>
      <c r="K54" s="111">
        <f>C54+D54+E54-F54-G54-H54-I54-J54</f>
        <v>0</v>
      </c>
      <c r="L54" s="111">
        <v>16000</v>
      </c>
      <c r="M54" s="112">
        <f>K54*L54</f>
        <v>0</v>
      </c>
    </row>
    <row r="55" spans="1:13">
      <c r="A55" s="109" t="s">
        <v>47</v>
      </c>
      <c r="B55" s="110" t="s">
        <v>32</v>
      </c>
      <c r="C55" s="111">
        <v>0</v>
      </c>
      <c r="D55" s="111"/>
      <c r="E55" s="111"/>
      <c r="F55" s="111">
        <v>0</v>
      </c>
      <c r="G55" s="111"/>
      <c r="H55" s="111"/>
      <c r="I55" s="111"/>
      <c r="J55" s="111"/>
      <c r="K55" s="111">
        <f>C55+D55+E55-F55-G55-H55-I55-J55</f>
        <v>0</v>
      </c>
      <c r="L55" s="111">
        <v>11000</v>
      </c>
      <c r="M55" s="112">
        <f>K55*L55</f>
        <v>0</v>
      </c>
    </row>
    <row r="56" spans="1:13">
      <c r="A56" s="109" t="s">
        <v>31</v>
      </c>
      <c r="B56" s="110" t="s">
        <v>32</v>
      </c>
      <c r="C56" s="111">
        <v>0</v>
      </c>
      <c r="D56" s="111"/>
      <c r="E56" s="111"/>
      <c r="F56" s="111">
        <v>0</v>
      </c>
      <c r="G56" s="111"/>
      <c r="H56" s="111"/>
      <c r="I56" s="111"/>
      <c r="J56" s="111"/>
      <c r="K56" s="111">
        <f>C56+D56+E56-F56-G56-H56-I56-J56</f>
        <v>0</v>
      </c>
      <c r="L56" s="111">
        <v>5000</v>
      </c>
      <c r="M56" s="112">
        <f>K56*L56</f>
        <v>0</v>
      </c>
    </row>
    <row r="57" spans="1:13">
      <c r="A57" s="109" t="s">
        <v>70</v>
      </c>
      <c r="B57" s="110" t="s">
        <v>32</v>
      </c>
      <c r="C57" s="111">
        <v>0</v>
      </c>
      <c r="D57" s="111"/>
      <c r="E57" s="111"/>
      <c r="F57" s="111">
        <v>0</v>
      </c>
      <c r="G57" s="111"/>
      <c r="H57" s="111"/>
      <c r="I57" s="111"/>
      <c r="J57" s="111"/>
      <c r="K57" s="111">
        <f>C57+D57+E57-F57-G57-H57-I57-J57</f>
        <v>0</v>
      </c>
      <c r="L57" s="111">
        <v>10500</v>
      </c>
      <c r="M57" s="112">
        <f>K57*L57</f>
        <v>0</v>
      </c>
    </row>
    <row r="58" spans="1:13">
      <c r="A58" s="109" t="s">
        <v>48</v>
      </c>
      <c r="B58" s="110" t="s">
        <v>32</v>
      </c>
      <c r="C58" s="111">
        <v>0</v>
      </c>
      <c r="D58" s="111"/>
      <c r="E58" s="111"/>
      <c r="F58" s="111">
        <v>0</v>
      </c>
      <c r="G58" s="111"/>
      <c r="H58" s="111"/>
      <c r="I58" s="111"/>
      <c r="J58" s="111"/>
      <c r="K58" s="111">
        <f>C58+D58+E58-F58-G58-H58-I58-J58</f>
        <v>0</v>
      </c>
      <c r="L58" s="111">
        <v>12000</v>
      </c>
      <c r="M58" s="112">
        <f>K58*L58</f>
        <v>0</v>
      </c>
    </row>
    <row r="59" spans="1:13">
      <c r="A59" s="109" t="s">
        <v>78</v>
      </c>
      <c r="B59" s="110" t="s">
        <v>32</v>
      </c>
      <c r="C59" s="111">
        <v>0</v>
      </c>
      <c r="D59" s="111"/>
      <c r="E59" s="111"/>
      <c r="F59" s="111">
        <v>0</v>
      </c>
      <c r="G59" s="111"/>
      <c r="H59" s="111"/>
      <c r="I59" s="111"/>
      <c r="J59" s="111"/>
      <c r="K59" s="111">
        <f>C59+D59+E59-F59-G59-H59-I59-J59</f>
        <v>0</v>
      </c>
      <c r="L59" s="111">
        <v>75500</v>
      </c>
      <c r="M59" s="112">
        <f>K59*L59</f>
        <v>0</v>
      </c>
    </row>
    <row r="60" spans="1:13">
      <c r="A60" s="109" t="s">
        <v>64</v>
      </c>
      <c r="B60" s="110" t="s">
        <v>32</v>
      </c>
      <c r="C60" s="111">
        <v>0</v>
      </c>
      <c r="D60" s="111"/>
      <c r="E60" s="111"/>
      <c r="F60" s="111">
        <v>0</v>
      </c>
      <c r="G60" s="111"/>
      <c r="H60" s="111"/>
      <c r="I60" s="111"/>
      <c r="J60" s="111"/>
      <c r="K60" s="111">
        <f>C60+D60+E60-F60-G60-H60-I60-J60</f>
        <v>0</v>
      </c>
      <c r="L60" s="111">
        <v>100000</v>
      </c>
      <c r="M60" s="112">
        <f>K60*L60</f>
        <v>0</v>
      </c>
    </row>
    <row r="61" spans="1:13">
      <c r="A61" s="109" t="s">
        <v>46</v>
      </c>
      <c r="B61" s="110" t="s">
        <v>32</v>
      </c>
      <c r="C61" s="111">
        <v>0</v>
      </c>
      <c r="D61" s="111"/>
      <c r="E61" s="111"/>
      <c r="F61" s="111">
        <v>0</v>
      </c>
      <c r="G61" s="111"/>
      <c r="H61" s="111"/>
      <c r="I61" s="111"/>
      <c r="J61" s="111"/>
      <c r="K61" s="111">
        <f>C61+D61+E61-F61-G61-H61-I61-J61</f>
        <v>0</v>
      </c>
      <c r="L61" s="111">
        <v>65000</v>
      </c>
      <c r="M61" s="112">
        <f>K61*L61</f>
        <v>0</v>
      </c>
    </row>
    <row r="62" spans="1:13">
      <c r="A62" s="109" t="s">
        <v>50</v>
      </c>
      <c r="B62" s="110" t="s">
        <v>32</v>
      </c>
      <c r="C62" s="111">
        <v>0</v>
      </c>
      <c r="D62" s="111"/>
      <c r="E62" s="111"/>
      <c r="F62" s="111">
        <v>0</v>
      </c>
      <c r="G62" s="111"/>
      <c r="H62" s="111"/>
      <c r="I62" s="111"/>
      <c r="J62" s="111"/>
      <c r="K62" s="111">
        <f>C62+D62+E62-F62-G62-H62-I62-J62</f>
        <v>0</v>
      </c>
      <c r="L62" s="111">
        <v>65000</v>
      </c>
      <c r="M62" s="112">
        <f>K62*L62</f>
        <v>0</v>
      </c>
    </row>
    <row r="63" spans="1:13">
      <c r="A63" s="109" t="s">
        <v>37</v>
      </c>
      <c r="B63" s="110" t="s">
        <v>32</v>
      </c>
      <c r="C63" s="111">
        <v>0</v>
      </c>
      <c r="D63" s="111"/>
      <c r="E63" s="111"/>
      <c r="F63" s="111">
        <v>0</v>
      </c>
      <c r="G63" s="111"/>
      <c r="H63" s="111"/>
      <c r="I63" s="111"/>
      <c r="J63" s="111"/>
      <c r="K63" s="111">
        <f>C63+D63+E63-F63-G63-H63-I63-J63</f>
        <v>0</v>
      </c>
      <c r="L63" s="111">
        <v>25000</v>
      </c>
      <c r="M63" s="112">
        <f>K63*L63</f>
        <v>0</v>
      </c>
    </row>
    <row r="64" spans="1:13">
      <c r="A64" s="109" t="s">
        <v>73</v>
      </c>
      <c r="B64" s="110" t="s">
        <v>32</v>
      </c>
      <c r="C64" s="111">
        <v>0</v>
      </c>
      <c r="D64" s="111"/>
      <c r="E64" s="111"/>
      <c r="F64" s="111">
        <v>0</v>
      </c>
      <c r="G64" s="111"/>
      <c r="H64" s="111"/>
      <c r="I64" s="111"/>
      <c r="J64" s="111"/>
      <c r="K64" s="111">
        <f>C64+D64+E64-F64-G64-H64-I64-J64</f>
        <v>0</v>
      </c>
      <c r="L64" s="111">
        <v>80000</v>
      </c>
      <c r="M64" s="112">
        <f>K64*L64</f>
        <v>0</v>
      </c>
    </row>
    <row r="65" spans="1:13">
      <c r="A65" s="109" t="s">
        <v>41</v>
      </c>
      <c r="B65" s="110" t="s">
        <v>32</v>
      </c>
      <c r="C65" s="111">
        <v>0</v>
      </c>
      <c r="D65" s="111"/>
      <c r="E65" s="111"/>
      <c r="F65" s="111">
        <v>0</v>
      </c>
      <c r="G65" s="111"/>
      <c r="H65" s="111"/>
      <c r="I65" s="111"/>
      <c r="J65" s="111"/>
      <c r="K65" s="111">
        <f>C65+D65+E65-F65-G65-H65-I65-J65</f>
        <v>0</v>
      </c>
      <c r="L65" s="111">
        <v>10000</v>
      </c>
      <c r="M65" s="112">
        <f>K65*L65</f>
        <v>0</v>
      </c>
    </row>
    <row r="66" spans="1:13">
      <c r="A66" s="109" t="s">
        <v>33</v>
      </c>
      <c r="B66" s="110" t="s">
        <v>32</v>
      </c>
      <c r="C66" s="111">
        <v>0</v>
      </c>
      <c r="D66" s="111"/>
      <c r="E66" s="111"/>
      <c r="F66" s="111">
        <v>0</v>
      </c>
      <c r="G66" s="111"/>
      <c r="H66" s="111"/>
      <c r="I66" s="111"/>
      <c r="J66" s="111"/>
      <c r="K66" s="111">
        <f>C66+D66+E66-F66-G66-H66-I66-J66</f>
        <v>0</v>
      </c>
      <c r="L66" s="111">
        <v>82000</v>
      </c>
      <c r="M66" s="112">
        <f>K66*L66</f>
        <v>0</v>
      </c>
    </row>
    <row r="67" spans="1:13">
      <c r="A67" s="109" t="s">
        <v>30</v>
      </c>
      <c r="B67" s="110" t="s">
        <v>32</v>
      </c>
      <c r="C67" s="111">
        <v>0</v>
      </c>
      <c r="D67" s="111"/>
      <c r="E67" s="111"/>
      <c r="F67" s="111">
        <v>0</v>
      </c>
      <c r="G67" s="111"/>
      <c r="H67" s="111"/>
      <c r="I67" s="111"/>
      <c r="J67" s="111"/>
      <c r="K67" s="111">
        <f>C67+D67+E67-F67-G67-H67-I67-J67</f>
        <v>0</v>
      </c>
      <c r="L67" s="111">
        <v>80000</v>
      </c>
      <c r="M67" s="112">
        <f>K67*L67</f>
        <v>0</v>
      </c>
    </row>
    <row r="68" spans="1:13">
      <c r="A68" s="109" t="s">
        <v>44</v>
      </c>
      <c r="B68" s="110" t="s">
        <v>32</v>
      </c>
      <c r="C68" s="111">
        <v>0</v>
      </c>
      <c r="D68" s="111"/>
      <c r="E68" s="111"/>
      <c r="F68" s="111">
        <v>0</v>
      </c>
      <c r="G68" s="111"/>
      <c r="H68" s="111"/>
      <c r="I68" s="111"/>
      <c r="J68" s="111"/>
      <c r="K68" s="111">
        <f>C68+D68+E68-F68-G68-H68-I68-J68</f>
        <v>0</v>
      </c>
      <c r="L68" s="111">
        <v>52000</v>
      </c>
      <c r="M68" s="112">
        <f>K68*L68</f>
        <v>0</v>
      </c>
    </row>
    <row r="69" spans="1:13">
      <c r="A69" s="109" t="s">
        <v>42</v>
      </c>
      <c r="B69" s="110" t="s">
        <v>32</v>
      </c>
      <c r="C69" s="111">
        <v>0</v>
      </c>
      <c r="D69" s="111"/>
      <c r="E69" s="111"/>
      <c r="F69" s="111">
        <v>0</v>
      </c>
      <c r="G69" s="111"/>
      <c r="H69" s="111"/>
      <c r="I69" s="111"/>
      <c r="J69" s="111"/>
      <c r="K69" s="111">
        <f>C69+D69+E69-F69-G69-H69-I69-J69</f>
        <v>0</v>
      </c>
      <c r="L69" s="111">
        <v>7000</v>
      </c>
      <c r="M69" s="112">
        <f>K69*L69</f>
        <v>0</v>
      </c>
    </row>
    <row r="70" spans="1:13">
      <c r="A70" s="109" t="s">
        <v>45</v>
      </c>
      <c r="B70" s="110" t="s">
        <v>32</v>
      </c>
      <c r="C70" s="111">
        <v>0</v>
      </c>
      <c r="D70" s="111"/>
      <c r="E70" s="111"/>
      <c r="F70" s="111">
        <v>0</v>
      </c>
      <c r="G70" s="111"/>
      <c r="H70" s="111"/>
      <c r="I70" s="111"/>
      <c r="J70" s="111"/>
      <c r="K70" s="111">
        <f>C70+D70+E70-F70-G70-H70-I70-J70</f>
        <v>0</v>
      </c>
      <c r="L70" s="111">
        <v>35000</v>
      </c>
      <c r="M70" s="112">
        <f>K70*L70</f>
        <v>0</v>
      </c>
    </row>
    <row r="71" spans="1:13">
      <c r="A71" s="109" t="s">
        <v>38</v>
      </c>
      <c r="B71" s="110" t="s">
        <v>32</v>
      </c>
      <c r="C71" s="111">
        <v>0</v>
      </c>
      <c r="D71" s="111"/>
      <c r="E71" s="111"/>
      <c r="F71" s="111">
        <v>0</v>
      </c>
      <c r="G71" s="111"/>
      <c r="H71" s="111"/>
      <c r="I71" s="111"/>
      <c r="J71" s="111"/>
      <c r="K71" s="111">
        <f>C71+D71+E71-F71-G71-H71-I71-J71</f>
        <v>0</v>
      </c>
      <c r="L71" s="111">
        <v>35000</v>
      </c>
      <c r="M71" s="112">
        <f>K71*L71</f>
        <v>0</v>
      </c>
    </row>
    <row r="72" spans="1:13">
      <c r="A72" s="107" t="s">
        <v>94</v>
      </c>
      <c r="B72" s="107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</row>
    <row r="73" spans="1:13">
      <c r="A73" s="109" t="s">
        <v>49</v>
      </c>
      <c r="B73" s="110" t="s">
        <v>94</v>
      </c>
      <c r="C73" s="111">
        <v>29</v>
      </c>
      <c r="D73" s="111"/>
      <c r="E73" s="111"/>
      <c r="F73" s="111">
        <v>0</v>
      </c>
      <c r="G73" s="111"/>
      <c r="H73" s="111"/>
      <c r="I73" s="111"/>
      <c r="J73" s="111"/>
      <c r="K73" s="111">
        <f>C73+D73+E73-F73-G73-H73-I73-J73</f>
        <v>29</v>
      </c>
      <c r="L73" s="111">
        <v>10000</v>
      </c>
      <c r="M73" s="112">
        <f>K73*L73</f>
        <v>290000</v>
      </c>
    </row>
    <row r="74" spans="1:13">
      <c r="A74" s="109" t="s">
        <v>31</v>
      </c>
      <c r="B74" s="110" t="s">
        <v>94</v>
      </c>
      <c r="C74" s="111">
        <v>3018</v>
      </c>
      <c r="D74" s="111"/>
      <c r="E74" s="111"/>
      <c r="F74" s="111">
        <v>0</v>
      </c>
      <c r="G74" s="111"/>
      <c r="H74" s="111"/>
      <c r="I74" s="111"/>
      <c r="J74" s="111"/>
      <c r="K74" s="111">
        <f>C74+D74+E74-F74-G74-H74-I74-J74</f>
        <v>3018</v>
      </c>
      <c r="L74" s="111">
        <v>5000</v>
      </c>
      <c r="M74" s="112">
        <f>K74*L74</f>
        <v>15090000</v>
      </c>
    </row>
    <row r="75" spans="1:13">
      <c r="A75" s="107" t="s">
        <v>95</v>
      </c>
      <c r="B75" s="107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</row>
    <row r="76" spans="1:13">
      <c r="A76" s="109" t="s">
        <v>87</v>
      </c>
      <c r="B76" s="110" t="s">
        <v>95</v>
      </c>
      <c r="C76" s="111">
        <v>0</v>
      </c>
      <c r="D76" s="111"/>
      <c r="E76" s="111"/>
      <c r="F76" s="111">
        <v>0</v>
      </c>
      <c r="G76" s="111"/>
      <c r="H76" s="111"/>
      <c r="I76" s="111"/>
      <c r="J76" s="111"/>
      <c r="K76" s="111">
        <f>C76+D76+E76-F76-G76-H76-I76-J76</f>
        <v>0</v>
      </c>
      <c r="L76" s="111">
        <v>12500</v>
      </c>
      <c r="M76" s="112">
        <f>K76*L76</f>
        <v>0</v>
      </c>
    </row>
    <row r="77" spans="1:13">
      <c r="A77" s="109" t="s">
        <v>70</v>
      </c>
      <c r="B77" s="110" t="s">
        <v>95</v>
      </c>
      <c r="C77" s="111">
        <v>0</v>
      </c>
      <c r="D77" s="111"/>
      <c r="E77" s="111"/>
      <c r="F77" s="111">
        <v>0</v>
      </c>
      <c r="G77" s="111"/>
      <c r="H77" s="111"/>
      <c r="I77" s="111"/>
      <c r="J77" s="111"/>
      <c r="K77" s="111">
        <f>C77+D77+E77-F77-G77-H77-I77-J77</f>
        <v>0</v>
      </c>
      <c r="L77" s="111">
        <v>10500</v>
      </c>
      <c r="M77" s="112">
        <f>K77*L77</f>
        <v>0</v>
      </c>
    </row>
    <row r="78" spans="1:13">
      <c r="A78" s="109" t="s">
        <v>68</v>
      </c>
      <c r="B78" s="110" t="s">
        <v>95</v>
      </c>
      <c r="C78" s="111">
        <v>0</v>
      </c>
      <c r="D78" s="111"/>
      <c r="E78" s="111"/>
      <c r="F78" s="111">
        <v>0</v>
      </c>
      <c r="G78" s="111"/>
      <c r="H78" s="111"/>
      <c r="I78" s="111"/>
      <c r="J78" s="111"/>
      <c r="K78" s="111">
        <f>C78+D78+E78-F78-G78-H78-I78-J78</f>
        <v>0</v>
      </c>
      <c r="L78" s="111">
        <v>25000</v>
      </c>
      <c r="M78" s="112">
        <f>K78*L78</f>
        <v>0</v>
      </c>
    </row>
    <row r="79" spans="1:13">
      <c r="A79" s="109" t="s">
        <v>37</v>
      </c>
      <c r="B79" s="110" t="s">
        <v>95</v>
      </c>
      <c r="C79" s="111">
        <v>0</v>
      </c>
      <c r="D79" s="111"/>
      <c r="E79" s="111"/>
      <c r="F79" s="111">
        <v>0</v>
      </c>
      <c r="G79" s="111"/>
      <c r="H79" s="111"/>
      <c r="I79" s="111"/>
      <c r="J79" s="111"/>
      <c r="K79" s="111">
        <f>C79+D79+E79-F79-G79-H79-I79-J79</f>
        <v>0</v>
      </c>
      <c r="L79" s="111">
        <v>25000</v>
      </c>
      <c r="M79" s="112">
        <f>K79*L79</f>
        <v>0</v>
      </c>
    </row>
    <row r="80" spans="1:13">
      <c r="A80" s="109" t="s">
        <v>51</v>
      </c>
      <c r="B80" s="110" t="s">
        <v>95</v>
      </c>
      <c r="C80" s="111">
        <v>0</v>
      </c>
      <c r="D80" s="111"/>
      <c r="E80" s="111"/>
      <c r="F80" s="111">
        <v>0</v>
      </c>
      <c r="G80" s="111"/>
      <c r="H80" s="111"/>
      <c r="I80" s="111"/>
      <c r="J80" s="111"/>
      <c r="K80" s="111">
        <f>C80+D80+E80-F80-G80-H80-I80-J80</f>
        <v>0</v>
      </c>
      <c r="L80" s="111">
        <v>2000</v>
      </c>
      <c r="M80" s="112">
        <f>K80*L80</f>
        <v>0</v>
      </c>
    </row>
    <row r="81" spans="1:13">
      <c r="A81" s="109" t="s">
        <v>67</v>
      </c>
      <c r="B81" s="110" t="s">
        <v>95</v>
      </c>
      <c r="C81" s="111">
        <v>0</v>
      </c>
      <c r="D81" s="111"/>
      <c r="E81" s="111"/>
      <c r="F81" s="111">
        <v>0</v>
      </c>
      <c r="G81" s="111"/>
      <c r="H81" s="111"/>
      <c r="I81" s="111"/>
      <c r="J81" s="111"/>
      <c r="K81" s="111">
        <f>C81+D81+E81-F81-G81-H81-I81-J81</f>
        <v>0</v>
      </c>
      <c r="L81" s="111">
        <v>15000</v>
      </c>
      <c r="M81" s="112">
        <f>K81*L81</f>
        <v>0</v>
      </c>
    </row>
    <row r="82" spans="1:13">
      <c r="A82" s="109" t="s">
        <v>44</v>
      </c>
      <c r="B82" s="110" t="s">
        <v>95</v>
      </c>
      <c r="C82" s="111">
        <v>0</v>
      </c>
      <c r="D82" s="111"/>
      <c r="E82" s="111"/>
      <c r="F82" s="111">
        <v>0</v>
      </c>
      <c r="G82" s="111"/>
      <c r="H82" s="111"/>
      <c r="I82" s="111"/>
      <c r="J82" s="111"/>
      <c r="K82" s="111">
        <f>C82+D82+E82-F82-G82-H82-I82-J82</f>
        <v>0</v>
      </c>
      <c r="L82" s="111">
        <v>52000</v>
      </c>
      <c r="M82" s="112">
        <f>K82*L82</f>
        <v>0</v>
      </c>
    </row>
    <row r="83" spans="1:13">
      <c r="A83" s="109" t="s">
        <v>79</v>
      </c>
      <c r="B83" s="110" t="s">
        <v>95</v>
      </c>
      <c r="C83" s="111">
        <v>0</v>
      </c>
      <c r="D83" s="111"/>
      <c r="E83" s="111"/>
      <c r="F83" s="111">
        <v>0</v>
      </c>
      <c r="G83" s="111"/>
      <c r="H83" s="111"/>
      <c r="I83" s="111"/>
      <c r="J83" s="111"/>
      <c r="K83" s="111">
        <f>C83+D83+E83-F83-G83-H83-I83-J83</f>
        <v>0</v>
      </c>
      <c r="L83" s="111">
        <v>9000</v>
      </c>
      <c r="M83" s="112">
        <f>K83*L83</f>
        <v>0</v>
      </c>
    </row>
    <row r="84" spans="1:13">
      <c r="A84" s="109" t="s">
        <v>85</v>
      </c>
      <c r="B84" s="110" t="s">
        <v>95</v>
      </c>
      <c r="C84" s="111">
        <v>0</v>
      </c>
      <c r="D84" s="111"/>
      <c r="E84" s="111"/>
      <c r="F84" s="111">
        <v>0</v>
      </c>
      <c r="G84" s="111"/>
      <c r="H84" s="111"/>
      <c r="I84" s="111"/>
      <c r="J84" s="111"/>
      <c r="K84" s="111">
        <f>C84+D84+E84-F84-G84-H84-I84-J84</f>
        <v>0</v>
      </c>
      <c r="L84" s="111">
        <v>50000</v>
      </c>
      <c r="M84" s="112">
        <f>K84*L84</f>
        <v>0</v>
      </c>
    </row>
    <row r="85" spans="1:13">
      <c r="A85" s="107" t="s">
        <v>29</v>
      </c>
      <c r="B85" s="107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</row>
    <row r="86" spans="1:13">
      <c r="A86" s="109" t="s">
        <v>31</v>
      </c>
      <c r="B86" s="110" t="s">
        <v>29</v>
      </c>
      <c r="C86" s="111">
        <v>5</v>
      </c>
      <c r="D86" s="111"/>
      <c r="E86" s="111"/>
      <c r="F86" s="111">
        <v>0</v>
      </c>
      <c r="G86" s="111"/>
      <c r="H86" s="111"/>
      <c r="I86" s="111"/>
      <c r="J86" s="111"/>
      <c r="K86" s="111">
        <f>C86+D86+E86-F86-G86-H86-I86-J86</f>
        <v>5</v>
      </c>
      <c r="L86" s="111">
        <v>5000</v>
      </c>
      <c r="M86" s="112">
        <f>K86*L86</f>
        <v>25000</v>
      </c>
    </row>
    <row r="87" spans="1:13">
      <c r="A87" s="107" t="s">
        <v>39</v>
      </c>
      <c r="B87" s="107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</row>
    <row r="88" spans="1:13">
      <c r="A88" s="109" t="s">
        <v>72</v>
      </c>
      <c r="B88" s="110" t="s">
        <v>39</v>
      </c>
      <c r="C88" s="111">
        <v>5</v>
      </c>
      <c r="D88" s="111"/>
      <c r="E88" s="111"/>
      <c r="F88" s="111">
        <v>0</v>
      </c>
      <c r="G88" s="111"/>
      <c r="H88" s="111"/>
      <c r="I88" s="111"/>
      <c r="J88" s="111"/>
      <c r="K88" s="111">
        <f>C88+D88+E88-F88-G88-H88-I88-J88</f>
        <v>5</v>
      </c>
      <c r="L88" s="111">
        <v>33500</v>
      </c>
      <c r="M88" s="112">
        <f>K88*L88</f>
        <v>167500</v>
      </c>
    </row>
    <row r="89" spans="1:13">
      <c r="A89" s="109" t="s">
        <v>88</v>
      </c>
      <c r="B89" s="110" t="s">
        <v>39</v>
      </c>
      <c r="C89" s="111">
        <v>0</v>
      </c>
      <c r="D89" s="111"/>
      <c r="E89" s="111"/>
      <c r="F89" s="111">
        <v>0</v>
      </c>
      <c r="G89" s="111"/>
      <c r="H89" s="111"/>
      <c r="I89" s="111"/>
      <c r="J89" s="111"/>
      <c r="K89" s="111">
        <f>C89+D89+E89-F89-G89-H89-I89-J89</f>
        <v>0</v>
      </c>
      <c r="L89" s="111">
        <v>6000</v>
      </c>
      <c r="M89" s="112">
        <f>K89*L89</f>
        <v>0</v>
      </c>
    </row>
    <row r="90" spans="1:13">
      <c r="A90" s="109" t="s">
        <v>50</v>
      </c>
      <c r="B90" s="110" t="s">
        <v>39</v>
      </c>
      <c r="C90" s="111">
        <v>14</v>
      </c>
      <c r="D90" s="111"/>
      <c r="E90" s="111"/>
      <c r="F90" s="111">
        <v>0</v>
      </c>
      <c r="G90" s="111"/>
      <c r="H90" s="111"/>
      <c r="I90" s="111"/>
      <c r="J90" s="111"/>
      <c r="K90" s="111">
        <f>C90+D90+E90-F90-G90-H90-I90-J90</f>
        <v>14</v>
      </c>
      <c r="L90" s="111">
        <v>65000</v>
      </c>
      <c r="M90" s="112">
        <f>K90*L90</f>
        <v>910000</v>
      </c>
    </row>
    <row r="91" spans="1:13">
      <c r="A91" s="109" t="s">
        <v>43</v>
      </c>
      <c r="B91" s="110" t="s">
        <v>39</v>
      </c>
      <c r="C91" s="111">
        <v>8</v>
      </c>
      <c r="D91" s="111"/>
      <c r="E91" s="111"/>
      <c r="F91" s="111">
        <v>0</v>
      </c>
      <c r="G91" s="111"/>
      <c r="H91" s="111"/>
      <c r="I91" s="111"/>
      <c r="J91" s="111"/>
      <c r="K91" s="111">
        <f>C91+D91+E91-F91-G91-H91-I91-J91</f>
        <v>8</v>
      </c>
      <c r="L91" s="111">
        <v>16000</v>
      </c>
      <c r="M91" s="112">
        <f>K91*L91</f>
        <v>128000</v>
      </c>
    </row>
    <row r="92" spans="1:13">
      <c r="A92" s="109" t="s">
        <v>75</v>
      </c>
      <c r="B92" s="110" t="s">
        <v>39</v>
      </c>
      <c r="C92" s="111">
        <v>90</v>
      </c>
      <c r="D92" s="111"/>
      <c r="E92" s="111"/>
      <c r="F92" s="111">
        <v>0</v>
      </c>
      <c r="G92" s="111"/>
      <c r="H92" s="111"/>
      <c r="I92" s="111"/>
      <c r="J92" s="111"/>
      <c r="K92" s="111">
        <f>C92+D92+E92-F92-G92-H92-I92-J92</f>
        <v>90</v>
      </c>
      <c r="L92" s="111">
        <v>250</v>
      </c>
      <c r="M92" s="112">
        <f>K92*L92</f>
        <v>22500</v>
      </c>
    </row>
    <row r="93" spans="1:13">
      <c r="A93" s="109" t="s">
        <v>49</v>
      </c>
      <c r="B93" s="110" t="s">
        <v>39</v>
      </c>
      <c r="C93" s="111">
        <v>17</v>
      </c>
      <c r="D93" s="111"/>
      <c r="E93" s="111"/>
      <c r="F93" s="111">
        <v>0</v>
      </c>
      <c r="G93" s="111"/>
      <c r="H93" s="111"/>
      <c r="I93" s="111"/>
      <c r="J93" s="111"/>
      <c r="K93" s="111">
        <f>C93+D93+E93-F93-G93-H93-I93-J93</f>
        <v>17</v>
      </c>
      <c r="L93" s="111">
        <v>10000</v>
      </c>
      <c r="M93" s="112">
        <f>K93*L93</f>
        <v>170000</v>
      </c>
    </row>
    <row r="94" spans="1:13">
      <c r="A94" s="109" t="s">
        <v>45</v>
      </c>
      <c r="B94" s="110" t="s">
        <v>39</v>
      </c>
      <c r="C94" s="111">
        <v>2</v>
      </c>
      <c r="D94" s="111"/>
      <c r="E94" s="111"/>
      <c r="F94" s="111">
        <v>0</v>
      </c>
      <c r="G94" s="111"/>
      <c r="H94" s="111"/>
      <c r="I94" s="111"/>
      <c r="J94" s="111"/>
      <c r="K94" s="111">
        <f>C94+D94+E94-F94-G94-H94-I94-J94</f>
        <v>2</v>
      </c>
      <c r="L94" s="111">
        <v>35000</v>
      </c>
      <c r="M94" s="112">
        <f>K94*L94</f>
        <v>70000</v>
      </c>
    </row>
    <row r="95" spans="1:13">
      <c r="A95" s="109" t="s">
        <v>35</v>
      </c>
      <c r="B95" s="110" t="s">
        <v>39</v>
      </c>
      <c r="C95" s="111">
        <v>13</v>
      </c>
      <c r="D95" s="111"/>
      <c r="E95" s="111"/>
      <c r="F95" s="111">
        <v>0</v>
      </c>
      <c r="G95" s="111"/>
      <c r="H95" s="111"/>
      <c r="I95" s="111"/>
      <c r="J95" s="111"/>
      <c r="K95" s="111">
        <f>C95+D95+E95-F95-G95-H95-I95-J95</f>
        <v>13</v>
      </c>
      <c r="L95" s="111">
        <v>50000</v>
      </c>
      <c r="M95" s="112">
        <f>K95*L95</f>
        <v>650000</v>
      </c>
    </row>
    <row r="96" spans="1:13">
      <c r="A96" s="109" t="s">
        <v>78</v>
      </c>
      <c r="B96" s="110" t="s">
        <v>39</v>
      </c>
      <c r="C96" s="111">
        <v>10</v>
      </c>
      <c r="D96" s="111"/>
      <c r="E96" s="111"/>
      <c r="F96" s="111">
        <v>0</v>
      </c>
      <c r="G96" s="111"/>
      <c r="H96" s="111"/>
      <c r="I96" s="111"/>
      <c r="J96" s="111"/>
      <c r="K96" s="111">
        <f>C96+D96+E96-F96-G96-H96-I96-J96</f>
        <v>10</v>
      </c>
      <c r="L96" s="111">
        <v>75500</v>
      </c>
      <c r="M96" s="112">
        <f>K96*L96</f>
        <v>755000</v>
      </c>
    </row>
    <row r="97" spans="1:13">
      <c r="A97" s="109" t="s">
        <v>30</v>
      </c>
      <c r="B97" s="110" t="s">
        <v>39</v>
      </c>
      <c r="C97" s="111">
        <v>12</v>
      </c>
      <c r="D97" s="111"/>
      <c r="E97" s="111"/>
      <c r="F97" s="111">
        <v>0</v>
      </c>
      <c r="G97" s="111"/>
      <c r="H97" s="111"/>
      <c r="I97" s="111"/>
      <c r="J97" s="111"/>
      <c r="K97" s="111">
        <f>C97+D97+E97-F97-G97-H97-I97-J97</f>
        <v>12</v>
      </c>
      <c r="L97" s="111">
        <v>80000</v>
      </c>
      <c r="M97" s="112">
        <f>K97*L97</f>
        <v>960000</v>
      </c>
    </row>
    <row r="98" spans="1:13">
      <c r="A98" s="109" t="s">
        <v>41</v>
      </c>
      <c r="B98" s="110" t="s">
        <v>39</v>
      </c>
      <c r="C98" s="111">
        <v>15</v>
      </c>
      <c r="D98" s="111"/>
      <c r="E98" s="111"/>
      <c r="F98" s="111">
        <v>0</v>
      </c>
      <c r="G98" s="111"/>
      <c r="H98" s="111"/>
      <c r="I98" s="111"/>
      <c r="J98" s="111"/>
      <c r="K98" s="111">
        <f>C98+D98+E98-F98-G98-H98-I98-J98</f>
        <v>15</v>
      </c>
      <c r="L98" s="111">
        <v>10000</v>
      </c>
      <c r="M98" s="112">
        <f>K98*L98</f>
        <v>150000</v>
      </c>
    </row>
    <row r="99" spans="1:13">
      <c r="A99" s="109" t="s">
        <v>64</v>
      </c>
      <c r="B99" s="110" t="s">
        <v>39</v>
      </c>
      <c r="C99" s="111">
        <v>1</v>
      </c>
      <c r="D99" s="111"/>
      <c r="E99" s="111"/>
      <c r="F99" s="111">
        <v>0</v>
      </c>
      <c r="G99" s="111"/>
      <c r="H99" s="111"/>
      <c r="I99" s="111"/>
      <c r="J99" s="111"/>
      <c r="K99" s="111">
        <f>C99+D99+E99-F99-G99-H99-I99-J99</f>
        <v>1</v>
      </c>
      <c r="L99" s="111">
        <v>100000</v>
      </c>
      <c r="M99" s="112">
        <f>K99*L99</f>
        <v>100000</v>
      </c>
    </row>
    <row r="100" spans="1:13">
      <c r="A100" s="109" t="s">
        <v>38</v>
      </c>
      <c r="B100" s="110" t="s">
        <v>39</v>
      </c>
      <c r="C100" s="111">
        <v>6</v>
      </c>
      <c r="D100" s="111"/>
      <c r="E100" s="111"/>
      <c r="F100" s="111">
        <v>0</v>
      </c>
      <c r="G100" s="111"/>
      <c r="H100" s="111"/>
      <c r="I100" s="111"/>
      <c r="J100" s="111"/>
      <c r="K100" s="111">
        <f>C100+D100+E100-F100-G100-H100-I100-J100</f>
        <v>6</v>
      </c>
      <c r="L100" s="111">
        <v>35000</v>
      </c>
      <c r="M100" s="112">
        <f>K100*L100</f>
        <v>210000</v>
      </c>
    </row>
    <row r="101" spans="1:13">
      <c r="A101" s="109" t="s">
        <v>37</v>
      </c>
      <c r="B101" s="110" t="s">
        <v>39</v>
      </c>
      <c r="C101" s="111">
        <v>6</v>
      </c>
      <c r="D101" s="111"/>
      <c r="E101" s="111"/>
      <c r="F101" s="111">
        <v>0</v>
      </c>
      <c r="G101" s="111"/>
      <c r="H101" s="111"/>
      <c r="I101" s="111"/>
      <c r="J101" s="111"/>
      <c r="K101" s="111">
        <f>C101+D101+E101-F101-G101-H101-I101-J101</f>
        <v>6</v>
      </c>
      <c r="L101" s="111">
        <v>25000</v>
      </c>
      <c r="M101" s="112">
        <f>K101*L101</f>
        <v>150000</v>
      </c>
    </row>
    <row r="102" spans="1:13">
      <c r="A102" s="109" t="s">
        <v>68</v>
      </c>
      <c r="B102" s="110" t="s">
        <v>39</v>
      </c>
      <c r="C102" s="111">
        <v>6</v>
      </c>
      <c r="D102" s="111"/>
      <c r="E102" s="111"/>
      <c r="F102" s="111">
        <v>0</v>
      </c>
      <c r="G102" s="111"/>
      <c r="H102" s="111"/>
      <c r="I102" s="111"/>
      <c r="J102" s="111"/>
      <c r="K102" s="111">
        <f>C102+D102+E102-F102-G102-H102-I102-J102</f>
        <v>6</v>
      </c>
      <c r="L102" s="111">
        <v>25000</v>
      </c>
      <c r="M102" s="112">
        <f>K102*L102</f>
        <v>150000</v>
      </c>
    </row>
    <row r="103" spans="1:13">
      <c r="A103" s="109" t="s">
        <v>73</v>
      </c>
      <c r="B103" s="110" t="s">
        <v>39</v>
      </c>
      <c r="C103" s="111">
        <v>6</v>
      </c>
      <c r="D103" s="111"/>
      <c r="E103" s="111"/>
      <c r="F103" s="111">
        <v>0</v>
      </c>
      <c r="G103" s="111"/>
      <c r="H103" s="111"/>
      <c r="I103" s="111"/>
      <c r="J103" s="111"/>
      <c r="K103" s="111">
        <f>C103+D103+E103-F103-G103-H103-I103-J103</f>
        <v>6</v>
      </c>
      <c r="L103" s="111">
        <v>80000</v>
      </c>
      <c r="M103" s="112">
        <f>K103*L103</f>
        <v>480000</v>
      </c>
    </row>
    <row r="104" spans="1:13">
      <c r="A104" s="109" t="s">
        <v>89</v>
      </c>
      <c r="B104" s="110" t="s">
        <v>39</v>
      </c>
      <c r="C104" s="111">
        <v>2</v>
      </c>
      <c r="D104" s="111"/>
      <c r="E104" s="111"/>
      <c r="F104" s="111">
        <v>0</v>
      </c>
      <c r="G104" s="111"/>
      <c r="H104" s="111"/>
      <c r="I104" s="111"/>
      <c r="J104" s="111"/>
      <c r="K104" s="111">
        <f>C104+D104+E104-F104-G104-H104-I104-J104</f>
        <v>2</v>
      </c>
      <c r="L104" s="111">
        <v>2000</v>
      </c>
      <c r="M104" s="112">
        <f>K104*L104</f>
        <v>4000</v>
      </c>
    </row>
    <row r="105" spans="1:13">
      <c r="A105" s="109" t="s">
        <v>47</v>
      </c>
      <c r="B105" s="110" t="s">
        <v>39</v>
      </c>
      <c r="C105" s="111">
        <v>31</v>
      </c>
      <c r="D105" s="111"/>
      <c r="E105" s="111"/>
      <c r="F105" s="111">
        <v>0</v>
      </c>
      <c r="G105" s="111"/>
      <c r="H105" s="111"/>
      <c r="I105" s="111"/>
      <c r="J105" s="111"/>
      <c r="K105" s="111">
        <f>C105+D105+E105-F105-G105-H105-I105-J105</f>
        <v>31</v>
      </c>
      <c r="L105" s="111">
        <v>11000</v>
      </c>
      <c r="M105" s="112">
        <f>K105*L105</f>
        <v>341000</v>
      </c>
    </row>
    <row r="106" spans="1:13">
      <c r="A106" s="109" t="s">
        <v>42</v>
      </c>
      <c r="B106" s="110" t="s">
        <v>39</v>
      </c>
      <c r="C106" s="111">
        <v>4</v>
      </c>
      <c r="D106" s="111"/>
      <c r="E106" s="111"/>
      <c r="F106" s="111">
        <v>0</v>
      </c>
      <c r="G106" s="111"/>
      <c r="H106" s="111"/>
      <c r="I106" s="111"/>
      <c r="J106" s="111"/>
      <c r="K106" s="111">
        <f>C106+D106+E106-F106-G106-H106-I106-J106</f>
        <v>4</v>
      </c>
      <c r="L106" s="111">
        <v>7000</v>
      </c>
      <c r="M106" s="112">
        <f>K106*L106</f>
        <v>28000</v>
      </c>
    </row>
    <row r="107" spans="1:13">
      <c r="A107" s="109" t="s">
        <v>48</v>
      </c>
      <c r="B107" s="110" t="s">
        <v>39</v>
      </c>
      <c r="C107" s="111">
        <v>6</v>
      </c>
      <c r="D107" s="111"/>
      <c r="E107" s="111"/>
      <c r="F107" s="111">
        <v>0</v>
      </c>
      <c r="G107" s="111"/>
      <c r="H107" s="111"/>
      <c r="I107" s="111"/>
      <c r="J107" s="111"/>
      <c r="K107" s="111">
        <f>C107+D107+E107-F107-G107-H107-I107-J107</f>
        <v>6</v>
      </c>
      <c r="L107" s="111">
        <v>12000</v>
      </c>
      <c r="M107" s="112">
        <f>K107*L107</f>
        <v>72000</v>
      </c>
    </row>
    <row r="108" spans="1:13">
      <c r="A108" s="109" t="s">
        <v>44</v>
      </c>
      <c r="B108" s="110" t="s">
        <v>39</v>
      </c>
      <c r="C108" s="111">
        <v>4</v>
      </c>
      <c r="D108" s="111"/>
      <c r="E108" s="111"/>
      <c r="F108" s="111">
        <v>0</v>
      </c>
      <c r="G108" s="111"/>
      <c r="H108" s="111"/>
      <c r="I108" s="111"/>
      <c r="J108" s="111"/>
      <c r="K108" s="111">
        <f>C108+D108+E108-F108-G108-H108-I108-J108</f>
        <v>4</v>
      </c>
      <c r="L108" s="111">
        <v>52000</v>
      </c>
      <c r="M108" s="112">
        <f>K108*L108</f>
        <v>208000</v>
      </c>
    </row>
    <row r="109" spans="1:13">
      <c r="A109" s="109" t="s">
        <v>31</v>
      </c>
      <c r="B109" s="110" t="s">
        <v>39</v>
      </c>
      <c r="C109" s="111">
        <v>2</v>
      </c>
      <c r="D109" s="111"/>
      <c r="E109" s="111"/>
      <c r="F109" s="111">
        <v>0</v>
      </c>
      <c r="G109" s="111"/>
      <c r="H109" s="111"/>
      <c r="I109" s="111"/>
      <c r="J109" s="111"/>
      <c r="K109" s="111">
        <f>C109+D109+E109-F109-G109-H109-I109-J109</f>
        <v>2</v>
      </c>
      <c r="L109" s="111">
        <v>5000</v>
      </c>
      <c r="M109" s="112">
        <f>K109*L109</f>
        <v>10000</v>
      </c>
    </row>
    <row r="110" spans="1:13">
      <c r="A110" s="109" t="s">
        <v>46</v>
      </c>
      <c r="B110" s="110" t="s">
        <v>39</v>
      </c>
      <c r="C110" s="111">
        <v>5</v>
      </c>
      <c r="D110" s="111"/>
      <c r="E110" s="111"/>
      <c r="F110" s="111">
        <v>0</v>
      </c>
      <c r="G110" s="111"/>
      <c r="H110" s="111"/>
      <c r="I110" s="111"/>
      <c r="J110" s="111"/>
      <c r="K110" s="111">
        <f>C110+D110+E110-F110-G110-H110-I110-J110</f>
        <v>5</v>
      </c>
      <c r="L110" s="111">
        <v>65000</v>
      </c>
      <c r="M110" s="112">
        <f>K110*L110</f>
        <v>325000</v>
      </c>
    </row>
    <row r="111" spans="1:13">
      <c r="A111" s="109" t="s">
        <v>70</v>
      </c>
      <c r="B111" s="110" t="s">
        <v>39</v>
      </c>
      <c r="C111" s="111">
        <v>3</v>
      </c>
      <c r="D111" s="111"/>
      <c r="E111" s="111"/>
      <c r="F111" s="111">
        <v>0</v>
      </c>
      <c r="G111" s="111"/>
      <c r="H111" s="111"/>
      <c r="I111" s="111"/>
      <c r="J111" s="111"/>
      <c r="K111" s="111">
        <f>C111+D111+E111-F111-G111-H111-I111-J111</f>
        <v>3</v>
      </c>
      <c r="L111" s="111">
        <v>10500</v>
      </c>
      <c r="M111" s="112">
        <f>K111*L111</f>
        <v>31500</v>
      </c>
    </row>
    <row r="112" spans="1:13">
      <c r="A112" s="109" t="s">
        <v>76</v>
      </c>
      <c r="B112" s="110" t="s">
        <v>39</v>
      </c>
      <c r="C112" s="111">
        <v>3</v>
      </c>
      <c r="D112" s="111"/>
      <c r="E112" s="111"/>
      <c r="F112" s="111">
        <v>0</v>
      </c>
      <c r="G112" s="111"/>
      <c r="H112" s="111"/>
      <c r="I112" s="111"/>
      <c r="J112" s="111"/>
      <c r="K112" s="111">
        <f>C112+D112+E112-F112-G112-H112-I112-J112</f>
        <v>3</v>
      </c>
      <c r="L112" s="111">
        <v>2000</v>
      </c>
      <c r="M112" s="112">
        <f>K112*L112</f>
        <v>6000</v>
      </c>
    </row>
    <row r="113" spans="1:13">
      <c r="A113" s="109" t="s">
        <v>33</v>
      </c>
      <c r="B113" s="110" t="s">
        <v>39</v>
      </c>
      <c r="C113" s="111">
        <v>6</v>
      </c>
      <c r="D113" s="111"/>
      <c r="E113" s="111"/>
      <c r="F113" s="111">
        <v>0</v>
      </c>
      <c r="G113" s="111"/>
      <c r="H113" s="111"/>
      <c r="I113" s="111"/>
      <c r="J113" s="111"/>
      <c r="K113" s="111">
        <f>C113+D113+E113-F113-G113-H113-I113-J113</f>
        <v>6</v>
      </c>
      <c r="L113" s="111">
        <v>82000</v>
      </c>
      <c r="M113" s="112">
        <f>K113*L113</f>
        <v>492000</v>
      </c>
    </row>
    <row r="114" spans="1:13">
      <c r="A114" s="107" t="s">
        <v>36</v>
      </c>
      <c r="B114" s="107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</row>
    <row r="115" spans="1:13">
      <c r="A115" s="109" t="s">
        <v>72</v>
      </c>
      <c r="B115" s="110" t="s">
        <v>36</v>
      </c>
      <c r="C115" s="111">
        <v>0</v>
      </c>
      <c r="D115" s="111"/>
      <c r="E115" s="111"/>
      <c r="F115" s="111">
        <v>0</v>
      </c>
      <c r="G115" s="111"/>
      <c r="H115" s="111"/>
      <c r="I115" s="111"/>
      <c r="J115" s="111"/>
      <c r="K115" s="111">
        <f>C115+D115+E115-F115-G115-H115-I115-J115</f>
        <v>0</v>
      </c>
      <c r="L115" s="111">
        <v>33500</v>
      </c>
      <c r="M115" s="112">
        <f>K115*L115</f>
        <v>0</v>
      </c>
    </row>
    <row r="116" spans="1:13">
      <c r="A116" s="109" t="s">
        <v>45</v>
      </c>
      <c r="B116" s="110" t="s">
        <v>36</v>
      </c>
      <c r="C116" s="111">
        <v>0</v>
      </c>
      <c r="D116" s="111"/>
      <c r="E116" s="111"/>
      <c r="F116" s="111">
        <v>0</v>
      </c>
      <c r="G116" s="111"/>
      <c r="H116" s="111"/>
      <c r="I116" s="111"/>
      <c r="J116" s="111"/>
      <c r="K116" s="111">
        <f>C116+D116+E116-F116-G116-H116-I116-J116</f>
        <v>0</v>
      </c>
      <c r="L116" s="111">
        <v>35000</v>
      </c>
      <c r="M116" s="112">
        <f>K116*L116</f>
        <v>0</v>
      </c>
    </row>
    <row r="117" spans="1:13">
      <c r="A117" s="109" t="s">
        <v>42</v>
      </c>
      <c r="B117" s="110" t="s">
        <v>36</v>
      </c>
      <c r="C117" s="111">
        <v>0</v>
      </c>
      <c r="D117" s="111"/>
      <c r="E117" s="111"/>
      <c r="F117" s="111">
        <v>0</v>
      </c>
      <c r="G117" s="111"/>
      <c r="H117" s="111"/>
      <c r="I117" s="111"/>
      <c r="J117" s="111"/>
      <c r="K117" s="111">
        <f>C117+D117+E117-F117-G117-H117-I117-J117</f>
        <v>0</v>
      </c>
      <c r="L117" s="111">
        <v>7000</v>
      </c>
      <c r="M117" s="112">
        <f>K117*L117</f>
        <v>0</v>
      </c>
    </row>
    <row r="118" spans="1:13">
      <c r="A118" s="109" t="s">
        <v>50</v>
      </c>
      <c r="B118" s="110" t="s">
        <v>36</v>
      </c>
      <c r="C118" s="111">
        <v>0</v>
      </c>
      <c r="D118" s="111"/>
      <c r="E118" s="111"/>
      <c r="F118" s="111">
        <v>0</v>
      </c>
      <c r="G118" s="111"/>
      <c r="H118" s="111"/>
      <c r="I118" s="111"/>
      <c r="J118" s="111"/>
      <c r="K118" s="111">
        <f>C118+D118+E118-F118-G118-H118-I118-J118</f>
        <v>0</v>
      </c>
      <c r="L118" s="111">
        <v>65000</v>
      </c>
      <c r="M118" s="112">
        <f>K118*L118</f>
        <v>0</v>
      </c>
    </row>
    <row r="119" spans="1:13">
      <c r="A119" s="109" t="s">
        <v>41</v>
      </c>
      <c r="B119" s="110" t="s">
        <v>36</v>
      </c>
      <c r="C119" s="111">
        <v>0</v>
      </c>
      <c r="D119" s="111"/>
      <c r="E119" s="111"/>
      <c r="F119" s="111">
        <v>0</v>
      </c>
      <c r="G119" s="111"/>
      <c r="H119" s="111"/>
      <c r="I119" s="111"/>
      <c r="J119" s="111"/>
      <c r="K119" s="111">
        <f>C119+D119+E119-F119-G119-H119-I119-J119</f>
        <v>0</v>
      </c>
      <c r="L119" s="111">
        <v>10000</v>
      </c>
      <c r="M119" s="112">
        <f>K119*L119</f>
        <v>0</v>
      </c>
    </row>
    <row r="120" spans="1:13">
      <c r="A120" s="109" t="s">
        <v>86</v>
      </c>
      <c r="B120" s="110" t="s">
        <v>36</v>
      </c>
      <c r="C120" s="111">
        <v>14</v>
      </c>
      <c r="D120" s="111"/>
      <c r="E120" s="111"/>
      <c r="F120" s="111">
        <v>0</v>
      </c>
      <c r="G120" s="111"/>
      <c r="H120" s="111"/>
      <c r="I120" s="111"/>
      <c r="J120" s="111"/>
      <c r="K120" s="111">
        <f>C120+D120+E120-F120-G120-H120-I120-J120</f>
        <v>14</v>
      </c>
      <c r="L120" s="111">
        <v>70000</v>
      </c>
      <c r="M120" s="112">
        <f>K120*L120</f>
        <v>980000</v>
      </c>
    </row>
    <row r="121" spans="1:13">
      <c r="A121" s="109" t="s">
        <v>77</v>
      </c>
      <c r="B121" s="110" t="s">
        <v>36</v>
      </c>
      <c r="C121" s="111">
        <v>0</v>
      </c>
      <c r="D121" s="111"/>
      <c r="E121" s="111"/>
      <c r="F121" s="111">
        <v>0</v>
      </c>
      <c r="G121" s="111"/>
      <c r="H121" s="111"/>
      <c r="I121" s="111"/>
      <c r="J121" s="111"/>
      <c r="K121" s="111">
        <f>C121+D121+E121-F121-G121-H121-I121-J121</f>
        <v>0</v>
      </c>
      <c r="L121" s="111">
        <v>52000</v>
      </c>
      <c r="M121" s="112">
        <f>K121*L121</f>
        <v>0</v>
      </c>
    </row>
    <row r="122" spans="1:13">
      <c r="A122" s="109" t="s">
        <v>37</v>
      </c>
      <c r="B122" s="110" t="s">
        <v>36</v>
      </c>
      <c r="C122" s="111">
        <v>0</v>
      </c>
      <c r="D122" s="111"/>
      <c r="E122" s="111"/>
      <c r="F122" s="111">
        <v>0</v>
      </c>
      <c r="G122" s="111"/>
      <c r="H122" s="111"/>
      <c r="I122" s="111"/>
      <c r="J122" s="111"/>
      <c r="K122" s="111">
        <f>C122+D122+E122-F122-G122-H122-I122-J122</f>
        <v>0</v>
      </c>
      <c r="L122" s="111">
        <v>25000</v>
      </c>
      <c r="M122" s="112">
        <f>K122*L122</f>
        <v>0</v>
      </c>
    </row>
    <row r="123" spans="1:13">
      <c r="A123" s="109" t="s">
        <v>30</v>
      </c>
      <c r="B123" s="110" t="s">
        <v>36</v>
      </c>
      <c r="C123" s="111">
        <v>0</v>
      </c>
      <c r="D123" s="111"/>
      <c r="E123" s="111"/>
      <c r="F123" s="111">
        <v>0</v>
      </c>
      <c r="G123" s="111"/>
      <c r="H123" s="111"/>
      <c r="I123" s="111"/>
      <c r="J123" s="111"/>
      <c r="K123" s="111">
        <f>C123+D123+E123-F123-G123-H123-I123-J123</f>
        <v>0</v>
      </c>
      <c r="L123" s="111">
        <v>80000</v>
      </c>
      <c r="M123" s="112">
        <f>K123*L123</f>
        <v>0</v>
      </c>
    </row>
    <row r="124" spans="1:13">
      <c r="A124" s="109" t="s">
        <v>74</v>
      </c>
      <c r="B124" s="110" t="s">
        <v>36</v>
      </c>
      <c r="C124" s="111">
        <v>1000000</v>
      </c>
      <c r="D124" s="111"/>
      <c r="E124" s="111"/>
      <c r="F124" s="111">
        <v>0</v>
      </c>
      <c r="G124" s="111"/>
      <c r="H124" s="111"/>
      <c r="I124" s="111"/>
      <c r="J124" s="111"/>
      <c r="K124" s="111">
        <f>C124+D124+E124-F124-G124-H124-I124-J124</f>
        <v>1000000</v>
      </c>
      <c r="L124" s="111">
        <v>1</v>
      </c>
      <c r="M124" s="112">
        <f>K124*L124</f>
        <v>1000000</v>
      </c>
    </row>
    <row r="125" spans="1:13">
      <c r="A125" s="109" t="s">
        <v>46</v>
      </c>
      <c r="B125" s="110" t="s">
        <v>36</v>
      </c>
      <c r="C125" s="111">
        <v>0</v>
      </c>
      <c r="D125" s="111"/>
      <c r="E125" s="111"/>
      <c r="F125" s="111">
        <v>0</v>
      </c>
      <c r="G125" s="111"/>
      <c r="H125" s="111"/>
      <c r="I125" s="111"/>
      <c r="J125" s="111"/>
      <c r="K125" s="111">
        <f>C125+D125+E125-F125-G125-H125-I125-J125</f>
        <v>0</v>
      </c>
      <c r="L125" s="111">
        <v>65000</v>
      </c>
      <c r="M125" s="112">
        <f>K125*L125</f>
        <v>0</v>
      </c>
    </row>
    <row r="126" spans="1:13">
      <c r="A126" s="109" t="s">
        <v>71</v>
      </c>
      <c r="B126" s="110" t="s">
        <v>36</v>
      </c>
      <c r="C126" s="111">
        <v>0</v>
      </c>
      <c r="D126" s="111"/>
      <c r="E126" s="111"/>
      <c r="F126" s="111">
        <v>0</v>
      </c>
      <c r="G126" s="111"/>
      <c r="H126" s="111"/>
      <c r="I126" s="111"/>
      <c r="J126" s="111"/>
      <c r="K126" s="111">
        <f>C126+D126+E126-F126-G126-H126-I126-J126</f>
        <v>0</v>
      </c>
      <c r="L126" s="111">
        <v>8500</v>
      </c>
      <c r="M126" s="112">
        <f>K126*L126</f>
        <v>0</v>
      </c>
    </row>
    <row r="127" spans="1:13">
      <c r="A127" s="109" t="s">
        <v>38</v>
      </c>
      <c r="B127" s="110" t="s">
        <v>36</v>
      </c>
      <c r="C127" s="111">
        <v>0</v>
      </c>
      <c r="D127" s="111"/>
      <c r="E127" s="111"/>
      <c r="F127" s="111">
        <v>0</v>
      </c>
      <c r="G127" s="111"/>
      <c r="H127" s="111"/>
      <c r="I127" s="111"/>
      <c r="J127" s="111"/>
      <c r="K127" s="111">
        <f>C127+D127+E127-F127-G127-H127-I127-J127</f>
        <v>0</v>
      </c>
      <c r="L127" s="111">
        <v>35000</v>
      </c>
      <c r="M127" s="112">
        <f>K127*L127</f>
        <v>0</v>
      </c>
    </row>
    <row r="128" spans="1:13">
      <c r="A128" s="109" t="s">
        <v>47</v>
      </c>
      <c r="B128" s="110" t="s">
        <v>36</v>
      </c>
      <c r="C128" s="111">
        <v>0</v>
      </c>
      <c r="D128" s="111"/>
      <c r="E128" s="111"/>
      <c r="F128" s="111">
        <v>0</v>
      </c>
      <c r="G128" s="111"/>
      <c r="H128" s="111"/>
      <c r="I128" s="111"/>
      <c r="J128" s="111"/>
      <c r="K128" s="111">
        <f>C128+D128+E128-F128-G128-H128-I128-J128</f>
        <v>0</v>
      </c>
      <c r="L128" s="111">
        <v>11000</v>
      </c>
      <c r="M128" s="112">
        <f>K128*L128</f>
        <v>0</v>
      </c>
    </row>
    <row r="129" spans="1:13">
      <c r="A129" s="109" t="s">
        <v>48</v>
      </c>
      <c r="B129" s="110" t="s">
        <v>36</v>
      </c>
      <c r="C129" s="111">
        <v>796</v>
      </c>
      <c r="D129" s="111"/>
      <c r="E129" s="111"/>
      <c r="F129" s="111">
        <v>0</v>
      </c>
      <c r="G129" s="111"/>
      <c r="H129" s="111"/>
      <c r="I129" s="111"/>
      <c r="J129" s="111"/>
      <c r="K129" s="111">
        <f>C129+D129+E129-F129-G129-H129-I129-J129</f>
        <v>796</v>
      </c>
      <c r="L129" s="111">
        <v>12000</v>
      </c>
      <c r="M129" s="112">
        <f>K129*L129</f>
        <v>9552000</v>
      </c>
    </row>
    <row r="130" spans="1:13">
      <c r="A130" s="109" t="s">
        <v>33</v>
      </c>
      <c r="B130" s="110" t="s">
        <v>36</v>
      </c>
      <c r="C130" s="111">
        <v>0</v>
      </c>
      <c r="D130" s="111"/>
      <c r="E130" s="111"/>
      <c r="F130" s="111">
        <v>0</v>
      </c>
      <c r="G130" s="111"/>
      <c r="H130" s="111"/>
      <c r="I130" s="111"/>
      <c r="J130" s="111"/>
      <c r="K130" s="111">
        <f>C130+D130+E130-F130-G130-H130-I130-J130</f>
        <v>0</v>
      </c>
      <c r="L130" s="111">
        <v>82000</v>
      </c>
      <c r="M130" s="112">
        <f>K130*L130</f>
        <v>0</v>
      </c>
    </row>
    <row r="131" spans="1:13">
      <c r="A131" s="109" t="s">
        <v>43</v>
      </c>
      <c r="B131" s="110" t="s">
        <v>36</v>
      </c>
      <c r="C131" s="111">
        <v>0</v>
      </c>
      <c r="D131" s="111"/>
      <c r="E131" s="111"/>
      <c r="F131" s="111">
        <v>0</v>
      </c>
      <c r="G131" s="111"/>
      <c r="H131" s="111"/>
      <c r="I131" s="111"/>
      <c r="J131" s="111"/>
      <c r="K131" s="111">
        <f>C131+D131+E131-F131-G131-H131-I131-J131</f>
        <v>0</v>
      </c>
      <c r="L131" s="111">
        <v>16000</v>
      </c>
      <c r="M131" s="112">
        <f>K131*L131</f>
        <v>0</v>
      </c>
    </row>
    <row r="132" spans="1:13">
      <c r="A132" s="109" t="s">
        <v>31</v>
      </c>
      <c r="B132" s="110" t="s">
        <v>36</v>
      </c>
      <c r="C132" s="111">
        <v>648</v>
      </c>
      <c r="D132" s="111"/>
      <c r="E132" s="111"/>
      <c r="F132" s="111">
        <v>0</v>
      </c>
      <c r="G132" s="111"/>
      <c r="H132" s="111"/>
      <c r="I132" s="111"/>
      <c r="J132" s="111"/>
      <c r="K132" s="111">
        <f>C132+D132+E132-F132-G132-H132-I132-J132</f>
        <v>648</v>
      </c>
      <c r="L132" s="111">
        <v>5000</v>
      </c>
      <c r="M132" s="112">
        <f>K132*L132</f>
        <v>3240000</v>
      </c>
    </row>
    <row r="133" spans="1:13">
      <c r="A133" s="109" t="s">
        <v>35</v>
      </c>
      <c r="B133" s="110" t="s">
        <v>36</v>
      </c>
      <c r="C133" s="111">
        <v>0</v>
      </c>
      <c r="D133" s="111"/>
      <c r="E133" s="111"/>
      <c r="F133" s="111">
        <v>0</v>
      </c>
      <c r="G133" s="111"/>
      <c r="H133" s="111"/>
      <c r="I133" s="111"/>
      <c r="J133" s="111"/>
      <c r="K133" s="111">
        <f>C133+D133+E133-F133-G133-H133-I133-J133</f>
        <v>0</v>
      </c>
      <c r="L133" s="111">
        <v>50000</v>
      </c>
      <c r="M133" s="112">
        <f>K133*L133</f>
        <v>0</v>
      </c>
    </row>
    <row r="134" spans="1:13">
      <c r="A134" s="107" t="s">
        <v>96</v>
      </c>
      <c r="B134" s="107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</row>
    <row r="135" spans="1:13">
      <c r="A135" s="109" t="s">
        <v>43</v>
      </c>
      <c r="B135" s="110" t="s">
        <v>96</v>
      </c>
      <c r="C135" s="111">
        <v>0</v>
      </c>
      <c r="D135" s="111"/>
      <c r="E135" s="111"/>
      <c r="F135" s="111">
        <v>0</v>
      </c>
      <c r="G135" s="111"/>
      <c r="H135" s="111"/>
      <c r="I135" s="111"/>
      <c r="J135" s="111"/>
      <c r="K135" s="111">
        <f>C135+D135+E135-F135-G135-H135-I135-J135</f>
        <v>0</v>
      </c>
      <c r="L135" s="111">
        <v>16000</v>
      </c>
      <c r="M135" s="112">
        <f>K135*L135</f>
        <v>0</v>
      </c>
    </row>
    <row r="136" spans="1:13">
      <c r="A136" s="109" t="s">
        <v>47</v>
      </c>
      <c r="B136" s="110" t="s">
        <v>96</v>
      </c>
      <c r="C136" s="111">
        <v>0</v>
      </c>
      <c r="D136" s="111"/>
      <c r="E136" s="111"/>
      <c r="F136" s="111">
        <v>0</v>
      </c>
      <c r="G136" s="111"/>
      <c r="H136" s="111"/>
      <c r="I136" s="111"/>
      <c r="J136" s="111"/>
      <c r="K136" s="111">
        <f>C136+D136+E136-F136-G136-H136-I136-J136</f>
        <v>0</v>
      </c>
      <c r="L136" s="111">
        <v>11000</v>
      </c>
      <c r="M136" s="112">
        <f>K136*L136</f>
        <v>0</v>
      </c>
    </row>
    <row r="137" spans="1:13">
      <c r="A137" s="109" t="s">
        <v>77</v>
      </c>
      <c r="B137" s="110" t="s">
        <v>96</v>
      </c>
      <c r="C137" s="111">
        <v>0</v>
      </c>
      <c r="D137" s="111"/>
      <c r="E137" s="111"/>
      <c r="F137" s="111">
        <v>0</v>
      </c>
      <c r="G137" s="111"/>
      <c r="H137" s="111"/>
      <c r="I137" s="111"/>
      <c r="J137" s="111"/>
      <c r="K137" s="111">
        <f>C137+D137+E137-F137-G137-H137-I137-J137</f>
        <v>0</v>
      </c>
      <c r="L137" s="111">
        <v>52000</v>
      </c>
      <c r="M137" s="112">
        <f>K137*L137</f>
        <v>0</v>
      </c>
    </row>
    <row r="138" spans="1:13">
      <c r="A138" s="109" t="s">
        <v>41</v>
      </c>
      <c r="B138" s="110" t="s">
        <v>96</v>
      </c>
      <c r="C138" s="111">
        <v>0</v>
      </c>
      <c r="D138" s="111"/>
      <c r="E138" s="111"/>
      <c r="F138" s="111">
        <v>0</v>
      </c>
      <c r="G138" s="111"/>
      <c r="H138" s="111"/>
      <c r="I138" s="111"/>
      <c r="J138" s="111"/>
      <c r="K138" s="111">
        <f>C138+D138+E138-F138-G138-H138-I138-J138</f>
        <v>0</v>
      </c>
      <c r="L138" s="111">
        <v>10000</v>
      </c>
      <c r="M138" s="112">
        <f>K138*L138</f>
        <v>0</v>
      </c>
    </row>
    <row r="139" spans="1:13">
      <c r="A139" s="109" t="s">
        <v>42</v>
      </c>
      <c r="B139" s="110" t="s">
        <v>96</v>
      </c>
      <c r="C139" s="111">
        <v>0</v>
      </c>
      <c r="D139" s="111"/>
      <c r="E139" s="111"/>
      <c r="F139" s="111">
        <v>0</v>
      </c>
      <c r="G139" s="111"/>
      <c r="H139" s="111"/>
      <c r="I139" s="111"/>
      <c r="J139" s="111"/>
      <c r="K139" s="111">
        <f>C139+D139+E139-F139-G139-H139-I139-J139</f>
        <v>0</v>
      </c>
      <c r="L139" s="111">
        <v>7000</v>
      </c>
      <c r="M139" s="112">
        <f>K139*L139</f>
        <v>0</v>
      </c>
    </row>
    <row r="140" spans="1:13">
      <c r="A140" s="109" t="s">
        <v>72</v>
      </c>
      <c r="B140" s="110" t="s">
        <v>96</v>
      </c>
      <c r="C140" s="111">
        <v>0</v>
      </c>
      <c r="D140" s="111"/>
      <c r="E140" s="111"/>
      <c r="F140" s="111">
        <v>0</v>
      </c>
      <c r="G140" s="111"/>
      <c r="H140" s="111"/>
      <c r="I140" s="111"/>
      <c r="J140" s="111"/>
      <c r="K140" s="111">
        <f>C140+D140+E140-F140-G140-H140-I140-J140</f>
        <v>0</v>
      </c>
      <c r="L140" s="111">
        <v>33500</v>
      </c>
      <c r="M140" s="112">
        <f>K140*L140</f>
        <v>0</v>
      </c>
    </row>
    <row r="141" spans="1:13">
      <c r="A141" s="109" t="s">
        <v>49</v>
      </c>
      <c r="B141" s="110" t="s">
        <v>96</v>
      </c>
      <c r="C141" s="111">
        <v>0</v>
      </c>
      <c r="D141" s="111"/>
      <c r="E141" s="111"/>
      <c r="F141" s="111">
        <v>0</v>
      </c>
      <c r="G141" s="111"/>
      <c r="H141" s="111"/>
      <c r="I141" s="111"/>
      <c r="J141" s="111"/>
      <c r="K141" s="111">
        <f>C141+D141+E141-F141-G141-H141-I141-J141</f>
        <v>0</v>
      </c>
      <c r="L141" s="111">
        <v>10000</v>
      </c>
      <c r="M141" s="112">
        <f>K141*L141</f>
        <v>0</v>
      </c>
    </row>
    <row r="142" spans="1:13">
      <c r="A142" s="109" t="s">
        <v>46</v>
      </c>
      <c r="B142" s="110" t="s">
        <v>96</v>
      </c>
      <c r="C142" s="111">
        <v>0</v>
      </c>
      <c r="D142" s="111"/>
      <c r="E142" s="111"/>
      <c r="F142" s="111">
        <v>0</v>
      </c>
      <c r="G142" s="111"/>
      <c r="H142" s="111"/>
      <c r="I142" s="111"/>
      <c r="J142" s="111"/>
      <c r="K142" s="111">
        <f>C142+D142+E142-F142-G142-H142-I142-J142</f>
        <v>0</v>
      </c>
      <c r="L142" s="111">
        <v>65000</v>
      </c>
      <c r="M142" s="112">
        <f>K142*L142</f>
        <v>0</v>
      </c>
    </row>
    <row r="143" spans="1:13">
      <c r="A143" s="109" t="s">
        <v>86</v>
      </c>
      <c r="B143" s="110" t="s">
        <v>96</v>
      </c>
      <c r="C143" s="111">
        <v>71</v>
      </c>
      <c r="D143" s="111"/>
      <c r="E143" s="111"/>
      <c r="F143" s="111">
        <v>0</v>
      </c>
      <c r="G143" s="111"/>
      <c r="H143" s="111"/>
      <c r="I143" s="111"/>
      <c r="J143" s="111"/>
      <c r="K143" s="111">
        <f>C143+D143+E143-F143-G143-H143-I143-J143</f>
        <v>71</v>
      </c>
      <c r="L143" s="111">
        <v>70000</v>
      </c>
      <c r="M143" s="112">
        <f>K143*L143</f>
        <v>4970000</v>
      </c>
    </row>
    <row r="144" spans="1:13">
      <c r="A144" s="109" t="s">
        <v>64</v>
      </c>
      <c r="B144" s="110" t="s">
        <v>96</v>
      </c>
      <c r="C144" s="111">
        <v>0</v>
      </c>
      <c r="D144" s="111"/>
      <c r="E144" s="111"/>
      <c r="F144" s="111">
        <v>0</v>
      </c>
      <c r="G144" s="111"/>
      <c r="H144" s="111"/>
      <c r="I144" s="111"/>
      <c r="J144" s="111"/>
      <c r="K144" s="111">
        <f>C144+D144+E144-F144-G144-H144-I144-J144</f>
        <v>0</v>
      </c>
      <c r="L144" s="111">
        <v>100000</v>
      </c>
      <c r="M144" s="112">
        <f>K144*L144</f>
        <v>0</v>
      </c>
    </row>
    <row r="145" spans="1:13">
      <c r="A145" s="109" t="s">
        <v>78</v>
      </c>
      <c r="B145" s="110" t="s">
        <v>96</v>
      </c>
      <c r="C145" s="111">
        <v>0</v>
      </c>
      <c r="D145" s="111"/>
      <c r="E145" s="111"/>
      <c r="F145" s="111">
        <v>0</v>
      </c>
      <c r="G145" s="111"/>
      <c r="H145" s="111"/>
      <c r="I145" s="111"/>
      <c r="J145" s="111"/>
      <c r="K145" s="111">
        <f>C145+D145+E145-F145-G145-H145-I145-J145</f>
        <v>0</v>
      </c>
      <c r="L145" s="111">
        <v>75500</v>
      </c>
      <c r="M145" s="112">
        <f>K145*L145</f>
        <v>0</v>
      </c>
    </row>
    <row r="146" spans="1:13">
      <c r="A146" s="109" t="s">
        <v>35</v>
      </c>
      <c r="B146" s="110" t="s">
        <v>96</v>
      </c>
      <c r="C146" s="111">
        <v>0</v>
      </c>
      <c r="D146" s="111"/>
      <c r="E146" s="111"/>
      <c r="F146" s="111">
        <v>0</v>
      </c>
      <c r="G146" s="111"/>
      <c r="H146" s="111"/>
      <c r="I146" s="111"/>
      <c r="J146" s="111"/>
      <c r="K146" s="111">
        <f>C146+D146+E146-F146-G146-H146-I146-J146</f>
        <v>0</v>
      </c>
      <c r="L146" s="111">
        <v>50000</v>
      </c>
      <c r="M146" s="112">
        <f>K146*L146</f>
        <v>0</v>
      </c>
    </row>
    <row r="147" spans="1:13">
      <c r="A147" s="109" t="s">
        <v>50</v>
      </c>
      <c r="B147" s="110" t="s">
        <v>96</v>
      </c>
      <c r="C147" s="111">
        <v>0</v>
      </c>
      <c r="D147" s="111"/>
      <c r="E147" s="111"/>
      <c r="F147" s="111">
        <v>0</v>
      </c>
      <c r="G147" s="111"/>
      <c r="H147" s="111"/>
      <c r="I147" s="111"/>
      <c r="J147" s="111"/>
      <c r="K147" s="111">
        <f>C147+D147+E147-F147-G147-H147-I147-J147</f>
        <v>0</v>
      </c>
      <c r="L147" s="111">
        <v>65000</v>
      </c>
      <c r="M147" s="112">
        <f>K147*L147</f>
        <v>0</v>
      </c>
    </row>
    <row r="148" spans="1:13">
      <c r="A148" s="109" t="s">
        <v>31</v>
      </c>
      <c r="B148" s="110" t="s">
        <v>96</v>
      </c>
      <c r="C148" s="111">
        <v>289</v>
      </c>
      <c r="D148" s="111"/>
      <c r="E148" s="111"/>
      <c r="F148" s="111">
        <v>0</v>
      </c>
      <c r="G148" s="111"/>
      <c r="H148" s="111"/>
      <c r="I148" s="111"/>
      <c r="J148" s="111"/>
      <c r="K148" s="111">
        <f>C148+D148+E148-F148-G148-H148-I148-J148</f>
        <v>289</v>
      </c>
      <c r="L148" s="111">
        <v>5000</v>
      </c>
      <c r="M148" s="112">
        <f>K148*L148</f>
        <v>1445000</v>
      </c>
    </row>
    <row r="149" spans="1:13">
      <c r="A149" s="109" t="s">
        <v>37</v>
      </c>
      <c r="B149" s="110" t="s">
        <v>96</v>
      </c>
      <c r="C149" s="111">
        <v>0</v>
      </c>
      <c r="D149" s="111"/>
      <c r="E149" s="111"/>
      <c r="F149" s="111">
        <v>0</v>
      </c>
      <c r="G149" s="111"/>
      <c r="H149" s="111"/>
      <c r="I149" s="111"/>
      <c r="J149" s="111"/>
      <c r="K149" s="111">
        <f>C149+D149+E149-F149-G149-H149-I149-J149</f>
        <v>0</v>
      </c>
      <c r="L149" s="111">
        <v>25000</v>
      </c>
      <c r="M149" s="112">
        <f>K149*L149</f>
        <v>0</v>
      </c>
    </row>
    <row r="150" spans="1:13">
      <c r="A150" s="109" t="s">
        <v>33</v>
      </c>
      <c r="B150" s="110" t="s">
        <v>96</v>
      </c>
      <c r="C150" s="111">
        <v>0</v>
      </c>
      <c r="D150" s="111"/>
      <c r="E150" s="111"/>
      <c r="F150" s="111">
        <v>0</v>
      </c>
      <c r="G150" s="111"/>
      <c r="H150" s="111"/>
      <c r="I150" s="111"/>
      <c r="J150" s="111"/>
      <c r="K150" s="111">
        <f>C150+D150+E150-F150-G150-H150-I150-J150</f>
        <v>0</v>
      </c>
      <c r="L150" s="111">
        <v>82000</v>
      </c>
      <c r="M150" s="112">
        <f>K150*L150</f>
        <v>0</v>
      </c>
    </row>
    <row r="151" spans="1:13">
      <c r="A151" s="109" t="s">
        <v>38</v>
      </c>
      <c r="B151" s="110" t="s">
        <v>96</v>
      </c>
      <c r="C151" s="111">
        <v>3000</v>
      </c>
      <c r="D151" s="111"/>
      <c r="E151" s="111"/>
      <c r="F151" s="111">
        <v>0</v>
      </c>
      <c r="G151" s="111"/>
      <c r="H151" s="111"/>
      <c r="I151" s="111"/>
      <c r="J151" s="111"/>
      <c r="K151" s="111">
        <f>C151+D151+E151-F151-G151-H151-I151-J151</f>
        <v>3000</v>
      </c>
      <c r="L151" s="111">
        <v>35000</v>
      </c>
      <c r="M151" s="112">
        <f>K151*L151</f>
        <v>105000000</v>
      </c>
    </row>
    <row r="152" spans="1:13">
      <c r="A152" s="109" t="s">
        <v>66</v>
      </c>
      <c r="B152" s="110" t="s">
        <v>96</v>
      </c>
      <c r="C152" s="111">
        <v>0</v>
      </c>
      <c r="D152" s="111"/>
      <c r="E152" s="111"/>
      <c r="F152" s="111">
        <v>0</v>
      </c>
      <c r="G152" s="111"/>
      <c r="H152" s="111"/>
      <c r="I152" s="111"/>
      <c r="J152" s="111"/>
      <c r="K152" s="111">
        <f>C152+D152+E152-F152-G152-H152-I152-J152</f>
        <v>0</v>
      </c>
      <c r="L152" s="111">
        <v>72000</v>
      </c>
      <c r="M152" s="112">
        <f>K152*L152</f>
        <v>0</v>
      </c>
    </row>
    <row r="153" spans="1:13">
      <c r="A153" s="109" t="s">
        <v>71</v>
      </c>
      <c r="B153" s="110" t="s">
        <v>96</v>
      </c>
      <c r="C153" s="111">
        <v>0</v>
      </c>
      <c r="D153" s="111"/>
      <c r="E153" s="111"/>
      <c r="F153" s="111">
        <v>0</v>
      </c>
      <c r="G153" s="111"/>
      <c r="H153" s="111"/>
      <c r="I153" s="111"/>
      <c r="J153" s="111"/>
      <c r="K153" s="111">
        <f>C153+D153+E153-F153-G153-H153-I153-J153</f>
        <v>0</v>
      </c>
      <c r="L153" s="111">
        <v>8500</v>
      </c>
      <c r="M153" s="112">
        <f>K153*L153</f>
        <v>0</v>
      </c>
    </row>
    <row r="154" spans="1:13">
      <c r="A154" s="109" t="s">
        <v>30</v>
      </c>
      <c r="B154" s="110" t="s">
        <v>96</v>
      </c>
      <c r="C154" s="111">
        <v>0</v>
      </c>
      <c r="D154" s="111"/>
      <c r="E154" s="111"/>
      <c r="F154" s="111">
        <v>0</v>
      </c>
      <c r="G154" s="111"/>
      <c r="H154" s="111"/>
      <c r="I154" s="111"/>
      <c r="J154" s="111"/>
      <c r="K154" s="111">
        <f>C154+D154+E154-F154-G154-H154-I154-J154</f>
        <v>0</v>
      </c>
      <c r="L154" s="111">
        <v>80000</v>
      </c>
      <c r="M154" s="112">
        <f>K154*L154</f>
        <v>0</v>
      </c>
    </row>
    <row r="155" spans="1:13">
      <c r="A155" s="109" t="s">
        <v>51</v>
      </c>
      <c r="B155" s="110" t="s">
        <v>96</v>
      </c>
      <c r="C155" s="111">
        <v>100</v>
      </c>
      <c r="D155" s="111"/>
      <c r="E155" s="111"/>
      <c r="F155" s="111">
        <v>0</v>
      </c>
      <c r="G155" s="111"/>
      <c r="H155" s="111"/>
      <c r="I155" s="111"/>
      <c r="J155" s="111"/>
      <c r="K155" s="111">
        <f>C155+D155+E155-F155-G155-H155-I155-J155</f>
        <v>100</v>
      </c>
      <c r="L155" s="111">
        <v>2000</v>
      </c>
      <c r="M155" s="112">
        <f>K155*L155</f>
        <v>200000</v>
      </c>
    </row>
    <row r="156" spans="1:13">
      <c r="A156" s="109" t="s">
        <v>44</v>
      </c>
      <c r="B156" s="110" t="s">
        <v>96</v>
      </c>
      <c r="C156" s="111">
        <v>0</v>
      </c>
      <c r="D156" s="111"/>
      <c r="E156" s="111"/>
      <c r="F156" s="111">
        <v>0</v>
      </c>
      <c r="G156" s="111"/>
      <c r="H156" s="111"/>
      <c r="I156" s="111"/>
      <c r="J156" s="111"/>
      <c r="K156" s="111">
        <f>C156+D156+E156-F156-G156-H156-I156-J156</f>
        <v>0</v>
      </c>
      <c r="L156" s="111">
        <v>52000</v>
      </c>
      <c r="M156" s="112">
        <f>K156*L156</f>
        <v>0</v>
      </c>
    </row>
    <row r="157" spans="1:13">
      <c r="A157" s="109" t="s">
        <v>45</v>
      </c>
      <c r="B157" s="110" t="s">
        <v>96</v>
      </c>
      <c r="C157" s="111">
        <v>0</v>
      </c>
      <c r="D157" s="111"/>
      <c r="E157" s="111"/>
      <c r="F157" s="111">
        <v>0</v>
      </c>
      <c r="G157" s="111"/>
      <c r="H157" s="111"/>
      <c r="I157" s="111"/>
      <c r="J157" s="111"/>
      <c r="K157" s="111">
        <f>C157+D157+E157-F157-G157-H157-I157-J157</f>
        <v>0</v>
      </c>
      <c r="L157" s="111">
        <v>35000</v>
      </c>
      <c r="M157" s="112">
        <f>K157*L157</f>
        <v>0</v>
      </c>
    </row>
    <row r="158" spans="1:13">
      <c r="A158" s="109" t="s">
        <v>48</v>
      </c>
      <c r="B158" s="110" t="s">
        <v>96</v>
      </c>
      <c r="C158" s="111">
        <v>0</v>
      </c>
      <c r="D158" s="111"/>
      <c r="E158" s="111"/>
      <c r="F158" s="111">
        <v>0</v>
      </c>
      <c r="G158" s="111"/>
      <c r="H158" s="111"/>
      <c r="I158" s="111"/>
      <c r="J158" s="111"/>
      <c r="K158" s="111">
        <f>C158+D158+E158-F158-G158-H158-I158-J158</f>
        <v>0</v>
      </c>
      <c r="L158" s="111">
        <v>12000</v>
      </c>
      <c r="M158" s="112">
        <f>K158*L158</f>
        <v>0</v>
      </c>
    </row>
    <row r="159" spans="1:13">
      <c r="A159" s="107" t="s">
        <v>34</v>
      </c>
      <c r="B159" s="107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</row>
    <row r="160" spans="1:13">
      <c r="A160" s="109" t="s">
        <v>44</v>
      </c>
      <c r="B160" s="110" t="s">
        <v>34</v>
      </c>
      <c r="C160" s="111">
        <v>2</v>
      </c>
      <c r="D160" s="111"/>
      <c r="E160" s="111"/>
      <c r="F160" s="111">
        <v>0</v>
      </c>
      <c r="G160" s="111"/>
      <c r="H160" s="111"/>
      <c r="I160" s="111"/>
      <c r="J160" s="111"/>
      <c r="K160" s="111">
        <f>C160+D160+E160-F160-G160-H160-I160-J160</f>
        <v>2</v>
      </c>
      <c r="L160" s="111">
        <v>52000</v>
      </c>
      <c r="M160" s="112">
        <f>K160*L160</f>
        <v>104000</v>
      </c>
    </row>
    <row r="161" spans="1:13">
      <c r="A161" s="109" t="s">
        <v>72</v>
      </c>
      <c r="B161" s="110" t="s">
        <v>34</v>
      </c>
      <c r="C161" s="111">
        <v>10</v>
      </c>
      <c r="D161" s="111"/>
      <c r="E161" s="111"/>
      <c r="F161" s="111">
        <v>0</v>
      </c>
      <c r="G161" s="111"/>
      <c r="H161" s="111"/>
      <c r="I161" s="111"/>
      <c r="J161" s="111"/>
      <c r="K161" s="111">
        <f>C161+D161+E161-F161-G161-H161-I161-J161</f>
        <v>10</v>
      </c>
      <c r="L161" s="111">
        <v>33500</v>
      </c>
      <c r="M161" s="112">
        <f>K161*L161</f>
        <v>335000</v>
      </c>
    </row>
    <row r="162" spans="1:13">
      <c r="A162" s="109" t="s">
        <v>45</v>
      </c>
      <c r="B162" s="110" t="s">
        <v>34</v>
      </c>
      <c r="C162" s="111">
        <v>5</v>
      </c>
      <c r="D162" s="111"/>
      <c r="E162" s="111"/>
      <c r="F162" s="111">
        <v>0</v>
      </c>
      <c r="G162" s="111"/>
      <c r="H162" s="111"/>
      <c r="I162" s="111"/>
      <c r="J162" s="111"/>
      <c r="K162" s="111">
        <f>C162+D162+E162-F162-G162-H162-I162-J162</f>
        <v>5</v>
      </c>
      <c r="L162" s="111">
        <v>35000</v>
      </c>
      <c r="M162" s="112">
        <f>K162*L162</f>
        <v>175000</v>
      </c>
    </row>
    <row r="163" spans="1:13">
      <c r="A163" s="109" t="s">
        <v>30</v>
      </c>
      <c r="B163" s="110" t="s">
        <v>34</v>
      </c>
      <c r="C163" s="111">
        <v>1</v>
      </c>
      <c r="D163" s="111"/>
      <c r="E163" s="111"/>
      <c r="F163" s="111">
        <v>0</v>
      </c>
      <c r="G163" s="111"/>
      <c r="H163" s="111"/>
      <c r="I163" s="111"/>
      <c r="J163" s="111"/>
      <c r="K163" s="111">
        <f>C163+D163+E163-F163-G163-H163-I163-J163</f>
        <v>1</v>
      </c>
      <c r="L163" s="111">
        <v>80000</v>
      </c>
      <c r="M163" s="112">
        <f>K163*L163</f>
        <v>80000</v>
      </c>
    </row>
    <row r="164" spans="1:13">
      <c r="A164" s="109" t="s">
        <v>68</v>
      </c>
      <c r="B164" s="110" t="s">
        <v>34</v>
      </c>
      <c r="C164" s="111">
        <v>0</v>
      </c>
      <c r="D164" s="111"/>
      <c r="E164" s="111"/>
      <c r="F164" s="111">
        <v>0</v>
      </c>
      <c r="G164" s="111"/>
      <c r="H164" s="111"/>
      <c r="I164" s="111"/>
      <c r="J164" s="111"/>
      <c r="K164" s="111">
        <f>C164+D164+E164-F164-G164-H164-I164-J164</f>
        <v>0</v>
      </c>
      <c r="L164" s="111">
        <v>25000</v>
      </c>
      <c r="M164" s="112">
        <f>K164*L164</f>
        <v>0</v>
      </c>
    </row>
    <row r="165" spans="1:13">
      <c r="A165" s="109" t="s">
        <v>42</v>
      </c>
      <c r="B165" s="110" t="s">
        <v>34</v>
      </c>
      <c r="C165" s="111">
        <v>2</v>
      </c>
      <c r="D165" s="111"/>
      <c r="E165" s="111"/>
      <c r="F165" s="111">
        <v>0</v>
      </c>
      <c r="G165" s="111"/>
      <c r="H165" s="111"/>
      <c r="I165" s="111"/>
      <c r="J165" s="111"/>
      <c r="K165" s="111">
        <f>C165+D165+E165-F165-G165-H165-I165-J165</f>
        <v>2</v>
      </c>
      <c r="L165" s="111">
        <v>7000</v>
      </c>
      <c r="M165" s="112">
        <f>K165*L165</f>
        <v>14000</v>
      </c>
    </row>
    <row r="166" spans="1:13">
      <c r="A166" s="109" t="s">
        <v>48</v>
      </c>
      <c r="B166" s="110" t="s">
        <v>34</v>
      </c>
      <c r="C166" s="111">
        <v>12</v>
      </c>
      <c r="D166" s="111"/>
      <c r="E166" s="111"/>
      <c r="F166" s="111">
        <v>0</v>
      </c>
      <c r="G166" s="111"/>
      <c r="H166" s="111"/>
      <c r="I166" s="111"/>
      <c r="J166" s="111"/>
      <c r="K166" s="111">
        <f>C166+D166+E166-F166-G166-H166-I166-J166</f>
        <v>12</v>
      </c>
      <c r="L166" s="111">
        <v>12000</v>
      </c>
      <c r="M166" s="112">
        <f>K166*L166</f>
        <v>144000</v>
      </c>
    </row>
    <row r="167" spans="1:13">
      <c r="A167" s="109" t="s">
        <v>35</v>
      </c>
      <c r="B167" s="110" t="s">
        <v>34</v>
      </c>
      <c r="C167" s="111">
        <v>5</v>
      </c>
      <c r="D167" s="111"/>
      <c r="E167" s="111"/>
      <c r="F167" s="111">
        <v>0</v>
      </c>
      <c r="G167" s="111"/>
      <c r="H167" s="111"/>
      <c r="I167" s="111"/>
      <c r="J167" s="111"/>
      <c r="K167" s="111">
        <f>C167+D167+E167-F167-G167-H167-I167-J167</f>
        <v>5</v>
      </c>
      <c r="L167" s="111">
        <v>50000</v>
      </c>
      <c r="M167" s="112">
        <f>K167*L167</f>
        <v>250000</v>
      </c>
    </row>
    <row r="168" spans="1:13">
      <c r="A168" s="109" t="s">
        <v>73</v>
      </c>
      <c r="B168" s="110" t="s">
        <v>34</v>
      </c>
      <c r="C168" s="111">
        <v>1</v>
      </c>
      <c r="D168" s="111"/>
      <c r="E168" s="111"/>
      <c r="F168" s="111">
        <v>0</v>
      </c>
      <c r="G168" s="111"/>
      <c r="H168" s="111"/>
      <c r="I168" s="111"/>
      <c r="J168" s="111"/>
      <c r="K168" s="111">
        <f>C168+D168+E168-F168-G168-H168-I168-J168</f>
        <v>1</v>
      </c>
      <c r="L168" s="111">
        <v>80000</v>
      </c>
      <c r="M168" s="112">
        <f>K168*L168</f>
        <v>80000</v>
      </c>
    </row>
    <row r="169" spans="1:13">
      <c r="A169" s="109" t="s">
        <v>31</v>
      </c>
      <c r="B169" s="110" t="s">
        <v>34</v>
      </c>
      <c r="C169" s="111">
        <v>6</v>
      </c>
      <c r="D169" s="111"/>
      <c r="E169" s="111"/>
      <c r="F169" s="111">
        <v>0</v>
      </c>
      <c r="G169" s="111"/>
      <c r="H169" s="111"/>
      <c r="I169" s="111"/>
      <c r="J169" s="111"/>
      <c r="K169" s="111">
        <f>C169+D169+E169-F169-G169-H169-I169-J169</f>
        <v>6</v>
      </c>
      <c r="L169" s="111">
        <v>5000</v>
      </c>
      <c r="M169" s="112">
        <f>K169*L169</f>
        <v>30000</v>
      </c>
    </row>
    <row r="170" spans="1:13">
      <c r="A170" s="109" t="s">
        <v>66</v>
      </c>
      <c r="B170" s="110" t="s">
        <v>34</v>
      </c>
      <c r="C170" s="111">
        <v>1</v>
      </c>
      <c r="D170" s="111"/>
      <c r="E170" s="111"/>
      <c r="F170" s="111">
        <v>0</v>
      </c>
      <c r="G170" s="111"/>
      <c r="H170" s="111"/>
      <c r="I170" s="111"/>
      <c r="J170" s="111"/>
      <c r="K170" s="111">
        <f>C170+D170+E170-F170-G170-H170-I170-J170</f>
        <v>1</v>
      </c>
      <c r="L170" s="111">
        <v>72000</v>
      </c>
      <c r="M170" s="112">
        <f>K170*L170</f>
        <v>72000</v>
      </c>
    </row>
    <row r="171" spans="1:13">
      <c r="A171" s="109" t="s">
        <v>76</v>
      </c>
      <c r="B171" s="110" t="s">
        <v>34</v>
      </c>
      <c r="C171" s="111">
        <v>7</v>
      </c>
      <c r="D171" s="111"/>
      <c r="E171" s="111"/>
      <c r="F171" s="111">
        <v>0</v>
      </c>
      <c r="G171" s="111"/>
      <c r="H171" s="111"/>
      <c r="I171" s="111"/>
      <c r="J171" s="111"/>
      <c r="K171" s="111">
        <f>C171+D171+E171-F171-G171-H171-I171-J171</f>
        <v>7</v>
      </c>
      <c r="L171" s="111">
        <v>2000</v>
      </c>
      <c r="M171" s="112">
        <f>K171*L171</f>
        <v>14000</v>
      </c>
    </row>
    <row r="172" spans="1:13">
      <c r="A172" s="109" t="s">
        <v>46</v>
      </c>
      <c r="B172" s="110" t="s">
        <v>34</v>
      </c>
      <c r="C172" s="111">
        <v>3</v>
      </c>
      <c r="D172" s="111"/>
      <c r="E172" s="111"/>
      <c r="F172" s="111">
        <v>0</v>
      </c>
      <c r="G172" s="111"/>
      <c r="H172" s="111"/>
      <c r="I172" s="111"/>
      <c r="J172" s="111"/>
      <c r="K172" s="111">
        <f>C172+D172+E172-F172-G172-H172-I172-J172</f>
        <v>3</v>
      </c>
      <c r="L172" s="111">
        <v>65000</v>
      </c>
      <c r="M172" s="112">
        <f>K172*L172</f>
        <v>195000</v>
      </c>
    </row>
    <row r="173" spans="1:13">
      <c r="A173" s="109" t="s">
        <v>77</v>
      </c>
      <c r="B173" s="110" t="s">
        <v>34</v>
      </c>
      <c r="C173" s="111">
        <v>1</v>
      </c>
      <c r="D173" s="111"/>
      <c r="E173" s="111"/>
      <c r="F173" s="111">
        <v>0</v>
      </c>
      <c r="G173" s="111"/>
      <c r="H173" s="111"/>
      <c r="I173" s="111"/>
      <c r="J173" s="111"/>
      <c r="K173" s="111">
        <f>C173+D173+E173-F173-G173-H173-I173-J173</f>
        <v>1</v>
      </c>
      <c r="L173" s="111">
        <v>52000</v>
      </c>
      <c r="M173" s="112">
        <f>K173*L173</f>
        <v>52000</v>
      </c>
    </row>
    <row r="174" spans="1:13">
      <c r="A174" s="107" t="s">
        <v>97</v>
      </c>
      <c r="B174" s="107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</row>
    <row r="175" spans="1:13">
      <c r="A175" s="109" t="s">
        <v>68</v>
      </c>
      <c r="B175" s="110" t="s">
        <v>97</v>
      </c>
      <c r="C175" s="111">
        <v>0</v>
      </c>
      <c r="D175" s="111"/>
      <c r="E175" s="111"/>
      <c r="F175" s="111">
        <v>0</v>
      </c>
      <c r="G175" s="111"/>
      <c r="H175" s="111"/>
      <c r="I175" s="111"/>
      <c r="J175" s="111"/>
      <c r="K175" s="111">
        <f>C175+D175+E175-F175-G175-H175-I175-J175</f>
        <v>0</v>
      </c>
      <c r="L175" s="111">
        <v>25000</v>
      </c>
      <c r="M175" s="112">
        <f>K175*L175</f>
        <v>0</v>
      </c>
    </row>
    <row r="176" spans="1:13">
      <c r="A176" s="109" t="s">
        <v>79</v>
      </c>
      <c r="B176" s="110" t="s">
        <v>97</v>
      </c>
      <c r="C176" s="111">
        <v>0</v>
      </c>
      <c r="D176" s="111"/>
      <c r="E176" s="111"/>
      <c r="F176" s="111">
        <v>0</v>
      </c>
      <c r="G176" s="111"/>
      <c r="H176" s="111"/>
      <c r="I176" s="111"/>
      <c r="J176" s="111"/>
      <c r="K176" s="111">
        <f>C176+D176+E176-F176-G176-H176-I176-J176</f>
        <v>0</v>
      </c>
      <c r="L176" s="111">
        <v>9000</v>
      </c>
      <c r="M176" s="112">
        <f>K176*L176</f>
        <v>0</v>
      </c>
    </row>
    <row r="177" spans="1:13">
      <c r="A177" s="109" t="s">
        <v>92</v>
      </c>
      <c r="B177" s="110" t="s">
        <v>97</v>
      </c>
      <c r="C177" s="111">
        <v>10000</v>
      </c>
      <c r="D177" s="111"/>
      <c r="E177" s="111"/>
      <c r="F177" s="111">
        <v>0</v>
      </c>
      <c r="G177" s="111"/>
      <c r="H177" s="111"/>
      <c r="I177" s="111"/>
      <c r="J177" s="111"/>
      <c r="K177" s="111">
        <f>C177+D177+E177-F177-G177-H177-I177-J177</f>
        <v>10000</v>
      </c>
      <c r="L177" s="111">
        <v>10000</v>
      </c>
      <c r="M177" s="112">
        <f>K177*L177</f>
        <v>100000000</v>
      </c>
    </row>
    <row r="178" spans="1:13">
      <c r="A178" s="109" t="s">
        <v>43</v>
      </c>
      <c r="B178" s="110" t="s">
        <v>97</v>
      </c>
      <c r="C178" s="111">
        <v>0</v>
      </c>
      <c r="D178" s="111"/>
      <c r="E178" s="111"/>
      <c r="F178" s="111">
        <v>0</v>
      </c>
      <c r="G178" s="111"/>
      <c r="H178" s="111"/>
      <c r="I178" s="111"/>
      <c r="J178" s="111"/>
      <c r="K178" s="111">
        <f>C178+D178+E178-F178-G178-H178-I178-J178</f>
        <v>0</v>
      </c>
      <c r="L178" s="111">
        <v>16000</v>
      </c>
      <c r="M178" s="112">
        <f>K178*L178</f>
        <v>0</v>
      </c>
    </row>
    <row r="179" spans="1:13">
      <c r="A179" s="109" t="s">
        <v>33</v>
      </c>
      <c r="B179" s="110" t="s">
        <v>97</v>
      </c>
      <c r="C179" s="111">
        <v>0</v>
      </c>
      <c r="D179" s="111"/>
      <c r="E179" s="111"/>
      <c r="F179" s="111">
        <v>0</v>
      </c>
      <c r="G179" s="111"/>
      <c r="H179" s="111"/>
      <c r="I179" s="111"/>
      <c r="J179" s="111"/>
      <c r="K179" s="111">
        <f>C179+D179+E179-F179-G179-H179-I179-J179</f>
        <v>0</v>
      </c>
      <c r="L179" s="111">
        <v>82000</v>
      </c>
      <c r="M179" s="112">
        <f>K179*L179</f>
        <v>0</v>
      </c>
    </row>
    <row r="180" spans="1:13">
      <c r="A180" s="109" t="s">
        <v>64</v>
      </c>
      <c r="B180" s="110" t="s">
        <v>97</v>
      </c>
      <c r="C180" s="111">
        <v>0</v>
      </c>
      <c r="D180" s="111"/>
      <c r="E180" s="111"/>
      <c r="F180" s="111">
        <v>0</v>
      </c>
      <c r="G180" s="111"/>
      <c r="H180" s="111"/>
      <c r="I180" s="111"/>
      <c r="J180" s="111"/>
      <c r="K180" s="111">
        <f>C180+D180+E180-F180-G180-H180-I180-J180</f>
        <v>0</v>
      </c>
      <c r="L180" s="111">
        <v>100000</v>
      </c>
      <c r="M180" s="112">
        <f>K180*L180</f>
        <v>0</v>
      </c>
    </row>
    <row r="181" spans="1:13">
      <c r="A181" s="109" t="s">
        <v>72</v>
      </c>
      <c r="B181" s="110" t="s">
        <v>97</v>
      </c>
      <c r="C181" s="111">
        <v>0</v>
      </c>
      <c r="D181" s="111"/>
      <c r="E181" s="111"/>
      <c r="F181" s="111">
        <v>0</v>
      </c>
      <c r="G181" s="111"/>
      <c r="H181" s="111"/>
      <c r="I181" s="111"/>
      <c r="J181" s="111"/>
      <c r="K181" s="111">
        <f>C181+D181+E181-F181-G181-H181-I181-J181</f>
        <v>0</v>
      </c>
      <c r="L181" s="111">
        <v>33500</v>
      </c>
      <c r="M181" s="112">
        <f>K181*L181</f>
        <v>0</v>
      </c>
    </row>
    <row r="182" spans="1:13">
      <c r="A182" s="109" t="s">
        <v>65</v>
      </c>
      <c r="B182" s="110" t="s">
        <v>97</v>
      </c>
      <c r="C182" s="111">
        <v>0</v>
      </c>
      <c r="D182" s="111"/>
      <c r="E182" s="111"/>
      <c r="F182" s="111">
        <v>0</v>
      </c>
      <c r="G182" s="111"/>
      <c r="H182" s="111"/>
      <c r="I182" s="111"/>
      <c r="J182" s="111"/>
      <c r="K182" s="111">
        <f>C182+D182+E182-F182-G182-H182-I182-J182</f>
        <v>0</v>
      </c>
      <c r="L182" s="111">
        <v>15000</v>
      </c>
      <c r="M182" s="112">
        <f>K182*L182</f>
        <v>0</v>
      </c>
    </row>
    <row r="183" spans="1:13">
      <c r="A183" s="109" t="s">
        <v>82</v>
      </c>
      <c r="B183" s="110" t="s">
        <v>97</v>
      </c>
      <c r="C183" s="111">
        <v>2000</v>
      </c>
      <c r="D183" s="111"/>
      <c r="E183" s="111"/>
      <c r="F183" s="111">
        <v>0</v>
      </c>
      <c r="G183" s="111"/>
      <c r="H183" s="111"/>
      <c r="I183" s="111"/>
      <c r="J183" s="111"/>
      <c r="K183" s="111">
        <f>C183+D183+E183-F183-G183-H183-I183-J183</f>
        <v>2000</v>
      </c>
      <c r="L183" s="111">
        <v>17500</v>
      </c>
      <c r="M183" s="112">
        <f>K183*L183</f>
        <v>35000000</v>
      </c>
    </row>
    <row r="184" spans="1:13">
      <c r="A184" s="109" t="s">
        <v>83</v>
      </c>
      <c r="B184" s="110" t="s">
        <v>97</v>
      </c>
      <c r="C184" s="111">
        <v>0</v>
      </c>
      <c r="D184" s="111"/>
      <c r="E184" s="111"/>
      <c r="F184" s="111">
        <v>0</v>
      </c>
      <c r="G184" s="111"/>
      <c r="H184" s="111"/>
      <c r="I184" s="111"/>
      <c r="J184" s="111"/>
      <c r="K184" s="111">
        <f>C184+D184+E184-F184-G184-H184-I184-J184</f>
        <v>0</v>
      </c>
      <c r="L184" s="111">
        <v>200000</v>
      </c>
      <c r="M184" s="112">
        <f>K184*L184</f>
        <v>0</v>
      </c>
    </row>
    <row r="185" spans="1:13">
      <c r="A185" s="109" t="s">
        <v>85</v>
      </c>
      <c r="B185" s="110" t="s">
        <v>97</v>
      </c>
      <c r="C185" s="111">
        <v>1000</v>
      </c>
      <c r="D185" s="111"/>
      <c r="E185" s="111"/>
      <c r="F185" s="111">
        <v>0</v>
      </c>
      <c r="G185" s="111"/>
      <c r="H185" s="111"/>
      <c r="I185" s="111"/>
      <c r="J185" s="111"/>
      <c r="K185" s="111">
        <f>C185+D185+E185-F185-G185-H185-I185-J185</f>
        <v>1000</v>
      </c>
      <c r="L185" s="111">
        <v>50000</v>
      </c>
      <c r="M185" s="112">
        <f>K185*L185</f>
        <v>50000000</v>
      </c>
    </row>
    <row r="186" spans="1:13">
      <c r="A186" s="109" t="s">
        <v>44</v>
      </c>
      <c r="B186" s="110" t="s">
        <v>97</v>
      </c>
      <c r="C186" s="111">
        <v>0</v>
      </c>
      <c r="D186" s="111"/>
      <c r="E186" s="111"/>
      <c r="F186" s="111">
        <v>0</v>
      </c>
      <c r="G186" s="111"/>
      <c r="H186" s="111"/>
      <c r="I186" s="111"/>
      <c r="J186" s="111"/>
      <c r="K186" s="111">
        <f>C186+D186+E186-F186-G186-H186-I186-J186</f>
        <v>0</v>
      </c>
      <c r="L186" s="111">
        <v>52000</v>
      </c>
      <c r="M186" s="112">
        <f>K186*L186</f>
        <v>0</v>
      </c>
    </row>
    <row r="187" spans="1:13">
      <c r="A187" s="109" t="s">
        <v>88</v>
      </c>
      <c r="B187" s="110" t="s">
        <v>97</v>
      </c>
      <c r="C187" s="111">
        <v>0</v>
      </c>
      <c r="D187" s="111"/>
      <c r="E187" s="111"/>
      <c r="F187" s="111">
        <v>0</v>
      </c>
      <c r="G187" s="111"/>
      <c r="H187" s="111"/>
      <c r="I187" s="111"/>
      <c r="J187" s="111"/>
      <c r="K187" s="111">
        <f>C187+D187+E187-F187-G187-H187-I187-J187</f>
        <v>0</v>
      </c>
      <c r="L187" s="111">
        <v>6000</v>
      </c>
      <c r="M187" s="112">
        <f>K187*L187</f>
        <v>0</v>
      </c>
    </row>
    <row r="188" spans="1:13">
      <c r="A188" s="109" t="s">
        <v>77</v>
      </c>
      <c r="B188" s="110" t="s">
        <v>97</v>
      </c>
      <c r="C188" s="111">
        <v>0</v>
      </c>
      <c r="D188" s="111"/>
      <c r="E188" s="111"/>
      <c r="F188" s="111">
        <v>0</v>
      </c>
      <c r="G188" s="111"/>
      <c r="H188" s="111"/>
      <c r="I188" s="111"/>
      <c r="J188" s="111"/>
      <c r="K188" s="111">
        <f>C188+D188+E188-F188-G188-H188-I188-J188</f>
        <v>0</v>
      </c>
      <c r="L188" s="111">
        <v>52000</v>
      </c>
      <c r="M188" s="112">
        <f>K188*L188</f>
        <v>0</v>
      </c>
    </row>
    <row r="189" spans="1:13">
      <c r="A189" s="109" t="s">
        <v>87</v>
      </c>
      <c r="B189" s="110" t="s">
        <v>97</v>
      </c>
      <c r="C189" s="111">
        <v>0</v>
      </c>
      <c r="D189" s="111"/>
      <c r="E189" s="111"/>
      <c r="F189" s="111">
        <v>0</v>
      </c>
      <c r="G189" s="111"/>
      <c r="H189" s="111"/>
      <c r="I189" s="111"/>
      <c r="J189" s="111"/>
      <c r="K189" s="111">
        <f>C189+D189+E189-F189-G189-H189-I189-J189</f>
        <v>0</v>
      </c>
      <c r="L189" s="111">
        <v>12500</v>
      </c>
      <c r="M189" s="112">
        <f>K189*L189</f>
        <v>0</v>
      </c>
    </row>
    <row r="190" spans="1:13">
      <c r="A190" s="109" t="s">
        <v>69</v>
      </c>
      <c r="B190" s="110" t="s">
        <v>97</v>
      </c>
      <c r="C190" s="111">
        <v>10000</v>
      </c>
      <c r="D190" s="111"/>
      <c r="E190" s="111"/>
      <c r="F190" s="111">
        <v>0</v>
      </c>
      <c r="G190" s="111"/>
      <c r="H190" s="111"/>
      <c r="I190" s="111"/>
      <c r="J190" s="111"/>
      <c r="K190" s="111">
        <f>C190+D190+E190-F190-G190-H190-I190-J190</f>
        <v>10000</v>
      </c>
      <c r="L190" s="111">
        <v>15000</v>
      </c>
      <c r="M190" s="112">
        <f>K190*L190</f>
        <v>150000000</v>
      </c>
    </row>
    <row r="191" spans="1:13">
      <c r="A191" s="109" t="s">
        <v>89</v>
      </c>
      <c r="B191" s="110" t="s">
        <v>97</v>
      </c>
      <c r="C191" s="111">
        <v>0</v>
      </c>
      <c r="D191" s="111"/>
      <c r="E191" s="111"/>
      <c r="F191" s="111">
        <v>0</v>
      </c>
      <c r="G191" s="111"/>
      <c r="H191" s="111"/>
      <c r="I191" s="111"/>
      <c r="J191" s="111"/>
      <c r="K191" s="111">
        <f>C191+D191+E191-F191-G191-H191-I191-J191</f>
        <v>0</v>
      </c>
      <c r="L191" s="111">
        <v>2000</v>
      </c>
      <c r="M191" s="112">
        <f>K191*L191</f>
        <v>0</v>
      </c>
    </row>
    <row r="192" spans="1:13">
      <c r="A192" s="109" t="s">
        <v>45</v>
      </c>
      <c r="B192" s="110" t="s">
        <v>97</v>
      </c>
      <c r="C192" s="111">
        <v>10</v>
      </c>
      <c r="D192" s="111"/>
      <c r="E192" s="111"/>
      <c r="F192" s="111">
        <v>0</v>
      </c>
      <c r="G192" s="111"/>
      <c r="H192" s="111"/>
      <c r="I192" s="111"/>
      <c r="J192" s="111"/>
      <c r="K192" s="111">
        <f>C192+D192+E192-F192-G192-H192-I192-J192</f>
        <v>10</v>
      </c>
      <c r="L192" s="111">
        <v>35000</v>
      </c>
      <c r="M192" s="112">
        <f>K192*L192</f>
        <v>350000</v>
      </c>
    </row>
    <row r="193" spans="1:13">
      <c r="A193" s="109" t="s">
        <v>74</v>
      </c>
      <c r="B193" s="110" t="s">
        <v>97</v>
      </c>
      <c r="C193" s="111">
        <v>0</v>
      </c>
      <c r="D193" s="111"/>
      <c r="E193" s="111"/>
      <c r="F193" s="111">
        <v>0</v>
      </c>
      <c r="G193" s="111"/>
      <c r="H193" s="111"/>
      <c r="I193" s="111"/>
      <c r="J193" s="111"/>
      <c r="K193" s="111">
        <f>C193+D193+E193-F193-G193-H193-I193-J193</f>
        <v>0</v>
      </c>
      <c r="L193" s="111">
        <v>1</v>
      </c>
      <c r="M193" s="112">
        <f>K193*L193</f>
        <v>0</v>
      </c>
    </row>
    <row r="194" spans="1:13">
      <c r="A194" s="109" t="s">
        <v>35</v>
      </c>
      <c r="B194" s="110" t="s">
        <v>97</v>
      </c>
      <c r="C194" s="111">
        <v>0</v>
      </c>
      <c r="D194" s="111"/>
      <c r="E194" s="111"/>
      <c r="F194" s="111">
        <v>0</v>
      </c>
      <c r="G194" s="111"/>
      <c r="H194" s="111"/>
      <c r="I194" s="111"/>
      <c r="J194" s="111"/>
      <c r="K194" s="111">
        <f>C194+D194+E194-F194-G194-H194-I194-J194</f>
        <v>0</v>
      </c>
      <c r="L194" s="111">
        <v>50000</v>
      </c>
      <c r="M194" s="112">
        <f>K194*L194</f>
        <v>0</v>
      </c>
    </row>
    <row r="195" spans="1:13">
      <c r="A195" s="109" t="s">
        <v>38</v>
      </c>
      <c r="B195" s="110" t="s">
        <v>97</v>
      </c>
      <c r="C195" s="111">
        <v>0</v>
      </c>
      <c r="D195" s="111"/>
      <c r="E195" s="111"/>
      <c r="F195" s="111">
        <v>0</v>
      </c>
      <c r="G195" s="111"/>
      <c r="H195" s="111"/>
      <c r="I195" s="111"/>
      <c r="J195" s="111"/>
      <c r="K195" s="111">
        <f>C195+D195+E195-F195-G195-H195-I195-J195</f>
        <v>0</v>
      </c>
      <c r="L195" s="111">
        <v>35000</v>
      </c>
      <c r="M195" s="112">
        <f>K195*L195</f>
        <v>0</v>
      </c>
    </row>
    <row r="196" spans="1:13">
      <c r="A196" s="109" t="s">
        <v>90</v>
      </c>
      <c r="B196" s="110" t="s">
        <v>97</v>
      </c>
      <c r="C196" s="111">
        <v>20000</v>
      </c>
      <c r="D196" s="111"/>
      <c r="E196" s="111"/>
      <c r="F196" s="111">
        <v>0</v>
      </c>
      <c r="G196" s="111"/>
      <c r="H196" s="111"/>
      <c r="I196" s="111"/>
      <c r="J196" s="111"/>
      <c r="K196" s="111">
        <f>C196+D196+E196-F196-G196-H196-I196-J196</f>
        <v>20000</v>
      </c>
      <c r="L196" s="111">
        <v>17500</v>
      </c>
      <c r="M196" s="112">
        <f>K196*L196</f>
        <v>350000000</v>
      </c>
    </row>
    <row r="197" spans="1:13">
      <c r="A197" s="109" t="s">
        <v>91</v>
      </c>
      <c r="B197" s="110" t="s">
        <v>97</v>
      </c>
      <c r="C197" s="111">
        <v>0</v>
      </c>
      <c r="D197" s="111"/>
      <c r="E197" s="111"/>
      <c r="F197" s="111">
        <v>0</v>
      </c>
      <c r="G197" s="111"/>
      <c r="H197" s="111"/>
      <c r="I197" s="111"/>
      <c r="J197" s="111"/>
      <c r="K197" s="111">
        <f>C197+D197+E197-F197-G197-H197-I197-J197</f>
        <v>0</v>
      </c>
      <c r="L197" s="111">
        <v>20000</v>
      </c>
      <c r="M197" s="112">
        <f>K197*L197</f>
        <v>0</v>
      </c>
    </row>
    <row r="198" spans="1:13">
      <c r="A198" s="109" t="s">
        <v>93</v>
      </c>
      <c r="B198" s="110" t="s">
        <v>97</v>
      </c>
      <c r="C198" s="111">
        <v>10000</v>
      </c>
      <c r="D198" s="111"/>
      <c r="E198" s="111"/>
      <c r="F198" s="111">
        <v>0</v>
      </c>
      <c r="G198" s="111"/>
      <c r="H198" s="111"/>
      <c r="I198" s="111"/>
      <c r="J198" s="111"/>
      <c r="K198" s="111">
        <f>C198+D198+E198-F198-G198-H198-I198-J198</f>
        <v>10000</v>
      </c>
      <c r="L198" s="111">
        <v>12000</v>
      </c>
      <c r="M198" s="112">
        <f>K198*L198</f>
        <v>120000000</v>
      </c>
    </row>
    <row r="199" spans="1:13">
      <c r="A199" s="109" t="s">
        <v>66</v>
      </c>
      <c r="B199" s="110" t="s">
        <v>97</v>
      </c>
      <c r="C199" s="111">
        <v>0</v>
      </c>
      <c r="D199" s="111"/>
      <c r="E199" s="111"/>
      <c r="F199" s="111">
        <v>0</v>
      </c>
      <c r="G199" s="111"/>
      <c r="H199" s="111"/>
      <c r="I199" s="111"/>
      <c r="J199" s="111"/>
      <c r="K199" s="111">
        <f>C199+D199+E199-F199-G199-H199-I199-J199</f>
        <v>0</v>
      </c>
      <c r="L199" s="111">
        <v>72000</v>
      </c>
      <c r="M199" s="112">
        <f>K199*L199</f>
        <v>0</v>
      </c>
    </row>
    <row r="200" spans="1:13">
      <c r="A200" s="109" t="s">
        <v>47</v>
      </c>
      <c r="B200" s="110" t="s">
        <v>97</v>
      </c>
      <c r="C200" s="111">
        <v>30</v>
      </c>
      <c r="D200" s="111"/>
      <c r="E200" s="111"/>
      <c r="F200" s="111">
        <v>0</v>
      </c>
      <c r="G200" s="111"/>
      <c r="H200" s="111"/>
      <c r="I200" s="111"/>
      <c r="J200" s="111"/>
      <c r="K200" s="111">
        <f>C200+D200+E200-F200-G200-H200-I200-J200</f>
        <v>30</v>
      </c>
      <c r="L200" s="111">
        <v>11000</v>
      </c>
      <c r="M200" s="112">
        <f>K200*L200</f>
        <v>330000</v>
      </c>
    </row>
    <row r="201" spans="1:13">
      <c r="A201" s="109" t="s">
        <v>42</v>
      </c>
      <c r="B201" s="110" t="s">
        <v>97</v>
      </c>
      <c r="C201" s="111">
        <v>20</v>
      </c>
      <c r="D201" s="111"/>
      <c r="E201" s="111"/>
      <c r="F201" s="111">
        <v>0</v>
      </c>
      <c r="G201" s="111"/>
      <c r="H201" s="111"/>
      <c r="I201" s="111"/>
      <c r="J201" s="111"/>
      <c r="K201" s="111">
        <f>C201+D201+E201-F201-G201-H201-I201-J201</f>
        <v>20</v>
      </c>
      <c r="L201" s="111">
        <v>7000</v>
      </c>
      <c r="M201" s="112">
        <f>K201*L201</f>
        <v>140000</v>
      </c>
    </row>
    <row r="202" spans="1:13">
      <c r="A202" s="109" t="s">
        <v>86</v>
      </c>
      <c r="B202" s="110" t="s">
        <v>97</v>
      </c>
      <c r="C202" s="111">
        <v>0</v>
      </c>
      <c r="D202" s="111"/>
      <c r="E202" s="111"/>
      <c r="F202" s="111">
        <v>0</v>
      </c>
      <c r="G202" s="111"/>
      <c r="H202" s="111"/>
      <c r="I202" s="111"/>
      <c r="J202" s="111"/>
      <c r="K202" s="111">
        <f>C202+D202+E202-F202-G202-H202-I202-J202</f>
        <v>0</v>
      </c>
      <c r="L202" s="111">
        <v>70000</v>
      </c>
      <c r="M202" s="112">
        <f>K202*L202</f>
        <v>0</v>
      </c>
    </row>
    <row r="203" spans="1:13">
      <c r="A203" s="109" t="s">
        <v>50</v>
      </c>
      <c r="B203" s="110" t="s">
        <v>97</v>
      </c>
      <c r="C203" s="111">
        <v>0</v>
      </c>
      <c r="D203" s="111"/>
      <c r="E203" s="111"/>
      <c r="F203" s="111">
        <v>0</v>
      </c>
      <c r="G203" s="111"/>
      <c r="H203" s="111"/>
      <c r="I203" s="111"/>
      <c r="J203" s="111"/>
      <c r="K203" s="111">
        <f>C203+D203+E203-F203-G203-H203-I203-J203</f>
        <v>0</v>
      </c>
      <c r="L203" s="111">
        <v>65000</v>
      </c>
      <c r="M203" s="112">
        <f>K203*L203</f>
        <v>0</v>
      </c>
    </row>
    <row r="204" spans="1:13">
      <c r="A204" s="109" t="s">
        <v>80</v>
      </c>
      <c r="B204" s="110" t="s">
        <v>97</v>
      </c>
      <c r="C204" s="111">
        <v>10000</v>
      </c>
      <c r="D204" s="111"/>
      <c r="E204" s="111"/>
      <c r="F204" s="111">
        <v>0</v>
      </c>
      <c r="G204" s="111"/>
      <c r="H204" s="111"/>
      <c r="I204" s="111"/>
      <c r="J204" s="111"/>
      <c r="K204" s="111">
        <f>C204+D204+E204-F204-G204-H204-I204-J204</f>
        <v>10000</v>
      </c>
      <c r="L204" s="111">
        <v>22500</v>
      </c>
      <c r="M204" s="112">
        <f>K204*L204</f>
        <v>225000000</v>
      </c>
    </row>
    <row r="205" spans="1:13">
      <c r="A205" s="109" t="s">
        <v>67</v>
      </c>
      <c r="B205" s="110" t="s">
        <v>97</v>
      </c>
      <c r="C205" s="111">
        <v>0</v>
      </c>
      <c r="D205" s="111"/>
      <c r="E205" s="111"/>
      <c r="F205" s="111">
        <v>0</v>
      </c>
      <c r="G205" s="111"/>
      <c r="H205" s="111"/>
      <c r="I205" s="111"/>
      <c r="J205" s="111"/>
      <c r="K205" s="111">
        <f>C205+D205+E205-F205-G205-H205-I205-J205</f>
        <v>0</v>
      </c>
      <c r="L205" s="111">
        <v>15000</v>
      </c>
      <c r="M205" s="112">
        <f>K205*L205</f>
        <v>0</v>
      </c>
    </row>
    <row r="206" spans="1:13">
      <c r="A206" s="109" t="s">
        <v>70</v>
      </c>
      <c r="B206" s="110" t="s">
        <v>97</v>
      </c>
      <c r="C206" s="111">
        <v>0</v>
      </c>
      <c r="D206" s="111"/>
      <c r="E206" s="111"/>
      <c r="F206" s="111">
        <v>0</v>
      </c>
      <c r="G206" s="111"/>
      <c r="H206" s="111"/>
      <c r="I206" s="111"/>
      <c r="J206" s="111"/>
      <c r="K206" s="111">
        <f>C206+D206+E206-F206-G206-H206-I206-J206</f>
        <v>0</v>
      </c>
      <c r="L206" s="111">
        <v>10500</v>
      </c>
      <c r="M206" s="112">
        <f>K206*L206</f>
        <v>0</v>
      </c>
    </row>
    <row r="207" spans="1:13">
      <c r="A207" s="109" t="s">
        <v>71</v>
      </c>
      <c r="B207" s="110" t="s">
        <v>97</v>
      </c>
      <c r="C207" s="111">
        <v>0</v>
      </c>
      <c r="D207" s="111"/>
      <c r="E207" s="111"/>
      <c r="F207" s="111">
        <v>0</v>
      </c>
      <c r="G207" s="111"/>
      <c r="H207" s="111"/>
      <c r="I207" s="111"/>
      <c r="J207" s="111"/>
      <c r="K207" s="111">
        <f>C207+D207+E207-F207-G207-H207-I207-J207</f>
        <v>0</v>
      </c>
      <c r="L207" s="111">
        <v>8500</v>
      </c>
      <c r="M207" s="112">
        <f>K207*L207</f>
        <v>0</v>
      </c>
    </row>
    <row r="208" spans="1:13">
      <c r="A208" s="109" t="s">
        <v>49</v>
      </c>
      <c r="B208" s="110" t="s">
        <v>97</v>
      </c>
      <c r="C208" s="111">
        <v>0</v>
      </c>
      <c r="D208" s="111"/>
      <c r="E208" s="111"/>
      <c r="F208" s="111">
        <v>0</v>
      </c>
      <c r="G208" s="111"/>
      <c r="H208" s="111"/>
      <c r="I208" s="111"/>
      <c r="J208" s="111"/>
      <c r="K208" s="111">
        <f>C208+D208+E208-F208-G208-H208-I208-J208</f>
        <v>0</v>
      </c>
      <c r="L208" s="111">
        <v>10000</v>
      </c>
      <c r="M208" s="112">
        <f>K208*L208</f>
        <v>0</v>
      </c>
    </row>
    <row r="209" spans="1:13">
      <c r="A209" s="109" t="s">
        <v>40</v>
      </c>
      <c r="B209" s="110" t="s">
        <v>97</v>
      </c>
      <c r="C209" s="111">
        <v>901</v>
      </c>
      <c r="D209" s="111"/>
      <c r="E209" s="111"/>
      <c r="F209" s="111">
        <v>0</v>
      </c>
      <c r="G209" s="111"/>
      <c r="H209" s="111"/>
      <c r="I209" s="111"/>
      <c r="J209" s="111"/>
      <c r="K209" s="111">
        <f>C209+D209+E209-F209-G209-H209-I209-J209</f>
        <v>901</v>
      </c>
      <c r="L209" s="111">
        <v>2000</v>
      </c>
      <c r="M209" s="112">
        <f>K209*L209</f>
        <v>1802000</v>
      </c>
    </row>
    <row r="210" spans="1:13">
      <c r="A210" s="109" t="s">
        <v>31</v>
      </c>
      <c r="B210" s="110" t="s">
        <v>97</v>
      </c>
      <c r="C210" s="111">
        <v>25019</v>
      </c>
      <c r="D210" s="111"/>
      <c r="E210" s="111"/>
      <c r="F210" s="111">
        <v>0</v>
      </c>
      <c r="G210" s="111"/>
      <c r="H210" s="111"/>
      <c r="I210" s="111"/>
      <c r="J210" s="111"/>
      <c r="K210" s="111">
        <f>C210+D210+E210-F210-G210-H210-I210-J210</f>
        <v>25019</v>
      </c>
      <c r="L210" s="111">
        <v>5000</v>
      </c>
      <c r="M210" s="112">
        <f>K210*L210</f>
        <v>125095000</v>
      </c>
    </row>
    <row r="211" spans="1:13">
      <c r="A211" s="109" t="s">
        <v>84</v>
      </c>
      <c r="B211" s="110" t="s">
        <v>97</v>
      </c>
      <c r="C211" s="111">
        <v>10000</v>
      </c>
      <c r="D211" s="111"/>
      <c r="E211" s="111"/>
      <c r="F211" s="111">
        <v>0</v>
      </c>
      <c r="G211" s="111"/>
      <c r="H211" s="111"/>
      <c r="I211" s="111"/>
      <c r="J211" s="111"/>
      <c r="K211" s="111">
        <f>C211+D211+E211-F211-G211-H211-I211-J211</f>
        <v>10000</v>
      </c>
      <c r="L211" s="111">
        <v>7500</v>
      </c>
      <c r="M211" s="112">
        <f>K211*L211</f>
        <v>75000000</v>
      </c>
    </row>
    <row r="212" spans="1:13">
      <c r="A212" s="109" t="s">
        <v>75</v>
      </c>
      <c r="B212" s="110" t="s">
        <v>97</v>
      </c>
      <c r="C212" s="111">
        <v>0</v>
      </c>
      <c r="D212" s="111"/>
      <c r="E212" s="111"/>
      <c r="F212" s="111">
        <v>0</v>
      </c>
      <c r="G212" s="111"/>
      <c r="H212" s="111"/>
      <c r="I212" s="111"/>
      <c r="J212" s="111"/>
      <c r="K212" s="111">
        <f>C212+D212+E212-F212-G212-H212-I212-J212</f>
        <v>0</v>
      </c>
      <c r="L212" s="111">
        <v>250</v>
      </c>
      <c r="M212" s="112">
        <f>K212*L212</f>
        <v>0</v>
      </c>
    </row>
    <row r="213" spans="1:13">
      <c r="A213" s="109" t="s">
        <v>46</v>
      </c>
      <c r="B213" s="110" t="s">
        <v>97</v>
      </c>
      <c r="C213" s="111">
        <v>0</v>
      </c>
      <c r="D213" s="111"/>
      <c r="E213" s="111"/>
      <c r="F213" s="111">
        <v>0</v>
      </c>
      <c r="G213" s="111"/>
      <c r="H213" s="111"/>
      <c r="I213" s="111"/>
      <c r="J213" s="111"/>
      <c r="K213" s="111">
        <f>C213+D213+E213-F213-G213-H213-I213-J213</f>
        <v>0</v>
      </c>
      <c r="L213" s="111">
        <v>65000</v>
      </c>
      <c r="M213" s="112">
        <f>K213*L213</f>
        <v>0</v>
      </c>
    </row>
    <row r="214" spans="1:13">
      <c r="A214" s="109" t="s">
        <v>41</v>
      </c>
      <c r="B214" s="110" t="s">
        <v>97</v>
      </c>
      <c r="C214" s="111">
        <v>20</v>
      </c>
      <c r="D214" s="111"/>
      <c r="E214" s="111"/>
      <c r="F214" s="111">
        <v>0</v>
      </c>
      <c r="G214" s="111"/>
      <c r="H214" s="111"/>
      <c r="I214" s="111"/>
      <c r="J214" s="111"/>
      <c r="K214" s="111">
        <f>C214+D214+E214-F214-G214-H214-I214-J214</f>
        <v>20</v>
      </c>
      <c r="L214" s="111">
        <v>10000</v>
      </c>
      <c r="M214" s="112">
        <f>K214*L214</f>
        <v>200000</v>
      </c>
    </row>
    <row r="215" spans="1:13">
      <c r="A215" s="109" t="s">
        <v>48</v>
      </c>
      <c r="B215" s="110" t="s">
        <v>97</v>
      </c>
      <c r="C215" s="111">
        <v>0</v>
      </c>
      <c r="D215" s="111"/>
      <c r="E215" s="111"/>
      <c r="F215" s="111">
        <v>0</v>
      </c>
      <c r="G215" s="111"/>
      <c r="H215" s="111"/>
      <c r="I215" s="111"/>
      <c r="J215" s="111"/>
      <c r="K215" s="111">
        <f>C215+D215+E215-F215-G215-H215-I215-J215</f>
        <v>0</v>
      </c>
      <c r="L215" s="111">
        <v>12000</v>
      </c>
      <c r="M215" s="112">
        <f>K215*L215</f>
        <v>0</v>
      </c>
    </row>
    <row r="216" spans="1:13">
      <c r="A216" s="109" t="s">
        <v>30</v>
      </c>
      <c r="B216" s="110" t="s">
        <v>97</v>
      </c>
      <c r="C216" s="111">
        <v>0</v>
      </c>
      <c r="D216" s="111"/>
      <c r="E216" s="111"/>
      <c r="F216" s="111">
        <v>0</v>
      </c>
      <c r="G216" s="111"/>
      <c r="H216" s="111"/>
      <c r="I216" s="111"/>
      <c r="J216" s="111"/>
      <c r="K216" s="111">
        <f>C216+D216+E216-F216-G216-H216-I216-J216</f>
        <v>0</v>
      </c>
      <c r="L216" s="111">
        <v>80000</v>
      </c>
      <c r="M216" s="112">
        <f>K216*L216</f>
        <v>0</v>
      </c>
    </row>
    <row r="217" spans="1:13">
      <c r="A217" s="109" t="s">
        <v>73</v>
      </c>
      <c r="B217" s="110" t="s">
        <v>97</v>
      </c>
      <c r="C217" s="111">
        <v>10000</v>
      </c>
      <c r="D217" s="111"/>
      <c r="E217" s="111"/>
      <c r="F217" s="111">
        <v>0</v>
      </c>
      <c r="G217" s="111"/>
      <c r="H217" s="111"/>
      <c r="I217" s="111"/>
      <c r="J217" s="111"/>
      <c r="K217" s="111">
        <f>C217+D217+E217-F217-G217-H217-I217-J217</f>
        <v>10000</v>
      </c>
      <c r="L217" s="111">
        <v>80000</v>
      </c>
      <c r="M217" s="112">
        <f>K217*L217</f>
        <v>800000000</v>
      </c>
    </row>
    <row r="218" spans="1:13">
      <c r="A218" s="109" t="s">
        <v>51</v>
      </c>
      <c r="B218" s="110" t="s">
        <v>97</v>
      </c>
      <c r="C218" s="111">
        <v>0</v>
      </c>
      <c r="D218" s="111"/>
      <c r="E218" s="111"/>
      <c r="F218" s="111">
        <v>0</v>
      </c>
      <c r="G218" s="111"/>
      <c r="H218" s="111"/>
      <c r="I218" s="111"/>
      <c r="J218" s="111"/>
      <c r="K218" s="111">
        <f>C218+D218+E218-F218-G218-H218-I218-J218</f>
        <v>0</v>
      </c>
      <c r="L218" s="111">
        <v>2000</v>
      </c>
      <c r="M218" s="112">
        <f>K218*L218</f>
        <v>0</v>
      </c>
    </row>
    <row r="219" spans="1:13">
      <c r="A219" s="109" t="s">
        <v>76</v>
      </c>
      <c r="B219" s="110" t="s">
        <v>97</v>
      </c>
      <c r="C219" s="111">
        <v>0</v>
      </c>
      <c r="D219" s="111"/>
      <c r="E219" s="111"/>
      <c r="F219" s="111">
        <v>0</v>
      </c>
      <c r="G219" s="111"/>
      <c r="H219" s="111"/>
      <c r="I219" s="111"/>
      <c r="J219" s="111"/>
      <c r="K219" s="111">
        <f>C219+D219+E219-F219-G219-H219-I219-J219</f>
        <v>0</v>
      </c>
      <c r="L219" s="111">
        <v>2000</v>
      </c>
      <c r="M219" s="112">
        <f>K219*L219</f>
        <v>0</v>
      </c>
    </row>
    <row r="220" spans="1:13">
      <c r="A220" s="109" t="s">
        <v>37</v>
      </c>
      <c r="B220" s="110" t="s">
        <v>97</v>
      </c>
      <c r="C220" s="111">
        <v>0</v>
      </c>
      <c r="D220" s="111"/>
      <c r="E220" s="111"/>
      <c r="F220" s="111">
        <v>0</v>
      </c>
      <c r="G220" s="111"/>
      <c r="H220" s="111"/>
      <c r="I220" s="111"/>
      <c r="J220" s="111"/>
      <c r="K220" s="111">
        <f>C220+D220+E220-F220-G220-H220-I220-J220</f>
        <v>0</v>
      </c>
      <c r="L220" s="111">
        <v>25000</v>
      </c>
      <c r="M220" s="112">
        <f>K220*L220</f>
        <v>0</v>
      </c>
    </row>
    <row r="221" spans="1:13">
      <c r="A221" s="109" t="s">
        <v>81</v>
      </c>
      <c r="B221" s="110" t="s">
        <v>97</v>
      </c>
      <c r="C221" s="111">
        <v>0</v>
      </c>
      <c r="D221" s="111"/>
      <c r="E221" s="111"/>
      <c r="F221" s="111">
        <v>0</v>
      </c>
      <c r="G221" s="111"/>
      <c r="H221" s="111"/>
      <c r="I221" s="111"/>
      <c r="J221" s="111"/>
      <c r="K221" s="111">
        <f>C221+D221+E221-F221-G221-H221-I221-J221</f>
        <v>0</v>
      </c>
      <c r="L221" s="111">
        <v>11000</v>
      </c>
      <c r="M221" s="112">
        <f>K221*L221</f>
        <v>0</v>
      </c>
    </row>
    <row r="222" spans="1:13">
      <c r="A222" s="107" t="s">
        <v>32</v>
      </c>
      <c r="B222" s="107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</row>
    <row r="223" spans="1:13">
      <c r="A223" s="109" t="s">
        <v>46</v>
      </c>
      <c r="B223" s="110" t="s">
        <v>32</v>
      </c>
      <c r="C223" s="111">
        <v>0</v>
      </c>
      <c r="D223" s="111"/>
      <c r="E223" s="111"/>
      <c r="F223" s="111">
        <v>0</v>
      </c>
      <c r="G223" s="111"/>
      <c r="H223" s="111"/>
      <c r="I223" s="111"/>
      <c r="J223" s="111"/>
      <c r="K223" s="111">
        <f>C223+D223+E223-F223-G223-H223-I223-J223</f>
        <v>0</v>
      </c>
      <c r="L223" s="111">
        <v>65000</v>
      </c>
      <c r="M223" s="112">
        <f>K223*L223</f>
        <v>0</v>
      </c>
    </row>
    <row r="224" spans="1:13">
      <c r="A224" s="109" t="s">
        <v>37</v>
      </c>
      <c r="B224" s="110" t="s">
        <v>32</v>
      </c>
      <c r="C224" s="111">
        <v>0</v>
      </c>
      <c r="D224" s="111"/>
      <c r="E224" s="111"/>
      <c r="F224" s="111">
        <v>0</v>
      </c>
      <c r="G224" s="111"/>
      <c r="H224" s="111"/>
      <c r="I224" s="111"/>
      <c r="J224" s="111"/>
      <c r="K224" s="111">
        <f>C224+D224+E224-F224-G224-H224-I224-J224</f>
        <v>0</v>
      </c>
      <c r="L224" s="111">
        <v>25000</v>
      </c>
      <c r="M224" s="112">
        <f>K224*L224</f>
        <v>0</v>
      </c>
    </row>
    <row r="225" spans="1:13">
      <c r="A225" s="109" t="s">
        <v>89</v>
      </c>
      <c r="B225" s="110" t="s">
        <v>32</v>
      </c>
      <c r="C225" s="111">
        <v>0</v>
      </c>
      <c r="D225" s="111"/>
      <c r="E225" s="111"/>
      <c r="F225" s="111">
        <v>0</v>
      </c>
      <c r="G225" s="111"/>
      <c r="H225" s="111"/>
      <c r="I225" s="111"/>
      <c r="J225" s="111"/>
      <c r="K225" s="111">
        <f>C225+D225+E225-F225-G225-H225-I225-J225</f>
        <v>0</v>
      </c>
      <c r="L225" s="111">
        <v>2000</v>
      </c>
      <c r="M225" s="112">
        <f>K225*L225</f>
        <v>0</v>
      </c>
    </row>
    <row r="226" spans="1:13">
      <c r="A226" s="109" t="s">
        <v>47</v>
      </c>
      <c r="B226" s="110" t="s">
        <v>32</v>
      </c>
      <c r="C226" s="111">
        <v>0</v>
      </c>
      <c r="D226" s="111"/>
      <c r="E226" s="111"/>
      <c r="F226" s="111">
        <v>0</v>
      </c>
      <c r="G226" s="111"/>
      <c r="H226" s="111"/>
      <c r="I226" s="111"/>
      <c r="J226" s="111"/>
      <c r="K226" s="111">
        <f>C226+D226+E226-F226-G226-H226-I226-J226</f>
        <v>0</v>
      </c>
      <c r="L226" s="111">
        <v>11000</v>
      </c>
      <c r="M226" s="112">
        <f>K226*L226</f>
        <v>0</v>
      </c>
    </row>
    <row r="227" spans="1:13">
      <c r="A227" s="109" t="s">
        <v>43</v>
      </c>
      <c r="B227" s="110" t="s">
        <v>32</v>
      </c>
      <c r="C227" s="111">
        <v>0</v>
      </c>
      <c r="D227" s="111"/>
      <c r="E227" s="111"/>
      <c r="F227" s="111">
        <v>0</v>
      </c>
      <c r="G227" s="111"/>
      <c r="H227" s="111"/>
      <c r="I227" s="111"/>
      <c r="J227" s="111"/>
      <c r="K227" s="111">
        <f>C227+D227+E227-F227-G227-H227-I227-J227</f>
        <v>0</v>
      </c>
      <c r="L227" s="111">
        <v>16000</v>
      </c>
      <c r="M227" s="112">
        <f>K227*L227</f>
        <v>0</v>
      </c>
    </row>
    <row r="228" spans="1:13">
      <c r="A228" s="109" t="s">
        <v>33</v>
      </c>
      <c r="B228" s="110" t="s">
        <v>32</v>
      </c>
      <c r="C228" s="111">
        <v>-20</v>
      </c>
      <c r="D228" s="111"/>
      <c r="E228" s="111"/>
      <c r="F228" s="111">
        <v>0</v>
      </c>
      <c r="G228" s="111"/>
      <c r="H228" s="111"/>
      <c r="I228" s="111"/>
      <c r="J228" s="111"/>
      <c r="K228" s="111">
        <f>C228+D228+E228-F228-G228-H228-I228-J228</f>
        <v>-20</v>
      </c>
      <c r="L228" s="111">
        <v>82000</v>
      </c>
      <c r="M228" s="112">
        <f>K228*L228</f>
        <v>-1640000</v>
      </c>
    </row>
    <row r="229" spans="1:13">
      <c r="A229" s="109" t="s">
        <v>65</v>
      </c>
      <c r="B229" s="110" t="s">
        <v>32</v>
      </c>
      <c r="C229" s="111">
        <v>0</v>
      </c>
      <c r="D229" s="111"/>
      <c r="E229" s="111"/>
      <c r="F229" s="111">
        <v>0</v>
      </c>
      <c r="G229" s="111"/>
      <c r="H229" s="111"/>
      <c r="I229" s="111"/>
      <c r="J229" s="111"/>
      <c r="K229" s="111">
        <f>C229+D229+E229-F229-G229-H229-I229-J229</f>
        <v>0</v>
      </c>
      <c r="L229" s="111">
        <v>15000</v>
      </c>
      <c r="M229" s="112">
        <f>K229*L229</f>
        <v>0</v>
      </c>
    </row>
    <row r="230" spans="1:13">
      <c r="A230" s="109" t="s">
        <v>70</v>
      </c>
      <c r="B230" s="110" t="s">
        <v>32</v>
      </c>
      <c r="C230" s="111">
        <v>0</v>
      </c>
      <c r="D230" s="111"/>
      <c r="E230" s="111"/>
      <c r="F230" s="111">
        <v>0</v>
      </c>
      <c r="G230" s="111"/>
      <c r="H230" s="111"/>
      <c r="I230" s="111"/>
      <c r="J230" s="111"/>
      <c r="K230" s="111">
        <f>C230+D230+E230-F230-G230-H230-I230-J230</f>
        <v>0</v>
      </c>
      <c r="L230" s="111">
        <v>10500</v>
      </c>
      <c r="M230" s="112">
        <f>K230*L230</f>
        <v>0</v>
      </c>
    </row>
    <row r="231" spans="1:13">
      <c r="A231" s="109" t="s">
        <v>73</v>
      </c>
      <c r="B231" s="110" t="s">
        <v>32</v>
      </c>
      <c r="C231" s="111">
        <v>0</v>
      </c>
      <c r="D231" s="111"/>
      <c r="E231" s="111"/>
      <c r="F231" s="111">
        <v>0</v>
      </c>
      <c r="G231" s="111"/>
      <c r="H231" s="111"/>
      <c r="I231" s="111"/>
      <c r="J231" s="111"/>
      <c r="K231" s="111">
        <f>C231+D231+E231-F231-G231-H231-I231-J231</f>
        <v>0</v>
      </c>
      <c r="L231" s="111">
        <v>80000</v>
      </c>
      <c r="M231" s="112">
        <f>K231*L231</f>
        <v>0</v>
      </c>
    </row>
    <row r="232" spans="1:13">
      <c r="A232" s="107" t="s">
        <v>98</v>
      </c>
      <c r="B232" s="107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</row>
    <row r="233" spans="1:13">
      <c r="A233" s="109" t="s">
        <v>48</v>
      </c>
      <c r="B233" s="110" t="s">
        <v>98</v>
      </c>
      <c r="C233" s="111">
        <v>0</v>
      </c>
      <c r="D233" s="111"/>
      <c r="E233" s="111"/>
      <c r="F233" s="111">
        <v>0</v>
      </c>
      <c r="G233" s="111"/>
      <c r="H233" s="111"/>
      <c r="I233" s="111"/>
      <c r="J233" s="111"/>
      <c r="K233" s="111">
        <f>C233+D233+E233-F233-G233-H233-I233-J233</f>
        <v>0</v>
      </c>
      <c r="L233" s="111">
        <v>12000</v>
      </c>
      <c r="M233" s="112">
        <f>K233*L233</f>
        <v>0</v>
      </c>
    </row>
    <row r="234" spans="1:13">
      <c r="A234" s="109" t="s">
        <v>50</v>
      </c>
      <c r="B234" s="110" t="s">
        <v>98</v>
      </c>
      <c r="C234" s="111">
        <v>0</v>
      </c>
      <c r="D234" s="111"/>
      <c r="E234" s="111"/>
      <c r="F234" s="111">
        <v>0</v>
      </c>
      <c r="G234" s="111"/>
      <c r="H234" s="111"/>
      <c r="I234" s="111"/>
      <c r="J234" s="111"/>
      <c r="K234" s="111">
        <f>C234+D234+E234-F234-G234-H234-I234-J234</f>
        <v>0</v>
      </c>
      <c r="L234" s="111">
        <v>65000</v>
      </c>
      <c r="M234" s="112">
        <f>K234*L234</f>
        <v>0</v>
      </c>
    </row>
    <row r="235" spans="1:13">
      <c r="A235" s="109" t="s">
        <v>49</v>
      </c>
      <c r="B235" s="110" t="s">
        <v>98</v>
      </c>
      <c r="C235" s="111">
        <v>0</v>
      </c>
      <c r="D235" s="111"/>
      <c r="E235" s="111"/>
      <c r="F235" s="111">
        <v>0</v>
      </c>
      <c r="G235" s="111"/>
      <c r="H235" s="111"/>
      <c r="I235" s="111"/>
      <c r="J235" s="111"/>
      <c r="K235" s="111">
        <f>C235+D235+E235-F235-G235-H235-I235-J235</f>
        <v>0</v>
      </c>
      <c r="L235" s="111">
        <v>10000</v>
      </c>
      <c r="M235" s="112">
        <f>K235*L235</f>
        <v>0</v>
      </c>
    </row>
    <row r="236" spans="1:13">
      <c r="A236" s="109" t="s">
        <v>66</v>
      </c>
      <c r="B236" s="110" t="s">
        <v>98</v>
      </c>
      <c r="C236" s="111">
        <v>0</v>
      </c>
      <c r="D236" s="111"/>
      <c r="E236" s="111"/>
      <c r="F236" s="111">
        <v>0</v>
      </c>
      <c r="G236" s="111"/>
      <c r="H236" s="111"/>
      <c r="I236" s="111"/>
      <c r="J236" s="111"/>
      <c r="K236" s="111">
        <f>C236+D236+E236-F236-G236-H236-I236-J236</f>
        <v>0</v>
      </c>
      <c r="L236" s="111">
        <v>72000</v>
      </c>
      <c r="M236" s="112">
        <f>K236*L236</f>
        <v>0</v>
      </c>
    </row>
    <row r="237" spans="1:13">
      <c r="A237" s="109" t="s">
        <v>81</v>
      </c>
      <c r="B237" s="110" t="s">
        <v>98</v>
      </c>
      <c r="C237" s="111">
        <v>0</v>
      </c>
      <c r="D237" s="111"/>
      <c r="E237" s="111"/>
      <c r="F237" s="111">
        <v>0</v>
      </c>
      <c r="G237" s="111"/>
      <c r="H237" s="111"/>
      <c r="I237" s="111"/>
      <c r="J237" s="111"/>
      <c r="K237" s="111">
        <f>C237+D237+E237-F237-G237-H237-I237-J237</f>
        <v>0</v>
      </c>
      <c r="L237" s="111">
        <v>11000</v>
      </c>
      <c r="M237" s="112">
        <f>K237*L237</f>
        <v>0</v>
      </c>
    </row>
    <row r="238" spans="1:13">
      <c r="A238" s="109" t="s">
        <v>68</v>
      </c>
      <c r="B238" s="110" t="s">
        <v>98</v>
      </c>
      <c r="C238" s="111">
        <v>0</v>
      </c>
      <c r="D238" s="111"/>
      <c r="E238" s="111"/>
      <c r="F238" s="111">
        <v>0</v>
      </c>
      <c r="G238" s="111"/>
      <c r="H238" s="111"/>
      <c r="I238" s="111"/>
      <c r="J238" s="111"/>
      <c r="K238" s="111">
        <f>C238+D238+E238-F238-G238-H238-I238-J238</f>
        <v>0</v>
      </c>
      <c r="L238" s="111">
        <v>25000</v>
      </c>
      <c r="M238" s="112">
        <f>K238*L238</f>
        <v>0</v>
      </c>
    </row>
    <row r="239" spans="1:13">
      <c r="A239" s="109" t="s">
        <v>83</v>
      </c>
      <c r="B239" s="110" t="s">
        <v>98</v>
      </c>
      <c r="C239" s="111">
        <v>0</v>
      </c>
      <c r="D239" s="111"/>
      <c r="E239" s="111"/>
      <c r="F239" s="111">
        <v>0</v>
      </c>
      <c r="G239" s="111"/>
      <c r="H239" s="111"/>
      <c r="I239" s="111"/>
      <c r="J239" s="111"/>
      <c r="K239" s="111">
        <f>C239+D239+E239-F239-G239-H239-I239-J239</f>
        <v>0</v>
      </c>
      <c r="L239" s="111">
        <v>200000</v>
      </c>
      <c r="M239" s="112">
        <f>K239*L239</f>
        <v>0</v>
      </c>
    </row>
    <row r="240" spans="1:13">
      <c r="A240" s="109" t="s">
        <v>37</v>
      </c>
      <c r="B240" s="110" t="s">
        <v>98</v>
      </c>
      <c r="C240" s="111">
        <v>0</v>
      </c>
      <c r="D240" s="111"/>
      <c r="E240" s="111"/>
      <c r="F240" s="111">
        <v>0</v>
      </c>
      <c r="G240" s="111"/>
      <c r="H240" s="111"/>
      <c r="I240" s="111"/>
      <c r="J240" s="111"/>
      <c r="K240" s="111">
        <f>C240+D240+E240-F240-G240-H240-I240-J240</f>
        <v>0</v>
      </c>
      <c r="L240" s="111">
        <v>25000</v>
      </c>
      <c r="M240" s="112">
        <f>K240*L240</f>
        <v>0</v>
      </c>
    </row>
    <row r="241" spans="1:13">
      <c r="A241" s="109" t="s">
        <v>67</v>
      </c>
      <c r="B241" s="110" t="s">
        <v>98</v>
      </c>
      <c r="C241" s="111">
        <v>0</v>
      </c>
      <c r="D241" s="111"/>
      <c r="E241" s="111"/>
      <c r="F241" s="111">
        <v>0</v>
      </c>
      <c r="G241" s="111"/>
      <c r="H241" s="111"/>
      <c r="I241" s="111"/>
      <c r="J241" s="111"/>
      <c r="K241" s="111">
        <f>C241+D241+E241-F241-G241-H241-I241-J241</f>
        <v>0</v>
      </c>
      <c r="L241" s="111">
        <v>15000</v>
      </c>
      <c r="M241" s="112">
        <f>K241*L241</f>
        <v>0</v>
      </c>
    </row>
    <row r="242" spans="1:13">
      <c r="A242" s="109" t="s">
        <v>33</v>
      </c>
      <c r="B242" s="110" t="s">
        <v>98</v>
      </c>
      <c r="C242" s="111">
        <v>0</v>
      </c>
      <c r="D242" s="111"/>
      <c r="E242" s="111"/>
      <c r="F242" s="111">
        <v>0</v>
      </c>
      <c r="G242" s="111"/>
      <c r="H242" s="111"/>
      <c r="I242" s="111"/>
      <c r="J242" s="111"/>
      <c r="K242" s="111">
        <f>C242+D242+E242-F242-G242-H242-I242-J242</f>
        <v>0</v>
      </c>
      <c r="L242" s="111">
        <v>82000</v>
      </c>
      <c r="M242" s="112">
        <f>K242*L242</f>
        <v>0</v>
      </c>
    </row>
    <row r="243" spans="1:13">
      <c r="A243" s="109" t="s">
        <v>72</v>
      </c>
      <c r="B243" s="110" t="s">
        <v>98</v>
      </c>
      <c r="C243" s="111">
        <v>0</v>
      </c>
      <c r="D243" s="111"/>
      <c r="E243" s="111"/>
      <c r="F243" s="111">
        <v>0</v>
      </c>
      <c r="G243" s="111"/>
      <c r="H243" s="111"/>
      <c r="I243" s="111"/>
      <c r="J243" s="111"/>
      <c r="K243" s="111">
        <f>C243+D243+E243-F243-G243-H243-I243-J243</f>
        <v>0</v>
      </c>
      <c r="L243" s="111">
        <v>33500</v>
      </c>
      <c r="M243" s="112">
        <f>K243*L243</f>
        <v>0</v>
      </c>
    </row>
    <row r="244" spans="1:13">
      <c r="A244" s="109" t="s">
        <v>30</v>
      </c>
      <c r="B244" s="110" t="s">
        <v>98</v>
      </c>
      <c r="C244" s="111">
        <v>0</v>
      </c>
      <c r="D244" s="111"/>
      <c r="E244" s="111"/>
      <c r="F244" s="111">
        <v>0</v>
      </c>
      <c r="G244" s="111"/>
      <c r="H244" s="111"/>
      <c r="I244" s="111"/>
      <c r="J244" s="111"/>
      <c r="K244" s="111">
        <f>C244+D244+E244-F244-G244-H244-I244-J244</f>
        <v>0</v>
      </c>
      <c r="L244" s="111">
        <v>80000</v>
      </c>
      <c r="M244" s="112">
        <f>K244*L244</f>
        <v>0</v>
      </c>
    </row>
    <row r="245" spans="1:13">
      <c r="A245" s="109" t="s">
        <v>64</v>
      </c>
      <c r="B245" s="110" t="s">
        <v>98</v>
      </c>
      <c r="C245" s="111">
        <v>0</v>
      </c>
      <c r="D245" s="111"/>
      <c r="E245" s="111"/>
      <c r="F245" s="111">
        <v>0</v>
      </c>
      <c r="G245" s="111"/>
      <c r="H245" s="111"/>
      <c r="I245" s="111"/>
      <c r="J245" s="111"/>
      <c r="K245" s="111">
        <f>C245+D245+E245-F245-G245-H245-I245-J245</f>
        <v>0</v>
      </c>
      <c r="L245" s="111">
        <v>100000</v>
      </c>
      <c r="M245" s="112">
        <f>K245*L245</f>
        <v>0</v>
      </c>
    </row>
    <row r="246" spans="1:13">
      <c r="A246" s="109" t="s">
        <v>75</v>
      </c>
      <c r="B246" s="110" t="s">
        <v>98</v>
      </c>
      <c r="C246" s="111">
        <v>0</v>
      </c>
      <c r="D246" s="111"/>
      <c r="E246" s="111"/>
      <c r="F246" s="111">
        <v>0</v>
      </c>
      <c r="G246" s="111"/>
      <c r="H246" s="111"/>
      <c r="I246" s="111"/>
      <c r="J246" s="111"/>
      <c r="K246" s="111">
        <f>C246+D246+E246-F246-G246-H246-I246-J246</f>
        <v>0</v>
      </c>
      <c r="L246" s="111">
        <v>250</v>
      </c>
      <c r="M246" s="112">
        <f>K246*L246</f>
        <v>0</v>
      </c>
    </row>
    <row r="247" spans="1:13">
      <c r="A247" s="109" t="s">
        <v>88</v>
      </c>
      <c r="B247" s="110" t="s">
        <v>98</v>
      </c>
      <c r="C247" s="111">
        <v>0</v>
      </c>
      <c r="D247" s="111"/>
      <c r="E247" s="111"/>
      <c r="F247" s="111">
        <v>0</v>
      </c>
      <c r="G247" s="111"/>
      <c r="H247" s="111"/>
      <c r="I247" s="111"/>
      <c r="J247" s="111"/>
      <c r="K247" s="111">
        <f>C247+D247+E247-F247-G247-H247-I247-J247</f>
        <v>0</v>
      </c>
      <c r="L247" s="111">
        <v>6000</v>
      </c>
      <c r="M247" s="112">
        <f>K247*L247</f>
        <v>0</v>
      </c>
    </row>
    <row r="248" spans="1:13">
      <c r="A248" s="109" t="s">
        <v>77</v>
      </c>
      <c r="B248" s="110" t="s">
        <v>98</v>
      </c>
      <c r="C248" s="111">
        <v>0</v>
      </c>
      <c r="D248" s="111"/>
      <c r="E248" s="111"/>
      <c r="F248" s="111">
        <v>0</v>
      </c>
      <c r="G248" s="111"/>
      <c r="H248" s="111"/>
      <c r="I248" s="111"/>
      <c r="J248" s="111"/>
      <c r="K248" s="111">
        <f>C248+D248+E248-F248-G248-H248-I248-J248</f>
        <v>0</v>
      </c>
      <c r="L248" s="111">
        <v>52000</v>
      </c>
      <c r="M248" s="112">
        <f>K248*L248</f>
        <v>0</v>
      </c>
    </row>
    <row r="249" spans="1:13">
      <c r="A249" s="109" t="s">
        <v>91</v>
      </c>
      <c r="B249" s="110" t="s">
        <v>98</v>
      </c>
      <c r="C249" s="111">
        <v>0</v>
      </c>
      <c r="D249" s="111"/>
      <c r="E249" s="111"/>
      <c r="F249" s="111">
        <v>0</v>
      </c>
      <c r="G249" s="111"/>
      <c r="H249" s="111"/>
      <c r="I249" s="111"/>
      <c r="J249" s="111"/>
      <c r="K249" s="111">
        <f>C249+D249+E249-F249-G249-H249-I249-J249</f>
        <v>0</v>
      </c>
      <c r="L249" s="111">
        <v>20000</v>
      </c>
      <c r="M249" s="112">
        <f>K249*L249</f>
        <v>0</v>
      </c>
    </row>
    <row r="250" spans="1:13">
      <c r="A250" s="109" t="s">
        <v>44</v>
      </c>
      <c r="B250" s="110" t="s">
        <v>98</v>
      </c>
      <c r="C250" s="111">
        <v>0</v>
      </c>
      <c r="D250" s="111"/>
      <c r="E250" s="111"/>
      <c r="F250" s="111">
        <v>0</v>
      </c>
      <c r="G250" s="111"/>
      <c r="H250" s="111"/>
      <c r="I250" s="111"/>
      <c r="J250" s="111"/>
      <c r="K250" s="111">
        <f>C250+D250+E250-F250-G250-H250-I250-J250</f>
        <v>0</v>
      </c>
      <c r="L250" s="111">
        <v>52000</v>
      </c>
      <c r="M250" s="112">
        <f>K250*L250</f>
        <v>0</v>
      </c>
    </row>
    <row r="251" spans="1:13">
      <c r="A251" s="109" t="s">
        <v>76</v>
      </c>
      <c r="B251" s="110" t="s">
        <v>98</v>
      </c>
      <c r="C251" s="111">
        <v>0</v>
      </c>
      <c r="D251" s="111"/>
      <c r="E251" s="111"/>
      <c r="F251" s="111">
        <v>0</v>
      </c>
      <c r="G251" s="111"/>
      <c r="H251" s="111"/>
      <c r="I251" s="111"/>
      <c r="J251" s="111"/>
      <c r="K251" s="111">
        <f>C251+D251+E251-F251-G251-H251-I251-J251</f>
        <v>0</v>
      </c>
      <c r="L251" s="111">
        <v>2000</v>
      </c>
      <c r="M251" s="112">
        <f>K251*L251</f>
        <v>0</v>
      </c>
    </row>
    <row r="252" spans="1:13">
      <c r="A252" s="109" t="s">
        <v>45</v>
      </c>
      <c r="B252" s="110" t="s">
        <v>98</v>
      </c>
      <c r="C252" s="111">
        <v>10</v>
      </c>
      <c r="D252" s="111"/>
      <c r="E252" s="111"/>
      <c r="F252" s="111">
        <v>0</v>
      </c>
      <c r="G252" s="111"/>
      <c r="H252" s="111"/>
      <c r="I252" s="111"/>
      <c r="J252" s="111"/>
      <c r="K252" s="111">
        <f>C252+D252+E252-F252-G252-H252-I252-J252</f>
        <v>10</v>
      </c>
      <c r="L252" s="111">
        <v>35000</v>
      </c>
      <c r="M252" s="112">
        <f>K252*L252</f>
        <v>350000</v>
      </c>
    </row>
    <row r="253" spans="1:13">
      <c r="A253" s="109" t="s">
        <v>35</v>
      </c>
      <c r="B253" s="110" t="s">
        <v>98</v>
      </c>
      <c r="C253" s="111">
        <v>0</v>
      </c>
      <c r="D253" s="111"/>
      <c r="E253" s="111"/>
      <c r="F253" s="111">
        <v>0</v>
      </c>
      <c r="G253" s="111"/>
      <c r="H253" s="111"/>
      <c r="I253" s="111"/>
      <c r="J253" s="111"/>
      <c r="K253" s="111">
        <f>C253+D253+E253-F253-G253-H253-I253-J253</f>
        <v>0</v>
      </c>
      <c r="L253" s="111">
        <v>50000</v>
      </c>
      <c r="M253" s="112">
        <f>K253*L253</f>
        <v>0</v>
      </c>
    </row>
    <row r="254" spans="1:13">
      <c r="A254" s="109" t="s">
        <v>65</v>
      </c>
      <c r="B254" s="110" t="s">
        <v>98</v>
      </c>
      <c r="C254" s="111">
        <v>0</v>
      </c>
      <c r="D254" s="111"/>
      <c r="E254" s="111"/>
      <c r="F254" s="111">
        <v>0</v>
      </c>
      <c r="G254" s="111"/>
      <c r="H254" s="111"/>
      <c r="I254" s="111"/>
      <c r="J254" s="111"/>
      <c r="K254" s="111">
        <f>C254+D254+E254-F254-G254-H254-I254-J254</f>
        <v>0</v>
      </c>
      <c r="L254" s="111">
        <v>15000</v>
      </c>
      <c r="M254" s="112">
        <f>K254*L254</f>
        <v>0</v>
      </c>
    </row>
    <row r="255" spans="1:13">
      <c r="A255" s="109" t="s">
        <v>31</v>
      </c>
      <c r="B255" s="110" t="s">
        <v>98</v>
      </c>
      <c r="C255" s="111">
        <v>25019</v>
      </c>
      <c r="D255" s="111"/>
      <c r="E255" s="111"/>
      <c r="F255" s="111">
        <v>0</v>
      </c>
      <c r="G255" s="111"/>
      <c r="H255" s="111"/>
      <c r="I255" s="111"/>
      <c r="J255" s="111"/>
      <c r="K255" s="111">
        <f>C255+D255+E255-F255-G255-H255-I255-J255</f>
        <v>25019</v>
      </c>
      <c r="L255" s="111">
        <v>5000</v>
      </c>
      <c r="M255" s="112">
        <f>K255*L255</f>
        <v>125095000</v>
      </c>
    </row>
    <row r="256" spans="1:13">
      <c r="A256" s="109" t="s">
        <v>51</v>
      </c>
      <c r="B256" s="110" t="s">
        <v>98</v>
      </c>
      <c r="C256" s="111">
        <v>0</v>
      </c>
      <c r="D256" s="111"/>
      <c r="E256" s="111"/>
      <c r="F256" s="111">
        <v>0</v>
      </c>
      <c r="G256" s="111"/>
      <c r="H256" s="111"/>
      <c r="I256" s="111"/>
      <c r="J256" s="111"/>
      <c r="K256" s="111">
        <f>C256+D256+E256-F256-G256-H256-I256-J256</f>
        <v>0</v>
      </c>
      <c r="L256" s="111">
        <v>2000</v>
      </c>
      <c r="M256" s="112">
        <f>K256*L256</f>
        <v>0</v>
      </c>
    </row>
    <row r="257" spans="1:13">
      <c r="A257" s="109" t="s">
        <v>43</v>
      </c>
      <c r="B257" s="110" t="s">
        <v>98</v>
      </c>
      <c r="C257" s="111">
        <v>0</v>
      </c>
      <c r="D257" s="111"/>
      <c r="E257" s="111"/>
      <c r="F257" s="111">
        <v>0</v>
      </c>
      <c r="G257" s="111"/>
      <c r="H257" s="111"/>
      <c r="I257" s="111"/>
      <c r="J257" s="111"/>
      <c r="K257" s="111">
        <f>C257+D257+E257-F257-G257-H257-I257-J257</f>
        <v>0</v>
      </c>
      <c r="L257" s="111">
        <v>16000</v>
      </c>
      <c r="M257" s="112">
        <f>K257*L257</f>
        <v>0</v>
      </c>
    </row>
    <row r="258" spans="1:13">
      <c r="A258" s="109" t="s">
        <v>47</v>
      </c>
      <c r="B258" s="110" t="s">
        <v>98</v>
      </c>
      <c r="C258" s="111">
        <v>30</v>
      </c>
      <c r="D258" s="111"/>
      <c r="E258" s="111"/>
      <c r="F258" s="111">
        <v>0</v>
      </c>
      <c r="G258" s="111"/>
      <c r="H258" s="111"/>
      <c r="I258" s="111"/>
      <c r="J258" s="111"/>
      <c r="K258" s="111">
        <f>C258+D258+E258-F258-G258-H258-I258-J258</f>
        <v>30</v>
      </c>
      <c r="L258" s="111">
        <v>11000</v>
      </c>
      <c r="M258" s="112">
        <f>K258*L258</f>
        <v>330000</v>
      </c>
    </row>
    <row r="259" spans="1:13">
      <c r="A259" s="109" t="s">
        <v>86</v>
      </c>
      <c r="B259" s="110" t="s">
        <v>98</v>
      </c>
      <c r="C259" s="111">
        <v>0</v>
      </c>
      <c r="D259" s="111"/>
      <c r="E259" s="111"/>
      <c r="F259" s="111">
        <v>0</v>
      </c>
      <c r="G259" s="111"/>
      <c r="H259" s="111"/>
      <c r="I259" s="111"/>
      <c r="J259" s="111"/>
      <c r="K259" s="111">
        <f>C259+D259+E259-F259-G259-H259-I259-J259</f>
        <v>0</v>
      </c>
      <c r="L259" s="111">
        <v>70000</v>
      </c>
      <c r="M259" s="112">
        <f>K259*L259</f>
        <v>0</v>
      </c>
    </row>
    <row r="260" spans="1:13">
      <c r="A260" s="109" t="s">
        <v>87</v>
      </c>
      <c r="B260" s="110" t="s">
        <v>98</v>
      </c>
      <c r="C260" s="111">
        <v>0</v>
      </c>
      <c r="D260" s="111"/>
      <c r="E260" s="111"/>
      <c r="F260" s="111">
        <v>0</v>
      </c>
      <c r="G260" s="111"/>
      <c r="H260" s="111"/>
      <c r="I260" s="111"/>
      <c r="J260" s="111"/>
      <c r="K260" s="111">
        <f>C260+D260+E260-F260-G260-H260-I260-J260</f>
        <v>0</v>
      </c>
      <c r="L260" s="111">
        <v>12500</v>
      </c>
      <c r="M260" s="112">
        <f>K260*L260</f>
        <v>0</v>
      </c>
    </row>
    <row r="261" spans="1:13">
      <c r="A261" s="109" t="s">
        <v>41</v>
      </c>
      <c r="B261" s="110" t="s">
        <v>98</v>
      </c>
      <c r="C261" s="111">
        <v>20</v>
      </c>
      <c r="D261" s="111"/>
      <c r="E261" s="111"/>
      <c r="F261" s="111">
        <v>0</v>
      </c>
      <c r="G261" s="111"/>
      <c r="H261" s="111"/>
      <c r="I261" s="111"/>
      <c r="J261" s="111"/>
      <c r="K261" s="111">
        <f>C261+D261+E261-F261-G261-H261-I261-J261</f>
        <v>20</v>
      </c>
      <c r="L261" s="111">
        <v>10000</v>
      </c>
      <c r="M261" s="112">
        <f>K261*L261</f>
        <v>200000</v>
      </c>
    </row>
    <row r="262" spans="1:13">
      <c r="A262" s="109" t="s">
        <v>74</v>
      </c>
      <c r="B262" s="110" t="s">
        <v>98</v>
      </c>
      <c r="C262" s="111">
        <v>0</v>
      </c>
      <c r="D262" s="111"/>
      <c r="E262" s="111"/>
      <c r="F262" s="111">
        <v>0</v>
      </c>
      <c r="G262" s="111"/>
      <c r="H262" s="111"/>
      <c r="I262" s="111"/>
      <c r="J262" s="111"/>
      <c r="K262" s="111">
        <f>C262+D262+E262-F262-G262-H262-I262-J262</f>
        <v>0</v>
      </c>
      <c r="L262" s="111">
        <v>1</v>
      </c>
      <c r="M262" s="112">
        <f>K262*L262</f>
        <v>0</v>
      </c>
    </row>
    <row r="263" spans="1:13">
      <c r="A263" s="109" t="s">
        <v>70</v>
      </c>
      <c r="B263" s="110" t="s">
        <v>98</v>
      </c>
      <c r="C263" s="111">
        <v>0</v>
      </c>
      <c r="D263" s="111"/>
      <c r="E263" s="111"/>
      <c r="F263" s="111">
        <v>0</v>
      </c>
      <c r="G263" s="111"/>
      <c r="H263" s="111"/>
      <c r="I263" s="111"/>
      <c r="J263" s="111"/>
      <c r="K263" s="111">
        <f>C263+D263+E263-F263-G263-H263-I263-J263</f>
        <v>0</v>
      </c>
      <c r="L263" s="111">
        <v>10500</v>
      </c>
      <c r="M263" s="112">
        <f>K263*L263</f>
        <v>0</v>
      </c>
    </row>
    <row r="264" spans="1:13">
      <c r="A264" s="109" t="s">
        <v>71</v>
      </c>
      <c r="B264" s="110" t="s">
        <v>98</v>
      </c>
      <c r="C264" s="111">
        <v>0</v>
      </c>
      <c r="D264" s="111"/>
      <c r="E264" s="111"/>
      <c r="F264" s="111">
        <v>0</v>
      </c>
      <c r="G264" s="111"/>
      <c r="H264" s="111"/>
      <c r="I264" s="111"/>
      <c r="J264" s="111"/>
      <c r="K264" s="111">
        <f>C264+D264+E264-F264-G264-H264-I264-J264</f>
        <v>0</v>
      </c>
      <c r="L264" s="111">
        <v>8500</v>
      </c>
      <c r="M264" s="112">
        <f>K264*L264</f>
        <v>0</v>
      </c>
    </row>
    <row r="265" spans="1:13">
      <c r="A265" s="109" t="s">
        <v>38</v>
      </c>
      <c r="B265" s="110" t="s">
        <v>98</v>
      </c>
      <c r="C265" s="111">
        <v>0</v>
      </c>
      <c r="D265" s="111"/>
      <c r="E265" s="111"/>
      <c r="F265" s="111">
        <v>0</v>
      </c>
      <c r="G265" s="111"/>
      <c r="H265" s="111"/>
      <c r="I265" s="111"/>
      <c r="J265" s="111"/>
      <c r="K265" s="111">
        <f>C265+D265+E265-F265-G265-H265-I265-J265</f>
        <v>0</v>
      </c>
      <c r="L265" s="111">
        <v>35000</v>
      </c>
      <c r="M265" s="112">
        <f>K265*L265</f>
        <v>0</v>
      </c>
    </row>
    <row r="266" spans="1:13">
      <c r="A266" s="109" t="s">
        <v>79</v>
      </c>
      <c r="B266" s="110" t="s">
        <v>98</v>
      </c>
      <c r="C266" s="111">
        <v>0</v>
      </c>
      <c r="D266" s="111"/>
      <c r="E266" s="111"/>
      <c r="F266" s="111">
        <v>0</v>
      </c>
      <c r="G266" s="111"/>
      <c r="H266" s="111"/>
      <c r="I266" s="111"/>
      <c r="J266" s="111"/>
      <c r="K266" s="111">
        <f>C266+D266+E266-F266-G266-H266-I266-J266</f>
        <v>0</v>
      </c>
      <c r="L266" s="111">
        <v>9000</v>
      </c>
      <c r="M266" s="112">
        <f>K266*L266</f>
        <v>0</v>
      </c>
    </row>
    <row r="267" spans="1:13">
      <c r="A267" s="109" t="s">
        <v>42</v>
      </c>
      <c r="B267" s="110" t="s">
        <v>98</v>
      </c>
      <c r="C267" s="111">
        <v>20</v>
      </c>
      <c r="D267" s="111"/>
      <c r="E267" s="111"/>
      <c r="F267" s="111">
        <v>0</v>
      </c>
      <c r="G267" s="111"/>
      <c r="H267" s="111"/>
      <c r="I267" s="111"/>
      <c r="J267" s="111"/>
      <c r="K267" s="111">
        <f>C267+D267+E267-F267-G267-H267-I267-J267</f>
        <v>20</v>
      </c>
      <c r="L267" s="111">
        <v>7000</v>
      </c>
      <c r="M267" s="112">
        <f>K267*L267</f>
        <v>140000</v>
      </c>
    </row>
    <row r="268" spans="1:13">
      <c r="A268" s="109" t="s">
        <v>89</v>
      </c>
      <c r="B268" s="110" t="s">
        <v>98</v>
      </c>
      <c r="C268" s="111">
        <v>0</v>
      </c>
      <c r="D268" s="111"/>
      <c r="E268" s="111"/>
      <c r="F268" s="111">
        <v>0</v>
      </c>
      <c r="G268" s="111"/>
      <c r="H268" s="111"/>
      <c r="I268" s="111"/>
      <c r="J268" s="111"/>
      <c r="K268" s="111">
        <f>C268+D268+E268-F268-G268-H268-I268-J268</f>
        <v>0</v>
      </c>
      <c r="L268" s="111">
        <v>2000</v>
      </c>
      <c r="M268" s="112">
        <f>K268*L268</f>
        <v>0</v>
      </c>
    </row>
    <row r="269" spans="1:13">
      <c r="A269" s="109" t="s">
        <v>46</v>
      </c>
      <c r="B269" s="110" t="s">
        <v>98</v>
      </c>
      <c r="C269" s="111">
        <v>0</v>
      </c>
      <c r="D269" s="111"/>
      <c r="E269" s="111"/>
      <c r="F269" s="111">
        <v>0</v>
      </c>
      <c r="G269" s="111"/>
      <c r="H269" s="111"/>
      <c r="I269" s="111"/>
      <c r="J269" s="111"/>
      <c r="K269" s="111">
        <f>C269+D269+E269-F269-G269-H269-I269-J269</f>
        <v>0</v>
      </c>
      <c r="L269" s="111">
        <v>65000</v>
      </c>
      <c r="M269" s="112">
        <f>K269*L269</f>
        <v>0</v>
      </c>
    </row>
    <row r="270" spans="1:13">
      <c r="A270" s="107" t="s">
        <v>99</v>
      </c>
      <c r="B270" s="107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</row>
    <row r="271" spans="1:13">
      <c r="A271" s="109" t="s">
        <v>30</v>
      </c>
      <c r="B271" s="110" t="s">
        <v>99</v>
      </c>
      <c r="C271" s="111">
        <v>0</v>
      </c>
      <c r="D271" s="111"/>
      <c r="E271" s="111"/>
      <c r="F271" s="111">
        <v>0</v>
      </c>
      <c r="G271" s="111"/>
      <c r="H271" s="111"/>
      <c r="I271" s="111"/>
      <c r="J271" s="111"/>
      <c r="K271" s="111">
        <f>C271+D271+E271-F271-G271-H271-I271-J271</f>
        <v>0</v>
      </c>
      <c r="L271" s="111">
        <v>80000</v>
      </c>
      <c r="M271" s="112">
        <f>K271*L271</f>
        <v>0</v>
      </c>
    </row>
    <row r="272" spans="1:13">
      <c r="A272" s="109" t="s">
        <v>41</v>
      </c>
      <c r="B272" s="110" t="s">
        <v>99</v>
      </c>
      <c r="C272" s="111">
        <v>20</v>
      </c>
      <c r="D272" s="111"/>
      <c r="E272" s="111"/>
      <c r="F272" s="111">
        <v>0</v>
      </c>
      <c r="G272" s="111"/>
      <c r="H272" s="111"/>
      <c r="I272" s="111"/>
      <c r="J272" s="111"/>
      <c r="K272" s="111">
        <f>C272+D272+E272-F272-G272-H272-I272-J272</f>
        <v>20</v>
      </c>
      <c r="L272" s="111">
        <v>10000</v>
      </c>
      <c r="M272" s="112">
        <f>K272*L272</f>
        <v>200000</v>
      </c>
    </row>
    <row r="273" spans="1:13">
      <c r="A273" s="109" t="s">
        <v>51</v>
      </c>
      <c r="B273" s="110" t="s">
        <v>99</v>
      </c>
      <c r="C273" s="111">
        <v>0</v>
      </c>
      <c r="D273" s="111"/>
      <c r="E273" s="111"/>
      <c r="F273" s="111">
        <v>0</v>
      </c>
      <c r="G273" s="111"/>
      <c r="H273" s="111"/>
      <c r="I273" s="111"/>
      <c r="J273" s="111"/>
      <c r="K273" s="111">
        <f>C273+D273+E273-F273-G273-H273-I273-J273</f>
        <v>0</v>
      </c>
      <c r="L273" s="111">
        <v>2000</v>
      </c>
      <c r="M273" s="112">
        <f>K273*L273</f>
        <v>0</v>
      </c>
    </row>
    <row r="274" spans="1:13">
      <c r="A274" s="109" t="s">
        <v>43</v>
      </c>
      <c r="B274" s="110" t="s">
        <v>99</v>
      </c>
      <c r="C274" s="111">
        <v>0</v>
      </c>
      <c r="D274" s="111"/>
      <c r="E274" s="111"/>
      <c r="F274" s="111">
        <v>0</v>
      </c>
      <c r="G274" s="111"/>
      <c r="H274" s="111"/>
      <c r="I274" s="111"/>
      <c r="J274" s="111"/>
      <c r="K274" s="111">
        <f>C274+D274+E274-F274-G274-H274-I274-J274</f>
        <v>0</v>
      </c>
      <c r="L274" s="111">
        <v>16000</v>
      </c>
      <c r="M274" s="112">
        <f>K274*L274</f>
        <v>0</v>
      </c>
    </row>
    <row r="275" spans="1:13">
      <c r="A275" s="109" t="s">
        <v>47</v>
      </c>
      <c r="B275" s="110" t="s">
        <v>99</v>
      </c>
      <c r="C275" s="111">
        <v>30</v>
      </c>
      <c r="D275" s="111"/>
      <c r="E275" s="111"/>
      <c r="F275" s="111">
        <v>0</v>
      </c>
      <c r="G275" s="111"/>
      <c r="H275" s="111"/>
      <c r="I275" s="111"/>
      <c r="J275" s="111"/>
      <c r="K275" s="111">
        <f>C275+D275+E275-F275-G275-H275-I275-J275</f>
        <v>30</v>
      </c>
      <c r="L275" s="111">
        <v>11000</v>
      </c>
      <c r="M275" s="112">
        <f>K275*L275</f>
        <v>330000</v>
      </c>
    </row>
    <row r="276" spans="1:13">
      <c r="A276" s="109" t="s">
        <v>77</v>
      </c>
      <c r="B276" s="110" t="s">
        <v>99</v>
      </c>
      <c r="C276" s="111">
        <v>0</v>
      </c>
      <c r="D276" s="111"/>
      <c r="E276" s="111"/>
      <c r="F276" s="111">
        <v>0</v>
      </c>
      <c r="G276" s="111"/>
      <c r="H276" s="111"/>
      <c r="I276" s="111"/>
      <c r="J276" s="111"/>
      <c r="K276" s="111">
        <f>C276+D276+E276-F276-G276-H276-I276-J276</f>
        <v>0</v>
      </c>
      <c r="L276" s="111">
        <v>52000</v>
      </c>
      <c r="M276" s="112">
        <f>K276*L276</f>
        <v>0</v>
      </c>
    </row>
    <row r="277" spans="1:13">
      <c r="A277" s="109" t="s">
        <v>91</v>
      </c>
      <c r="B277" s="110" t="s">
        <v>99</v>
      </c>
      <c r="C277" s="111">
        <v>0</v>
      </c>
      <c r="D277" s="111"/>
      <c r="E277" s="111"/>
      <c r="F277" s="111">
        <v>0</v>
      </c>
      <c r="G277" s="111"/>
      <c r="H277" s="111"/>
      <c r="I277" s="111"/>
      <c r="J277" s="111"/>
      <c r="K277" s="111">
        <f>C277+D277+E277-F277-G277-H277-I277-J277</f>
        <v>0</v>
      </c>
      <c r="L277" s="111">
        <v>20000</v>
      </c>
      <c r="M277" s="112">
        <f>K277*L277</f>
        <v>0</v>
      </c>
    </row>
    <row r="278" spans="1:13">
      <c r="A278" s="109" t="s">
        <v>42</v>
      </c>
      <c r="B278" s="110" t="s">
        <v>99</v>
      </c>
      <c r="C278" s="111">
        <v>20</v>
      </c>
      <c r="D278" s="111"/>
      <c r="E278" s="111"/>
      <c r="F278" s="111">
        <v>0</v>
      </c>
      <c r="G278" s="111"/>
      <c r="H278" s="111"/>
      <c r="I278" s="111"/>
      <c r="J278" s="111"/>
      <c r="K278" s="111">
        <f>C278+D278+E278-F278-G278-H278-I278-J278</f>
        <v>20</v>
      </c>
      <c r="L278" s="111">
        <v>7000</v>
      </c>
      <c r="M278" s="112">
        <f>K278*L278</f>
        <v>140000</v>
      </c>
    </row>
    <row r="279" spans="1:13">
      <c r="A279" s="109" t="s">
        <v>74</v>
      </c>
      <c r="B279" s="110" t="s">
        <v>99</v>
      </c>
      <c r="C279" s="111">
        <v>0</v>
      </c>
      <c r="D279" s="111"/>
      <c r="E279" s="111"/>
      <c r="F279" s="111">
        <v>0</v>
      </c>
      <c r="G279" s="111"/>
      <c r="H279" s="111"/>
      <c r="I279" s="111"/>
      <c r="J279" s="111"/>
      <c r="K279" s="111">
        <f>C279+D279+E279-F279-G279-H279-I279-J279</f>
        <v>0</v>
      </c>
      <c r="L279" s="111">
        <v>1</v>
      </c>
      <c r="M279" s="112">
        <f>K279*L279</f>
        <v>0</v>
      </c>
    </row>
    <row r="280" spans="1:13">
      <c r="A280" s="109" t="s">
        <v>70</v>
      </c>
      <c r="B280" s="110" t="s">
        <v>99</v>
      </c>
      <c r="C280" s="111">
        <v>0</v>
      </c>
      <c r="D280" s="111"/>
      <c r="E280" s="111"/>
      <c r="F280" s="111">
        <v>0</v>
      </c>
      <c r="G280" s="111"/>
      <c r="H280" s="111"/>
      <c r="I280" s="111"/>
      <c r="J280" s="111"/>
      <c r="K280" s="111">
        <f>C280+D280+E280-F280-G280-H280-I280-J280</f>
        <v>0</v>
      </c>
      <c r="L280" s="111">
        <v>10500</v>
      </c>
      <c r="M280" s="112">
        <f>K280*L280</f>
        <v>0</v>
      </c>
    </row>
    <row r="281" spans="1:13">
      <c r="A281" s="109" t="s">
        <v>71</v>
      </c>
      <c r="B281" s="110" t="s">
        <v>99</v>
      </c>
      <c r="C281" s="111">
        <v>0</v>
      </c>
      <c r="D281" s="111"/>
      <c r="E281" s="111"/>
      <c r="F281" s="111">
        <v>0</v>
      </c>
      <c r="G281" s="111"/>
      <c r="H281" s="111"/>
      <c r="I281" s="111"/>
      <c r="J281" s="111"/>
      <c r="K281" s="111">
        <f>C281+D281+E281-F281-G281-H281-I281-J281</f>
        <v>0</v>
      </c>
      <c r="L281" s="111">
        <v>8500</v>
      </c>
      <c r="M281" s="112">
        <f>K281*L281</f>
        <v>0</v>
      </c>
    </row>
    <row r="282" spans="1:13">
      <c r="A282" s="109" t="s">
        <v>65</v>
      </c>
      <c r="B282" s="110" t="s">
        <v>99</v>
      </c>
      <c r="C282" s="111">
        <v>0</v>
      </c>
      <c r="D282" s="111"/>
      <c r="E282" s="111"/>
      <c r="F282" s="111">
        <v>0</v>
      </c>
      <c r="G282" s="111"/>
      <c r="H282" s="111"/>
      <c r="I282" s="111"/>
      <c r="J282" s="111"/>
      <c r="K282" s="111">
        <f>C282+D282+E282-F282-G282-H282-I282-J282</f>
        <v>0</v>
      </c>
      <c r="L282" s="111">
        <v>15000</v>
      </c>
      <c r="M282" s="112">
        <f>K282*L282</f>
        <v>0</v>
      </c>
    </row>
    <row r="283" spans="1:13">
      <c r="A283" s="109" t="s">
        <v>49</v>
      </c>
      <c r="B283" s="110" t="s">
        <v>99</v>
      </c>
      <c r="C283" s="111">
        <v>0</v>
      </c>
      <c r="D283" s="111"/>
      <c r="E283" s="111"/>
      <c r="F283" s="111">
        <v>0</v>
      </c>
      <c r="G283" s="111"/>
      <c r="H283" s="111"/>
      <c r="I283" s="111"/>
      <c r="J283" s="111"/>
      <c r="K283" s="111">
        <f>C283+D283+E283-F283-G283-H283-I283-J283</f>
        <v>0</v>
      </c>
      <c r="L283" s="111">
        <v>10000</v>
      </c>
      <c r="M283" s="112">
        <f>K283*L283</f>
        <v>0</v>
      </c>
    </row>
    <row r="284" spans="1:13">
      <c r="A284" s="109" t="s">
        <v>72</v>
      </c>
      <c r="B284" s="110" t="s">
        <v>99</v>
      </c>
      <c r="C284" s="111">
        <v>0</v>
      </c>
      <c r="D284" s="111"/>
      <c r="E284" s="111"/>
      <c r="F284" s="111">
        <v>0</v>
      </c>
      <c r="G284" s="111"/>
      <c r="H284" s="111"/>
      <c r="I284" s="111"/>
      <c r="J284" s="111"/>
      <c r="K284" s="111">
        <f>C284+D284+E284-F284-G284-H284-I284-J284</f>
        <v>0</v>
      </c>
      <c r="L284" s="111">
        <v>33500</v>
      </c>
      <c r="M284" s="112">
        <f>K284*L284</f>
        <v>0</v>
      </c>
    </row>
    <row r="285" spans="1:13">
      <c r="A285" s="109" t="s">
        <v>89</v>
      </c>
      <c r="B285" s="110" t="s">
        <v>99</v>
      </c>
      <c r="C285" s="111">
        <v>0</v>
      </c>
      <c r="D285" s="111"/>
      <c r="E285" s="111"/>
      <c r="F285" s="111">
        <v>0</v>
      </c>
      <c r="G285" s="111"/>
      <c r="H285" s="111"/>
      <c r="I285" s="111"/>
      <c r="J285" s="111"/>
      <c r="K285" s="111">
        <f>C285+D285+E285-F285-G285-H285-I285-J285</f>
        <v>0</v>
      </c>
      <c r="L285" s="111">
        <v>2000</v>
      </c>
      <c r="M285" s="112">
        <f>K285*L285</f>
        <v>0</v>
      </c>
    </row>
    <row r="286" spans="1:13">
      <c r="A286" s="109" t="s">
        <v>46</v>
      </c>
      <c r="B286" s="110" t="s">
        <v>99</v>
      </c>
      <c r="C286" s="111">
        <v>0</v>
      </c>
      <c r="D286" s="111"/>
      <c r="E286" s="111"/>
      <c r="F286" s="111">
        <v>0</v>
      </c>
      <c r="G286" s="111"/>
      <c r="H286" s="111"/>
      <c r="I286" s="111"/>
      <c r="J286" s="111"/>
      <c r="K286" s="111">
        <f>C286+D286+E286-F286-G286-H286-I286-J286</f>
        <v>0</v>
      </c>
      <c r="L286" s="111">
        <v>65000</v>
      </c>
      <c r="M286" s="112">
        <f>K286*L286</f>
        <v>0</v>
      </c>
    </row>
    <row r="287" spans="1:13">
      <c r="A287" s="109" t="s">
        <v>86</v>
      </c>
      <c r="B287" s="110" t="s">
        <v>99</v>
      </c>
      <c r="C287" s="111">
        <v>0</v>
      </c>
      <c r="D287" s="111"/>
      <c r="E287" s="111"/>
      <c r="F287" s="111">
        <v>0</v>
      </c>
      <c r="G287" s="111"/>
      <c r="H287" s="111"/>
      <c r="I287" s="111"/>
      <c r="J287" s="111"/>
      <c r="K287" s="111">
        <f>C287+D287+E287-F287-G287-H287-I287-J287</f>
        <v>0</v>
      </c>
      <c r="L287" s="111">
        <v>70000</v>
      </c>
      <c r="M287" s="112">
        <f>K287*L287</f>
        <v>0</v>
      </c>
    </row>
    <row r="288" spans="1:13">
      <c r="A288" s="109" t="s">
        <v>87</v>
      </c>
      <c r="B288" s="110" t="s">
        <v>99</v>
      </c>
      <c r="C288" s="111">
        <v>0</v>
      </c>
      <c r="D288" s="111"/>
      <c r="E288" s="111"/>
      <c r="F288" s="111">
        <v>0</v>
      </c>
      <c r="G288" s="111"/>
      <c r="H288" s="111"/>
      <c r="I288" s="111"/>
      <c r="J288" s="111"/>
      <c r="K288" s="111">
        <f>C288+D288+E288-F288-G288-H288-I288-J288</f>
        <v>0</v>
      </c>
      <c r="L288" s="111">
        <v>12500</v>
      </c>
      <c r="M288" s="112">
        <f>K288*L288</f>
        <v>0</v>
      </c>
    </row>
    <row r="289" spans="1:13">
      <c r="A289" s="109" t="s">
        <v>37</v>
      </c>
      <c r="B289" s="110" t="s">
        <v>99</v>
      </c>
      <c r="C289" s="111">
        <v>0</v>
      </c>
      <c r="D289" s="111"/>
      <c r="E289" s="111"/>
      <c r="F289" s="111">
        <v>0</v>
      </c>
      <c r="G289" s="111"/>
      <c r="H289" s="111"/>
      <c r="I289" s="111"/>
      <c r="J289" s="111"/>
      <c r="K289" s="111">
        <f>C289+D289+E289-F289-G289-H289-I289-J289</f>
        <v>0</v>
      </c>
      <c r="L289" s="111">
        <v>25000</v>
      </c>
      <c r="M289" s="112">
        <f>K289*L289</f>
        <v>0</v>
      </c>
    </row>
    <row r="290" spans="1:13">
      <c r="A290" s="109" t="s">
        <v>66</v>
      </c>
      <c r="B290" s="110" t="s">
        <v>99</v>
      </c>
      <c r="C290" s="111">
        <v>0</v>
      </c>
      <c r="D290" s="111"/>
      <c r="E290" s="111"/>
      <c r="F290" s="111">
        <v>0</v>
      </c>
      <c r="G290" s="111"/>
      <c r="H290" s="111"/>
      <c r="I290" s="111"/>
      <c r="J290" s="111"/>
      <c r="K290" s="111">
        <f>C290+D290+E290-F290-G290-H290-I290-J290</f>
        <v>0</v>
      </c>
      <c r="L290" s="111">
        <v>72000</v>
      </c>
      <c r="M290" s="112">
        <f>K290*L290</f>
        <v>0</v>
      </c>
    </row>
    <row r="291" spans="1:13">
      <c r="A291" s="109" t="s">
        <v>81</v>
      </c>
      <c r="B291" s="110" t="s">
        <v>99</v>
      </c>
      <c r="C291" s="111">
        <v>0</v>
      </c>
      <c r="D291" s="111"/>
      <c r="E291" s="111"/>
      <c r="F291" s="111">
        <v>0</v>
      </c>
      <c r="G291" s="111"/>
      <c r="H291" s="111"/>
      <c r="I291" s="111"/>
      <c r="J291" s="111"/>
      <c r="K291" s="111">
        <f>C291+D291+E291-F291-G291-H291-I291-J291</f>
        <v>0</v>
      </c>
      <c r="L291" s="111">
        <v>11000</v>
      </c>
      <c r="M291" s="112">
        <f>K291*L291</f>
        <v>0</v>
      </c>
    </row>
    <row r="292" spans="1:13">
      <c r="A292" s="109" t="s">
        <v>38</v>
      </c>
      <c r="B292" s="110" t="s">
        <v>99</v>
      </c>
      <c r="C292" s="111">
        <v>0</v>
      </c>
      <c r="D292" s="111"/>
      <c r="E292" s="111"/>
      <c r="F292" s="111">
        <v>0</v>
      </c>
      <c r="G292" s="111"/>
      <c r="H292" s="111"/>
      <c r="I292" s="111"/>
      <c r="J292" s="111"/>
      <c r="K292" s="111">
        <f>C292+D292+E292-F292-G292-H292-I292-J292</f>
        <v>0</v>
      </c>
      <c r="L292" s="111">
        <v>35000</v>
      </c>
      <c r="M292" s="112">
        <f>K292*L292</f>
        <v>0</v>
      </c>
    </row>
    <row r="293" spans="1:13">
      <c r="A293" s="109" t="s">
        <v>64</v>
      </c>
      <c r="B293" s="110" t="s">
        <v>99</v>
      </c>
      <c r="C293" s="111">
        <v>0</v>
      </c>
      <c r="D293" s="111"/>
      <c r="E293" s="111"/>
      <c r="F293" s="111">
        <v>0</v>
      </c>
      <c r="G293" s="111"/>
      <c r="H293" s="111"/>
      <c r="I293" s="111"/>
      <c r="J293" s="111"/>
      <c r="K293" s="111">
        <f>C293+D293+E293-F293-G293-H293-I293-J293</f>
        <v>0</v>
      </c>
      <c r="L293" s="111">
        <v>100000</v>
      </c>
      <c r="M293" s="112">
        <f>K293*L293</f>
        <v>0</v>
      </c>
    </row>
    <row r="294" spans="1:13">
      <c r="A294" s="109" t="s">
        <v>83</v>
      </c>
      <c r="B294" s="110" t="s">
        <v>99</v>
      </c>
      <c r="C294" s="111">
        <v>0</v>
      </c>
      <c r="D294" s="111"/>
      <c r="E294" s="111"/>
      <c r="F294" s="111">
        <v>0</v>
      </c>
      <c r="G294" s="111"/>
      <c r="H294" s="111"/>
      <c r="I294" s="111"/>
      <c r="J294" s="111"/>
      <c r="K294" s="111">
        <f>C294+D294+E294-F294-G294-H294-I294-J294</f>
        <v>0</v>
      </c>
      <c r="L294" s="111">
        <v>200000</v>
      </c>
      <c r="M294" s="112">
        <f>K294*L294</f>
        <v>0</v>
      </c>
    </row>
    <row r="295" spans="1:13">
      <c r="A295" s="109" t="s">
        <v>67</v>
      </c>
      <c r="B295" s="110" t="s">
        <v>99</v>
      </c>
      <c r="C295" s="111">
        <v>0</v>
      </c>
      <c r="D295" s="111"/>
      <c r="E295" s="111"/>
      <c r="F295" s="111">
        <v>0</v>
      </c>
      <c r="G295" s="111"/>
      <c r="H295" s="111"/>
      <c r="I295" s="111"/>
      <c r="J295" s="111"/>
      <c r="K295" s="111">
        <f>C295+D295+E295-F295-G295-H295-I295-J295</f>
        <v>0</v>
      </c>
      <c r="L295" s="111">
        <v>15000</v>
      </c>
      <c r="M295" s="112">
        <f>K295*L295</f>
        <v>0</v>
      </c>
    </row>
    <row r="296" spans="1:13">
      <c r="A296" s="109" t="s">
        <v>33</v>
      </c>
      <c r="B296" s="110" t="s">
        <v>99</v>
      </c>
      <c r="C296" s="111">
        <v>0</v>
      </c>
      <c r="D296" s="111"/>
      <c r="E296" s="111"/>
      <c r="F296" s="111">
        <v>0</v>
      </c>
      <c r="G296" s="111"/>
      <c r="H296" s="111"/>
      <c r="I296" s="111"/>
      <c r="J296" s="111"/>
      <c r="K296" s="111">
        <f>C296+D296+E296-F296-G296-H296-I296-J296</f>
        <v>0</v>
      </c>
      <c r="L296" s="111">
        <v>82000</v>
      </c>
      <c r="M296" s="112">
        <f>K296*L296</f>
        <v>0</v>
      </c>
    </row>
    <row r="297" spans="1:13">
      <c r="A297" s="109" t="s">
        <v>48</v>
      </c>
      <c r="B297" s="110" t="s">
        <v>99</v>
      </c>
      <c r="C297" s="111">
        <v>0</v>
      </c>
      <c r="D297" s="111"/>
      <c r="E297" s="111"/>
      <c r="F297" s="111">
        <v>0</v>
      </c>
      <c r="G297" s="111"/>
      <c r="H297" s="111"/>
      <c r="I297" s="111"/>
      <c r="J297" s="111"/>
      <c r="K297" s="111">
        <f>C297+D297+E297-F297-G297-H297-I297-J297</f>
        <v>0</v>
      </c>
      <c r="L297" s="111">
        <v>12000</v>
      </c>
      <c r="M297" s="112">
        <f>K297*L297</f>
        <v>0</v>
      </c>
    </row>
    <row r="298" spans="1:13">
      <c r="A298" s="109" t="s">
        <v>50</v>
      </c>
      <c r="B298" s="110" t="s">
        <v>99</v>
      </c>
      <c r="C298" s="111">
        <v>0</v>
      </c>
      <c r="D298" s="111"/>
      <c r="E298" s="111"/>
      <c r="F298" s="111">
        <v>0</v>
      </c>
      <c r="G298" s="111"/>
      <c r="H298" s="111"/>
      <c r="I298" s="111"/>
      <c r="J298" s="111"/>
      <c r="K298" s="111">
        <f>C298+D298+E298-F298-G298-H298-I298-J298</f>
        <v>0</v>
      </c>
      <c r="L298" s="111">
        <v>65000</v>
      </c>
      <c r="M298" s="112">
        <f>K298*L298</f>
        <v>0</v>
      </c>
    </row>
    <row r="299" spans="1:13">
      <c r="A299" s="109" t="s">
        <v>44</v>
      </c>
      <c r="B299" s="110" t="s">
        <v>99</v>
      </c>
      <c r="C299" s="111">
        <v>0</v>
      </c>
      <c r="D299" s="111"/>
      <c r="E299" s="111"/>
      <c r="F299" s="111">
        <v>0</v>
      </c>
      <c r="G299" s="111"/>
      <c r="H299" s="111"/>
      <c r="I299" s="111"/>
      <c r="J299" s="111"/>
      <c r="K299" s="111">
        <f>C299+D299+E299-F299-G299-H299-I299-J299</f>
        <v>0</v>
      </c>
      <c r="L299" s="111">
        <v>52000</v>
      </c>
      <c r="M299" s="112">
        <f>K299*L299</f>
        <v>0</v>
      </c>
    </row>
    <row r="300" spans="1:13">
      <c r="A300" s="109" t="s">
        <v>75</v>
      </c>
      <c r="B300" s="110" t="s">
        <v>99</v>
      </c>
      <c r="C300" s="111">
        <v>0</v>
      </c>
      <c r="D300" s="111"/>
      <c r="E300" s="111"/>
      <c r="F300" s="111">
        <v>0</v>
      </c>
      <c r="G300" s="111"/>
      <c r="H300" s="111"/>
      <c r="I300" s="111"/>
      <c r="J300" s="111"/>
      <c r="K300" s="111">
        <f>C300+D300+E300-F300-G300-H300-I300-J300</f>
        <v>0</v>
      </c>
      <c r="L300" s="111">
        <v>250</v>
      </c>
      <c r="M300" s="112">
        <f>K300*L300</f>
        <v>0</v>
      </c>
    </row>
    <row r="301" spans="1:13">
      <c r="A301" s="109" t="s">
        <v>88</v>
      </c>
      <c r="B301" s="110" t="s">
        <v>99</v>
      </c>
      <c r="C301" s="111">
        <v>0</v>
      </c>
      <c r="D301" s="111"/>
      <c r="E301" s="111"/>
      <c r="F301" s="111">
        <v>0</v>
      </c>
      <c r="G301" s="111"/>
      <c r="H301" s="111"/>
      <c r="I301" s="111"/>
      <c r="J301" s="111"/>
      <c r="K301" s="111">
        <f>C301+D301+E301-F301-G301-H301-I301-J301</f>
        <v>0</v>
      </c>
      <c r="L301" s="111">
        <v>6000</v>
      </c>
      <c r="M301" s="112">
        <f>K301*L301</f>
        <v>0</v>
      </c>
    </row>
    <row r="302" spans="1:13">
      <c r="A302" s="109" t="s">
        <v>68</v>
      </c>
      <c r="B302" s="110" t="s">
        <v>99</v>
      </c>
      <c r="C302" s="111">
        <v>0</v>
      </c>
      <c r="D302" s="111"/>
      <c r="E302" s="111"/>
      <c r="F302" s="111">
        <v>0</v>
      </c>
      <c r="G302" s="111"/>
      <c r="H302" s="111"/>
      <c r="I302" s="111"/>
      <c r="J302" s="111"/>
      <c r="K302" s="111">
        <f>C302+D302+E302-F302-G302-H302-I302-J302</f>
        <v>0</v>
      </c>
      <c r="L302" s="111">
        <v>25000</v>
      </c>
      <c r="M302" s="112">
        <f>K302*L302</f>
        <v>0</v>
      </c>
    </row>
    <row r="303" spans="1:13">
      <c r="A303" s="109" t="s">
        <v>79</v>
      </c>
      <c r="B303" s="110" t="s">
        <v>99</v>
      </c>
      <c r="C303" s="111">
        <v>0</v>
      </c>
      <c r="D303" s="111"/>
      <c r="E303" s="111"/>
      <c r="F303" s="111">
        <v>0</v>
      </c>
      <c r="G303" s="111"/>
      <c r="H303" s="111"/>
      <c r="I303" s="111"/>
      <c r="J303" s="111"/>
      <c r="K303" s="111">
        <f>C303+D303+E303-F303-G303-H303-I303-J303</f>
        <v>0</v>
      </c>
      <c r="L303" s="111">
        <v>9000</v>
      </c>
      <c r="M303" s="112">
        <f>K303*L303</f>
        <v>0</v>
      </c>
    </row>
    <row r="304" spans="1:13">
      <c r="A304" s="109" t="s">
        <v>31</v>
      </c>
      <c r="B304" s="110" t="s">
        <v>99</v>
      </c>
      <c r="C304" s="111">
        <v>0</v>
      </c>
      <c r="D304" s="111"/>
      <c r="E304" s="111"/>
      <c r="F304" s="111">
        <v>0</v>
      </c>
      <c r="G304" s="111"/>
      <c r="H304" s="111"/>
      <c r="I304" s="111"/>
      <c r="J304" s="111"/>
      <c r="K304" s="111">
        <f>C304+D304+E304-F304-G304-H304-I304-J304</f>
        <v>0</v>
      </c>
      <c r="L304" s="111">
        <v>5000</v>
      </c>
      <c r="M304" s="112">
        <f>K304*L304</f>
        <v>0</v>
      </c>
    </row>
    <row r="305" spans="1:13">
      <c r="A305" s="109" t="s">
        <v>76</v>
      </c>
      <c r="B305" s="110" t="s">
        <v>99</v>
      </c>
      <c r="C305" s="111">
        <v>0</v>
      </c>
      <c r="D305" s="111"/>
      <c r="E305" s="111"/>
      <c r="F305" s="111">
        <v>0</v>
      </c>
      <c r="G305" s="111"/>
      <c r="H305" s="111"/>
      <c r="I305" s="111"/>
      <c r="J305" s="111"/>
      <c r="K305" s="111">
        <f>C305+D305+E305-F305-G305-H305-I305-J305</f>
        <v>0</v>
      </c>
      <c r="L305" s="111">
        <v>2000</v>
      </c>
      <c r="M305" s="112">
        <f>K305*L305</f>
        <v>0</v>
      </c>
    </row>
    <row r="306" spans="1:13">
      <c r="A306" s="109" t="s">
        <v>45</v>
      </c>
      <c r="B306" s="110" t="s">
        <v>99</v>
      </c>
      <c r="C306" s="111">
        <v>10</v>
      </c>
      <c r="D306" s="111"/>
      <c r="E306" s="111"/>
      <c r="F306" s="111">
        <v>0</v>
      </c>
      <c r="G306" s="111"/>
      <c r="H306" s="111"/>
      <c r="I306" s="111"/>
      <c r="J306" s="111"/>
      <c r="K306" s="111">
        <f>C306+D306+E306-F306-G306-H306-I306-J306</f>
        <v>10</v>
      </c>
      <c r="L306" s="111">
        <v>35000</v>
      </c>
      <c r="M306" s="112">
        <f>K306*L306</f>
        <v>350000</v>
      </c>
    </row>
    <row r="307" spans="1:13">
      <c r="A307" s="109" t="s">
        <v>35</v>
      </c>
      <c r="B307" s="110" t="s">
        <v>99</v>
      </c>
      <c r="C307" s="111">
        <v>0</v>
      </c>
      <c r="D307" s="111"/>
      <c r="E307" s="111"/>
      <c r="F307" s="111">
        <v>0</v>
      </c>
      <c r="G307" s="111"/>
      <c r="H307" s="111"/>
      <c r="I307" s="111"/>
      <c r="J307" s="111"/>
      <c r="K307" s="111">
        <f>C307+D307+E307-F307-G307-H307-I307-J307</f>
        <v>0</v>
      </c>
      <c r="L307" s="111">
        <v>50000</v>
      </c>
      <c r="M307" s="112">
        <f>K307*L307</f>
        <v>0</v>
      </c>
    </row>
    <row r="308" spans="1:13">
      <c r="A308" s="107" t="s">
        <v>100</v>
      </c>
      <c r="B308" s="107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</row>
    <row r="309" spans="1:13">
      <c r="A309" s="109" t="s">
        <v>31</v>
      </c>
      <c r="B309" s="110" t="s">
        <v>100</v>
      </c>
      <c r="C309" s="111">
        <v>25019</v>
      </c>
      <c r="D309" s="111"/>
      <c r="E309" s="111"/>
      <c r="F309" s="111">
        <v>0</v>
      </c>
      <c r="G309" s="111"/>
      <c r="H309" s="111"/>
      <c r="I309" s="111"/>
      <c r="J309" s="111"/>
      <c r="K309" s="111">
        <f>C309+D309+E309-F309-G309-H309-I309-J309</f>
        <v>25019</v>
      </c>
      <c r="L309" s="111">
        <v>5000</v>
      </c>
      <c r="M309" s="112">
        <f>K309*L309</f>
        <v>125095000</v>
      </c>
    </row>
    <row r="310" spans="1:13">
      <c r="A310" s="109" t="s">
        <v>67</v>
      </c>
      <c r="B310" s="110" t="s">
        <v>100</v>
      </c>
      <c r="C310" s="111">
        <v>0</v>
      </c>
      <c r="D310" s="111"/>
      <c r="E310" s="111"/>
      <c r="F310" s="111">
        <v>0</v>
      </c>
      <c r="G310" s="111"/>
      <c r="H310" s="111"/>
      <c r="I310" s="111"/>
      <c r="J310" s="111"/>
      <c r="K310" s="111">
        <f>C310+D310+E310-F310-G310-H310-I310-J310</f>
        <v>0</v>
      </c>
      <c r="L310" s="111">
        <v>15000</v>
      </c>
      <c r="M310" s="112">
        <f>K310*L310</f>
        <v>0</v>
      </c>
    </row>
    <row r="311" spans="1:13">
      <c r="A311" s="109" t="s">
        <v>30</v>
      </c>
      <c r="B311" s="110" t="s">
        <v>100</v>
      </c>
      <c r="C311" s="111">
        <v>0</v>
      </c>
      <c r="D311" s="111"/>
      <c r="E311" s="111"/>
      <c r="F311" s="111">
        <v>0</v>
      </c>
      <c r="G311" s="111"/>
      <c r="H311" s="111"/>
      <c r="I311" s="111"/>
      <c r="J311" s="111"/>
      <c r="K311" s="111">
        <f>C311+D311+E311-F311-G311-H311-I311-J311</f>
        <v>0</v>
      </c>
      <c r="L311" s="111">
        <v>80000</v>
      </c>
      <c r="M311" s="112">
        <f>K311*L311</f>
        <v>0</v>
      </c>
    </row>
    <row r="312" spans="1:13">
      <c r="A312" s="109" t="s">
        <v>33</v>
      </c>
      <c r="B312" s="110" t="s">
        <v>100</v>
      </c>
      <c r="C312" s="111">
        <v>0</v>
      </c>
      <c r="D312" s="111"/>
      <c r="E312" s="111"/>
      <c r="F312" s="111">
        <v>0</v>
      </c>
      <c r="G312" s="111"/>
      <c r="H312" s="111"/>
      <c r="I312" s="111"/>
      <c r="J312" s="111"/>
      <c r="K312" s="111">
        <f>C312+D312+E312-F312-G312-H312-I312-J312</f>
        <v>0</v>
      </c>
      <c r="L312" s="111">
        <v>82000</v>
      </c>
      <c r="M312" s="112">
        <f>K312*L312</f>
        <v>0</v>
      </c>
    </row>
    <row r="313" spans="1:13">
      <c r="A313" s="109" t="s">
        <v>72</v>
      </c>
      <c r="B313" s="110" t="s">
        <v>100</v>
      </c>
      <c r="C313" s="111">
        <v>0</v>
      </c>
      <c r="D313" s="111"/>
      <c r="E313" s="111"/>
      <c r="F313" s="111">
        <v>0</v>
      </c>
      <c r="G313" s="111"/>
      <c r="H313" s="111"/>
      <c r="I313" s="111"/>
      <c r="J313" s="111"/>
      <c r="K313" s="111">
        <f>C313+D313+E313-F313-G313-H313-I313-J313</f>
        <v>0</v>
      </c>
      <c r="L313" s="111">
        <v>33500</v>
      </c>
      <c r="M313" s="112">
        <f>K313*L313</f>
        <v>0</v>
      </c>
    </row>
    <row r="314" spans="1:13">
      <c r="A314" s="109" t="s">
        <v>50</v>
      </c>
      <c r="B314" s="110" t="s">
        <v>100</v>
      </c>
      <c r="C314" s="111">
        <v>0</v>
      </c>
      <c r="D314" s="111"/>
      <c r="E314" s="111"/>
      <c r="F314" s="111">
        <v>0</v>
      </c>
      <c r="G314" s="111"/>
      <c r="H314" s="111"/>
      <c r="I314" s="111"/>
      <c r="J314" s="111"/>
      <c r="K314" s="111">
        <f>C314+D314+E314-F314-G314-H314-I314-J314</f>
        <v>0</v>
      </c>
      <c r="L314" s="111">
        <v>65000</v>
      </c>
      <c r="M314" s="112">
        <f>K314*L314</f>
        <v>0</v>
      </c>
    </row>
    <row r="315" spans="1:13">
      <c r="A315" s="109" t="s">
        <v>41</v>
      </c>
      <c r="B315" s="110" t="s">
        <v>100</v>
      </c>
      <c r="C315" s="111">
        <v>20</v>
      </c>
      <c r="D315" s="111"/>
      <c r="E315" s="111"/>
      <c r="F315" s="111">
        <v>0</v>
      </c>
      <c r="G315" s="111"/>
      <c r="H315" s="111"/>
      <c r="I315" s="111"/>
      <c r="J315" s="111"/>
      <c r="K315" s="111">
        <f>C315+D315+E315-F315-G315-H315-I315-J315</f>
        <v>20</v>
      </c>
      <c r="L315" s="111">
        <v>10000</v>
      </c>
      <c r="M315" s="112">
        <f>K315*L315</f>
        <v>200000</v>
      </c>
    </row>
    <row r="316" spans="1:13">
      <c r="A316" s="109" t="s">
        <v>75</v>
      </c>
      <c r="B316" s="110" t="s">
        <v>100</v>
      </c>
      <c r="C316" s="111">
        <v>0</v>
      </c>
      <c r="D316" s="111"/>
      <c r="E316" s="111"/>
      <c r="F316" s="111">
        <v>0</v>
      </c>
      <c r="G316" s="111"/>
      <c r="H316" s="111"/>
      <c r="I316" s="111"/>
      <c r="J316" s="111"/>
      <c r="K316" s="111">
        <f>C316+D316+E316-F316-G316-H316-I316-J316</f>
        <v>0</v>
      </c>
      <c r="L316" s="111">
        <v>250</v>
      </c>
      <c r="M316" s="112">
        <f>K316*L316</f>
        <v>0</v>
      </c>
    </row>
    <row r="317" spans="1:13">
      <c r="A317" s="109" t="s">
        <v>88</v>
      </c>
      <c r="B317" s="110" t="s">
        <v>100</v>
      </c>
      <c r="C317" s="111">
        <v>0</v>
      </c>
      <c r="D317" s="111"/>
      <c r="E317" s="111"/>
      <c r="F317" s="111">
        <v>0</v>
      </c>
      <c r="G317" s="111"/>
      <c r="H317" s="111"/>
      <c r="I317" s="111"/>
      <c r="J317" s="111"/>
      <c r="K317" s="111">
        <f>C317+D317+E317-F317-G317-H317-I317-J317</f>
        <v>0</v>
      </c>
      <c r="L317" s="111">
        <v>6000</v>
      </c>
      <c r="M317" s="112">
        <f>K317*L317</f>
        <v>0</v>
      </c>
    </row>
    <row r="318" spans="1:13">
      <c r="A318" s="109" t="s">
        <v>77</v>
      </c>
      <c r="B318" s="110" t="s">
        <v>100</v>
      </c>
      <c r="C318" s="111">
        <v>0</v>
      </c>
      <c r="D318" s="111"/>
      <c r="E318" s="111"/>
      <c r="F318" s="111">
        <v>0</v>
      </c>
      <c r="G318" s="111"/>
      <c r="H318" s="111"/>
      <c r="I318" s="111"/>
      <c r="J318" s="111"/>
      <c r="K318" s="111">
        <f>C318+D318+E318-F318-G318-H318-I318-J318</f>
        <v>0</v>
      </c>
      <c r="L318" s="111">
        <v>52000</v>
      </c>
      <c r="M318" s="112">
        <f>K318*L318</f>
        <v>0</v>
      </c>
    </row>
    <row r="319" spans="1:13">
      <c r="A319" s="109" t="s">
        <v>79</v>
      </c>
      <c r="B319" s="110" t="s">
        <v>100</v>
      </c>
      <c r="C319" s="111">
        <v>0</v>
      </c>
      <c r="D319" s="111"/>
      <c r="E319" s="111"/>
      <c r="F319" s="111">
        <v>0</v>
      </c>
      <c r="G319" s="111"/>
      <c r="H319" s="111"/>
      <c r="I319" s="111"/>
      <c r="J319" s="111"/>
      <c r="K319" s="111">
        <f>C319+D319+E319-F319-G319-H319-I319-J319</f>
        <v>0</v>
      </c>
      <c r="L319" s="111">
        <v>9000</v>
      </c>
      <c r="M319" s="112">
        <f>K319*L319</f>
        <v>0</v>
      </c>
    </row>
    <row r="320" spans="1:13">
      <c r="A320" s="109" t="s">
        <v>76</v>
      </c>
      <c r="B320" s="110" t="s">
        <v>100</v>
      </c>
      <c r="C320" s="111">
        <v>0</v>
      </c>
      <c r="D320" s="111"/>
      <c r="E320" s="111"/>
      <c r="F320" s="111">
        <v>0</v>
      </c>
      <c r="G320" s="111"/>
      <c r="H320" s="111"/>
      <c r="I320" s="111"/>
      <c r="J320" s="111"/>
      <c r="K320" s="111">
        <f>C320+D320+E320-F320-G320-H320-I320-J320</f>
        <v>0</v>
      </c>
      <c r="L320" s="111">
        <v>2000</v>
      </c>
      <c r="M320" s="112">
        <f>K320*L320</f>
        <v>0</v>
      </c>
    </row>
    <row r="321" spans="1:13">
      <c r="A321" s="109" t="s">
        <v>42</v>
      </c>
      <c r="B321" s="110" t="s">
        <v>100</v>
      </c>
      <c r="C321" s="111">
        <v>20</v>
      </c>
      <c r="D321" s="111"/>
      <c r="E321" s="111"/>
      <c r="F321" s="111">
        <v>0</v>
      </c>
      <c r="G321" s="111"/>
      <c r="H321" s="111"/>
      <c r="I321" s="111"/>
      <c r="J321" s="111"/>
      <c r="K321" s="111">
        <f>C321+D321+E321-F321-G321-H321-I321-J321</f>
        <v>20</v>
      </c>
      <c r="L321" s="111">
        <v>7000</v>
      </c>
      <c r="M321" s="112">
        <f>K321*L321</f>
        <v>140000</v>
      </c>
    </row>
    <row r="322" spans="1:13">
      <c r="A322" s="109" t="s">
        <v>45</v>
      </c>
      <c r="B322" s="110" t="s">
        <v>100</v>
      </c>
      <c r="C322" s="111">
        <v>10</v>
      </c>
      <c r="D322" s="111"/>
      <c r="E322" s="111"/>
      <c r="F322" s="111">
        <v>0</v>
      </c>
      <c r="G322" s="111"/>
      <c r="H322" s="111"/>
      <c r="I322" s="111"/>
      <c r="J322" s="111"/>
      <c r="K322" s="111">
        <f>C322+D322+E322-F322-G322-H322-I322-J322</f>
        <v>10</v>
      </c>
      <c r="L322" s="111">
        <v>35000</v>
      </c>
      <c r="M322" s="112">
        <f>K322*L322</f>
        <v>350000</v>
      </c>
    </row>
    <row r="323" spans="1:13">
      <c r="A323" s="109" t="s">
        <v>35</v>
      </c>
      <c r="B323" s="110" t="s">
        <v>100</v>
      </c>
      <c r="C323" s="111">
        <v>0</v>
      </c>
      <c r="D323" s="111"/>
      <c r="E323" s="111"/>
      <c r="F323" s="111">
        <v>0</v>
      </c>
      <c r="G323" s="111"/>
      <c r="H323" s="111"/>
      <c r="I323" s="111"/>
      <c r="J323" s="111"/>
      <c r="K323" s="111">
        <f>C323+D323+E323-F323-G323-H323-I323-J323</f>
        <v>0</v>
      </c>
      <c r="L323" s="111">
        <v>50000</v>
      </c>
      <c r="M323" s="112">
        <f>K323*L323</f>
        <v>0</v>
      </c>
    </row>
    <row r="324" spans="1:13">
      <c r="A324" s="109" t="s">
        <v>65</v>
      </c>
      <c r="B324" s="110" t="s">
        <v>100</v>
      </c>
      <c r="C324" s="111">
        <v>0</v>
      </c>
      <c r="D324" s="111"/>
      <c r="E324" s="111"/>
      <c r="F324" s="111">
        <v>0</v>
      </c>
      <c r="G324" s="111"/>
      <c r="H324" s="111"/>
      <c r="I324" s="111"/>
      <c r="J324" s="111"/>
      <c r="K324" s="111">
        <f>C324+D324+E324-F324-G324-H324-I324-J324</f>
        <v>0</v>
      </c>
      <c r="L324" s="111">
        <v>15000</v>
      </c>
      <c r="M324" s="112">
        <f>K324*L324</f>
        <v>0</v>
      </c>
    </row>
    <row r="325" spans="1:13">
      <c r="A325" s="109" t="s">
        <v>49</v>
      </c>
      <c r="B325" s="110" t="s">
        <v>100</v>
      </c>
      <c r="C325" s="111">
        <v>0</v>
      </c>
      <c r="D325" s="111"/>
      <c r="E325" s="111"/>
      <c r="F325" s="111">
        <v>0</v>
      </c>
      <c r="G325" s="111"/>
      <c r="H325" s="111"/>
      <c r="I325" s="111"/>
      <c r="J325" s="111"/>
      <c r="K325" s="111">
        <f>C325+D325+E325-F325-G325-H325-I325-J325</f>
        <v>0</v>
      </c>
      <c r="L325" s="111">
        <v>10000</v>
      </c>
      <c r="M325" s="112">
        <f>K325*L325</f>
        <v>0</v>
      </c>
    </row>
    <row r="326" spans="1:13">
      <c r="A326" s="109" t="s">
        <v>51</v>
      </c>
      <c r="B326" s="110" t="s">
        <v>100</v>
      </c>
      <c r="C326" s="111">
        <v>0</v>
      </c>
      <c r="D326" s="111"/>
      <c r="E326" s="111"/>
      <c r="F326" s="111">
        <v>0</v>
      </c>
      <c r="G326" s="111"/>
      <c r="H326" s="111"/>
      <c r="I326" s="111"/>
      <c r="J326" s="111"/>
      <c r="K326" s="111">
        <f>C326+D326+E326-F326-G326-H326-I326-J326</f>
        <v>0</v>
      </c>
      <c r="L326" s="111">
        <v>2000</v>
      </c>
      <c r="M326" s="112">
        <f>K326*L326</f>
        <v>0</v>
      </c>
    </row>
    <row r="327" spans="1:13">
      <c r="A327" s="109" t="s">
        <v>43</v>
      </c>
      <c r="B327" s="110" t="s">
        <v>100</v>
      </c>
      <c r="C327" s="111">
        <v>0</v>
      </c>
      <c r="D327" s="111"/>
      <c r="E327" s="111"/>
      <c r="F327" s="111">
        <v>0</v>
      </c>
      <c r="G327" s="111"/>
      <c r="H327" s="111"/>
      <c r="I327" s="111"/>
      <c r="J327" s="111"/>
      <c r="K327" s="111">
        <f>C327+D327+E327-F327-G327-H327-I327-J327</f>
        <v>0</v>
      </c>
      <c r="L327" s="111">
        <v>16000</v>
      </c>
      <c r="M327" s="112">
        <f>K327*L327</f>
        <v>0</v>
      </c>
    </row>
    <row r="328" spans="1:13">
      <c r="A328" s="109" t="s">
        <v>47</v>
      </c>
      <c r="B328" s="110" t="s">
        <v>100</v>
      </c>
      <c r="C328" s="111">
        <v>30</v>
      </c>
      <c r="D328" s="111"/>
      <c r="E328" s="111"/>
      <c r="F328" s="111">
        <v>0</v>
      </c>
      <c r="G328" s="111"/>
      <c r="H328" s="111"/>
      <c r="I328" s="111"/>
      <c r="J328" s="111"/>
      <c r="K328" s="111">
        <f>C328+D328+E328-F328-G328-H328-I328-J328</f>
        <v>30</v>
      </c>
      <c r="L328" s="111">
        <v>11000</v>
      </c>
      <c r="M328" s="112">
        <f>K328*L328</f>
        <v>330000</v>
      </c>
    </row>
    <row r="329" spans="1:13">
      <c r="A329" s="109" t="s">
        <v>86</v>
      </c>
      <c r="B329" s="110" t="s">
        <v>100</v>
      </c>
      <c r="C329" s="111">
        <v>0</v>
      </c>
      <c r="D329" s="111"/>
      <c r="E329" s="111"/>
      <c r="F329" s="111">
        <v>0</v>
      </c>
      <c r="G329" s="111"/>
      <c r="H329" s="111"/>
      <c r="I329" s="111"/>
      <c r="J329" s="111"/>
      <c r="K329" s="111">
        <f>C329+D329+E329-F329-G329-H329-I329-J329</f>
        <v>0</v>
      </c>
      <c r="L329" s="111">
        <v>70000</v>
      </c>
      <c r="M329" s="112">
        <f>K329*L329</f>
        <v>0</v>
      </c>
    </row>
    <row r="330" spans="1:13">
      <c r="A330" s="109" t="s">
        <v>91</v>
      </c>
      <c r="B330" s="110" t="s">
        <v>100</v>
      </c>
      <c r="C330" s="111">
        <v>0</v>
      </c>
      <c r="D330" s="111"/>
      <c r="E330" s="111"/>
      <c r="F330" s="111">
        <v>0</v>
      </c>
      <c r="G330" s="111"/>
      <c r="H330" s="111"/>
      <c r="I330" s="111"/>
      <c r="J330" s="111"/>
      <c r="K330" s="111">
        <f>C330+D330+E330-F330-G330-H330-I330-J330</f>
        <v>0</v>
      </c>
      <c r="L330" s="111">
        <v>20000</v>
      </c>
      <c r="M330" s="112">
        <f>K330*L330</f>
        <v>0</v>
      </c>
    </row>
    <row r="331" spans="1:13">
      <c r="A331" s="109" t="s">
        <v>74</v>
      </c>
      <c r="B331" s="110" t="s">
        <v>100</v>
      </c>
      <c r="C331" s="111">
        <v>0</v>
      </c>
      <c r="D331" s="111"/>
      <c r="E331" s="111"/>
      <c r="F331" s="111">
        <v>0</v>
      </c>
      <c r="G331" s="111"/>
      <c r="H331" s="111"/>
      <c r="I331" s="111"/>
      <c r="J331" s="111"/>
      <c r="K331" s="111">
        <f>C331+D331+E331-F331-G331-H331-I331-J331</f>
        <v>0</v>
      </c>
      <c r="L331" s="111">
        <v>1</v>
      </c>
      <c r="M331" s="112">
        <f>K331*L331</f>
        <v>0</v>
      </c>
    </row>
    <row r="332" spans="1:13">
      <c r="A332" s="109" t="s">
        <v>37</v>
      </c>
      <c r="B332" s="110" t="s">
        <v>100</v>
      </c>
      <c r="C332" s="111">
        <v>0</v>
      </c>
      <c r="D332" s="111"/>
      <c r="E332" s="111"/>
      <c r="F332" s="111">
        <v>0</v>
      </c>
      <c r="G332" s="111"/>
      <c r="H332" s="111"/>
      <c r="I332" s="111"/>
      <c r="J332" s="111"/>
      <c r="K332" s="111">
        <f>C332+D332+E332-F332-G332-H332-I332-J332</f>
        <v>0</v>
      </c>
      <c r="L332" s="111">
        <v>25000</v>
      </c>
      <c r="M332" s="112">
        <f>K332*L332</f>
        <v>0</v>
      </c>
    </row>
    <row r="333" spans="1:13">
      <c r="A333" s="109" t="s">
        <v>70</v>
      </c>
      <c r="B333" s="110" t="s">
        <v>100</v>
      </c>
      <c r="C333" s="111">
        <v>0</v>
      </c>
      <c r="D333" s="111"/>
      <c r="E333" s="111"/>
      <c r="F333" s="111">
        <v>0</v>
      </c>
      <c r="G333" s="111"/>
      <c r="H333" s="111"/>
      <c r="I333" s="111"/>
      <c r="J333" s="111"/>
      <c r="K333" s="111">
        <f>C333+D333+E333-F333-G333-H333-I333-J333</f>
        <v>0</v>
      </c>
      <c r="L333" s="111">
        <v>10500</v>
      </c>
      <c r="M333" s="112">
        <f>K333*L333</f>
        <v>0</v>
      </c>
    </row>
    <row r="334" spans="1:13">
      <c r="A334" s="109" t="s">
        <v>71</v>
      </c>
      <c r="B334" s="110" t="s">
        <v>100</v>
      </c>
      <c r="C334" s="111">
        <v>0</v>
      </c>
      <c r="D334" s="111"/>
      <c r="E334" s="111"/>
      <c r="F334" s="111">
        <v>0</v>
      </c>
      <c r="G334" s="111"/>
      <c r="H334" s="111"/>
      <c r="I334" s="111"/>
      <c r="J334" s="111"/>
      <c r="K334" s="111">
        <f>C334+D334+E334-F334-G334-H334-I334-J334</f>
        <v>0</v>
      </c>
      <c r="L334" s="111">
        <v>8500</v>
      </c>
      <c r="M334" s="112">
        <f>K334*L334</f>
        <v>0</v>
      </c>
    </row>
    <row r="335" spans="1:13">
      <c r="A335" s="109" t="s">
        <v>38</v>
      </c>
      <c r="B335" s="110" t="s">
        <v>100</v>
      </c>
      <c r="C335" s="111">
        <v>0</v>
      </c>
      <c r="D335" s="111"/>
      <c r="E335" s="111"/>
      <c r="F335" s="111">
        <v>0</v>
      </c>
      <c r="G335" s="111"/>
      <c r="H335" s="111"/>
      <c r="I335" s="111"/>
      <c r="J335" s="111"/>
      <c r="K335" s="111">
        <f>C335+D335+E335-F335-G335-H335-I335-J335</f>
        <v>0</v>
      </c>
      <c r="L335" s="111">
        <v>35000</v>
      </c>
      <c r="M335" s="112">
        <f>K335*L335</f>
        <v>0</v>
      </c>
    </row>
    <row r="336" spans="1:13">
      <c r="A336" s="109" t="s">
        <v>64</v>
      </c>
      <c r="B336" s="110" t="s">
        <v>100</v>
      </c>
      <c r="C336" s="111">
        <v>0</v>
      </c>
      <c r="D336" s="111"/>
      <c r="E336" s="111"/>
      <c r="F336" s="111">
        <v>0</v>
      </c>
      <c r="G336" s="111"/>
      <c r="H336" s="111"/>
      <c r="I336" s="111"/>
      <c r="J336" s="111"/>
      <c r="K336" s="111">
        <f>C336+D336+E336-F336-G336-H336-I336-J336</f>
        <v>0</v>
      </c>
      <c r="L336" s="111">
        <v>100000</v>
      </c>
      <c r="M336" s="112">
        <f>K336*L336</f>
        <v>0</v>
      </c>
    </row>
    <row r="337" spans="1:13">
      <c r="A337" s="109" t="s">
        <v>83</v>
      </c>
      <c r="B337" s="110" t="s">
        <v>100</v>
      </c>
      <c r="C337" s="111">
        <v>0</v>
      </c>
      <c r="D337" s="111"/>
      <c r="E337" s="111"/>
      <c r="F337" s="111">
        <v>0</v>
      </c>
      <c r="G337" s="111"/>
      <c r="H337" s="111"/>
      <c r="I337" s="111"/>
      <c r="J337" s="111"/>
      <c r="K337" s="111">
        <f>C337+D337+E337-F337-G337-H337-I337-J337</f>
        <v>0</v>
      </c>
      <c r="L337" s="111">
        <v>200000</v>
      </c>
      <c r="M337" s="112">
        <f>K337*L337</f>
        <v>0</v>
      </c>
    </row>
    <row r="338" spans="1:13">
      <c r="A338" s="109" t="s">
        <v>89</v>
      </c>
      <c r="B338" s="110" t="s">
        <v>100</v>
      </c>
      <c r="C338" s="111">
        <v>0</v>
      </c>
      <c r="D338" s="111"/>
      <c r="E338" s="111"/>
      <c r="F338" s="111">
        <v>0</v>
      </c>
      <c r="G338" s="111"/>
      <c r="H338" s="111"/>
      <c r="I338" s="111"/>
      <c r="J338" s="111"/>
      <c r="K338" s="111">
        <f>C338+D338+E338-F338-G338-H338-I338-J338</f>
        <v>0</v>
      </c>
      <c r="L338" s="111">
        <v>2000</v>
      </c>
      <c r="M338" s="112">
        <f>K338*L338</f>
        <v>0</v>
      </c>
    </row>
    <row r="339" spans="1:13">
      <c r="A339" s="109" t="s">
        <v>46</v>
      </c>
      <c r="B339" s="110" t="s">
        <v>100</v>
      </c>
      <c r="C339" s="111">
        <v>0</v>
      </c>
      <c r="D339" s="111"/>
      <c r="E339" s="111"/>
      <c r="F339" s="111">
        <v>0</v>
      </c>
      <c r="G339" s="111"/>
      <c r="H339" s="111"/>
      <c r="I339" s="111"/>
      <c r="J339" s="111"/>
      <c r="K339" s="111">
        <f>C339+D339+E339-F339-G339-H339-I339-J339</f>
        <v>0</v>
      </c>
      <c r="L339" s="111">
        <v>65000</v>
      </c>
      <c r="M339" s="112">
        <f>K339*L339</f>
        <v>0</v>
      </c>
    </row>
    <row r="340" spans="1:13">
      <c r="A340" s="109" t="s">
        <v>48</v>
      </c>
      <c r="B340" s="110" t="s">
        <v>100</v>
      </c>
      <c r="C340" s="111">
        <v>0</v>
      </c>
      <c r="D340" s="111"/>
      <c r="E340" s="111"/>
      <c r="F340" s="111">
        <v>0</v>
      </c>
      <c r="G340" s="111"/>
      <c r="H340" s="111"/>
      <c r="I340" s="111"/>
      <c r="J340" s="111"/>
      <c r="K340" s="111">
        <f>C340+D340+E340-F340-G340-H340-I340-J340</f>
        <v>0</v>
      </c>
      <c r="L340" s="111">
        <v>12000</v>
      </c>
      <c r="M340" s="112">
        <f>K340*L340</f>
        <v>0</v>
      </c>
    </row>
    <row r="341" spans="1:13">
      <c r="A341" s="109" t="s">
        <v>87</v>
      </c>
      <c r="B341" s="110" t="s">
        <v>100</v>
      </c>
      <c r="C341" s="111">
        <v>0</v>
      </c>
      <c r="D341" s="111"/>
      <c r="E341" s="111"/>
      <c r="F341" s="111">
        <v>0</v>
      </c>
      <c r="G341" s="111"/>
      <c r="H341" s="111"/>
      <c r="I341" s="111"/>
      <c r="J341" s="111"/>
      <c r="K341" s="111">
        <f>C341+D341+E341-F341-G341-H341-I341-J341</f>
        <v>0</v>
      </c>
      <c r="L341" s="111">
        <v>12500</v>
      </c>
      <c r="M341" s="112">
        <f>K341*L341</f>
        <v>0</v>
      </c>
    </row>
    <row r="342" spans="1:13">
      <c r="A342" s="109" t="s">
        <v>44</v>
      </c>
      <c r="B342" s="110" t="s">
        <v>100</v>
      </c>
      <c r="C342" s="111">
        <v>0</v>
      </c>
      <c r="D342" s="111"/>
      <c r="E342" s="111"/>
      <c r="F342" s="111">
        <v>0</v>
      </c>
      <c r="G342" s="111"/>
      <c r="H342" s="111"/>
      <c r="I342" s="111"/>
      <c r="J342" s="111"/>
      <c r="K342" s="111">
        <f>C342+D342+E342-F342-G342-H342-I342-J342</f>
        <v>0</v>
      </c>
      <c r="L342" s="111">
        <v>52000</v>
      </c>
      <c r="M342" s="112">
        <f>K342*L342</f>
        <v>0</v>
      </c>
    </row>
    <row r="343" spans="1:13">
      <c r="A343" s="109" t="s">
        <v>66</v>
      </c>
      <c r="B343" s="110" t="s">
        <v>100</v>
      </c>
      <c r="C343" s="111">
        <v>0</v>
      </c>
      <c r="D343" s="111"/>
      <c r="E343" s="111"/>
      <c r="F343" s="111">
        <v>0</v>
      </c>
      <c r="G343" s="111"/>
      <c r="H343" s="111"/>
      <c r="I343" s="111"/>
      <c r="J343" s="111"/>
      <c r="K343" s="111">
        <f>C343+D343+E343-F343-G343-H343-I343-J343</f>
        <v>0</v>
      </c>
      <c r="L343" s="111">
        <v>72000</v>
      </c>
      <c r="M343" s="112">
        <f>K343*L343</f>
        <v>0</v>
      </c>
    </row>
    <row r="344" spans="1:13">
      <c r="A344" s="109" t="s">
        <v>81</v>
      </c>
      <c r="B344" s="110" t="s">
        <v>100</v>
      </c>
      <c r="C344" s="111">
        <v>0</v>
      </c>
      <c r="D344" s="111"/>
      <c r="E344" s="111"/>
      <c r="F344" s="111">
        <v>0</v>
      </c>
      <c r="G344" s="111"/>
      <c r="H344" s="111"/>
      <c r="I344" s="111"/>
      <c r="J344" s="111"/>
      <c r="K344" s="111">
        <f>C344+D344+E344-F344-G344-H344-I344-J344</f>
        <v>0</v>
      </c>
      <c r="L344" s="111">
        <v>11000</v>
      </c>
      <c r="M344" s="112">
        <f>K344*L344</f>
        <v>0</v>
      </c>
    </row>
    <row r="345" spans="1:13">
      <c r="A345" s="109" t="s">
        <v>68</v>
      </c>
      <c r="B345" s="110" t="s">
        <v>100</v>
      </c>
      <c r="C345" s="111">
        <v>0</v>
      </c>
      <c r="D345" s="111"/>
      <c r="E345" s="111"/>
      <c r="F345" s="111">
        <v>0</v>
      </c>
      <c r="G345" s="111"/>
      <c r="H345" s="111"/>
      <c r="I345" s="111"/>
      <c r="J345" s="111"/>
      <c r="K345" s="111">
        <f>C345+D345+E345-F345-G345-H345-I345-J345</f>
        <v>0</v>
      </c>
      <c r="L345" s="111">
        <v>25000</v>
      </c>
      <c r="M345" s="112">
        <f>K345*L345</f>
        <v>0</v>
      </c>
    </row>
    <row r="346" spans="1:13">
      <c r="A346" s="107" t="s">
        <v>101</v>
      </c>
      <c r="B346" s="107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</row>
    <row r="347" spans="1:13">
      <c r="A347" s="109" t="s">
        <v>89</v>
      </c>
      <c r="B347" s="110" t="s">
        <v>101</v>
      </c>
      <c r="C347" s="111">
        <v>0</v>
      </c>
      <c r="D347" s="111"/>
      <c r="E347" s="111"/>
      <c r="F347" s="111">
        <v>0</v>
      </c>
      <c r="G347" s="111"/>
      <c r="H347" s="111"/>
      <c r="I347" s="111"/>
      <c r="J347" s="111"/>
      <c r="K347" s="111">
        <f>C347+D347+E347-F347-G347-H347-I347-J347</f>
        <v>0</v>
      </c>
      <c r="L347" s="111">
        <v>2000</v>
      </c>
      <c r="M347" s="112">
        <f>K347*L347</f>
        <v>0</v>
      </c>
    </row>
    <row r="348" spans="1:13">
      <c r="A348" s="109" t="s">
        <v>87</v>
      </c>
      <c r="B348" s="110" t="s">
        <v>101</v>
      </c>
      <c r="C348" s="111">
        <v>0</v>
      </c>
      <c r="D348" s="111"/>
      <c r="E348" s="111"/>
      <c r="F348" s="111">
        <v>0</v>
      </c>
      <c r="G348" s="111"/>
      <c r="H348" s="111"/>
      <c r="I348" s="111"/>
      <c r="J348" s="111"/>
      <c r="K348" s="111">
        <f>C348+D348+E348-F348-G348-H348-I348-J348</f>
        <v>0</v>
      </c>
      <c r="L348" s="111">
        <v>12500</v>
      </c>
      <c r="M348" s="112">
        <f>K348*L348</f>
        <v>0</v>
      </c>
    </row>
    <row r="349" spans="1:13">
      <c r="A349" s="109" t="s">
        <v>65</v>
      </c>
      <c r="B349" s="110" t="s">
        <v>101</v>
      </c>
      <c r="C349" s="111">
        <v>0</v>
      </c>
      <c r="D349" s="111"/>
      <c r="E349" s="111"/>
      <c r="F349" s="111">
        <v>0</v>
      </c>
      <c r="G349" s="111"/>
      <c r="H349" s="111"/>
      <c r="I349" s="111"/>
      <c r="J349" s="111"/>
      <c r="K349" s="111">
        <f>C349+D349+E349-F349-G349-H349-I349-J349</f>
        <v>0</v>
      </c>
      <c r="L349" s="111">
        <v>15000</v>
      </c>
      <c r="M349" s="112">
        <f>K349*L349</f>
        <v>0</v>
      </c>
    </row>
    <row r="350" spans="1:13">
      <c r="A350" s="109" t="s">
        <v>45</v>
      </c>
      <c r="B350" s="110" t="s">
        <v>101</v>
      </c>
      <c r="C350" s="111">
        <v>10</v>
      </c>
      <c r="D350" s="111"/>
      <c r="E350" s="111"/>
      <c r="F350" s="111">
        <v>0</v>
      </c>
      <c r="G350" s="111"/>
      <c r="H350" s="111"/>
      <c r="I350" s="111"/>
      <c r="J350" s="111"/>
      <c r="K350" s="111">
        <f>C350+D350+E350-F350-G350-H350-I350-J350</f>
        <v>10</v>
      </c>
      <c r="L350" s="111">
        <v>35000</v>
      </c>
      <c r="M350" s="112">
        <f>K350*L350</f>
        <v>350000</v>
      </c>
    </row>
    <row r="351" spans="1:13">
      <c r="A351" s="109" t="s">
        <v>73</v>
      </c>
      <c r="B351" s="110" t="s">
        <v>101</v>
      </c>
      <c r="C351" s="111">
        <v>0</v>
      </c>
      <c r="D351" s="111"/>
      <c r="E351" s="111"/>
      <c r="F351" s="111">
        <v>0</v>
      </c>
      <c r="G351" s="111"/>
      <c r="H351" s="111"/>
      <c r="I351" s="111"/>
      <c r="J351" s="111"/>
      <c r="K351" s="111">
        <f>C351+D351+E351-F351-G351-H351-I351-J351</f>
        <v>0</v>
      </c>
      <c r="L351" s="111">
        <v>80000</v>
      </c>
      <c r="M351" s="112">
        <f>K351*L351</f>
        <v>0</v>
      </c>
    </row>
    <row r="352" spans="1:13">
      <c r="A352" s="109" t="s">
        <v>86</v>
      </c>
      <c r="B352" s="110" t="s">
        <v>101</v>
      </c>
      <c r="C352" s="111">
        <v>0</v>
      </c>
      <c r="D352" s="111"/>
      <c r="E352" s="111"/>
      <c r="F352" s="111">
        <v>0</v>
      </c>
      <c r="G352" s="111"/>
      <c r="H352" s="111"/>
      <c r="I352" s="111"/>
      <c r="J352" s="111"/>
      <c r="K352" s="111">
        <f>C352+D352+E352-F352-G352-H352-I352-J352</f>
        <v>0</v>
      </c>
      <c r="L352" s="111">
        <v>70000</v>
      </c>
      <c r="M352" s="112">
        <f>K352*L352</f>
        <v>0</v>
      </c>
    </row>
    <row r="353" spans="1:13">
      <c r="A353" s="109" t="s">
        <v>31</v>
      </c>
      <c r="B353" s="110" t="s">
        <v>101</v>
      </c>
      <c r="C353" s="111">
        <v>0</v>
      </c>
      <c r="D353" s="111"/>
      <c r="E353" s="111"/>
      <c r="F353" s="111">
        <v>0</v>
      </c>
      <c r="G353" s="111"/>
      <c r="H353" s="111"/>
      <c r="I353" s="111"/>
      <c r="J353" s="111"/>
      <c r="K353" s="111">
        <f>C353+D353+E353-F353-G353-H353-I353-J353</f>
        <v>0</v>
      </c>
      <c r="L353" s="111">
        <v>5000</v>
      </c>
      <c r="M353" s="112">
        <f>K353*L353</f>
        <v>0</v>
      </c>
    </row>
    <row r="354" spans="1:13">
      <c r="A354" s="109" t="s">
        <v>79</v>
      </c>
      <c r="B354" s="110" t="s">
        <v>101</v>
      </c>
      <c r="C354" s="111">
        <v>0</v>
      </c>
      <c r="D354" s="111"/>
      <c r="E354" s="111"/>
      <c r="F354" s="111">
        <v>0</v>
      </c>
      <c r="G354" s="111"/>
      <c r="H354" s="111"/>
      <c r="I354" s="111"/>
      <c r="J354" s="111"/>
      <c r="K354" s="111">
        <f>C354+D354+E354-F354-G354-H354-I354-J354</f>
        <v>0</v>
      </c>
      <c r="L354" s="111">
        <v>9000</v>
      </c>
      <c r="M354" s="112">
        <f>K354*L354</f>
        <v>0</v>
      </c>
    </row>
    <row r="355" spans="1:13">
      <c r="A355" s="109" t="s">
        <v>66</v>
      </c>
      <c r="B355" s="110" t="s">
        <v>101</v>
      </c>
      <c r="C355" s="111">
        <v>0</v>
      </c>
      <c r="D355" s="111"/>
      <c r="E355" s="111"/>
      <c r="F355" s="111">
        <v>0</v>
      </c>
      <c r="G355" s="111"/>
      <c r="H355" s="111"/>
      <c r="I355" s="111"/>
      <c r="J355" s="111"/>
      <c r="K355" s="111">
        <f>C355+D355+E355-F355-G355-H355-I355-J355</f>
        <v>0</v>
      </c>
      <c r="L355" s="111">
        <v>72000</v>
      </c>
      <c r="M355" s="112">
        <f>K355*L355</f>
        <v>0</v>
      </c>
    </row>
    <row r="356" spans="1:13">
      <c r="A356" s="109" t="s">
        <v>47</v>
      </c>
      <c r="B356" s="110" t="s">
        <v>101</v>
      </c>
      <c r="C356" s="111">
        <v>30</v>
      </c>
      <c r="D356" s="111"/>
      <c r="E356" s="111"/>
      <c r="F356" s="111">
        <v>0</v>
      </c>
      <c r="G356" s="111"/>
      <c r="H356" s="111"/>
      <c r="I356" s="111"/>
      <c r="J356" s="111"/>
      <c r="K356" s="111">
        <f>C356+D356+E356-F356-G356-H356-I356-J356</f>
        <v>30</v>
      </c>
      <c r="L356" s="111">
        <v>11000</v>
      </c>
      <c r="M356" s="112">
        <f>K356*L356</f>
        <v>330000</v>
      </c>
    </row>
    <row r="357" spans="1:13">
      <c r="A357" s="109" t="s">
        <v>85</v>
      </c>
      <c r="B357" s="110" t="s">
        <v>101</v>
      </c>
      <c r="C357" s="111">
        <v>0</v>
      </c>
      <c r="D357" s="111"/>
      <c r="E357" s="111"/>
      <c r="F357" s="111">
        <v>0</v>
      </c>
      <c r="G357" s="111"/>
      <c r="H357" s="111"/>
      <c r="I357" s="111"/>
      <c r="J357" s="111"/>
      <c r="K357" s="111">
        <f>C357+D357+E357-F357-G357-H357-I357-J357</f>
        <v>0</v>
      </c>
      <c r="L357" s="111">
        <v>50000</v>
      </c>
      <c r="M357" s="112">
        <f>K357*L357</f>
        <v>0</v>
      </c>
    </row>
    <row r="358" spans="1:13">
      <c r="A358" s="109" t="s">
        <v>49</v>
      </c>
      <c r="B358" s="110" t="s">
        <v>101</v>
      </c>
      <c r="C358" s="111">
        <v>0</v>
      </c>
      <c r="D358" s="111"/>
      <c r="E358" s="111"/>
      <c r="F358" s="111">
        <v>0</v>
      </c>
      <c r="G358" s="111"/>
      <c r="H358" s="111"/>
      <c r="I358" s="111"/>
      <c r="J358" s="111"/>
      <c r="K358" s="111">
        <f>C358+D358+E358-F358-G358-H358-I358-J358</f>
        <v>0</v>
      </c>
      <c r="L358" s="111">
        <v>10000</v>
      </c>
      <c r="M358" s="112">
        <f>K358*L358</f>
        <v>0</v>
      </c>
    </row>
    <row r="359" spans="1:13">
      <c r="A359" s="109" t="s">
        <v>67</v>
      </c>
      <c r="B359" s="110" t="s">
        <v>101</v>
      </c>
      <c r="C359" s="111">
        <v>0</v>
      </c>
      <c r="D359" s="111"/>
      <c r="E359" s="111"/>
      <c r="F359" s="111">
        <v>0</v>
      </c>
      <c r="G359" s="111"/>
      <c r="H359" s="111"/>
      <c r="I359" s="111"/>
      <c r="J359" s="111"/>
      <c r="K359" s="111">
        <f>C359+D359+E359-F359-G359-H359-I359-J359</f>
        <v>0</v>
      </c>
      <c r="L359" s="111">
        <v>15000</v>
      </c>
      <c r="M359" s="112">
        <f>K359*L359</f>
        <v>0</v>
      </c>
    </row>
    <row r="360" spans="1:13">
      <c r="A360" s="109" t="s">
        <v>42</v>
      </c>
      <c r="B360" s="110" t="s">
        <v>101</v>
      </c>
      <c r="C360" s="111">
        <v>20</v>
      </c>
      <c r="D360" s="111"/>
      <c r="E360" s="111"/>
      <c r="F360" s="111">
        <v>0</v>
      </c>
      <c r="G360" s="111"/>
      <c r="H360" s="111"/>
      <c r="I360" s="111"/>
      <c r="J360" s="111"/>
      <c r="K360" s="111">
        <f>C360+D360+E360-F360-G360-H360-I360-J360</f>
        <v>20</v>
      </c>
      <c r="L360" s="111">
        <v>7000</v>
      </c>
      <c r="M360" s="112">
        <f>K360*L360</f>
        <v>140000</v>
      </c>
    </row>
    <row r="361" spans="1:13">
      <c r="A361" s="109" t="s">
        <v>70</v>
      </c>
      <c r="B361" s="110" t="s">
        <v>101</v>
      </c>
      <c r="C361" s="111">
        <v>0</v>
      </c>
      <c r="D361" s="111"/>
      <c r="E361" s="111"/>
      <c r="F361" s="111">
        <v>0</v>
      </c>
      <c r="G361" s="111"/>
      <c r="H361" s="111"/>
      <c r="I361" s="111"/>
      <c r="J361" s="111"/>
      <c r="K361" s="111">
        <f>C361+D361+E361-F361-G361-H361-I361-J361</f>
        <v>0</v>
      </c>
      <c r="L361" s="111">
        <v>10500</v>
      </c>
      <c r="M361" s="112">
        <f>K361*L361</f>
        <v>0</v>
      </c>
    </row>
    <row r="362" spans="1:13">
      <c r="A362" s="109" t="s">
        <v>71</v>
      </c>
      <c r="B362" s="110" t="s">
        <v>101</v>
      </c>
      <c r="C362" s="111">
        <v>0</v>
      </c>
      <c r="D362" s="111"/>
      <c r="E362" s="111"/>
      <c r="F362" s="111">
        <v>0</v>
      </c>
      <c r="G362" s="111"/>
      <c r="H362" s="111"/>
      <c r="I362" s="111"/>
      <c r="J362" s="111"/>
      <c r="K362" s="111">
        <f>C362+D362+E362-F362-G362-H362-I362-J362</f>
        <v>0</v>
      </c>
      <c r="L362" s="111">
        <v>8500</v>
      </c>
      <c r="M362" s="112">
        <f>K362*L362</f>
        <v>0</v>
      </c>
    </row>
    <row r="363" spans="1:13">
      <c r="A363" s="109" t="s">
        <v>38</v>
      </c>
      <c r="B363" s="110" t="s">
        <v>101</v>
      </c>
      <c r="C363" s="111">
        <v>0</v>
      </c>
      <c r="D363" s="111"/>
      <c r="E363" s="111"/>
      <c r="F363" s="111">
        <v>0</v>
      </c>
      <c r="G363" s="111"/>
      <c r="H363" s="111"/>
      <c r="I363" s="111"/>
      <c r="J363" s="111"/>
      <c r="K363" s="111">
        <f>C363+D363+E363-F363-G363-H363-I363-J363</f>
        <v>0</v>
      </c>
      <c r="L363" s="111">
        <v>35000</v>
      </c>
      <c r="M363" s="112">
        <f>K363*L363</f>
        <v>0</v>
      </c>
    </row>
    <row r="364" spans="1:13">
      <c r="A364" s="109" t="s">
        <v>50</v>
      </c>
      <c r="B364" s="110" t="s">
        <v>101</v>
      </c>
      <c r="C364" s="111">
        <v>0</v>
      </c>
      <c r="D364" s="111"/>
      <c r="E364" s="111"/>
      <c r="F364" s="111">
        <v>0</v>
      </c>
      <c r="G364" s="111"/>
      <c r="H364" s="111"/>
      <c r="I364" s="111"/>
      <c r="J364" s="111"/>
      <c r="K364" s="111">
        <f>C364+D364+E364-F364-G364-H364-I364-J364</f>
        <v>0</v>
      </c>
      <c r="L364" s="111">
        <v>65000</v>
      </c>
      <c r="M364" s="112">
        <f>K364*L364</f>
        <v>0</v>
      </c>
    </row>
    <row r="365" spans="1:13">
      <c r="A365" s="109" t="s">
        <v>83</v>
      </c>
      <c r="B365" s="110" t="s">
        <v>101</v>
      </c>
      <c r="C365" s="111">
        <v>0</v>
      </c>
      <c r="D365" s="111"/>
      <c r="E365" s="111"/>
      <c r="F365" s="111">
        <v>0</v>
      </c>
      <c r="G365" s="111"/>
      <c r="H365" s="111"/>
      <c r="I365" s="111"/>
      <c r="J365" s="111"/>
      <c r="K365" s="111">
        <f>C365+D365+E365-F365-G365-H365-I365-J365</f>
        <v>0</v>
      </c>
      <c r="L365" s="111">
        <v>200000</v>
      </c>
      <c r="M365" s="112">
        <f>K365*L365</f>
        <v>0</v>
      </c>
    </row>
    <row r="366" spans="1:13">
      <c r="A366" s="109" t="s">
        <v>75</v>
      </c>
      <c r="B366" s="110" t="s">
        <v>101</v>
      </c>
      <c r="C366" s="111">
        <v>0</v>
      </c>
      <c r="D366" s="111"/>
      <c r="E366" s="111"/>
      <c r="F366" s="111">
        <v>0</v>
      </c>
      <c r="G366" s="111"/>
      <c r="H366" s="111"/>
      <c r="I366" s="111"/>
      <c r="J366" s="111"/>
      <c r="K366" s="111">
        <f>C366+D366+E366-F366-G366-H366-I366-J366</f>
        <v>0</v>
      </c>
      <c r="L366" s="111">
        <v>250</v>
      </c>
      <c r="M366" s="112">
        <f>K366*L366</f>
        <v>0</v>
      </c>
    </row>
    <row r="367" spans="1:13">
      <c r="A367" s="109" t="s">
        <v>46</v>
      </c>
      <c r="B367" s="110" t="s">
        <v>101</v>
      </c>
      <c r="C367" s="111">
        <v>0</v>
      </c>
      <c r="D367" s="111"/>
      <c r="E367" s="111"/>
      <c r="F367" s="111">
        <v>0</v>
      </c>
      <c r="G367" s="111"/>
      <c r="H367" s="111"/>
      <c r="I367" s="111"/>
      <c r="J367" s="111"/>
      <c r="K367" s="111">
        <f>C367+D367+E367-F367-G367-H367-I367-J367</f>
        <v>0</v>
      </c>
      <c r="L367" s="111">
        <v>65000</v>
      </c>
      <c r="M367" s="112">
        <f>K367*L367</f>
        <v>0</v>
      </c>
    </row>
    <row r="368" spans="1:13">
      <c r="A368" s="109" t="s">
        <v>72</v>
      </c>
      <c r="B368" s="110" t="s">
        <v>101</v>
      </c>
      <c r="C368" s="111">
        <v>0</v>
      </c>
      <c r="D368" s="111"/>
      <c r="E368" s="111"/>
      <c r="F368" s="111">
        <v>0</v>
      </c>
      <c r="G368" s="111"/>
      <c r="H368" s="111"/>
      <c r="I368" s="111"/>
      <c r="J368" s="111"/>
      <c r="K368" s="111">
        <f>C368+D368+E368-F368-G368-H368-I368-J368</f>
        <v>0</v>
      </c>
      <c r="L368" s="111">
        <v>33500</v>
      </c>
      <c r="M368" s="112">
        <f>K368*L368</f>
        <v>0</v>
      </c>
    </row>
    <row r="369" spans="1:13">
      <c r="A369" s="109" t="s">
        <v>68</v>
      </c>
      <c r="B369" s="110" t="s">
        <v>101</v>
      </c>
      <c r="C369" s="111">
        <v>0</v>
      </c>
      <c r="D369" s="111"/>
      <c r="E369" s="111"/>
      <c r="F369" s="111">
        <v>0</v>
      </c>
      <c r="G369" s="111"/>
      <c r="H369" s="111"/>
      <c r="I369" s="111"/>
      <c r="J369" s="111"/>
      <c r="K369" s="111">
        <f>C369+D369+E369-F369-G369-H369-I369-J369</f>
        <v>0</v>
      </c>
      <c r="L369" s="111">
        <v>25000</v>
      </c>
      <c r="M369" s="112">
        <f>K369*L369</f>
        <v>0</v>
      </c>
    </row>
    <row r="370" spans="1:13">
      <c r="A370" s="109" t="s">
        <v>74</v>
      </c>
      <c r="B370" s="110" t="s">
        <v>101</v>
      </c>
      <c r="C370" s="111">
        <v>0</v>
      </c>
      <c r="D370" s="111"/>
      <c r="E370" s="111"/>
      <c r="F370" s="111">
        <v>0</v>
      </c>
      <c r="G370" s="111"/>
      <c r="H370" s="111"/>
      <c r="I370" s="111"/>
      <c r="J370" s="111"/>
      <c r="K370" s="111">
        <f>C370+D370+E370-F370-G370-H370-I370-J370</f>
        <v>0</v>
      </c>
      <c r="L370" s="111">
        <v>1</v>
      </c>
      <c r="M370" s="112">
        <f>K370*L370</f>
        <v>0</v>
      </c>
    </row>
    <row r="371" spans="1:13">
      <c r="A371" s="109" t="s">
        <v>41</v>
      </c>
      <c r="B371" s="110" t="s">
        <v>101</v>
      </c>
      <c r="C371" s="111">
        <v>20</v>
      </c>
      <c r="D371" s="111"/>
      <c r="E371" s="111"/>
      <c r="F371" s="111">
        <v>0</v>
      </c>
      <c r="G371" s="111"/>
      <c r="H371" s="111"/>
      <c r="I371" s="111"/>
      <c r="J371" s="111"/>
      <c r="K371" s="111">
        <f>C371+D371+E371-F371-G371-H371-I371-J371</f>
        <v>20</v>
      </c>
      <c r="L371" s="111">
        <v>10000</v>
      </c>
      <c r="M371" s="112">
        <f>K371*L371</f>
        <v>200000</v>
      </c>
    </row>
    <row r="372" spans="1:13">
      <c r="A372" s="109" t="s">
        <v>37</v>
      </c>
      <c r="B372" s="110" t="s">
        <v>101</v>
      </c>
      <c r="C372" s="111">
        <v>0</v>
      </c>
      <c r="D372" s="111"/>
      <c r="E372" s="111"/>
      <c r="F372" s="111">
        <v>0</v>
      </c>
      <c r="G372" s="111"/>
      <c r="H372" s="111"/>
      <c r="I372" s="111"/>
      <c r="J372" s="111"/>
      <c r="K372" s="111">
        <f>C372+D372+E372-F372-G372-H372-I372-J372</f>
        <v>0</v>
      </c>
      <c r="L372" s="111">
        <v>25000</v>
      </c>
      <c r="M372" s="112">
        <f>K372*L372</f>
        <v>0</v>
      </c>
    </row>
    <row r="373" spans="1:13">
      <c r="A373" s="109" t="s">
        <v>81</v>
      </c>
      <c r="B373" s="110" t="s">
        <v>101</v>
      </c>
      <c r="C373" s="111">
        <v>0</v>
      </c>
      <c r="D373" s="111"/>
      <c r="E373" s="111"/>
      <c r="F373" s="111">
        <v>0</v>
      </c>
      <c r="G373" s="111"/>
      <c r="H373" s="111"/>
      <c r="I373" s="111"/>
      <c r="J373" s="111"/>
      <c r="K373" s="111">
        <f>C373+D373+E373-F373-G373-H373-I373-J373</f>
        <v>0</v>
      </c>
      <c r="L373" s="111">
        <v>11000</v>
      </c>
      <c r="M373" s="112">
        <f>K373*L373</f>
        <v>0</v>
      </c>
    </row>
    <row r="374" spans="1:13">
      <c r="A374" s="109" t="s">
        <v>76</v>
      </c>
      <c r="B374" s="110" t="s">
        <v>101</v>
      </c>
      <c r="C374" s="111">
        <v>0</v>
      </c>
      <c r="D374" s="111"/>
      <c r="E374" s="111"/>
      <c r="F374" s="111">
        <v>0</v>
      </c>
      <c r="G374" s="111"/>
      <c r="H374" s="111"/>
      <c r="I374" s="111"/>
      <c r="J374" s="111"/>
      <c r="K374" s="111">
        <f>C374+D374+E374-F374-G374-H374-I374-J374</f>
        <v>0</v>
      </c>
      <c r="L374" s="111">
        <v>2000</v>
      </c>
      <c r="M374" s="112">
        <f>K374*L374</f>
        <v>0</v>
      </c>
    </row>
    <row r="375" spans="1:13">
      <c r="A375" s="109" t="s">
        <v>30</v>
      </c>
      <c r="B375" s="110" t="s">
        <v>101</v>
      </c>
      <c r="C375" s="111">
        <v>0</v>
      </c>
      <c r="D375" s="111"/>
      <c r="E375" s="111"/>
      <c r="F375" s="111">
        <v>0</v>
      </c>
      <c r="G375" s="111"/>
      <c r="H375" s="111"/>
      <c r="I375" s="111"/>
      <c r="J375" s="111"/>
      <c r="K375" s="111">
        <f>C375+D375+E375-F375-G375-H375-I375-J375</f>
        <v>0</v>
      </c>
      <c r="L375" s="111">
        <v>80000</v>
      </c>
      <c r="M375" s="112">
        <f>K375*L375</f>
        <v>0</v>
      </c>
    </row>
    <row r="376" spans="1:13">
      <c r="A376" s="109" t="s">
        <v>91</v>
      </c>
      <c r="B376" s="110" t="s">
        <v>101</v>
      </c>
      <c r="C376" s="111">
        <v>0</v>
      </c>
      <c r="D376" s="111"/>
      <c r="E376" s="111"/>
      <c r="F376" s="111">
        <v>0</v>
      </c>
      <c r="G376" s="111"/>
      <c r="H376" s="111"/>
      <c r="I376" s="111"/>
      <c r="J376" s="111"/>
      <c r="K376" s="111">
        <f>C376+D376+E376-F376-G376-H376-I376-J376</f>
        <v>0</v>
      </c>
      <c r="L376" s="111">
        <v>20000</v>
      </c>
      <c r="M376" s="112">
        <f>K376*L376</f>
        <v>0</v>
      </c>
    </row>
    <row r="377" spans="1:13">
      <c r="A377" s="109" t="s">
        <v>43</v>
      </c>
      <c r="B377" s="110" t="s">
        <v>101</v>
      </c>
      <c r="C377" s="111">
        <v>0</v>
      </c>
      <c r="D377" s="111"/>
      <c r="E377" s="111"/>
      <c r="F377" s="111">
        <v>0</v>
      </c>
      <c r="G377" s="111"/>
      <c r="H377" s="111"/>
      <c r="I377" s="111"/>
      <c r="J377" s="111"/>
      <c r="K377" s="111">
        <f>C377+D377+E377-F377-G377-H377-I377-J377</f>
        <v>0</v>
      </c>
      <c r="L377" s="111">
        <v>16000</v>
      </c>
      <c r="M377" s="112">
        <f>K377*L377</f>
        <v>0</v>
      </c>
    </row>
    <row r="378" spans="1:13">
      <c r="A378" s="109" t="s">
        <v>33</v>
      </c>
      <c r="B378" s="110" t="s">
        <v>101</v>
      </c>
      <c r="C378" s="111">
        <v>0</v>
      </c>
      <c r="D378" s="111"/>
      <c r="E378" s="111"/>
      <c r="F378" s="111">
        <v>0</v>
      </c>
      <c r="G378" s="111"/>
      <c r="H378" s="111"/>
      <c r="I378" s="111"/>
      <c r="J378" s="111"/>
      <c r="K378" s="111">
        <f>C378+D378+E378-F378-G378-H378-I378-J378</f>
        <v>0</v>
      </c>
      <c r="L378" s="111">
        <v>82000</v>
      </c>
      <c r="M378" s="112">
        <f>K378*L378</f>
        <v>0</v>
      </c>
    </row>
    <row r="379" spans="1:13">
      <c r="A379" s="109" t="s">
        <v>35</v>
      </c>
      <c r="B379" s="110" t="s">
        <v>101</v>
      </c>
      <c r="C379" s="111">
        <v>0</v>
      </c>
      <c r="D379" s="111"/>
      <c r="E379" s="111"/>
      <c r="F379" s="111">
        <v>0</v>
      </c>
      <c r="G379" s="111"/>
      <c r="H379" s="111"/>
      <c r="I379" s="111"/>
      <c r="J379" s="111"/>
      <c r="K379" s="111">
        <f>C379+D379+E379-F379-G379-H379-I379-J379</f>
        <v>0</v>
      </c>
      <c r="L379" s="111">
        <v>50000</v>
      </c>
      <c r="M379" s="112">
        <f>K379*L379</f>
        <v>0</v>
      </c>
    </row>
    <row r="380" spans="1:13">
      <c r="A380" s="109" t="s">
        <v>77</v>
      </c>
      <c r="B380" s="110" t="s">
        <v>101</v>
      </c>
      <c r="C380" s="111">
        <v>0</v>
      </c>
      <c r="D380" s="111"/>
      <c r="E380" s="111"/>
      <c r="F380" s="111">
        <v>0</v>
      </c>
      <c r="G380" s="111"/>
      <c r="H380" s="111"/>
      <c r="I380" s="111"/>
      <c r="J380" s="111"/>
      <c r="K380" s="111">
        <f>C380+D380+E380-F380-G380-H380-I380-J380</f>
        <v>0</v>
      </c>
      <c r="L380" s="111">
        <v>52000</v>
      </c>
      <c r="M380" s="112">
        <f>K380*L380</f>
        <v>0</v>
      </c>
    </row>
    <row r="381" spans="1:13">
      <c r="A381" s="109" t="s">
        <v>51</v>
      </c>
      <c r="B381" s="110" t="s">
        <v>101</v>
      </c>
      <c r="C381" s="111">
        <v>0</v>
      </c>
      <c r="D381" s="111"/>
      <c r="E381" s="111"/>
      <c r="F381" s="111">
        <v>0</v>
      </c>
      <c r="G381" s="111"/>
      <c r="H381" s="111"/>
      <c r="I381" s="111"/>
      <c r="J381" s="111"/>
      <c r="K381" s="111">
        <f>C381+D381+E381-F381-G381-H381-I381-J381</f>
        <v>0</v>
      </c>
      <c r="L381" s="111">
        <v>2000</v>
      </c>
      <c r="M381" s="112">
        <f>K381*L381</f>
        <v>0</v>
      </c>
    </row>
    <row r="382" spans="1:13">
      <c r="A382" s="109" t="s">
        <v>64</v>
      </c>
      <c r="B382" s="110" t="s">
        <v>101</v>
      </c>
      <c r="C382" s="111">
        <v>0</v>
      </c>
      <c r="D382" s="111"/>
      <c r="E382" s="111"/>
      <c r="F382" s="111">
        <v>0</v>
      </c>
      <c r="G382" s="111"/>
      <c r="H382" s="111"/>
      <c r="I382" s="111"/>
      <c r="J382" s="111"/>
      <c r="K382" s="111">
        <f>C382+D382+E382-F382-G382-H382-I382-J382</f>
        <v>0</v>
      </c>
      <c r="L382" s="111">
        <v>100000</v>
      </c>
      <c r="M382" s="112">
        <f>K382*L382</f>
        <v>0</v>
      </c>
    </row>
    <row r="383" spans="1:13">
      <c r="A383" s="109" t="s">
        <v>44</v>
      </c>
      <c r="B383" s="110" t="s">
        <v>101</v>
      </c>
      <c r="C383" s="111">
        <v>0</v>
      </c>
      <c r="D383" s="111"/>
      <c r="E383" s="111"/>
      <c r="F383" s="111">
        <v>0</v>
      </c>
      <c r="G383" s="111"/>
      <c r="H383" s="111"/>
      <c r="I383" s="111"/>
      <c r="J383" s="111"/>
      <c r="K383" s="111">
        <f>C383+D383+E383-F383-G383-H383-I383-J383</f>
        <v>0</v>
      </c>
      <c r="L383" s="111">
        <v>52000</v>
      </c>
      <c r="M383" s="112">
        <f>K383*L383</f>
        <v>0</v>
      </c>
    </row>
    <row r="384" spans="1:13">
      <c r="A384" s="109" t="s">
        <v>88</v>
      </c>
      <c r="B384" s="110" t="s">
        <v>101</v>
      </c>
      <c r="C384" s="111">
        <v>0</v>
      </c>
      <c r="D384" s="111"/>
      <c r="E384" s="111"/>
      <c r="F384" s="111">
        <v>0</v>
      </c>
      <c r="G384" s="111"/>
      <c r="H384" s="111"/>
      <c r="I384" s="111"/>
      <c r="J384" s="111"/>
      <c r="K384" s="111">
        <f>C384+D384+E384-F384-G384-H384-I384-J384</f>
        <v>0</v>
      </c>
      <c r="L384" s="111">
        <v>6000</v>
      </c>
      <c r="M384" s="112">
        <f>K384*L384</f>
        <v>0</v>
      </c>
    </row>
    <row r="385" spans="1:13">
      <c r="A385" s="109" t="s">
        <v>48</v>
      </c>
      <c r="B385" s="110" t="s">
        <v>101</v>
      </c>
      <c r="C385" s="111">
        <v>0</v>
      </c>
      <c r="D385" s="111"/>
      <c r="E385" s="111"/>
      <c r="F385" s="111">
        <v>0</v>
      </c>
      <c r="G385" s="111"/>
      <c r="H385" s="111"/>
      <c r="I385" s="111"/>
      <c r="J385" s="111"/>
      <c r="K385" s="111">
        <f>C385+D385+E385-F385-G385-H385-I385-J385</f>
        <v>0</v>
      </c>
      <c r="L385" s="111">
        <v>12000</v>
      </c>
      <c r="M385" s="112">
        <f>K385*L385</f>
        <v>0</v>
      </c>
    </row>
    <row r="386" spans="1:13">
      <c r="A386" s="113" t="s">
        <v>18</v>
      </c>
      <c r="B386" s="113"/>
      <c r="C386" s="114">
        <f>SUM(C3:C386)</f>
        <v>10295940</v>
      </c>
      <c r="D386" s="114"/>
      <c r="E386" s="114"/>
      <c r="F386" s="114"/>
      <c r="G386" s="114"/>
      <c r="H386" s="114"/>
      <c r="I386" s="114"/>
      <c r="J386" s="114"/>
      <c r="K386" s="114">
        <f>SUM(K3:K386)</f>
        <v>10295940</v>
      </c>
      <c r="L386" s="114"/>
      <c r="M386" s="114">
        <f>SUM(M3:M386)</f>
        <v>5359756749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3"/>
  <sheetViews>
    <sheetView tabSelected="0" workbookViewId="0" showGridLines="true" showRowColHeaders="1">
      <selection activeCell="H1" sqref="H1:H1048576"/>
    </sheetView>
  </sheetViews>
  <sheetFormatPr defaultRowHeight="14.4" outlineLevelRow="0" outlineLevelCol="0"/>
  <cols>
    <col min="1" max="1" width="9.71928583" customWidth="true" style="67"/>
    <col min="2" max="2" width="16.14785753" customWidth="true" style="68"/>
    <col min="3" max="3" width="9.86214243" customWidth="true" style="69"/>
    <col min="4" max="4" width="23.00499998" customWidth="true" style="68"/>
    <col min="5" max="5" width="26.14785658" customWidth="true" style="68"/>
    <col min="6" max="6" width="14.43357168" customWidth="true" style="81"/>
    <col min="7" max="7" width="18.86214338" customWidth="true" style="71"/>
    <col min="8" max="8" width="18.00499998" customWidth="true" style="81"/>
    <col min="9" max="9" width="18.14785658" customWidth="true" style="84"/>
    <col min="10" max="10" width="23.71928488" customWidth="true" style="68"/>
    <col min="11" max="11" width="16.71928488" customWidth="true" style="68"/>
  </cols>
  <sheetData>
    <row r="1" spans="1:11" customHeight="1" ht="26.25">
      <c r="A1" s="63" t="s">
        <v>102</v>
      </c>
      <c r="B1" s="64" t="s">
        <v>61</v>
      </c>
      <c r="C1" s="65" t="s">
        <v>103</v>
      </c>
      <c r="D1" s="64" t="s">
        <v>104</v>
      </c>
      <c r="E1" s="64" t="s">
        <v>105</v>
      </c>
      <c r="F1" s="82" t="s">
        <v>106</v>
      </c>
      <c r="G1" s="66" t="s">
        <v>107</v>
      </c>
      <c r="H1" s="82" t="s">
        <v>108</v>
      </c>
      <c r="I1" s="85" t="s">
        <v>109</v>
      </c>
      <c r="J1" s="64" t="s">
        <v>110</v>
      </c>
      <c r="K1" s="64" t="s">
        <v>111</v>
      </c>
    </row>
    <row r="2" spans="1:11">
      <c r="G2" s="3"/>
      <c r="H2" s="83"/>
    </row>
    <row r="3" spans="1:11">
      <c r="H3" s="83"/>
    </row>
    <row r="4" spans="1:11">
      <c r="G4" s="3"/>
      <c r="H4" s="83"/>
    </row>
    <row r="5" spans="1:11">
      <c r="H5" s="83"/>
    </row>
    <row r="6" spans="1:11">
      <c r="A6" s="72"/>
      <c r="B6" s="70"/>
      <c r="H6" s="83"/>
      <c r="J6" s="70"/>
      <c r="K6" s="70"/>
    </row>
    <row r="7" spans="1:11">
      <c r="A7" s="72"/>
      <c r="B7" s="70"/>
      <c r="H7" s="83"/>
      <c r="J7" s="70"/>
      <c r="K7" s="70"/>
    </row>
    <row r="13" spans="1:11">
      <c r="G13" s="3"/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STOK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Lhokseumawe</dc:creator>
  <cp:lastModifiedBy>Administrator</cp:lastModifiedBy>
  <dcterms:created xsi:type="dcterms:W3CDTF">2023-09-12T16:07:32+00:00</dcterms:created>
  <dcterms:modified xsi:type="dcterms:W3CDTF">2023-04-03T02:14:54+00:00</dcterms:modified>
  <dc:title/>
  <dc:description/>
  <dc:subject/>
  <cp:keywords/>
  <cp:category/>
</cp:coreProperties>
</file>