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ano Open Developers" sheetId="1" r:id="rId4"/>
    <sheet state="visible" name="Cardano Open Ecosystem" sheetId="2" r:id="rId5"/>
    <sheet state="visible" name="Cardano Use Cases Concept" sheetId="3" r:id="rId6"/>
    <sheet state="visible" name="Cardano Use Cases Solution" sheetId="4" r:id="rId7"/>
    <sheet state="visible" name="Cardano Use Cases Product" sheetId="5" r:id="rId8"/>
    <sheet state="visible" name="Catalyst Systems Improvements D" sheetId="6" r:id="rId9"/>
    <sheet state="visible" name="Sponsored by leftovers" sheetId="7" r:id="rId10"/>
    <sheet state="visible" name="Validation" sheetId="8" r:id="rId11"/>
  </sheets>
  <definedNames>
    <definedName localSheetId="7" name="developers">Validation!$C$5</definedName>
    <definedName localSheetId="7" name="percent">Validation!$C$11</definedName>
    <definedName localSheetId="7" name="catsysimprov">Validation!$C$7</definedName>
    <definedName localSheetId="7" name="leftovers">Validation!$C$14</definedName>
    <definedName localSheetId="7" name="solution">Validation!$C$3</definedName>
    <definedName localSheetId="7" name="concept">Validation!$C$2</definedName>
    <definedName localSheetId="7" name="ecosystem">Validation!$C$6</definedName>
    <definedName localSheetId="7" name="product">Validation!$C$4</definedName>
    <definedName hidden="1" localSheetId="0" name="_xlnm._FilterDatabase">'Cardano Open Developers'!$A$1:$F$128</definedName>
    <definedName hidden="1" localSheetId="1" name="_xlnm._FilterDatabase">'Cardano Open Ecosystem'!$A$1:$F$313</definedName>
    <definedName hidden="1" localSheetId="2" name="_xlnm._FilterDatabase">'Cardano Use Cases Concept'!$A$1:$F$220</definedName>
    <definedName hidden="1" localSheetId="3" name="_xlnm._FilterDatabase">'Cardano Use Cases Solution'!$A$1:$F$161</definedName>
    <definedName hidden="1" localSheetId="4" name="_xlnm._FilterDatabase">'Cardano Use Cases Product'!$A$1:$F$94</definedName>
    <definedName hidden="1" localSheetId="5" name="_xlnm._FilterDatabase">'Catalyst Systems Improvements D'!$A$1:$F$10</definedName>
    <definedName hidden="1" localSheetId="6" name="_xlnm._FilterDatabase">'Sponsored by leftovers'!$A$1:$G$47</definedName>
  </definedNames>
  <calcPr/>
</workbook>
</file>

<file path=xl/sharedStrings.xml><?xml version="1.0" encoding="utf-8"?>
<sst xmlns="http://schemas.openxmlformats.org/spreadsheetml/2006/main" count="1087" uniqueCount="941">
  <si>
    <t>Proposal</t>
  </si>
  <si>
    <t>Votes cast</t>
  </si>
  <si>
    <t>Yes</t>
  </si>
  <si>
    <t>Abstain</t>
  </si>
  <si>
    <t>Meets approval threshold</t>
  </si>
  <si>
    <t>Requested Ada</t>
  </si>
  <si>
    <t>Status</t>
  </si>
  <si>
    <t>Fund depletion</t>
  </si>
  <si>
    <t>Reason for not funded status</t>
  </si>
  <si>
    <t>ZKFold: Zero-Knowledge Prover Backend</t>
  </si>
  <si>
    <t>Cardanoscan API Javascript SDK</t>
  </si>
  <si>
    <t>Indigo Iris: DEX API &amp; Indexer</t>
  </si>
  <si>
    <t>Aiken Open-Source Smart Contract Library [by MeshJS &amp; TrustLevel]</t>
  </si>
  <si>
    <t>Maya Protocol - Supercharge Cardano with decentralized native cross-chain swaps</t>
  </si>
  <si>
    <t>ZKFold Symbolic: a Zero-Knowledge Smart Contract Language</t>
  </si>
  <si>
    <t>CHARLI3 - Open Source Multi-DEX SDK: A Pythonic Gateway to Decentralized Exchanges on Cardano</t>
  </si>
  <si>
    <t>Hollow by TxPipe: Headless dApp Framework, a friendly SDK for off-chain development</t>
  </si>
  <si>
    <t>gRPC ❤️ Cardano: A streaming API for Cardano using Dolos by TxPipe</t>
  </si>
  <si>
    <t>Cardano Standardized Supply Chains Library</t>
  </si>
  <si>
    <t>BaFin Audited Cardano Smart Contract for compliant Real World Asset Tokenization by NMKR, FluidTokens &amp; IAMX</t>
  </si>
  <si>
    <t>Sundae Labs Next-Gen UPLC Debugger with Aiken Integration</t>
  </si>
  <si>
    <t>Open-Source Ledger Nano X Flutter SDK &amp; VESPR Wallet Integration</t>
  </si>
  <si>
    <t>MLabs - Cardano Transaction Library Footprint Reduction</t>
  </si>
  <si>
    <t>Mumak by TxPipe: A PostgreSQL custom extension to process raw Cardano CBOR</t>
  </si>
  <si>
    <t>Anastasia Labs - Lucid Evolution: Redefining Off-Chain Transactions in Cardano</t>
  </si>
  <si>
    <t>Staking Basket Multi-Delegation Contract Open-Source</t>
  </si>
  <si>
    <t>Asteria by TxPipe: A bot challenge to showcase the capabilities of the UTxO model</t>
  </si>
  <si>
    <t>CardanoGPT and Plugin: The Cardano developer Co-Pilot tool for effective development and efficient debugging</t>
  </si>
  <si>
    <t>Cardano UTXO DB Abstraction</t>
  </si>
  <si>
    <t>Cardano Native Token Extension: Programmable Tokens</t>
  </si>
  <si>
    <t>ENCOINS v2</t>
  </si>
  <si>
    <t>Anvil - Open Source - Universal Wallet Connector</t>
  </si>
  <si>
    <t>Smart Contract based On-chain Random Number Generation (RNG) Library</t>
  </si>
  <si>
    <t>NEWM Academy - Learn-to-Earn Education Platform [Part I: Platform Development]</t>
  </si>
  <si>
    <t>Plutus Wallet Connector (CIP-30 expansion)</t>
  </si>
  <si>
    <t>Account NFT Smart-contract - Mint Verifiably Unique User Accounts that store data on-chain</t>
  </si>
  <si>
    <t>HLabs: plu-ts - ts framework for Cardano smart contracts</t>
  </si>
  <si>
    <t>HLabs: typescript cardano-node / network layer - \*runtime independent\* server and client implementations of the ouroboros miniprotocols</t>
  </si>
  <si>
    <t>OpShin Bug Bountys - Squashing Bugs in Python Smart Contracts</t>
  </si>
  <si>
    <t>Python SDK for CardanoBI API</t>
  </si>
  <si>
    <t>Threshold Signatures for Cardano Wallets</t>
  </si>
  <si>
    <t>gOuroboros: Cardano Ouroboros protocol server support in Golang</t>
  </si>
  <si>
    <t>Cardano Developer Studio</t>
  </si>
  <si>
    <t>Hardware-Secured Hot Wallets for Live Services (Dexes, Bridges, Side-Chains &amp; Dapps)</t>
  </si>
  <si>
    <t>Plutus Bench - Test, Measure, Inspect Smart Contracts</t>
  </si>
  <si>
    <t>Rust SDK for CardanoBI API</t>
  </si>
  <si>
    <t>CardanoJ - Build dApps in Java</t>
  </si>
  <si>
    <t>Credit Card Gateway</t>
  </si>
  <si>
    <t>Sustain &amp; Maintain MeshJS</t>
  </si>
  <si>
    <t>CardanoPress: Security Audits, Improvements &amp; Optimisations</t>
  </si>
  <si>
    <t>Okapi Aiken - Open Source Library For Smart Contracts</t>
  </si>
  <si>
    <t>Summon: Web3Auth open-source code for easy login to Cardano DApps</t>
  </si>
  <si>
    <t>10 Marlowe contract templates - the real life use cases</t>
  </si>
  <si>
    <t>GameChanger: open-sourcing Unimatrix to democratize multisig</t>
  </si>
  <si>
    <t>CIP 102 v2 - New Royalty Functionality</t>
  </si>
  <si>
    <t>Growing Atala Prism 100X faster with self-issued credentials</t>
  </si>
  <si>
    <t>TangoCrypto: Open Source Cardano API and Webhooks</t>
  </si>
  <si>
    <t>Jambhala Suite: Haskell Dev Nirvana</t>
  </si>
  <si>
    <t>Rust library for easy off-chain transaction building</t>
  </si>
  <si>
    <t>Bind-friendly C Library for Cardano</t>
  </si>
  <si>
    <t>Scalus - multiplatform Scala implementation of Cardano Plutus</t>
  </si>
  <si>
    <t>BLOCKTRUST Credential workflow platform</t>
  </si>
  <si>
    <t>POAP in Cardano</t>
  </si>
  <si>
    <t>Anvil - Open Source - Metadata Validator</t>
  </si>
  <si>
    <t>Open-Source Cardano Go Libraries + Docs + Andamio CLI</t>
  </si>
  <si>
    <t>GameChanger: open-sourcing now to help CIP30 spec upgrade</t>
  </si>
  <si>
    <t>Grow AtalaPrism SDK: Adaptable identity storage module || AtalaPrism SDK の成長: 適応可能な ID ストレージ モジュールを開発する</t>
  </si>
  <si>
    <t>Gimbalabs | Genius X - Hong Kong Cardano Developer Series</t>
  </si>
  <si>
    <t>Unbox: Enabling Rust-based Cardano dApps</t>
  </si>
  <si>
    <t>Easily recoverable Identity Wallets for Atala Prism (SSI Threshold Wallets)</t>
  </si>
  <si>
    <t>HaskLedger, An EDSL for Scalable Cardano Sidechains</t>
  </si>
  <si>
    <t>Crypto wallets for signup, login, and 2FA</t>
  </si>
  <si>
    <t>Enhancing Cardano Developer Ecosystem with Open Source Tooling</t>
  </si>
  <si>
    <t>Grow AtalaPrism: Holder connection requests</t>
  </si>
  <si>
    <t>Ecosystem Marketplace - Open Source &amp; Audit</t>
  </si>
  <si>
    <t>Universal DevTools for Real-time Tracking for 45%+ of Global Websites Support</t>
  </si>
  <si>
    <t>Open Source NFT &amp; Wallet Auth Framework for Cardano</t>
  </si>
  <si>
    <t>GLEIF Network Super-Watcher on Cardano by RootsID</t>
  </si>
  <si>
    <t>Cardano Smart: A.I. assistant for documentation and on-chain/off-chain development</t>
  </si>
  <si>
    <t>Dandelion PostgREST GUI for developers and students</t>
  </si>
  <si>
    <t>Onboarding non-Cardano devs: a developer tools and resources hub</t>
  </si>
  <si>
    <t>NFT Guild: Open-Source NFT Swap Templates (Phase 2)</t>
  </si>
  <si>
    <t>Cardano Mendix plug-in by the Landano team</t>
  </si>
  <si>
    <t>Multiplatform Plutus Script Cost &amp; Evaluation Library (JS/JVM/LLVM)</t>
  </si>
  <si>
    <t>CBIA - Add Developer Tool Compatibility Matrix to Cardano Developers Portal</t>
  </si>
  <si>
    <t>Enhancing Marketplaces: Aiken Language Optimization and Potential Novel Uses</t>
  </si>
  <si>
    <t>Open Source Integration of Hummingbot with Cardano for Enhanced DeFi Liquidity</t>
  </si>
  <si>
    <t>Helios debugger plugin for VSCode</t>
  </si>
  <si>
    <t>Paideia - Building Blocks for DAO Management</t>
  </si>
  <si>
    <t>JamOnBread's NFT Smart Contract with revenue sharing mechanism for whole Cardano NFT space to use!</t>
  </si>
  <si>
    <t>Lovelace Academy: Plutus Experience 2.0</t>
  </si>
  <si>
    <t>45B - Free Cardano Accounting Extracts Core</t>
  </si>
  <si>
    <t>Python Based Open Source Permissionless Marketplace and Documentation</t>
  </si>
  <si>
    <t>Hypha's "Open-Source DAO Protocols based on Open Architecture" for dApps</t>
  </si>
  <si>
    <t>Friendly SWIFT library for Cardano Apps</t>
  </si>
  <si>
    <t>Cardano Impact Tracking Hub</t>
  </si>
  <si>
    <t>Open Source Decentralized Organization Treasury Effect Hackathon</t>
  </si>
  <si>
    <t>SPO Health Monitor</t>
  </si>
  <si>
    <t>React Component Decentralized Wallet</t>
  </si>
  <si>
    <t>elm-cardano: Elm offchain framework for Cardano</t>
  </si>
  <si>
    <t>Helios unit testing framework with code-coverage statistics</t>
  </si>
  <si>
    <t>Gamify Marketplace for Enhanced Cardano Ecosystem Engagement</t>
  </si>
  <si>
    <t>RAGDoC: Open Source and Decentralized AI Analysis of Catalyst Proposals</t>
  </si>
  <si>
    <t>DCOne Crypto - Cardano Query Layer API for Developers</t>
  </si>
  <si>
    <t>Open Multisig Synchronization Service.</t>
  </si>
  <si>
    <t>CBOR Validator Website for Cardano Development</t>
  </si>
  <si>
    <t>Cardano on BigQuery: scalably querying Cardano's authenticated blockchain data on BigQuery</t>
  </si>
  <si>
    <t>A Perl module for the Cardano Blockchain Koios API using Perl objects</t>
  </si>
  <si>
    <t>CARDANOwiki_bot : Encyclopedia of the Cardano ecosystem.</t>
  </si>
  <si>
    <t>DRED Decentralized API</t>
  </si>
  <si>
    <t>Community Governance Oversight (CGO) Parameters Platform</t>
  </si>
  <si>
    <t>Open-Source Cardano NFT Display &amp; Gallery Framework</t>
  </si>
  <si>
    <t>Research Guild: Cardano AI Tools and Applications Review</t>
  </si>
  <si>
    <t>Empowering Tomorrow's Innovators: Birble AI's Global Student Intern Training Initiative in Web3 Development</t>
  </si>
  <si>
    <t>Adding DApps functionality to the mobile version of Yoroi Light Wallet</t>
  </si>
  <si>
    <t>Interactive Cardano Onboarder for dApps</t>
  </si>
  <si>
    <t>Custom Proof-of-Attendance Systems Creator for Zoom</t>
  </si>
  <si>
    <t>EON - Cross-chain Decentralized Data Feeds from Oracles</t>
  </si>
  <si>
    <t>Write documentation on secure dApp development</t>
  </si>
  <si>
    <t>Project-based Comprehensive Education, Community Engagement, and University Collaboration</t>
  </si>
  <si>
    <t>DRED cPoker integration</t>
  </si>
  <si>
    <t>Create a template for Test Driven Development in Helios</t>
  </si>
  <si>
    <t>WalletD</t>
  </si>
  <si>
    <t>Nanopublications Dashboard: a searchable natural language tool for atomic knowledge-sharing</t>
  </si>
  <si>
    <t>MITHR PoP - Rewarding Planet Care for LATAM &amp; our Planet</t>
  </si>
  <si>
    <t>Open Source Automation</t>
  </si>
  <si>
    <t>Widget Open Source &amp; NoCode "Keyword Coins Real Time Prices" for Cardano Tokens Embedded in News/Content for Websites</t>
  </si>
  <si>
    <t>NFT Vending Machine - An Open-Source Faucet for Complex NFT Mints</t>
  </si>
  <si>
    <t>"DevDAO": grassroots developer services portal for freelance smart contract developers, audit and testing experts.</t>
  </si>
  <si>
    <t>JamOnBread's Auctions NFT Smart Contract with revenue sharing mechanism for whole Cardano NFT space to use!</t>
  </si>
  <si>
    <t>CNS Open Source - Plutus Personalized Name NFT Minting</t>
  </si>
  <si>
    <t>Mafoc Chain Indexer with integrated Ouroboros networking ("integrated cardano-node")</t>
  </si>
  <si>
    <t>(Open Source) Token Gating Template and Developer-SDK</t>
  </si>
  <si>
    <t>Token Engineering on Cardano: Modelling &amp; simulation of token economic systems</t>
  </si>
  <si>
    <t>Cardano NFT Licenses: First part, deployed licenses to Arweave</t>
  </si>
  <si>
    <t>Public list of SPO groups (json,csv)</t>
  </si>
  <si>
    <t>Community-Led Cardano Summits in Japan</t>
  </si>
  <si>
    <t>Promotion of Japanese Cardano Products</t>
  </si>
  <si>
    <t>Policy advocacy for the DAO ecosystem to the government</t>
  </si>
  <si>
    <t>Polkadot-Cardano uniFires</t>
  </si>
  <si>
    <t>Kaizen Crypto | Cardano Dubai Hub - Ecosystem Onboarding and Education</t>
  </si>
  <si>
    <t>Continue SCATDAO Work in Education, Scam Monitoring, and DYOR Reports</t>
  </si>
  <si>
    <t>SHIBUYA FES (428FES) Cardano Conference &amp; CNFT Art Exhibition</t>
  </si>
  <si>
    <t>Cardano Onboarding Campaign at larger crypto events, and multiples local education events.</t>
  </si>
  <si>
    <t>Paris Blockchain Week Cardano Event with Media &amp; Marketing - Powered by Rare Network / Rare Evo</t>
  </si>
  <si>
    <t>Japanese Traditional Craft "Masu" Photo Project: Cardano Community Expands through Art</t>
  </si>
  <si>
    <t>The DAO of Cardano: a practical guide</t>
  </si>
  <si>
    <t>Cardano Information Center in Japan with a restaurant.</t>
  </si>
  <si>
    <t>High Quality Japanese Translations for Popular Cardano DApps</t>
  </si>
  <si>
    <t>Token2049 Dubai 2024 Cardano Event with Media &amp; Marketing - Powered by Rare Network / Rare Evo</t>
  </si>
  <si>
    <t>Innovation center to promote Cardano and facilitate entrepreneur participation</t>
  </si>
  <si>
    <t>Entrepreneurship Series for the Cardano Community</t>
  </si>
  <si>
    <t>CardanoCodex - On-boarding the next wave of Developers with this innovative Hackathon event - Pan India</t>
  </si>
  <si>
    <t>Grass Roots: Positioning Cardano as the Swiss L1 of Choice</t>
  </si>
  <si>
    <t>No-time-for-bootcamp: training for busy entrepreneurs</t>
  </si>
  <si>
    <t>Cardano for 100,000+ students</t>
  </si>
  <si>
    <t>So, you didn't get funded. Now What?</t>
  </si>
  <si>
    <t>Gimbalabs: Engaging Developers, Companies, and Users 365 Days/Year</t>
  </si>
  <si>
    <t>Cardanoscan data info bubbles</t>
  </si>
  <si>
    <t>Kaizen Crypto | Cardano 101 Course Video Lessons Translated To Popular Languages</t>
  </si>
  <si>
    <t>Live-Coding Haskell (Cardano's Smart Contract Programming Language)- Bring Thousand of Developers to Cardano Ecosystem with 30 Live-Coding Sessions</t>
  </si>
  <si>
    <t>Hydra Course for Non-Native English Community Developers</t>
  </si>
  <si>
    <t>European Cardano Community Town Hall - Operation and Country Hubs</t>
  </si>
  <si>
    <t>Cardano Asia TikTok Channel (Maintain Japan, Vietnam, New English version) [TIKTOK_CA]</t>
  </si>
  <si>
    <t>Cardano Hackathon in Berlin organized by NMKR</t>
  </si>
  <si>
    <t>Gimbalabs Research: "Contribution Treasury System" Model</t>
  </si>
  <si>
    <t>Frankenwallet: DIY boot drive for privacy, security &amp; SPO</t>
  </si>
  <si>
    <t>Beginner to Advance Plutus Mastery in collab with Gadjah Mada University (UGM) utilizing Gimbalabs PPBL, MeshJS and Aiken</t>
  </si>
  <si>
    <t>Djed Alliance Ecosystem Boost</t>
  </si>
  <si>
    <t>Cardano Hackathon in Argentina</t>
  </si>
  <si>
    <t>AdaPulse: Independent Media Outlet</t>
  </si>
  <si>
    <t>[FIMI] Plutus Pioneer #4 - Translating video dubbing in Vietnamese</t>
  </si>
  <si>
    <t>Cardano Summit 2025. Welcome to Africa :)</t>
  </si>
  <si>
    <t>Plutus Smart Contracts online course for non-native English developers</t>
  </si>
  <si>
    <t>Cardano India Developers Community Hub</t>
  </si>
  <si>
    <t>Playbook for Creation of SEC Exempt DAOs on Cardano</t>
  </si>
  <si>
    <t>Cardano For the M₳sses: Age of Voltaire Edition.</t>
  </si>
  <si>
    <t>Expanding Cardano's Reach: Equipping the Community for Cross-Chain &amp; Mainstream User Onboarding via Proof Of Onboarding (P.O.O.)</t>
  </si>
  <si>
    <t>[C2VN] Accelerate Atala PRISM learning and adoption in Universities</t>
  </si>
  <si>
    <t>Latam Cardano Community Operations</t>
  </si>
  <si>
    <t>Bringing East Asian Investors to Cardano</t>
  </si>
  <si>
    <t>LATAM: The Land of the Builders</t>
  </si>
  <si>
    <t>SIDAN | Waffle - Hong Kong Cardano Community</t>
  </si>
  <si>
    <t>UTXO Alliance Content Manager</t>
  </si>
  <si>
    <t>Let's Exhibit Cardano at the Largest Blockchain Expos Trade Shows in LATAM (BR)</t>
  </si>
  <si>
    <t>[FIMI] Free Marlowe Course for Vietnamese</t>
  </si>
  <si>
    <t>45B - Marlowe workshops for Business professionals</t>
  </si>
  <si>
    <t>Cardano Dev Online Business Accelerator - The Scale Up!</t>
  </si>
  <si>
    <t>Cardano Ecosystem : Smart Contract Languages LIve Support(Oxygen), Documentation and Adoption</t>
  </si>
  <si>
    <t>Community Stage &amp; Live Stream at Rare Evo 24 Caesars Palace - Powered by Rare Network / Rare Evo</t>
  </si>
  <si>
    <t>WingRiders: Guide to Getting Your Project Recognized in the Tier1 Crypto World</t>
  </si>
  <si>
    <t>Cardano Middle East &amp; North Africa</t>
  </si>
  <si>
    <t>Community Platform to teach, test &amp; certify Aiken, Plutus, Opshin &amp; offchain languages for Cardano</t>
  </si>
  <si>
    <t>[FIMI] cardano.vn - Cardano information portal for Vietnamese people</t>
  </si>
  <si>
    <t>Token Engineering on Cardano: Step-by-step tutorials to design economic mechanisms</t>
  </si>
  <si>
    <t>dRep TV Hub - Connect 100 dReps with thousands of Voters (Japanese, Vietnamese, English) [TIKTOK\_CA]</t>
  </si>
  <si>
    <t>dReps Onboarding: Empowering Cardano Ghana Community</t>
  </si>
  <si>
    <t>IOG Reasearch Paper Library for the Cardano Vietnam community</t>
  </si>
  <si>
    <t>🇻🇳 The Complete Aiken Course Cardano: From Zero to Expert!</t>
  </si>
  <si>
    <t>Chinese-speaking community - Dumpling</t>
  </si>
  <si>
    <t>"Together Learning Haskell/Plutus in native language" Club</t>
  </si>
  <si>
    <t>Onboarding 316 Million Gamers to Cardano</t>
  </si>
  <si>
    <t>Argentina: An Unprecedented Opportunity for Government Adoption</t>
  </si>
  <si>
    <t>Cardano Research and Education Center</t>
  </si>
  <si>
    <t>Cardano-Africa French Community</t>
  </si>
  <si>
    <t>Sociocratic DReps : A representation framework for Democratic Pluralism</t>
  </si>
  <si>
    <t>Latin America Onboarding, Education, and Social Media</t>
  </si>
  <si>
    <t>Lovelace Academy - Free video course "Plutus Experience" - Transcription and subtitling to Portuguese</t>
  </si>
  <si>
    <t>Cardano House | RNC &amp; DNC 2024 Policy &amp; Education Centers (Awen)</t>
  </si>
  <si>
    <t>eUTxO Fundamentals: Building Cardano Smart Contracts [eBook]</t>
  </si>
  <si>
    <t>Mastering Open Enterprise Agent (Atala PRISM): A Developer Handbook for Decentralized Identity Solutions</t>
  </si>
  <si>
    <t>[5PC] Cardano Education Video on TikTok for the Vietnamese Community</t>
  </si>
  <si>
    <t>[C2VN]: Cardano developer club in Universities</t>
  </si>
  <si>
    <t>Accra Resource Center: Igniting African Youth in Cardano &amp; Decentralised Web Innovation.</t>
  </si>
  <si>
    <t>[C2VN]: Cardano developer courseware in Universities</t>
  </si>
  <si>
    <t>Cardano Center Next Chapter - Bali Indonesia</t>
  </si>
  <si>
    <t>Cardano For Indonesia (CFI): From Universitas Gadjah Mada to Yogyakarta</t>
  </si>
  <si>
    <t>Cardano in Spanish 2</t>
  </si>
  <si>
    <t>[FIMI] Cardano on Youtube - Vietnamese version</t>
  </si>
  <si>
    <t>Cardano Stake Pool Owners (SPOs) Behavior - Academic Research</t>
  </si>
  <si>
    <t>ETHDenver 2024 Cardano Event with Media &amp; Marketing - Powered by Rare Network / Rare Evo</t>
  </si>
  <si>
    <t>Cardano for STEM Brazilian Students</t>
  </si>
  <si>
    <t>Blockchain Entrepreneurship Incubation- A focus on Startups &amp; students</t>
  </si>
  <si>
    <t>Cardano Education &amp; Onboarding For Technical Schools in Ghana: Awareness For Technical, Vocational, Computer and Information Technology based schools</t>
  </si>
  <si>
    <t>Blockchain Vibes 2024: Cardano Event in Africa.</t>
  </si>
  <si>
    <t>Cardano Caravan: Driving Adoption, Education, and Community Engagement</t>
  </si>
  <si>
    <t>Summon: Cardano DAO Development Materials, Meetups, and Workshops</t>
  </si>
  <si>
    <t>Legal toolkit for Cardano ecosystem: Set of standard well-balanced contracts</t>
  </si>
  <si>
    <t>Indonesian Cardano Developers Community Workshop 2024</t>
  </si>
  <si>
    <t>CARDANO LADIES' COLLOQUIUM</t>
  </si>
  <si>
    <t>AdaTube - The largest Spanish-speaking educational channel</t>
  </si>
  <si>
    <t>Articulate Cardano CBCA to Diploma of Applied Blockchain AUS</t>
  </si>
  <si>
    <t>Mandarin Newsletters Center for Cardano Enthusiasts</t>
  </si>
  <si>
    <t>Cardano educational platform for spanish speakers</t>
  </si>
  <si>
    <t>Expanding Cardano's Presence: Fostering Growth within the Chilean Community</t>
  </si>
  <si>
    <t>9 DAO sample project - Bringing decentralized governance closer to everyone</t>
  </si>
  <si>
    <t>Blockchain Cardano podcast for Vietnamese</t>
  </si>
  <si>
    <t>45B - Bring end-users and small businesses to Cardano</t>
  </si>
  <si>
    <t>1-Year Education about CARDANO to Brazilian Portuguese-speaking community - Bitnoob</t>
  </si>
  <si>
    <t>Empowering Ethiopian Developers with Cardano Education and Mentorship</t>
  </si>
  <si>
    <t>[FIMI] Cardano Talk for Vietnamese (phase 2)</t>
  </si>
  <si>
    <t>[5PC] Project Catalyst TikTok Viral for the Vietnamese community</t>
  </si>
  <si>
    <t>Project Catalyst 360 events for Universities</t>
  </si>
  <si>
    <t>Andamio - Gamechanger &amp; Helios PBL course</t>
  </si>
  <si>
    <t>Community Thrive Initiative: Empowering Cardano in the Chinese Community</t>
  </si>
  <si>
    <t>Learn Cardano: Drive DeFi Growth with Courses in English &amp; Japanese</t>
  </si>
  <si>
    <t>Gateway To Blockchain -- Student Learning Hub</t>
  </si>
  <si>
    <t>Bridge Builders: Open Mastermind Workshops for the Cardano Community</t>
  </si>
  <si>
    <t>Cardano HUB for businesses and developers in Eastern Europe</t>
  </si>
  <si>
    <t>NFT Guild: Developer Roundtables &amp; Open Community Calls</t>
  </si>
  <si>
    <t>Open Source Strategy</t>
  </si>
  <si>
    <t>CatalystTalk for Vietnamese (Phase 2)</t>
  </si>
  <si>
    <t>Adafro Labs Uganda Hackathon</t>
  </si>
  <si>
    <t>Cardano Media - All-in-one Influencers on Cardano Network</t>
  </si>
  <si>
    <t>Online Training Platform for Talents and Freelancers on Cardano - PRO39</t>
  </si>
  <si>
    <t>Expanding Cardano Awareness Through AI-Enhanced, Multilingual Video Content</t>
  </si>
  <si>
    <t>Cardano Solution Architects Training Initiative</t>
  </si>
  <si>
    <t>CardanoRU: Expanding Cardano's Reach in the Russian Market</t>
  </si>
  <si>
    <t>Cardano Onboarding Mekong Delta Region Universities in Vietnam</t>
  </si>
  <si>
    <t>CARDANO HUB MY (Malaysia)</t>
  </si>
  <si>
    <t>YouTube channel about Cardano and Catalyst dedicated for the French Blockchain community</t>
  </si>
  <si>
    <t>Youtube Channel, Instagram Page and Discord Server About Cardano for Turkey and North Cyprus</t>
  </si>
  <si>
    <t>Cardano-Catalyst Virtual Career Fair - PRO39</t>
  </si>
  <si>
    <t>Grassroots Governance Community Forums</t>
  </si>
  <si>
    <t>[Vcoincheck.io - Scaling community milestone] - Scale-up ten of thousands Vietnam Cardano community</t>
  </si>
  <si>
    <t>Onboarding Hispanic Developers - Aiken</t>
  </si>
  <si>
    <t>[C2VN]: Cardano Blockchain training center for non-native English communities developers</t>
  </si>
  <si>
    <t>Legal toolkit for Cardano ecosystem: Set of standard DAO governance documents</t>
  </si>
  <si>
    <t>Cardano in 5 Minutes: Deep Understanding, Smart Investing, Time Saved, Money Made</t>
  </si>
  <si>
    <t>Revolutionising Education: Unleashing the Power of Web3 Education for a Brighter Tomorrow!</t>
  </si>
  <si>
    <t>BuildingOnCardano.dev v2</t>
  </si>
  <si>
    <t>On Demand Crypto Dictionary For Busy People</t>
  </si>
  <si>
    <t>Sustaining the Impact of the Cardano Ghana Community</t>
  </si>
  <si>
    <t>From Ada to Africa</t>
  </si>
  <si>
    <t>Cardano's Learn to Earn: PLAYING LEGO WITH WHITEBOARD</t>
  </si>
  <si>
    <t>[5PC] Expanding the Cardano community in Vietnam with the video series 'Why Cardano?"</t>
  </si>
  <si>
    <t>NFT Guild: Developer Education Initiatives</t>
  </si>
  <si>
    <t>Going Global: Collaborative Innovation (Platform Expansion Pack)</t>
  </si>
  <si>
    <t>Institute Ecoterm® | Blockchain-based Platform &amp; Digital Certification</t>
  </si>
  <si>
    <t>Open Sourced Licensing Agreement &amp; Legal Standard for Cardano Digital Collectibles</t>
  </si>
  <si>
    <t>Initiation to Cardano for international students.</t>
  </si>
  <si>
    <t>AbjaDAO Glossary | Translating Cardano to Arabic</t>
  </si>
  <si>
    <t>Edustake: Educating the community on Cardano stake pool principles and operations.</t>
  </si>
  <si>
    <t>: Enhancing the capacities of SMEs in Northern Ghana to take advantage of opportunities in the digital space in Ghana.</t>
  </si>
  <si>
    <t>Code-Train: Women in Web 3, focusing on women in deprived communities</t>
  </si>
  <si>
    <t>Enhancing the Sustainable ADA Blockchain Education and content to help highlight more Use Cases from within the Cardano ecosystem.</t>
  </si>
  <si>
    <t>CardaNative Enterprises and Agencies</t>
  </si>
  <si>
    <t>More non-dilutive funding for Cardano Projects</t>
  </si>
  <si>
    <t>Cardano DApps Connect: Unleashing the Potential of Decentralised Applications in Ghana.</t>
  </si>
  <si>
    <t>Cardano Students Community in Ethiopia.</t>
  </si>
  <si>
    <t>A Cardano Hub in Nyiragongo to Empower an Underserved Region</t>
  </si>
  <si>
    <t>Cardano Pulse - Researching sentiment and behaviour in the Cardano ecosystem</t>
  </si>
  <si>
    <t>Cardano-Powered Research Odyssey in Africa</t>
  </si>
  <si>
    <t>Project Ágora Cardano Brazil - Voltaire</t>
  </si>
  <si>
    <t>Adafilms - Wada documentary distribution</t>
  </si>
  <si>
    <t>Provide the UK Cardano Community with a years worth of IRL events.</t>
  </si>
  <si>
    <t>Cardano Project Catalyst for Ghanaian Tech Hubs</t>
  </si>
  <si>
    <t>The Universal Encyclopedia of Cardano - ALDEA WIKI Phase 2.0 (English - Portuguese - Spanish)</t>
  </si>
  <si>
    <t>Adafilms - short stories for television</t>
  </si>
  <si>
    <t>Expanding the Cardano French West Africa Oureach to Côte d'Ivoire &amp; Togo</t>
  </si>
  <si>
    <t>Blockchain and Crypto Online Course</t>
  </si>
  <si>
    <t>"The Great Beyond" Podcast - Season 2 | Expanding Horizons</t>
  </si>
  <si>
    <t>Engaging French-speaking university students in a blockchain knowledge competition to boost their participation in the ecosystem</t>
  </si>
  <si>
    <t>Blockchain Education For Everyone</t>
  </si>
  <si>
    <t>Project Ágora Cardano Brazil - Catalyst</t>
  </si>
  <si>
    <t>Marketing &amp; Social Media - Brazil | Bitcoin Block - Blockchain News Station</t>
  </si>
  <si>
    <t>The Cardano Training Campus: Raising awareness through education, and impacting innovative minds</t>
  </si>
  <si>
    <t>InvestADA: Bridging Investors and Cardano Innovators</t>
  </si>
  <si>
    <t>Make Cardano Projects Popular Than Ever with Storytelling Videos</t>
  </si>
  <si>
    <t>Learn to earn on the Cardano ecosystem</t>
  </si>
  <si>
    <t>University Students Collective for Cardano</t>
  </si>
  <si>
    <t>Cardano Blockchain Technology-Based Incubator for undergraduate and postgraduate students of universities in Venezuela</t>
  </si>
  <si>
    <t>Empowering Cardano ecosystem through offline meetup in Jakarta, Indonesia</t>
  </si>
  <si>
    <t>Cardano Rocks NYC's Central Park SummerStage</t>
  </si>
  <si>
    <t>Snek Energy - Food Truck Partnership Program</t>
  </si>
  <si>
    <t>Broadcasting Cardano Network In Northern Ghana In Collaboration With The Cardano Ghana Community.</t>
  </si>
  <si>
    <t>Community-Building Events and Intersect Educational Content/Experiences in Africa</t>
  </si>
  <si>
    <t>CARDANO YOUTH FOOTBALLERS ONBOARDING</t>
  </si>
  <si>
    <t>CBDC in Ghana, Policy Initiative to Safeguard Crypto Space - Awareness</t>
  </si>
  <si>
    <t>Cardano DAO for Marketing and Education - Know Cardano</t>
  </si>
  <si>
    <t>Cardano Online Bootcamp for Non-Developers</t>
  </si>
  <si>
    <t>Community Governance Oversight (CGO)</t>
  </si>
  <si>
    <t>African Journalists for Blockchain - AJEOT 2024</t>
  </si>
  <si>
    <t>Vcoincheck quizz - Quizz and earn everything!!!</t>
  </si>
  <si>
    <t>S3PBL: Practical learning opportunities for governance and decision-making</t>
  </si>
  <si>
    <t>[ADAXON] ADAByte: Byte-sized Programming Tutorials</t>
  </si>
  <si>
    <t>The Cardano Column on +Web3 Radio Show</t>
  </si>
  <si>
    <t>Discover Cardano stand at Token 2049 Dubai</t>
  </si>
  <si>
    <t>Cardano Multilingual Education Online Comic Book</t>
  </si>
  <si>
    <t>SPO Workshop in Indonesia Communities</t>
  </si>
  <si>
    <t>ElevateGhana: AIESEC Alliance- Unleashing Potential, Transforming Futures with Cardano Blockchain and Project Catalyst</t>
  </si>
  <si>
    <t>Creating a local language Web 3.0 dictionary</t>
  </si>
  <si>
    <t>Incorponation - Automated incorporation tool for Cardano projects</t>
  </si>
  <si>
    <t>Chat Dads: AI-powered Father Figures for the Cardano Community</t>
  </si>
  <si>
    <t>DeFi School 2.0: Intensive course</t>
  </si>
  <si>
    <t>Create multi-social media to educate people about the Cardano ecosystem</t>
  </si>
  <si>
    <t>Cardano Community Hub: Fostering Learning and Engagement on Dacade</t>
  </si>
  <si>
    <t>Empowering Lagos: Decentralized Community Gatherings to Boost Cardano Adoption and Training</t>
  </si>
  <si>
    <t>Cardano Interviews: Video and Full text version - 30+ interviews at Cryptotexty media</t>
  </si>
  <si>
    <t>Community Arts Collaborative Mental Health Initiative</t>
  </si>
  <si>
    <t>The 1st fantasy webtoon comic on Cardano. One of the best way to attract adopters on-chain.</t>
  </si>
  <si>
    <t>Cardano Cycling Tour</t>
  </si>
  <si>
    <t>Cardano Wieczorową Porą - Spaces, podcasts &amp; YT for Polish Community</t>
  </si>
  <si>
    <t>From Zero to AdApps</t>
  </si>
  <si>
    <t>Amharic Cardano: YouTube Channel for the Amharic Speaking Community</t>
  </si>
  <si>
    <t>From Ada to Asia</t>
  </si>
  <si>
    <t>EmpowerNet: Bridging Education, Curation, and Community Impact Offline</t>
  </si>
  <si>
    <t>R- Cuisine: A curlinary School for the wider Cardano community</t>
  </si>
  <si>
    <t>An Educational Content and Media Support Plan for the longevity of Cardano Adoption</t>
  </si>
  <si>
    <t>Scam School: An insightful comic series to help avoid scams</t>
  </si>
  <si>
    <t>Preserving Cultural Heritage, Challenging Corruption, Protecting People and Planet with Streets of ADA - A Samsudin Brothers Projek</t>
  </si>
  <si>
    <t>Grow Cardano Grow Balkan</t>
  </si>
  <si>
    <t>Cardano Explorers: Explore the Cardano Ecosystem with Videos</t>
  </si>
  <si>
    <t>Project Catalyst + Cardano Essentials in Sao Paulo, Brazil</t>
  </si>
  <si>
    <t>Kakuma Studios - Cardano + Music Powered Impact Hub in Kenya with Onboarding Community Potential of 250k+</t>
  </si>
  <si>
    <t>CQuizzes: Cardano campus outreach in India via interactive quizzes</t>
  </si>
  <si>
    <t>Indonesia Digital Entrepreneur (IDE) - Blockchain Cardano: Engaging Indonesian Millenials, Gen-Z, and Enterpreneurs to know Cardano</t>
  </si>
  <si>
    <t>Bridging Digital Divides: Cardano and Proof of Integrity Empowering Latin America's Underprivileged</t>
  </si>
  <si>
    <t>Access users and build a robust community with multi-channel communication</t>
  </si>
  <si>
    <t>Cardano Based Work Integrated Learning and Internship for Tertiary Students/Graduate</t>
  </si>
  <si>
    <t>Cardano Vietnam News</t>
  </si>
  <si>
    <t>Empowering the Cardano Community: Launching a Podcast Channel to Educate and Inform</t>
  </si>
  <si>
    <t>Cardano Campus Incubation Hub</t>
  </si>
  <si>
    <t>"CardanoStratMark - Strategic Marketing Agency for Proposals and Projects"</t>
  </si>
  <si>
    <t>Empowered women</t>
  </si>
  <si>
    <t>Cardano Literacy Club (CLC)</t>
  </si>
  <si>
    <t>Funding Funnels: A Cardano-driven AI Event with Funding Pathway for Young Innovators</t>
  </si>
  <si>
    <t>Smooth Onboarding and Migration Support to Cardano</t>
  </si>
  <si>
    <t>Empowering Cardano Adoption through Misconception Research</t>
  </si>
  <si>
    <t>Cardano Hub at the edge of civilization</t>
  </si>
  <si>
    <t>Empowering Blockchain Literacy for Global Cardano Adoption</t>
  </si>
  <si>
    <t>Skin in the Game and Agency Theory</t>
  </si>
  <si>
    <t>Elevating and Standardizing Impact Measurement of Businesses and Tokenized Assets for Cardano and the greater Web3 Ecosystem</t>
  </si>
  <si>
    <t>SWARM Treasury PBL</t>
  </si>
  <si>
    <t>Cardano-Powered Blockchain Education Initiative: Bridging Coding Education Gaps in Northern Nigeria</t>
  </si>
  <si>
    <t>[selfdriven|5] Path to Decentralised Self-Driven Learning Communities (Sociological Research/Systems Theory)</t>
  </si>
  <si>
    <t>Blockchain na Escola | Cardano Curriculum for High Schools</t>
  </si>
  <si>
    <t>Breaking the language barrier: English training for 100 on-boarded French-speaker students in GOMA to foster participation in the ecosystem.</t>
  </si>
  <si>
    <t>Incorponation - Enhancement of a country finder tool for Cardano projects</t>
  </si>
  <si>
    <t>Cardano Peace Marathon 1.0</t>
  </si>
  <si>
    <t>DLT360: FUNDING &amp; Business based on EU Digital Decade 2030</t>
  </si>
  <si>
    <t>Cardano for Leos</t>
  </si>
  <si>
    <t>"Web3 Lovers" - A crypto-themed techno song with music video featuring Cardano's branding</t>
  </si>
  <si>
    <t>🇻🇳 Cardano Coffee Lounge in Universities</t>
  </si>
  <si>
    <t>Cardano Guide - A one-stop guide for everyone.</t>
  </si>
  <si>
    <t>Cardano Coffe Shop In Ethiopia</t>
  </si>
  <si>
    <t>Educational Center for Ecoturism and Cardano Ecosystem Learning for Spanish Speakers.</t>
  </si>
  <si>
    <t>"In The Smart Contract" - A web3-themed techno song with music video featuring Cardano's branding</t>
  </si>
  <si>
    <t>Cardano Talk: Create online conversations about Cardano ecosystems</t>
  </si>
  <si>
    <t>Xertificate.io - combat credential fraud &amp; drive digital adoption worldwide</t>
  </si>
  <si>
    <t>Advancing Community Governance Tooling on Andamio</t>
  </si>
  <si>
    <t>[selfdriven|1] Integrating SSI, DID, and Soulbound Tokens with the Selfdriven educational framework for transformative education and credentialing. (Scientific Research)</t>
  </si>
  <si>
    <t>Cardano Clarified: Transforming Perceptions with Engaging Research-Tested Video Content</t>
  </si>
  <si>
    <t>Purpose Built Philanthropic Social Club</t>
  </si>
  <si>
    <t>Cardano Book Translation Project: Amharic Edition</t>
  </si>
  <si>
    <t>The GOMA Wada Hub onboarding Students program</t>
  </si>
  <si>
    <t>Dyana : Cardano onboarding through interactive fiction</t>
  </si>
  <si>
    <t>Cardano DAO Tools for Professional Groups</t>
  </si>
  <si>
    <t>Utilize the 1st Cardano webcomic to make the 1st fun and addictive educational webcomic series about Cardano ecosystem (Engish, Japanese, Vietnamese)</t>
  </si>
  <si>
    <t>AdaVocacy for Ugandan Universities</t>
  </si>
  <si>
    <t>State of the DAO | Embedding Cardano in the New World Paradigm</t>
  </si>
  <si>
    <t>French prestigious engineers students for Catalyst</t>
  </si>
  <si>
    <t>Pop Up World Blog -"Why Cardano?" - Blog, Book and Documentary - Digital Content.</t>
  </si>
  <si>
    <t>Cardano's Premiere Virtual Conference</t>
  </si>
  <si>
    <t>CARDANO BLOCKCHAIN CHALLENGE IN DRC</t>
  </si>
  <si>
    <t>2 Cardano Workshops for secondary students and 1 Cardano Picture Book (both inspired by the japanese Course of Study guideline | 学習指導要領)</t>
  </si>
  <si>
    <t>Community Decentralisation Index - Measuring the Decentralisation of Blockchain Communities</t>
  </si>
  <si>
    <t>Blockchain-Servitization Hub: Empowering African Startups</t>
  </si>
  <si>
    <t>EMU Wants To Know Cardano</t>
  </si>
  <si>
    <t>InDIDgenous SSI Education for South Pacific communities</t>
  </si>
  <si>
    <t>Cardamania - educative board game</t>
  </si>
  <si>
    <t>Discover Cardano - Monthly events</t>
  </si>
  <si>
    <t>Operations of the 'US Federal Blockchain PAC' a continued F8 Special Project</t>
  </si>
  <si>
    <t>Gamefied Educational Content</t>
  </si>
  <si>
    <t>AMA with Cross-Chain Communities (part 2)</t>
  </si>
  <si>
    <t>Leadership Academy Book Club (Season 3)</t>
  </si>
  <si>
    <t>Cardano discussion podcast: Cardano's Eye-Opener!</t>
  </si>
  <si>
    <t>Burgermania : Animated Learning Series</t>
  </si>
  <si>
    <t>POD - People of Determination</t>
  </si>
  <si>
    <t>Servitization-Blockchain Accelerator: Revolutionizing Business Models</t>
  </si>
  <si>
    <t>Virtual Chief Happiness Officer for Cardano Builders</t>
  </si>
  <si>
    <t>Fund my Thesis: A research proposal on the "Impact of cardano blockchain on farmers in the Agricultural sector"</t>
  </si>
  <si>
    <t>Empowering Cardano Communities Worldwide through Comprehensive Ecosystem Development</t>
  </si>
  <si>
    <t>Establish Coin Media</t>
  </si>
  <si>
    <t>MemeVid ADA: The Cardano Comedy Hour</t>
  </si>
  <si>
    <t>Adawell DAO: Wellness Initiatives on Cardano DAO Tools</t>
  </si>
  <si>
    <t>dRep Educational Summit - fostering community participation</t>
  </si>
  <si>
    <t>Just a new meme coin for fun art and artist communities</t>
  </si>
  <si>
    <t>"DRMZ Academy! Grow the Cardano Ecosystem through College Workshops"</t>
  </si>
  <si>
    <t>CREATION OF A CARDANO CLUB IN BUKAVU CITY IN DR CONGO</t>
  </si>
  <si>
    <t>Tertiary Blockchain Education and Onboarding</t>
  </si>
  <si>
    <t>The Mission - Art Gallery and Auction House</t>
  </si>
  <si>
    <t>Cardano Community Growth: Enhanced Audits &amp; Impact Metrics for Funded African Proposals</t>
  </si>
  <si>
    <t>SHREDDAZ: CNFTs &amp; Mobile Game for Jamaica's Skateboarding Community &amp; their OLYMPIC Journey to Paris!</t>
  </si>
  <si>
    <t>Harmonie NFT Galerie: Physical Gallery &amp; Digital Signage Solutions in Shopping Malls for Cardano NFTs: artists, advertisements, and more</t>
  </si>
  <si>
    <t>Pop-up Network State BioCircular Economy Initiative</t>
  </si>
  <si>
    <t>Educating Worldwide: LateGame Crypto</t>
  </si>
  <si>
    <t>Writing the Cardano ebook for Vietnamese people included: All basic knowledge about Cardano to newbies</t>
  </si>
  <si>
    <t>Cardano Artist Incubation Program for Digital Art Growth</t>
  </si>
  <si>
    <t>Web3Galaxy Blockchain Club</t>
  </si>
  <si>
    <t>Block House Cardano Community</t>
  </si>
  <si>
    <t>Nakamoto Scouts -&gt; Describing decentralization from Buzz to Fact</t>
  </si>
  <si>
    <t>Cardano Debate: 104 Meetup/Spaces</t>
  </si>
  <si>
    <t>Bridging Gastronomy and Blockchain</t>
  </si>
  <si>
    <t>Konma Xperience: A Community-Driven Blockchain Hub for Food, Art, and Lifestyle Innovation</t>
  </si>
  <si>
    <t>Rational management of plastic waste in the nyiragongo territory</t>
  </si>
  <si>
    <t>Cardano ecosystem get a physical and mental healthier with yoga</t>
  </si>
  <si>
    <t>CardanoBR Media: a mechanism for attracting, converting, and leveling users' knowledge about the Cardano Ecosystem by tracking their journey in a Learning Funnel</t>
  </si>
  <si>
    <t>Sundae Labs Comprehensive Specification Development for Gummiworm Protocol on Cardano</t>
  </si>
  <si>
    <t>Impact Accounting Project-Based Learning</t>
  </si>
  <si>
    <t>Extended Quadratic Funding for Open Source Projects</t>
  </si>
  <si>
    <t>Reputation Scores for Catalyst Proposers &amp; Reviewers [by Lidonation &amp; TrustLevel]</t>
  </si>
  <si>
    <t>Regulated and Permissioned DeFi with Sundae and Kora Labs</t>
  </si>
  <si>
    <t>CHARLI3 - Cardano integrated Side-Chain Oracle built on Substrate</t>
  </si>
  <si>
    <t>Optim Finance OUSD - US Dollar Synthetic Stablecoin</t>
  </si>
  <si>
    <t>MarloweHub: Unifying Platform for Marlowe Smart Contracts - Phase 1 - Smart Contracts</t>
  </si>
  <si>
    <t>Optim Finance Vaults - DeFi Building Blocks for Cardano</t>
  </si>
  <si>
    <t>Marlowe Enhanced: Tailored Contracts with Intuitive Design</t>
  </si>
  <si>
    <t>Put cNFTs into public circulation as admission tickets. カルダノNFTを入場チケットとして流通させる。</t>
  </si>
  <si>
    <t>PRISM Verifiable Credential badges</t>
  </si>
  <si>
    <t>LENDEX Cardano &lt;-&gt; EVM Token Lending Protocol</t>
  </si>
  <si>
    <t>P2P-DeFi Protocols: Cardano-Loans</t>
  </si>
  <si>
    <t>Cardano Autonomous Agent Testing: CIP-1694 Voltaire Testing</t>
  </si>
  <si>
    <t>Wolfram: AI - LLM Distributed Inference Services</t>
  </si>
  <si>
    <t>The Ultimate Cardano Assets Data Portal: Clean Data, Backtesting &amp; Price Models for Native Tokens</t>
  </si>
  <si>
    <t>Cardano Solutions to Property Industry Problems</t>
  </si>
  <si>
    <t>Kaizen Crypto | Custom Cardano NFT Jewelry - Verifiable Ownership Of Real World Assets</t>
  </si>
  <si>
    <t>Nucast: Advancing Invoice Factoring on the Cardano Blockchain, Transforming a $2.74 Trillion Industry - Open Source</t>
  </si>
  <si>
    <t>BlockMargin - Interest Rate Futures on Cardano</t>
  </si>
  <si>
    <t>AdaHold: Decentralized Price-Can-Only-Go-Up Token, Solution For TRUE Ada Hodlers - Smart Contract</t>
  </si>
  <si>
    <t>Security Oracles - a new approach to active Smart Contracts security</t>
  </si>
  <si>
    <t>Supply Chain Tracking &amp; Storage Monitoring System</t>
  </si>
  <si>
    <t>The decentralized e-commerce platform utilizes Smart Contracts on Cardano to address current e-commerce challenges without the need for third-party intermediaries</t>
  </si>
  <si>
    <t>Study Control System for Universities: Diplom₳D₳</t>
  </si>
  <si>
    <t>DeFi Evolution: Pioneering High-Frequency Trading on Cardano</t>
  </si>
  <si>
    <t>AdaLink: Affiliate Network for SPO Growth</t>
  </si>
  <si>
    <t>Soulbound Tokens</t>
  </si>
  <si>
    <t>One Vote</t>
  </si>
  <si>
    <t>Open Source Python Tool for Linkage Finance Smart Contract Interaction</t>
  </si>
  <si>
    <t>Tamper-proof Certificate System</t>
  </si>
  <si>
    <t>Serpentine: A dApp Friendly Alternative To Hydra</t>
  </si>
  <si>
    <t>Food Traceabiliy by Cardano</t>
  </si>
  <si>
    <t>KERI-based Authentication and Authorization Browser Extension by BLOCKTRUST</t>
  </si>
  <si>
    <t>Cardano Privacy Layer: Zero-Knowledge Proof-Based Membership Verification and Anonymous Voting &amp; Signaling PoC.</t>
  </si>
  <si>
    <t>Sync.Land | Metaverse &amp; Video Game Music Licensing (Awen)</t>
  </si>
  <si>
    <t>AgroTechnology Cardano</t>
  </si>
  <si>
    <t>Ekival: Pioneering Decentralized P2P Crypto-Fiat Exchange</t>
  </si>
  <si>
    <t>Interoperability between Cardano and other Blockchains</t>
  </si>
  <si>
    <t>AI-Driven Interactive Platform for Cardano Smart Contracts</t>
  </si>
  <si>
    <t>FiDa - Decentralized Risk Transfer Protocol</t>
  </si>
  <si>
    <t>Afrocharts | Web3 Artist Portal (Awen)</t>
  </si>
  <si>
    <t>Blockchain voting system</t>
  </si>
  <si>
    <t>Bug Bounty Platform - Cardano Community-Led Security</t>
  </si>
  <si>
    <t>Hotel Guest Identity Verification and Check-in</t>
  </si>
  <si>
    <t>Buy or Sell ADA On WhatsApp &amp; Telegram by AI ChatBot / On-Ramp &amp; Off-Ramp Crypto BRL Fiat/ADA</t>
  </si>
  <si>
    <t>Cardano for Good - a dApp Fundraising Platform for Social Good Projects</t>
  </si>
  <si>
    <t>Development of Cardano Index API</t>
  </si>
  <si>
    <t>Binocular - Trustless Bitcoin Transaction Oracle</t>
  </si>
  <si>
    <t>Open-Source Smart Contracts for AI: Facilitating Model Inference Payments on Cardano</t>
  </si>
  <si>
    <t>Pairfy: A P2P e-commerce protocol based on trust rating and blind mediators</t>
  </si>
  <si>
    <t>Cardano Token Engineering Lab - Understanding and leveraging token design to grow Cardano</t>
  </si>
  <si>
    <t>Onboarding solution via bank transfer - Rampy</t>
  </si>
  <si>
    <t>Easy Speak - a Language Learning App With Payments in ADA</t>
  </si>
  <si>
    <t>World's first open ledger for in-field agricultural data based on open source SatEO</t>
  </si>
  <si>
    <t>Identity solution for Autonomous AIs living on Cardano</t>
  </si>
  <si>
    <t>Metera Protocol | Aiken Test-net Development</t>
  </si>
  <si>
    <t>Feasibility Study on Creating a Blockchain Based Information Platform for NGOs</t>
  </si>
  <si>
    <t>Creating world's first digital identity for farmers using satellite imagery and AI</t>
  </si>
  <si>
    <t>Bamboo - Smart Support App for Cardano Ecosystem Users</t>
  </si>
  <si>
    <t>Cosmex- Level 2 ⚡-speed Cardano Order Book Exchange</t>
  </si>
  <si>
    <t>Stargazer: DeFi Yield Optimizer for Cardano</t>
  </si>
  <si>
    <t>Researching and manufacturing a Point-of-Care Real-time LAMP prototype with IoT and Blockchain integration for rapid disease analysis</t>
  </si>
  <si>
    <t>Db-Sync Enterprise: high-availability setup of Cardano's Db-Sync to run queries and access on-chain data as a service</t>
  </si>
  <si>
    <t>CareBlock: Empowering secure healthcare transactions by Cardano</t>
  </si>
  <si>
    <t>Dualtarget for ADA-Holders (Staking and increasing assets) with a decentralized automated trading bot</t>
  </si>
  <si>
    <t>Cardano's DAO Incubator matching Dapps of our ecosystem with companies and organizations that struggle with inefficient structures and entry barriers to suitable Cardano solutions.</t>
  </si>
  <si>
    <t>Decentralized Machine Learning Model Hosting on Cardano - Interface</t>
  </si>
  <si>
    <t>(Dead-man-switch) Permission based Wallet</t>
  </si>
  <si>
    <t>Cardano and the real world: A Blockchain-meets-the-Internet-of-Things-Starterkit</t>
  </si>
  <si>
    <t>DLT360: auditSHARE - A Powerful Audit Sharing Platform</t>
  </si>
  <si>
    <t>Anti Research Fraud dApp: Qualtrics-Cardano Integration</t>
  </si>
  <si>
    <t>Cardano's impact on the immutability of biomedical data in the healthcare world</t>
  </si>
  <si>
    <t>CertifyCDNO: Cardano Blockchain Certifications for Education &amp; Beyond</t>
  </si>
  <si>
    <t>Smart Pack: parcels damage verification system on Cardano.</t>
  </si>
  <si>
    <t>Documents Authentication and signings</t>
  </si>
  <si>
    <t>Peer to peer betting on Cardano: a Proof of Concept</t>
  </si>
  <si>
    <t>Old Keg DAO a community-led investment fund backed by rare spirits as Real-World Assets.</t>
  </si>
  <si>
    <t>Uber for Tutoring - Decentralised Tutor's Marketplace (DirectEd)</t>
  </si>
  <si>
    <t>Passkeys for decentralized IAM</t>
  </si>
  <si>
    <t>Artificial intelligence tool for developers on Cardano Blockchain</t>
  </si>
  <si>
    <t>Development of a User-Friendly Liquidity Locking Platform</t>
  </si>
  <si>
    <t>devada.xyz - Cardano Developer Discovery Platform (F11)</t>
  </si>
  <si>
    <t>Reputation-based News and Research Platform [by TrustLevel]</t>
  </si>
  <si>
    <t>The Cardano Health Innovation Ecosystem: Revolutionizing drug development through Transparency and Collaboration</t>
  </si>
  <si>
    <t>Collectibles Exchange: An Innovative DEX for NFTs</t>
  </si>
  <si>
    <t>Cardano Offline Raspberry pi Multi-User Network Node</t>
  </si>
  <si>
    <t>Revolutionizing the Used Car Market: Eliminating Fraud and Adding Trusted Vehicle History with dNFTs</t>
  </si>
  <si>
    <t>AI4M: Predicting Malaria outbreaks through Cardano and AI</t>
  </si>
  <si>
    <t>We propose to research the viability of an open-sourced, decentralized, DID-backed peer review and publication solution built on Cardano</t>
  </si>
  <si>
    <t>Hotel Room ID and Room Booking SDK</t>
  </si>
  <si>
    <t>A comprehensive tool for streamlining insights for simplifying taxation reporting for Cardano transactions and assets.</t>
  </si>
  <si>
    <t>Decentralized Agricultural Supply Chain on the Cardano Blockchain</t>
  </si>
  <si>
    <t>P2S DAPP: The Plastic to School app on the Cardano Blockchain</t>
  </si>
  <si>
    <t>A dApp for Business Lead Generation</t>
  </si>
  <si>
    <t>DEFI-Savings with Cardano Stablecoins</t>
  </si>
  <si>
    <t>CareerPRISM: Harnessing Atala PRISM for Next-Gen Recruitment Solutions</t>
  </si>
  <si>
    <t>Decentralization &amp; Safety Hub: Make Safety and Decentralization Data Easily Acessible</t>
  </si>
  <si>
    <t>Political Affiliation Systems in Cardano with Integration of Atala Prism</t>
  </si>
  <si>
    <t>Innovate Education: Decentral Eduverse On Cardano Learn Freely and Earn</t>
  </si>
  <si>
    <t>AI-powered Job Seeking and Talent Scouting Through Tokenized and Authenticated Credentials</t>
  </si>
  <si>
    <t>A new Cardano Learning Management System with an AI helper</t>
  </si>
  <si>
    <t>[ADAXON] CardanoVision: Empowering Users with Decentralized Facial Authentication</t>
  </si>
  <si>
    <t>DLT360: twinSHARE - Digital-Twin, IIoT and IoT Manager</t>
  </si>
  <si>
    <t>CRM Sidechain: Empowering Decentralized Business Transactions on Cardano</t>
  </si>
  <si>
    <t>NFT Guild: Multi-Marketplace NFT Listings - A New Open-Standard for Cardano</t>
  </si>
  <si>
    <t>Cardano Asset Link: Unifying Physical and Digital Commerce, Product-Bound Standard Creation rather than Native Asset or Soul-Bound</t>
  </si>
  <si>
    <t>Tikit.Live | Ticketing Smart Contract &amp; Platform (Awen)</t>
  </si>
  <si>
    <t>CARDANONews</t>
  </si>
  <si>
    <t>WMT-Explorer.com - Stake Pool Operators Partnerships with EarthNode Operators</t>
  </si>
  <si>
    <t>SafeRoute: Securing Supply Routes with Cardano Digital Identity</t>
  </si>
  <si>
    <t>AMPDSub: Smart-Subscription made easy</t>
  </si>
  <si>
    <t>TEuro: A Transparent Stablecoin for Social Good</t>
  </si>
  <si>
    <t>Electing Roles for Terms DAO Agora Effect</t>
  </si>
  <si>
    <t>cardamedia: Blockchain Application Catalog for Business and Industry</t>
  </si>
  <si>
    <t>Goodwallet - ADA global payments for youth creating impact integrated with a Cardano-compatible Wallet</t>
  </si>
  <si>
    <t>Smat - Bridging the gap between wealth management and crypto</t>
  </si>
  <si>
    <t>Prediction Markets: A Futures Model Demo</t>
  </si>
  <si>
    <t>PadiWash: On-demand mobile car care subscription service using AI and Cardano blockchain technology.</t>
  </si>
  <si>
    <t>Mapping RealFi DID requirements to Cardano-based solutions</t>
  </si>
  <si>
    <t>LandholdingsADA 🌏Innovative RealFi on Cardano</t>
  </si>
  <si>
    <t>Empowering Communities: Social Features &amp; Forums Integration in a Cardano Marketplace</t>
  </si>
  <si>
    <t>CardanoXChange: Next-Gen Cardano Exchange Platform</t>
  </si>
  <si>
    <t>Online Makerspace ✨ Idea sharing and collaboration around DIY projects</t>
  </si>
  <si>
    <t>Liquidity 4 Virtual Assets (L4VA ) Protocol: Instantly Sell NFTs for the Floor Price in $L4VA</t>
  </si>
  <si>
    <t>Mobility and Transportation Sidechain</t>
  </si>
  <si>
    <t>Larissa.Health - KYC to protect users from fraud</t>
  </si>
  <si>
    <t>Workshops at our Southern California retreat &amp; wellness space designed to educate, incubate &amp; onboard creatives to Cardano</t>
  </si>
  <si>
    <t>Decentralized Betting Platform on Cardano : Revolutionizing Wagering with Transparency and Security</t>
  </si>
  <si>
    <t>Supporting Cardano Ecosystem with an AI and Data Perspective (R&amp;D effort)</t>
  </si>
  <si>
    <t>DAO for Fundraising "a system that be a transparent banking clockwork"</t>
  </si>
  <si>
    <t>Vitax.one - invoice management and tax risk analysis system for businesses, utilizes the Cardano blockchain to enhance transparency in data processing and secure the tax information of enterprises.</t>
  </si>
  <si>
    <t>Expanding the Cardano NFT ecosystem through Shopify</t>
  </si>
  <si>
    <t>PsychDAO: Psychology DAO for mental health &amp; P2P Learning</t>
  </si>
  <si>
    <t>SmartContract Custodian for Junk Native Tokens - Freeing your wallet's locked UTXO</t>
  </si>
  <si>
    <t>Safe Tracking: Ensuring Access to Prescription Medications.</t>
  </si>
  <si>
    <t>Enhancing Customer Loyalty through NFC-Blockchain Integration in Merchandising</t>
  </si>
  <si>
    <t>Make Farming Secure, Profitable &amp; Cooler Again: aka: OCFUG; Other Comestibles For Uplifting Gourmands</t>
  </si>
  <si>
    <t>REVOLUTIONIZE AND EMPOWER SPORTS AND ESPORTS WITH BLOCKCHAIN! BE A GAME CHANGER</t>
  </si>
  <si>
    <t>Cardano Techmarket Care - an Eco Friendly E-waste management</t>
  </si>
  <si>
    <t>Cardano Localized Resource Directory for the Ecosystem Architecture</t>
  </si>
  <si>
    <t>Embeddable NFT Auction Widget: High-speed, Low-cost, No-code NFT Auctions</t>
  </si>
  <si>
    <t>MyCardanoTravelGuide - Engaging Cardano Community for Enhanced Travel Experience</t>
  </si>
  <si>
    <t>Zoda, Synthetic Data Protocol</t>
  </si>
  <si>
    <t>Hike2NFT - NFT Hiking Scavenger Hunt</t>
  </si>
  <si>
    <t>Web3 Gamers Guild for Students</t>
  </si>
  <si>
    <t>Cardano Blockchain Tooling For Transparency, Accountability and Financial Inclusion in Esusu Groups</t>
  </si>
  <si>
    <t>Cardano ebook marketplace</t>
  </si>
  <si>
    <t>Grant Protocol: Self Sovereign Humanitarian Aid Distribution</t>
  </si>
  <si>
    <t>Decentralized lead capturing service with AI-powered lead scoring</t>
  </si>
  <si>
    <t>Connect: a simple and useful communication Dapp</t>
  </si>
  <si>
    <t>Decentralized Public Key Infrastructure - DPKI - Project "Sefirot"</t>
  </si>
  <si>
    <t>Tokenization Approach for Accessible Medical Services in Rural Communities using Blockchain</t>
  </si>
  <si>
    <t>Cardano Totem V2: Onboarding the world</t>
  </si>
  <si>
    <t>2000 NFTs to Inspire Global Peace in ADA Ecosystem</t>
  </si>
  <si>
    <t>Ucheckin - Flight booking/Hotel Reservation System with ada as mode of payment</t>
  </si>
  <si>
    <t>"SeguraSafeSwap: Pioneering DeFi on Cardano"</t>
  </si>
  <si>
    <t>Truly Decentralized Large Language Model with Cardano SPOs</t>
  </si>
  <si>
    <t>AMPD: Unlock Sustainable Creativity</t>
  </si>
  <si>
    <t>[selfdriven|4] A Methodology for Enabling Self-Driven CommunityDAOs</t>
  </si>
  <si>
    <t>Conserving Gorillas through NFT Sales: A Campaign for Wildlife Preservation</t>
  </si>
  <si>
    <t>Blockchain-Powered Inclusive Philanthropy: MovementKulture's Decentralized Fundraising Revolution</t>
  </si>
  <si>
    <t>CARDANO FLYER; SCIENCE AND TECHNOLOGY COMMNITY</t>
  </si>
  <si>
    <t>Wellness as a Service Marketplace</t>
  </si>
  <si>
    <t>Wave plans to launch AI and blockchain-focused Decentralized Tech Clusters in impoverished areas, aiming to alleviate poverty, create opportunities, and generate broader economic benefits for underserved communities.</t>
  </si>
  <si>
    <t>MgCoin: A Platform That Connects Every Coin</t>
  </si>
  <si>
    <t>[Swapaire] NFT Swap dApp: instant and secure NFT swaps</t>
  </si>
  <si>
    <t>A Task-Market on Cardano to facilitate the block-chain economy</t>
  </si>
  <si>
    <t>Swap NFTs for Initial Token Distributions</t>
  </si>
  <si>
    <t>FYI.clothing - Translating NFT IP into Tangible Fashion Statements</t>
  </si>
  <si>
    <t>Betadeals Marketplace: Building Cardano E-Commerce for Africa</t>
  </si>
  <si>
    <t>Proof-of-Co-Creation: Democratizing and Decentralizing Education Processes</t>
  </si>
  <si>
    <t>AERION : Network State of BEING Operating System - Malta , Palau , Bali</t>
  </si>
  <si>
    <t>PeakChain: Decentralized Car-Sharing on Cardano</t>
  </si>
  <si>
    <t>Give and Gain platform - Where great values are delivered to those who need them the most</t>
  </si>
  <si>
    <t>Multi AI-agent for SAF, ASEAN energy transition initiative</t>
  </si>
  <si>
    <t>[bLott] - Transparency OnChain Self-Govern Lottery System || Players mode MVP</t>
  </si>
  <si>
    <t>Fork it! Begin prototyping local Project Catalyst instance by preparing an appropriate legal entity to host it</t>
  </si>
  <si>
    <t>DLT360: cardaBAN - Blockchain-based Industrial KANBAN System</t>
  </si>
  <si>
    <t>Accounting/reporting for projects built by incorporated entities</t>
  </si>
  <si>
    <t>Mixtape is where we find new and underrepresented artists in web3 and beyond.</t>
  </si>
  <si>
    <t>PILLSY: "Managing Medication, Easier Than Ever" (Reminder pills app)</t>
  </si>
  <si>
    <t>Crystallum: Blockchain Recycling for Sustainability</t>
  </si>
  <si>
    <t>WebcomixHub: A New 'Spotify' for the Webcomic Industry - Transforming Your Comic Experience</t>
  </si>
  <si>
    <t>OctoWars - Online Trading Card Game, Core Card Combat System</t>
  </si>
  <si>
    <t>Reward 2 learn (Revolutionise African Universities) We are the Airbnb for all African Universities</t>
  </si>
  <si>
    <t>Galaxy of X - NFT aggregator</t>
  </si>
  <si>
    <t>Smash House - Onboarding to Cardano through Creative Anger Relief</t>
  </si>
  <si>
    <t>Footprints on the Blockchain: Pioneering a Dance NFT Platform for Choreographed Masterpieces</t>
  </si>
  <si>
    <t>Hunger Heroes CARDANO</t>
  </si>
  <si>
    <t>Cardano Synergy Hub: Cultivating Innovative Concepts for the Future</t>
  </si>
  <si>
    <t>Masked NFT : Research on privacy data management by NFT</t>
  </si>
  <si>
    <t>Immersive 3D NFT launchpad for independent artists within Carda Station Metaverse</t>
  </si>
  <si>
    <t>Open-Source Audited Framework to Raise Funds for Documentary Production</t>
  </si>
  <si>
    <t>AmharicChain Academy App</t>
  </si>
  <si>
    <t>CARDANOTrading</t>
  </si>
  <si>
    <t>Wellness Stations in 3 Major Istanbul Blockchain Summits to Promote Cardano as the Wellness Chain</t>
  </si>
  <si>
    <t>Range Sustain Tech DAO LLC: Engineering ways to incorporate heat generated from Bitcoin Mining into Farms and Ranch's using renewable energy sources.</t>
  </si>
  <si>
    <t>MyRetroverse is a Multi-Chain Arcade dApp at the intersection of Music, Gaming and Web3 Intersection. Aiming to Onboard GenX, Millennials and Future Degens of the Metaverse.</t>
  </si>
  <si>
    <t>Birtchart NFTs as a Service: Integrating Cardano into New Age Spirituality</t>
  </si>
  <si>
    <t>Start Building a Browser-based Web3 Rhythm Game</t>
  </si>
  <si>
    <t>Art Beyond Borders: NFT Global Youth Art Competition &amp; Marketplace leveraging NMKR</t>
  </si>
  <si>
    <t>New Football Ecosystem: BitSphera</t>
  </si>
  <si>
    <t>Hetzerk: Decentralized Materials Discovery Platform</t>
  </si>
  <si>
    <t>African games Reward</t>
  </si>
  <si>
    <t>Rythmeet: A complete P2P music platform for networking, practicing and learning music</t>
  </si>
  <si>
    <t>Galaxy of Art - Enhancing social experience of NFTs</t>
  </si>
  <si>
    <t>AIBIS -ALL MARKET IN TOUCH</t>
  </si>
  <si>
    <t>SPO 4 Life</t>
  </si>
  <si>
    <t>2B3D StormRiders - Home of Action Sports - Game Design</t>
  </si>
  <si>
    <t>Tokenization of DTETI's Assets: Enhancing Transparency and Efficiency through Cardano Blockchain</t>
  </si>
  <si>
    <t>CEROPAPELADA, It aims to transform the way the ADA community handles information.By leveraging blockchain technology and ADA, this project seeks to eliminate the use of paper in favor of efficient digital solutions.</t>
  </si>
  <si>
    <t>Sustainability for Crypto: funding ESG</t>
  </si>
  <si>
    <t>The African Image Archive</t>
  </si>
  <si>
    <t>CryptoWedding - Crowd immutable memories</t>
  </si>
  <si>
    <t>Crimson - A fan-owned and operated entertainment platform, powered by Cardano, making cutting-edge genre films</t>
  </si>
  <si>
    <t>CryptoMentor</t>
  </si>
  <si>
    <t>African Fashion NFT on Cardano</t>
  </si>
  <si>
    <t>Cardano in MetaMask</t>
  </si>
  <si>
    <t>CHARLI3 - "pull oracle" real-time price feeds on request (On Demand Validation service MVP)</t>
  </si>
  <si>
    <t>Real World Assets Tokenization Launchpad by NMKR, FluidTokens &amp; IAMX</t>
  </si>
  <si>
    <t>Wanchain - Cardano From Metamask: Buy CNTs from Ethereum!</t>
  </si>
  <si>
    <t>FluidTokens: Feeless transactions and automatic Smart Contracts</t>
  </si>
  <si>
    <t>HLabs: typescript cardano-node / ledger - cardano-ledger-ts and cbor multi ledger support</t>
  </si>
  <si>
    <t>DripDropz - Mainstreet Suite Licensing</t>
  </si>
  <si>
    <t>Githoney by TxPipe: Dev bounty system using Marlowe contracts, deep integration with Github</t>
  </si>
  <si>
    <t>CHARLI3 - Off-Chain &amp; CNT Price Feeds (Community feed expansion)</t>
  </si>
  <si>
    <t>Wolfram Marlowe Smart Contract Execution</t>
  </si>
  <si>
    <t>Staking Basket Ecosystem - Explorer for multi-delegation portfolios</t>
  </si>
  <si>
    <t>Cardano Real World Asset Launch Pad</t>
  </si>
  <si>
    <t>Preparing for the bull run: The foundation for fast, cheap and composable DeFi</t>
  </si>
  <si>
    <t>Xerberus: Scam Investigation Registry Engine (SIREN) in cooperation with Iagon</t>
  </si>
  <si>
    <t>Margin Pool: Enhanced Liquidity for Margin Trading on SundaeSwap</t>
  </si>
  <si>
    <t>DAO Controlled Staking Baskets - Multi-delegation Smart-contract governed by DAO holders</t>
  </si>
  <si>
    <t>Interoperability and Cross-chain communication for Cardano: VISTA (Verified Interchain Secure Transfer Architecture)</t>
  </si>
  <si>
    <t>Optimized Smart Contracts and Infrastructure for interoperable protocols on Cardano: VISTA</t>
  </si>
  <si>
    <t>Wolfram Price Feed Infrastructure</t>
  </si>
  <si>
    <t>HLabs: typescript cardano-node / consensus (node prototype) - NodeJS target runtime relay node</t>
  </si>
  <si>
    <t>Universal Liquidity Composition and MEV resistance framework for DeFi</t>
  </si>
  <si>
    <t>Shrine Stamp NFT with sustainable system in Tokushima Japan</t>
  </si>
  <si>
    <t>East Africa: Implementing Real World Asset Tokenization and Verifiable Credentials</t>
  </si>
  <si>
    <t>Legendary Humanity : Platform for reserving on physical fashion collections to the future</t>
  </si>
  <si>
    <t>Cardano Node API: a Cardano Node companion written in Go</t>
  </si>
  <si>
    <t>Google wallet - Web3 Single Sign-on by NuFi</t>
  </si>
  <si>
    <t>Mercury: Invoice</t>
  </si>
  <si>
    <t>Open source PRISM Node</t>
  </si>
  <si>
    <t>Urban Farmer - Grow to Launch</t>
  </si>
  <si>
    <t>Ada to Mobile Money: Unlocking Financial Access in Africa</t>
  </si>
  <si>
    <t>Kaizen Crypto | Cardano Calendar Mobile App For iOS &amp; Android</t>
  </si>
  <si>
    <t>Kaizen Crypto | Cardano Calendar Web 3 Integrations &amp; Feature Development</t>
  </si>
  <si>
    <t>Optim-Account: Unleashing dApp innovation with a composable account-based virtual ledger layer</t>
  </si>
  <si>
    <t>Classified Smart Contracts for Distinct Use Case dApps</t>
  </si>
  <si>
    <t>P2P-DeFi Protocols: Continued Development</t>
  </si>
  <si>
    <t>VAULT3 - Admin dashboard to manage token-gated content</t>
  </si>
  <si>
    <t>Atala PRISM Modular KYC Solution by IAMX</t>
  </si>
  <si>
    <t>Andamio (Core Team): Learning &amp; Contribution Platform</t>
  </si>
  <si>
    <t>Hydra for collaborative copyright management, at scale</t>
  </si>
  <si>
    <t>Hungry App: food ordering service with low takeout fees and high driver pay</t>
  </si>
  <si>
    <t>DEMU Protocol - Updating Music's Global Financial System</t>
  </si>
  <si>
    <t>Cardano's First Inheritance Protocol - GenWealth</t>
  </si>
  <si>
    <t>Catalyst DYOR Tool</t>
  </si>
  <si>
    <t>Cardano AI Sentiment Tracker</t>
  </si>
  <si>
    <t>Stakepool Uptime Monitoring and Health-Check Portal</t>
  </si>
  <si>
    <t>Nucast: Live-streaming Protocol Revolutionizes The Streaming Space</t>
  </si>
  <si>
    <t>Cardano Forest [blocktree.asia] - Foster Trust &amp; Trackability in Reforestation</t>
  </si>
  <si>
    <t>BACC: banking app-like reporting and accounting</t>
  </si>
  <si>
    <t>Docufi3d - A Web3-based eSigning and Verification Platform by IAMX</t>
  </si>
  <si>
    <t>KWARXS - "Fracturizing: Revolutionize, Evolve"</t>
  </si>
  <si>
    <t>Token Launchpad for Cardano</t>
  </si>
  <si>
    <t>BLOCKTRUST production-ready DIDComm Mediator</t>
  </si>
  <si>
    <t>Cardano's Market-fit SaaS for decentralized event producing, ticketing and trendy brand experiences; scaling our Fund8-backed multi-chain network for the entertainment industries.</t>
  </si>
  <si>
    <t>AdaStream - Decentralized File Hosting Incentivised via Ada Payments</t>
  </si>
  <si>
    <t>Native Script editor with Multisig &amp; Script wallet</t>
  </si>
  <si>
    <t>AdaLink: Frenchie Dex</t>
  </si>
  <si>
    <t>DAOsign: Smart Signature &amp; Workflow Automation Platform</t>
  </si>
  <si>
    <t>Paideia DAO Management Open Source App</t>
  </si>
  <si>
    <t>One-Click to Own Your Marketplace Solution</t>
  </si>
  <si>
    <t>Reputano is building the future of DeFi scoring &amp; reputation on Cardano</t>
  </si>
  <si>
    <t>VERALIDITY 🔥 Single-Sign-On 🔥 Shop Anonymously on 250K+ Adobe Commerce Magento Shops Using Encrypted Data 🚀</t>
  </si>
  <si>
    <t>Paideia - Complex DAO Management Contracts</t>
  </si>
  <si>
    <t>Data Market Aggregator - From Dubai to the Cardano World.</t>
  </si>
  <si>
    <t>Citaldoc Help2Health. Continuation of the completed project at Fund8. Health Token + A.I. + Multilingual.</t>
  </si>
  <si>
    <t>DCorps - Digital Companies Registry - Registering your Catalyst project on-chain</t>
  </si>
  <si>
    <t>RootsID production-ready GLEIF witness on Cardano</t>
  </si>
  <si>
    <t>Web3 Directory MVP To Boost Social Reach For Cardano Projects</t>
  </si>
  <si>
    <t>DLT360: Web 3.0 Business Development Sandbox</t>
  </si>
  <si>
    <t>AdaQuest - Dungeon Crawler - Vertical Slice 1.0</t>
  </si>
  <si>
    <t>Governance Hackathon: Cardano DRep Teams</t>
  </si>
  <si>
    <t>InfinityPools - A UX friendly NFT and FT Staking Platform with a Rewards Management &amp; Distribution System</t>
  </si>
  <si>
    <t>Enhancing DeFi Research and Community Engagement through CRCI's Interactive Web Application and API</t>
  </si>
  <si>
    <t>Seed phrase backup using Yubikeys</t>
  </si>
  <si>
    <t>Dynamic NFT Minting Portal (OpenSource powered by CIP68)</t>
  </si>
  <si>
    <t>VERALIDITY 🔥 Aiken Gift Cards 🔥 Integration with Adobe Commerce: Redeem Your Gift Cards On 250K+ Magento Storefronts 🚀</t>
  </si>
  <si>
    <t>NFT Ticket Management Suite | NFTPass</t>
  </si>
  <si>
    <t>Crowdfunding Platform</t>
  </si>
  <si>
    <t>dApp Web3 Freelancer Service Marketplace on Cardano - PRO39</t>
  </si>
  <si>
    <t>[ADAXON] BlueTick: Privacy-First Cardano-based Instant Messaging Solution</t>
  </si>
  <si>
    <t>Multi-Currency Crowd Funding DApp: Empowering Projects to Raise Funds in ETH, SOL, USD, and ADA while Facilitating Seamless Receipt of ADA Contributions</t>
  </si>
  <si>
    <t>MAYZ Protocol Audit &amp; Mainnet Launch</t>
  </si>
  <si>
    <t>cPoker Development</t>
  </si>
  <si>
    <t>Launching Landano on Cardano Mainnet</t>
  </si>
  <si>
    <t>FRACTION ESTATE [RWAs]: Real Estate minting and listing platform for Businesses</t>
  </si>
  <si>
    <t>NFT Mobile Wallet App For Ticketing &amp; Onboarding | NFTPass</t>
  </si>
  <si>
    <t>Simple Web3 Monetization of Web2 Media</t>
  </si>
  <si>
    <t>SkyBrain Neurotech: Revolutionizing Human Experience with Advanced Neurotechnology</t>
  </si>
  <si>
    <t>Mobile App to track SPO performance</t>
  </si>
  <si>
    <t>Cardano Search - The Intuitive Explorer</t>
  </si>
  <si>
    <t>AMPDid: Effortless Web3 Authentication</t>
  </si>
  <si>
    <t>Blockchain Integration of TRUSTLEVEL's Reputation Protocol</t>
  </si>
  <si>
    <t>Cardano Powered Hotel Guest Loyalty System</t>
  </si>
  <si>
    <t>Pop Up World &amp; Connector Space - Copyright &amp; Digital Ownership.</t>
  </si>
  <si>
    <t>Data Platform On Cardano</t>
  </si>
  <si>
    <t>General Purpose Crowdfunding and Milestones-based Distribution Smart Contract Framework</t>
  </si>
  <si>
    <t>Advancing Remostart Fund 9 Job Shadowing Platform POC into a Cardano powered MVP Dapp</t>
  </si>
  <si>
    <t>Open-Source API for generating NFT collections via AI</t>
  </si>
  <si>
    <t>Yadex: an open, eutxo-fit, efficient, versatile and novel DEX</t>
  </si>
  <si>
    <t>Token Allies the First Decentralized VC in Cardano - 2nd phase</t>
  </si>
  <si>
    <t>Rookiez - Decentralized Motorcycle Racing Manager game</t>
  </si>
  <si>
    <t>Agro Technology Cardano: IoT Sensors + Real time monitoring app</t>
  </si>
  <si>
    <t>Win to Earn - Uppercut</t>
  </si>
  <si>
    <t>Secure Wallet Decentralized Seed Phrase Recovery Manager.</t>
  </si>
  <si>
    <t>Multi-chain NFT Marketplace &amp; Launchpad with Staking &amp; MileStone Based Funding for INO projects</t>
  </si>
  <si>
    <t>SpeedThrone - pioneering Cardano adoption through free accessible E-sport gaming</t>
  </si>
  <si>
    <t>Knowledge Ledger: Revolutionizing Learning &amp; Development on Cardano</t>
  </si>
  <si>
    <t>PATHFORM: Consciousness Development for the Age of Blockchain and AI, Minting Brain/Biometric Data on Cardano</t>
  </si>
  <si>
    <t>Astarter Enhanced Concurrency on Cardano</t>
  </si>
  <si>
    <t>PsyWORKshop - a portal for Mental Health with payments in ADA and CNA</t>
  </si>
  <si>
    <t>MiMesa: The first restaurant booking system with smart contracts</t>
  </si>
  <si>
    <t>Notiboy : web3 notifications and web3 chat app</t>
  </si>
  <si>
    <t>Integrating UPI Payments into NFTMaking Solution - Unlocking India as NFT Market</t>
  </si>
  <si>
    <t>Novel Brain Biometrics-based Crypto Tokenomic Architecture for Cardano</t>
  </si>
  <si>
    <t>Nurturing Innovation in Artificial Intelligence on Cardano</t>
  </si>
  <si>
    <t>Delana, The Cardano Factoring Platform</t>
  </si>
  <si>
    <t>NFT SDK for revenue-sharing Smart Contract (deno/js) that will finally make the Cardano NFT space decentralized and steepens the adoption curve for new businesses!</t>
  </si>
  <si>
    <t>Impact Web3 Ecosystem - Bridging Cardano4Good to the wider impact world</t>
  </si>
  <si>
    <t>Elevating Reign Of Titans: Empowering Cardano Gaming Excellence Through Comprehensive Staffing and Marketing</t>
  </si>
  <si>
    <t>DocQ-mint: A secure option for onchain document storage and sharing</t>
  </si>
  <si>
    <t>Add Catalyst voting function inside Mantium Wallet</t>
  </si>
  <si>
    <t>Drivepadi: Building Decentralized car rentals platform on Cardano</t>
  </si>
  <si>
    <t>Build-an-NFT Minting Functionality!</t>
  </si>
  <si>
    <t>MetaMosaic - Building the Single Source of Truth (SSoT) with Reference Data for Cardano</t>
  </si>
  <si>
    <t>Dex-aggregator API to support FT asset utility wherever ADA is accepted.</t>
  </si>
  <si>
    <t>Endubis Messenger Wallet</t>
  </si>
  <si>
    <t>Cardano Xcard - Digital Business Card integrated NFT exclusively for Cardano Fans</t>
  </si>
  <si>
    <t>REITCIRCLES: Creation of the backend for decentralized verification marketplace for real estate transactions globally.</t>
  </si>
  <si>
    <t>Remostart: Artificial Intelligent Hiring Agent Using Cardano</t>
  </si>
  <si>
    <t>[ADAXON] HarmonyAI: Mental Health for Cardano DeFi</t>
  </si>
  <si>
    <t>🚥🏎️🏁Cardano Racers: Algorithmic Racing NFT DApp 🏁🏎️🚥</t>
  </si>
  <si>
    <t>Estate Ledger: Bridging the Gap between Real Estate and Blockchain</t>
  </si>
  <si>
    <t>Karbonity: Making Carbon Compensation a Reality for Everyone</t>
  </si>
  <si>
    <t>Pop Up World &amp; Investor Connector Launchpad</t>
  </si>
  <si>
    <t>360+ Daily Newsletters Web3 Cardano Digest about ADA Ecosystem, Projects &amp; Catalyst Funds</t>
  </si>
  <si>
    <t>Digital Advertising Media Kit DApp by Blistering.io</t>
  </si>
  <si>
    <t>Karbon Ledger: Bridging the Gap to Carbon Neutrality</t>
  </si>
  <si>
    <t>Every Cardano NFT (8.5m+) in one web page (Deep Zoom Viewer)</t>
  </si>
  <si>
    <t>SlapVentures: Cardano-based Gaming Saloon</t>
  </si>
  <si>
    <t>Neuralprint: Brain EEG Data on Cardano Blockchain for Many Use-Cases</t>
  </si>
  <si>
    <t>HIESMEDIC: An E--health platform that leverages on blockchain technology to promote access to quality healthcare</t>
  </si>
  <si>
    <t>Integration of Cardano in the Infinity Wallet One-stop Super App</t>
  </si>
  <si>
    <t>State-of-mind as a service (SoMaaS): Ledgered Neuro-profiles on Cardanov</t>
  </si>
  <si>
    <t>Make Waste not Wasted! impact2earn NFT Marketplace for Carbon Credits and Rewards $/Web2/3.</t>
  </si>
  <si>
    <t>Unleashing Cardano's Gaming Revolution for Mass Adoption and Blockchain-Powered Entertainment with Wildsnake Studios and FGL</t>
  </si>
  <si>
    <t>Group onboarding: Solution for community registrations, membership + identity</t>
  </si>
  <si>
    <t>Recycle, Earn, and Enjoy! ChatBot "Proof-of-recycle" (PoR) for Mass Recycling and Cardano Adoption.</t>
  </si>
  <si>
    <t>OPTN - Advanced Transaction Setup for Better End User Experieces, Starting with RealFi / PropTech</t>
  </si>
  <si>
    <t>enigmi - Live, Gamified, Multiplayer NFT Platform MVP</t>
  </si>
  <si>
    <t>NFT Ticket Platform MVP Suitable for Mass Adoption - including non-crypto ticketholders</t>
  </si>
  <si>
    <t>[V2target-Dual target for ADA holder]</t>
  </si>
  <si>
    <t>Anywall and Cur8 Optimized Display Hardware and Software</t>
  </si>
  <si>
    <t>The Aurora Initiative: Character-Centric Web3 Space-Opera Gaming</t>
  </si>
  <si>
    <t>EthioGlobe NFT Market Hub</t>
  </si>
  <si>
    <t>BridgingSpace therapy.ai for Cardano Catalyst community</t>
  </si>
  <si>
    <t>Meta-Science Web3 Enlightenment Initiative</t>
  </si>
  <si>
    <t>Cardano Integration with Klaatoo, a Multicurrency Wallet</t>
  </si>
  <si>
    <t>A game hub of traditional mini-game to educate gamers and help investor make profit</t>
  </si>
  <si>
    <t>HoloKD Warriors and Gym - Mobile RPG Move-to-Earn Game</t>
  </si>
  <si>
    <t>wowTalkies - Revolutionizing Fan Engagement on the Cardano Blockchain</t>
  </si>
  <si>
    <t>Flooftopia - Cardano's First Non-Combat Based MMORPG</t>
  </si>
  <si>
    <t>Indigo Protocol V2 Audit</t>
  </si>
  <si>
    <t>Open Source Identity Wallet for Atala PRISM 2.0 and Academic Certificates</t>
  </si>
  <si>
    <t>Onboarding Ethereum &amp; EVM Ecosystems to Cardano via Rosen Bridge</t>
  </si>
  <si>
    <t>Maya Protocol &lt;&gt; Cardano: Unleash native cross-chain swaps between ADA, BTC, ETH, USDC,...</t>
  </si>
  <si>
    <t>HandleChat by ADA Handle | $handle</t>
  </si>
  <si>
    <t>Xerberus Nodes: A Decentralized Risk Rating Agency on Cardano for the World</t>
  </si>
  <si>
    <t>Decentralized Escrow and Dispute Resolution</t>
  </si>
  <si>
    <t>ENCOINS x Anastasia Labs: Zero-Knowledge Proof Trustless P2P Fiat-to-Crypto On-Ramp for Cardano</t>
  </si>
  <si>
    <t>CHARLi3 - V3 Architecture Audit</t>
  </si>
  <si>
    <t>VAULT3 - Open source SDK to easily add token-gated content to any Cardano dapp or project</t>
  </si>
  <si>
    <t>Real World Asset Tokenization Minting Capabilities in NMKR Studio</t>
  </si>
  <si>
    <t>Optim-Account: Cardano L2. Virtual ledger layer for account-model-based txs</t>
  </si>
  <si>
    <t>NEWM - Cross Chain Music Streaming App - Mobile Integration [Part I]</t>
  </si>
  <si>
    <t>Anastasia Labs X Maestro - Plug 'n Play 2.0</t>
  </si>
  <si>
    <t>NEWM - Stream Token Analytics Integration in cooperation with Xerberus.</t>
  </si>
  <si>
    <t>DripDropz - Cardano's Reward Layer - Improved Tooling</t>
  </si>
  <si>
    <t>AdaStat Cardano Explorer - Open Source Improved Reboot towards a first-class community blockchain explorer</t>
  </si>
  <si>
    <t>Iagon : Fluxion - A Visualization tool for cardano blockchain.</t>
  </si>
  <si>
    <t>Wider accessibility of automatic borrowing - Lenfi Software Development Kit (SDK)</t>
  </si>
  <si>
    <t>- Optim Finance OADA - Innovative ADA Synthetic . Supercharge DeFi with better ADA liquidity + Boosted yield</t>
  </si>
  <si>
    <t>NFT Ticketing Solution 2.0 by NMKR</t>
  </si>
  <si>
    <t>Add support for Marlowe on Cardanoscan</t>
  </si>
  <si>
    <t>Summon Platform V2 Redesign &amp; Open Source Front-end</t>
  </si>
  <si>
    <t>Perpetual Protocol by DexHunter</t>
  </si>
  <si>
    <t>Cardanoscan Analytics Charts</t>
  </si>
  <si>
    <t>[nftcdn.io] Universal NFT Viewer API (Music+Video+Web+3D+...)</t>
  </si>
  <si>
    <t>Cardano Warriors Adventure: Early Access Launch in Epic Games Store And Gamified P2P (Multisig)</t>
  </si>
  <si>
    <t>[nftcdn.io] NSFW NFT Detection for Marketplaces, Wallets &amp; Explorers</t>
  </si>
  <si>
    <t>Iagon : Statur - Reputation Model for Web3 Ecosystem that encourages positive behaviour</t>
  </si>
  <si>
    <t>Integrate Keystone Hardware Wallet into Typhon</t>
  </si>
  <si>
    <t>VESPR Wallet: Security Audit / Penetration Test</t>
  </si>
  <si>
    <t>GateKeeper 2.0: Evolution</t>
  </si>
  <si>
    <t>VESPR Wallet: Advanced Native Token Dashboard and Token Transactions Filter</t>
  </si>
  <si>
    <t>Djed Osiris Decentralized Stablecoin on Cardano's EVM Sidechain Milkomeda</t>
  </si>
  <si>
    <t>Wolfram Dashboard: Social, Finance, Governance and Ecosystem</t>
  </si>
  <si>
    <t>AnetaBTC V2 - Decentralized Wrapping Protocol</t>
  </si>
  <si>
    <t>On-chain Certifications &amp; Secure Smart Contract Upgrade Mechanism</t>
  </si>
  <si>
    <t>WingRiders: Decentralized Batching Agent [F(r)ee For All]</t>
  </si>
  <si>
    <t>Cardano based smart contracts platform for auctioning tangible assets</t>
  </si>
  <si>
    <t>Anastasia Labs X MoneyKit - Transaction Manifests &amp; FinTech Platform Integration for Cardano</t>
  </si>
  <si>
    <t>VyFinance - Auto-Harvester</t>
  </si>
  <si>
    <t>Developing a cross-chain gamification platform that enables all NFT projects to provide utility to holders for 0 costs</t>
  </si>
  <si>
    <t>WingRiders: Stableswap Contracts available for all ecosystem to use</t>
  </si>
  <si>
    <t>Summon Platform Expansion: Free Services for SPOs, DReps</t>
  </si>
  <si>
    <t>Better Cardano Blockchain Insights</t>
  </si>
  <si>
    <t>WingRiders: Chained TurboRequests for Swaps and More</t>
  </si>
  <si>
    <t>Bootstrapping PRISM adoption with a tool to build Educational Credentials</t>
  </si>
  <si>
    <t>Cardano Career Gateway: Bridging Recruiters and Web3 Talent In Community Platform Splash</t>
  </si>
  <si>
    <t>Nucast Subscriptions - Unlocking access to secure, automated Subscription Services via Smart Contracts</t>
  </si>
  <si>
    <t>Cardano Beam - GPS based Assets</t>
  </si>
  <si>
    <t>Create a CNT marketplace on Norwegian Block Exchange (NBX.COM)</t>
  </si>
  <si>
    <t>WingRiders: On-Chain Launchpad V2 Including Pro-Rata, Vesting and More</t>
  </si>
  <si>
    <t>Add social connectivity for Stakepool Operators and Delegators to HAZELnet</t>
  </si>
  <si>
    <t>Cardano on Apple Vision Pro with Wallet, NFTs Gallery, 3D moments</t>
  </si>
  <si>
    <t>DEMU Jukebox: Be Your Own Music Platform (Shopify For Music)</t>
  </si>
  <si>
    <t>Crypto Crow's SoBloks.com - Social Media Platform on Cardano</t>
  </si>
  <si>
    <t>TangoCrypto: Open Source Minting Platform for FTs and NFTs - With Payment Gateway and Wallet integration</t>
  </si>
  <si>
    <t>Streaming API for CardanoBI</t>
  </si>
  <si>
    <t>Update Protocol Parameter Agora Effect</t>
  </si>
  <si>
    <t>KuberIDE: Support for Aiken</t>
  </si>
  <si>
    <t>Plats - A Comprehensive Cardano Event Platform - Increase Cardano Use Cases by NFT distribution &amp; ADA Depositing and Rewarding</t>
  </si>
  <si>
    <t>Enhancing Treasury Guild System with Midnight</t>
  </si>
  <si>
    <t>ADABET.iO | Cardano Betting DApp Platform | Phase 2 Expand build to product.</t>
  </si>
  <si>
    <t>SoundRig is an Innovative Music Experience Platform - Onboarding and Empowering Global Music Artists</t>
  </si>
  <si>
    <t>Rewards Without Borders: A Web2 Compatible, Cross-Chain Digital Collectibles Loyalty Program on Cardano</t>
  </si>
  <si>
    <t>BroClan Safe Deployment Support</t>
  </si>
  <si>
    <t>Stake ADA Agora Effect</t>
  </si>
  <si>
    <t>Dropspot: Scale marketplace, drive adoption and continue to deliver innovation to NFT trading.</t>
  </si>
  <si>
    <t>MITHR - Reforestation and Help for Terrestrial Ecosystem</t>
  </si>
  <si>
    <t>Step into the Future with WALKERS: Pioneering GameFi 'Walk2Earn' app on Cardano (2nd phase) - gamification and drive mass adoption! Experience the Next Level!</t>
  </si>
  <si>
    <t>[selfdriven|2] Upgrade the selfdriven Apps to support SSI &amp; xAPI Standards, and DAO Functionality (Open-Source)</t>
  </si>
  <si>
    <t>Profiler - Real-Time Asset Analysis &amp; Market Intelligence Platform</t>
  </si>
  <si>
    <t>Lovelace Academy: Learn Platform</t>
  </si>
  <si>
    <t>AdaQuest Mobile - Tournaments</t>
  </si>
  <si>
    <t>Continue the Expansion of Tangent Protocol</t>
  </si>
  <si>
    <t>PC/Console - FPS UE5 Gaming on Cardano - TierOneCombat - With new custom infra tools (CIP45 UE5 implementations, HaskpiDB, etc)</t>
  </si>
  <si>
    <t>Move education into a new level with Cexplorer.io</t>
  </si>
  <si>
    <t>Tekmirio NFT Staking 2.0</t>
  </si>
  <si>
    <t>Hypha DAO on Cardano</t>
  </si>
  <si>
    <t>XFORGE: Building the most cost-effective and comprehensive minting platform on Cardano</t>
  </si>
  <si>
    <t>Self-Service NFT Ticketing, Gamification and Event Analytics</t>
  </si>
  <si>
    <t>Partner Domains for CardanoBI</t>
  </si>
  <si>
    <t>Cardano Gaming DiD</t>
  </si>
  <si>
    <t>Data Infra with an analytics tool and data APIs for Cardano ecosystem</t>
  </si>
  <si>
    <t>NFT Checkout on Cardano</t>
  </si>
  <si>
    <t>DCOne Crypto - Improved open source code V2 - Real-Time Asset Analysis</t>
  </si>
  <si>
    <t>Android native version of Mantium Wallet</t>
  </si>
  <si>
    <t>Future Fest: Scaling the Evolution of Live-streaming</t>
  </si>
  <si>
    <t>STELLAR HOOD Educational Game | Improved Accessibility</t>
  </si>
  <si>
    <t>"Launching DRMZ Academy: Next-Gen Gamified Learning on Worked.Dev"</t>
  </si>
  <si>
    <t>Astraeus - Collectable Card Game</t>
  </si>
  <si>
    <t>Open world lunar exploration Massive Multiplayer Online game in Carda Station Metaverse</t>
  </si>
  <si>
    <t>Enhancing Cardano Postcards: Automation and Artist Expansion</t>
  </si>
  <si>
    <t>Catalyst Working Groups Research &amp; Scoping Analysis by IOG Catalyst Team, Rare Evo, and Sustainable ADA</t>
  </si>
  <si>
    <t>Alternative Catalyst voting schemes with new crypto protocols by IOG Research, Photrek, and the Catalyst Team</t>
  </si>
  <si>
    <t>Researching Zero-Knowledge Proofs in Blockchain Ecosystems for Enhanced Voting Transparency in Catalyst Voting Process: A Potential Application</t>
  </si>
  <si>
    <t>"Data-Driven Catalyst": Toolkit for on-chain and off-chain data analytics &amp; insight, optimize governance and prevent gaming and abuse</t>
  </si>
  <si>
    <t>Catalyst Improvement Workshop and improvement recommendations</t>
  </si>
  <si>
    <t>Research Guild: Blockchain Governance Report</t>
  </si>
  <si>
    <t>Ethic Code for Catalyst</t>
  </si>
  <si>
    <t>Catalyst "competitor" study: discover other DAOs and voting mechanisms with the focus on improvements</t>
  </si>
  <si>
    <t>Revolutionising Decentralized Governance: Empowering Communities Through the Catalyst Council System Praxis of Social Sciences,</t>
  </si>
  <si>
    <t>Challenge</t>
  </si>
  <si>
    <t>Cardano Use Cases: Solution</t>
  </si>
  <si>
    <t>Cardano Open: Developers</t>
  </si>
  <si>
    <t>Fund size:</t>
  </si>
  <si>
    <t>Cardano Use Cases: Concept</t>
  </si>
  <si>
    <t>Cardano Use Cases: Product</t>
  </si>
  <si>
    <t>Cardano Open: Ecosystem</t>
  </si>
  <si>
    <t>Catalyst Systems Improvements: Discovery</t>
  </si>
  <si>
    <t>Stake:</t>
  </si>
  <si>
    <t>Total registered stake</t>
  </si>
  <si>
    <t>Leftovers:</t>
  </si>
  <si>
    <t>Sum of the leftovers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</si>
</sst>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₳ ]#,##0.00"/>
    <numFmt numFmtId="165" formatCode="₳#,##0"/>
    <numFmt numFmtId="166" formatCode="&quot;$&quot;#,##0"/>
  </numFmts>
  <fonts count="9">
    <font>
      <sz val="10.0"/>
      <color rgb="FF000000"/>
      <name val="Arial"/>
      <scheme val="minor"/>
    </font>
    <font>
      <b/>
      <color theme="1"/>
      <name val="Arial"/>
    </font>
    <font>
      <u/>
      <sz val="11.0"/>
      <color rgb="FF3C78D8"/>
      <name val="&quot;Aptos Narrow&quot;"/>
    </font>
    <font>
      <sz val="11.0"/>
      <color rgb="FF000000"/>
      <name val="Calibri"/>
    </font>
    <font>
      <sz val="11.0"/>
      <color theme="1"/>
      <name val="Calibri"/>
    </font>
    <font>
      <u/>
      <sz val="11.0"/>
      <color rgb="FF3C78D8"/>
      <name val="&quot;Aptos Narrow&quot;"/>
    </font>
    <font>
      <u/>
      <sz val="11.0"/>
      <color rgb="FF3C78D8"/>
      <name val="Aptos Narrow"/>
    </font>
    <font>
      <u/>
      <sz val="11.0"/>
      <color rgb="FF3C78D8"/>
      <name val="Aptos Narrow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FF99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1" xfId="0" applyAlignment="1" applyFont="1" applyNumberFormat="1">
      <alignment readingOrder="0" shrinkToFit="0" vertical="bottom" wrapText="1"/>
    </xf>
    <xf borderId="0" fillId="2" fontId="1" numFmtId="164" xfId="0" applyAlignment="1" applyFont="1" applyNumberFormat="1">
      <alignment readingOrder="0" shrinkToFit="0" vertical="bottom" wrapText="1"/>
    </xf>
    <xf borderId="0" fillId="2" fontId="1" numFmtId="165" xfId="0" applyAlignment="1" applyFont="1" applyNumberForma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1" fillId="2" fontId="1" numFmtId="165" xfId="0" applyAlignment="1" applyBorder="1" applyFont="1" applyNumberFormat="1">
      <alignment readingOrder="0" shrinkToFit="0" vertical="bottom" wrapText="1"/>
    </xf>
    <xf borderId="1" fillId="2" fontId="1" numFmtId="166" xfId="0" applyAlignment="1" applyBorder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3" fontId="3" numFmtId="0" xfId="0" applyFill="1" applyFont="1"/>
    <xf borderId="0" fillId="0" fontId="3" numFmtId="165" xfId="0" applyAlignment="1" applyFont="1" applyNumberFormat="1">
      <alignment horizontal="right" readingOrder="0" shrinkToFit="0" vertical="bottom" wrapText="0"/>
    </xf>
    <xf borderId="0" fillId="3" fontId="4" numFmtId="0" xfId="0" applyFont="1"/>
    <xf borderId="0" fillId="3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readingOrder="0"/>
    </xf>
    <xf borderId="0" fillId="0" fontId="5" numFmtId="49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readingOrder="0"/>
    </xf>
    <xf borderId="0" fillId="2" fontId="1" numFmtId="166" xfId="0" applyAlignment="1" applyFont="1" applyNumberForma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4" numFmtId="1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shrinkToFit="0" vertical="bottom" wrapText="0"/>
    </xf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readingOrder="0"/>
    </xf>
    <xf borderId="0" fillId="0" fontId="8" numFmtId="1" xfId="0" applyAlignment="1" applyFont="1" applyNumberFormat="1">
      <alignment readingOrder="0"/>
    </xf>
    <xf borderId="0" fillId="0" fontId="8" numFmtId="9" xfId="0" applyAlignment="1" applyFont="1" applyNumberFormat="1">
      <alignment readingOrder="0"/>
    </xf>
    <xf borderId="0" fillId="0" fontId="8" numFmtId="165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ojectcatalyst.io/funds/11/cardano-open-developers/sustain-and-maintain-meshjs" TargetMode="External"/><Relationship Id="rId42" Type="http://schemas.openxmlformats.org/officeDocument/2006/relationships/hyperlink" Target="https://projectcatalyst.io/funds/11/cardano-open-developers/okapi-aiken-open-source-library-for-smart-contracts" TargetMode="External"/><Relationship Id="rId41" Type="http://schemas.openxmlformats.org/officeDocument/2006/relationships/hyperlink" Target="https://projectcatalyst.io/funds/11/cardano-open-developers/cardanopress-security-audits-improvements-and-optimisations" TargetMode="External"/><Relationship Id="rId44" Type="http://schemas.openxmlformats.org/officeDocument/2006/relationships/hyperlink" Target="https://projectcatalyst.io/funds/11/cardano-open-developers/10-marlowe-contract-templates-the-real-life-use-cases" TargetMode="External"/><Relationship Id="rId43" Type="http://schemas.openxmlformats.org/officeDocument/2006/relationships/hyperlink" Target="https://projectcatalyst.io/funds/11/cardano-open-developers/summon-web3auth-open-source-code-for-easy-login-to-cardano-dapps" TargetMode="External"/><Relationship Id="rId46" Type="http://schemas.openxmlformats.org/officeDocument/2006/relationships/hyperlink" Target="https://projectcatalyst.io/funds/11/cardano-open-developers/cip-102-v2-new-royalty-functionality" TargetMode="External"/><Relationship Id="rId45" Type="http://schemas.openxmlformats.org/officeDocument/2006/relationships/hyperlink" Target="https://projectcatalyst.io/funds/11/cardano-open-developers/gamechanger-open-sourcing-unimatrix-to-democratize-multisig" TargetMode="External"/><Relationship Id="rId107" Type="http://schemas.openxmlformats.org/officeDocument/2006/relationships/hyperlink" Target="https://projectcatalyst.io/funds/11/cardano-open-developers/interactive-cardano-onboarder-for-dapps" TargetMode="External"/><Relationship Id="rId106" Type="http://schemas.openxmlformats.org/officeDocument/2006/relationships/hyperlink" Target="https://projectcatalyst.io/funds/11/cardano-open-developers/adding-dapps-functionality-to-the-mobile-version-of-yoroi-light-wallet" TargetMode="External"/><Relationship Id="rId105" Type="http://schemas.openxmlformats.org/officeDocument/2006/relationships/hyperlink" Target="https://projectcatalyst.io/funds/11/cardano-open-developers/empowering-tomorrows-innovators-birble-ais-global-student-intern-training-initiative-in-web3-development" TargetMode="External"/><Relationship Id="rId104" Type="http://schemas.openxmlformats.org/officeDocument/2006/relationships/hyperlink" Target="https://projectcatalyst.io/funds/11/cardano-open-developers/research-guild-cardano-ai-tools-and-applications-review" TargetMode="External"/><Relationship Id="rId109" Type="http://schemas.openxmlformats.org/officeDocument/2006/relationships/hyperlink" Target="https://projectcatalyst.io/funds/11/cardano-open-developers/eon-cross-chain-decentralized-data-feeds-from-oracles-66665" TargetMode="External"/><Relationship Id="rId108" Type="http://schemas.openxmlformats.org/officeDocument/2006/relationships/hyperlink" Target="https://projectcatalyst.io/funds/11/cardano-open-developers/custom-proof-of-attendance-systems-creator-for-zoom" TargetMode="External"/><Relationship Id="rId48" Type="http://schemas.openxmlformats.org/officeDocument/2006/relationships/hyperlink" Target="https://projectcatalyst.io/funds/11/cardano-open-developers/tangocrypto-open-source-cardano-api-and-webhooks" TargetMode="External"/><Relationship Id="rId47" Type="http://schemas.openxmlformats.org/officeDocument/2006/relationships/hyperlink" Target="https://projectcatalyst.io/funds/11/cardano-open-developers/growing-atala-prism-100x-faster-with-self-issued-credentials" TargetMode="External"/><Relationship Id="rId49" Type="http://schemas.openxmlformats.org/officeDocument/2006/relationships/hyperlink" Target="https://projectcatalyst.io/funds/11/cardano-open-developers/jambhala-suite-haskell-dev-nirvana" TargetMode="External"/><Relationship Id="rId103" Type="http://schemas.openxmlformats.org/officeDocument/2006/relationships/hyperlink" Target="https://projectcatalyst.io/funds/11/cardano-open-developers/open-source-cardano-nft-display-and-gallery-framework" TargetMode="External"/><Relationship Id="rId102" Type="http://schemas.openxmlformats.org/officeDocument/2006/relationships/hyperlink" Target="https://projectcatalyst.io/funds/11/cardano-open-developers/community-governance-oversight-cgo-parameters-platform-0d3c6" TargetMode="External"/><Relationship Id="rId101" Type="http://schemas.openxmlformats.org/officeDocument/2006/relationships/hyperlink" Target="https://projectcatalyst.io/funds/11/cardano-open-developers/dred-decentralized-api-e6af6" TargetMode="External"/><Relationship Id="rId100" Type="http://schemas.openxmlformats.org/officeDocument/2006/relationships/hyperlink" Target="https://projectcatalyst.io/funds/11/cardano-open-developers/cardanowikibot-encyclopedia-of-the-cardano-ecosystem" TargetMode="External"/><Relationship Id="rId31" Type="http://schemas.openxmlformats.org/officeDocument/2006/relationships/hyperlink" Target="https://projectcatalyst.io/funds/11/cardano-open-developers/python-sdk-for-cardanobi-api" TargetMode="External"/><Relationship Id="rId30" Type="http://schemas.openxmlformats.org/officeDocument/2006/relationships/hyperlink" Target="https://projectcatalyst.io/funds/11/cardano-open-developers/opshin-bug-bountys-squashing-bugs-in-python-smart-contracts-233e9" TargetMode="External"/><Relationship Id="rId33" Type="http://schemas.openxmlformats.org/officeDocument/2006/relationships/hyperlink" Target="https://projectcatalyst.io/funds/11/cardano-open-developers/gouroboros-cardano-ouroboros-protocol-server-support-in-golang-8e115" TargetMode="External"/><Relationship Id="rId32" Type="http://schemas.openxmlformats.org/officeDocument/2006/relationships/hyperlink" Target="https://projectcatalyst.io/funds/11/cardano-open-developers/threshold-signatures-for-cardano-wallets-88d10" TargetMode="External"/><Relationship Id="rId35" Type="http://schemas.openxmlformats.org/officeDocument/2006/relationships/hyperlink" Target="https://projectcatalyst.io/funds/11/cardano-open-developers/hardware-secured-hot-wallets-for-live-services-dexes-bridges-side-chains-and-dapps" TargetMode="External"/><Relationship Id="rId34" Type="http://schemas.openxmlformats.org/officeDocument/2006/relationships/hyperlink" Target="https://projectcatalyst.io/funds/11/cardano-open-developers/cardano-developer-studio" TargetMode="External"/><Relationship Id="rId37" Type="http://schemas.openxmlformats.org/officeDocument/2006/relationships/hyperlink" Target="https://projectcatalyst.io/funds/11/cardano-open-developers/rust-sdk-for-cardanobi-api" TargetMode="External"/><Relationship Id="rId36" Type="http://schemas.openxmlformats.org/officeDocument/2006/relationships/hyperlink" Target="https://projectcatalyst.io/funds/11/cardano-open-developers/plutus-bench-test-measure-inspect-smart-contracts" TargetMode="External"/><Relationship Id="rId39" Type="http://schemas.openxmlformats.org/officeDocument/2006/relationships/hyperlink" Target="https://projectcatalyst.io/funds/11/cardano-open-developers/credit-card-gateway" TargetMode="External"/><Relationship Id="rId38" Type="http://schemas.openxmlformats.org/officeDocument/2006/relationships/hyperlink" Target="https://projectcatalyst.io/funds/11/cardano-open-developers/cardanoj-build-dapps-in-java" TargetMode="External"/><Relationship Id="rId20" Type="http://schemas.openxmlformats.org/officeDocument/2006/relationships/hyperlink" Target="https://projectcatalyst.io/funds/11/cardano-open-developers/cardano-utxo-db-abstraction" TargetMode="External"/><Relationship Id="rId22" Type="http://schemas.openxmlformats.org/officeDocument/2006/relationships/hyperlink" Target="https://projectcatalyst.io/funds/11/cardano-open-developers/encoins-v2" TargetMode="External"/><Relationship Id="rId21" Type="http://schemas.openxmlformats.org/officeDocument/2006/relationships/hyperlink" Target="https://projectcatalyst.io/funds/11/cardano-open-developers/cardano-native-token-extension-programmable-tokens" TargetMode="External"/><Relationship Id="rId24" Type="http://schemas.openxmlformats.org/officeDocument/2006/relationships/hyperlink" Target="https://projectcatalyst.io/funds/11/cardano-open-developers/smart-contract-based-on-chain-random-number-generation-rng-library" TargetMode="External"/><Relationship Id="rId23" Type="http://schemas.openxmlformats.org/officeDocument/2006/relationships/hyperlink" Target="https://projectcatalyst.io/funds/11/cardano-open-developers/anvil-open-source-universal-wallet-connector" TargetMode="External"/><Relationship Id="rId128" Type="http://schemas.openxmlformats.org/officeDocument/2006/relationships/drawing" Target="../drawings/drawing1.xml"/><Relationship Id="rId127" Type="http://schemas.openxmlformats.org/officeDocument/2006/relationships/hyperlink" Target="https://projectcatalyst.io/funds/11/cardano-open-developers/public-list-of-spo-groups-jsoncsv-58e96" TargetMode="External"/><Relationship Id="rId126" Type="http://schemas.openxmlformats.org/officeDocument/2006/relationships/hyperlink" Target="https://projectcatalyst.io/funds/11/cardano-open-developers/cardano-nft-licenses-first-part-deployed-licenses-to-arweave" TargetMode="External"/><Relationship Id="rId26" Type="http://schemas.openxmlformats.org/officeDocument/2006/relationships/hyperlink" Target="https://projectcatalyst.io/funds/11/cardano-open-developers/plutus-wallet-connector-cip-30-expansion" TargetMode="External"/><Relationship Id="rId121" Type="http://schemas.openxmlformats.org/officeDocument/2006/relationships/hyperlink" Target="https://projectcatalyst.io/funds/11/cardano-open-developers/jamonbreads-auctions-nft-smart-contract-with-revenue-sharing-mechanism-for-whole-cardano-nft-space-to-use" TargetMode="External"/><Relationship Id="rId25" Type="http://schemas.openxmlformats.org/officeDocument/2006/relationships/hyperlink" Target="https://projectcatalyst.io/funds/11/cardano-open-developers/newm-academy-learn-to-earn-education-platform-part-i-platform-development" TargetMode="External"/><Relationship Id="rId120" Type="http://schemas.openxmlformats.org/officeDocument/2006/relationships/hyperlink" Target="https://projectcatalyst.io/funds/11/cardano-open-developers/devdao-grassroots-developer-services-portal-for-freelance-smart-contract-developers-audit-and-testing-experts" TargetMode="External"/><Relationship Id="rId28" Type="http://schemas.openxmlformats.org/officeDocument/2006/relationships/hyperlink" Target="https://projectcatalyst.io/funds/11/cardano-open-developers/hlabs-plu-ts-ts-framework-for-cardano-smart-contracts" TargetMode="External"/><Relationship Id="rId27" Type="http://schemas.openxmlformats.org/officeDocument/2006/relationships/hyperlink" Target="https://projectcatalyst.io/funds/11/cardano-open-developers/account-nft-smart-contract-mint-verifiably-unique-user-accounts-that-store-data-on-chain" TargetMode="External"/><Relationship Id="rId125" Type="http://schemas.openxmlformats.org/officeDocument/2006/relationships/hyperlink" Target="https://projectcatalyst.io/funds/11/cardano-open-developers/token-engineering-on-cardano-modelling-and-simulation-of-token-economic-systems" TargetMode="External"/><Relationship Id="rId29" Type="http://schemas.openxmlformats.org/officeDocument/2006/relationships/hyperlink" Target="https://projectcatalyst.io/funds/11/cardano-open-developers/hlabs-typescript-cardano-node-network-layer-runtime-independent-server-and-client-implementations-of-the-ouroboros-miniprotocols" TargetMode="External"/><Relationship Id="rId124" Type="http://schemas.openxmlformats.org/officeDocument/2006/relationships/hyperlink" Target="https://projectcatalyst.io/funds/11/cardano-open-developers/open-source-token-gating-template-and-developer-sdk" TargetMode="External"/><Relationship Id="rId123" Type="http://schemas.openxmlformats.org/officeDocument/2006/relationships/hyperlink" Target="https://projectcatalyst.io/funds/11/cardano-open-developers/mafoc-chain-indexer-with-integrated-ouroboros-networking-integrated-cardano-node" TargetMode="External"/><Relationship Id="rId122" Type="http://schemas.openxmlformats.org/officeDocument/2006/relationships/hyperlink" Target="https://projectcatalyst.io/funds/11/cardano-open-developers/cns-open-source-plutus-personalized-name-nft-minting" TargetMode="External"/><Relationship Id="rId95" Type="http://schemas.openxmlformats.org/officeDocument/2006/relationships/hyperlink" Target="https://projectcatalyst.io/funds/11/cardano-open-developers/dcone-crypto-cardano-query-layer-api-for-developers" TargetMode="External"/><Relationship Id="rId94" Type="http://schemas.openxmlformats.org/officeDocument/2006/relationships/hyperlink" Target="https://projectcatalyst.io/funds/11/cardano-open-developers/ragdoc-open-source-and-decentralized-ai-analysis-of-catalyst-proposals" TargetMode="External"/><Relationship Id="rId97" Type="http://schemas.openxmlformats.org/officeDocument/2006/relationships/hyperlink" Target="https://projectcatalyst.io/funds/11/cardano-open-developers/cbor-validator-website-for-cardano-development" TargetMode="External"/><Relationship Id="rId96" Type="http://schemas.openxmlformats.org/officeDocument/2006/relationships/hyperlink" Target="https://projectcatalyst.io/funds/11/cardano-open-developers/open-multisig-synchronization-service-4e122" TargetMode="External"/><Relationship Id="rId11" Type="http://schemas.openxmlformats.org/officeDocument/2006/relationships/hyperlink" Target="https://projectcatalyst.io/funds/11/cardano-open-developers/bafin-audited-cardano-smart-contract-for-compliant-real-world-asset-tokenization-by-nmkr-fluidtokens-and-iamx" TargetMode="External"/><Relationship Id="rId99" Type="http://schemas.openxmlformats.org/officeDocument/2006/relationships/hyperlink" Target="https://projectcatalyst.io/funds/11/cardano-open-developers/a-perl-module-for-the-cardano-blockchain-koios-api-using-perl-objects" TargetMode="External"/><Relationship Id="rId10" Type="http://schemas.openxmlformats.org/officeDocument/2006/relationships/hyperlink" Target="https://projectcatalyst.io/funds/11/cardano-open-developers/cardano-standardized-supply-chains-library" TargetMode="External"/><Relationship Id="rId98" Type="http://schemas.openxmlformats.org/officeDocument/2006/relationships/hyperlink" Target="https://projectcatalyst.io/funds/11/cardano-open-developers/cardano-on-bigquery-scalably-querying-cardanos-authenticated-blockchain-data-on-bigquery-e9982" TargetMode="External"/><Relationship Id="rId13" Type="http://schemas.openxmlformats.org/officeDocument/2006/relationships/hyperlink" Target="https://projectcatalyst.io/funds/11/cardano-open-developers/open-source-ledger-nano-x-flutter-sdk-and-vespr-wallet-integration-6a501" TargetMode="External"/><Relationship Id="rId12" Type="http://schemas.openxmlformats.org/officeDocument/2006/relationships/hyperlink" Target="https://projectcatalyst.io/funds/11/cardano-open-developers/sundae-labs-next-gen-uplc-debugger-with-aiken-integration" TargetMode="External"/><Relationship Id="rId91" Type="http://schemas.openxmlformats.org/officeDocument/2006/relationships/hyperlink" Target="https://projectcatalyst.io/funds/11/cardano-open-developers/elm-cardano-elm-offchain-framework-for-cardano" TargetMode="External"/><Relationship Id="rId90" Type="http://schemas.openxmlformats.org/officeDocument/2006/relationships/hyperlink" Target="https://projectcatalyst.io/funds/11/cardano-open-developers/react-component-decentralized-wallet-89a91" TargetMode="External"/><Relationship Id="rId93" Type="http://schemas.openxmlformats.org/officeDocument/2006/relationships/hyperlink" Target="https://projectcatalyst.io/funds/11/cardano-open-developers/gamify-marketplace-for-enhanced-cardano-ecosystem-engagement" TargetMode="External"/><Relationship Id="rId92" Type="http://schemas.openxmlformats.org/officeDocument/2006/relationships/hyperlink" Target="https://projectcatalyst.io/funds/11/cardano-open-developers/helios-unit-testing-framework-with-code-coverage-statistics" TargetMode="External"/><Relationship Id="rId118" Type="http://schemas.openxmlformats.org/officeDocument/2006/relationships/hyperlink" Target="https://projectcatalyst.io/funds/11/cardano-open-developers/widget-open-source-and-nocode-keyword-coins-real-time-prices-for-cardano-tokens-embedded-in-newscontent-for-websites" TargetMode="External"/><Relationship Id="rId117" Type="http://schemas.openxmlformats.org/officeDocument/2006/relationships/hyperlink" Target="https://projectcatalyst.io/funds/11/cardano-open-developers/open-source-automation-d687f" TargetMode="External"/><Relationship Id="rId116" Type="http://schemas.openxmlformats.org/officeDocument/2006/relationships/hyperlink" Target="https://projectcatalyst.io/funds/11/cardano-open-developers/mithr-pop-rewarding-planet-care-for-latam-and-our-planet-5c9db" TargetMode="External"/><Relationship Id="rId115" Type="http://schemas.openxmlformats.org/officeDocument/2006/relationships/hyperlink" Target="https://projectcatalyst.io/funds/11/cardano-open-developers/nanopublications-dashboard-a-searchable-natural-language-tool-for-atomic-knowledge-sharing-1cfcb" TargetMode="External"/><Relationship Id="rId119" Type="http://schemas.openxmlformats.org/officeDocument/2006/relationships/hyperlink" Target="https://projectcatalyst.io/funds/11/cardano-open-developers/nft-vending-machine-an-open-source-faucet-for-complex-nft-mints-0ed5d" TargetMode="External"/><Relationship Id="rId15" Type="http://schemas.openxmlformats.org/officeDocument/2006/relationships/hyperlink" Target="https://projectcatalyst.io/funds/11/cardano-open-developers/mumak-by-txpipe-a-postgresql-custom-extension-to-process-raw-cardano-cbor" TargetMode="External"/><Relationship Id="rId110" Type="http://schemas.openxmlformats.org/officeDocument/2006/relationships/hyperlink" Target="https://projectcatalyst.io/funds/11/cardano-open-developers/write-documentation-on-secure-dapp-development" TargetMode="External"/><Relationship Id="rId14" Type="http://schemas.openxmlformats.org/officeDocument/2006/relationships/hyperlink" Target="https://projectcatalyst.io/funds/11/cardano-open-developers/mlabs-cardano-transaction-library-footprint-reduction" TargetMode="External"/><Relationship Id="rId17" Type="http://schemas.openxmlformats.org/officeDocument/2006/relationships/hyperlink" Target="https://projectcatalyst.io/funds/11/cardano-open-developers/staking-basket-multi-delegation-contract-open-source" TargetMode="External"/><Relationship Id="rId16" Type="http://schemas.openxmlformats.org/officeDocument/2006/relationships/hyperlink" Target="https://projectcatalyst.io/funds/11/cardano-open-developers/anastasia-labs-lucid-evolution-redefining-off-chain-transactions-in-cardano" TargetMode="External"/><Relationship Id="rId19" Type="http://schemas.openxmlformats.org/officeDocument/2006/relationships/hyperlink" Target="https://projectcatalyst.io/funds/11/cardano-open-developers/cardanogpt-and-plugin-the-cardano-developer-co-pilot-tool-for-effective-development-and-efficient-debugging" TargetMode="External"/><Relationship Id="rId114" Type="http://schemas.openxmlformats.org/officeDocument/2006/relationships/hyperlink" Target="https://projectcatalyst.io/funds/11/cardano-open-developers/walletd" TargetMode="External"/><Relationship Id="rId18" Type="http://schemas.openxmlformats.org/officeDocument/2006/relationships/hyperlink" Target="https://projectcatalyst.io/funds/11/cardano-open-developers/asteria-by-txpipe-a-bot-challenge-to-showcase-the-capabilities-of-the-utxo-model" TargetMode="External"/><Relationship Id="rId113" Type="http://schemas.openxmlformats.org/officeDocument/2006/relationships/hyperlink" Target="https://projectcatalyst.io/funds/11/cardano-open-developers/create-a-template-for-test-driven-development-in-helios" TargetMode="External"/><Relationship Id="rId112" Type="http://schemas.openxmlformats.org/officeDocument/2006/relationships/hyperlink" Target="https://projectcatalyst.io/funds/11/cardano-open-developers/dred-cpoker-integration-e1e06" TargetMode="External"/><Relationship Id="rId111" Type="http://schemas.openxmlformats.org/officeDocument/2006/relationships/hyperlink" Target="https://projectcatalyst.io/funds/11/cardano-open-developers/project-based-comprehensive-education-community-engagement-and-university-collaboration" TargetMode="External"/><Relationship Id="rId84" Type="http://schemas.openxmlformats.org/officeDocument/2006/relationships/hyperlink" Target="https://projectcatalyst.io/funds/11/cardano-open-developers/python-based-open-source-permissionless-marketplace-and-documentation-a94d4" TargetMode="External"/><Relationship Id="rId83" Type="http://schemas.openxmlformats.org/officeDocument/2006/relationships/hyperlink" Target="https://projectcatalyst.io/funds/11/cardano-open-developers/45b-free-cardano-accounting-extracts-core" TargetMode="External"/><Relationship Id="rId86" Type="http://schemas.openxmlformats.org/officeDocument/2006/relationships/hyperlink" Target="https://projectcatalyst.io/funds/11/cardano-open-developers/friendly-swift-library-for-cardano-apps" TargetMode="External"/><Relationship Id="rId85" Type="http://schemas.openxmlformats.org/officeDocument/2006/relationships/hyperlink" Target="https://projectcatalyst.io/funds/11/cardano-open-developers/hyphas-open-source-dao-protocols-based-on-open-architecture-for-dapps" TargetMode="External"/><Relationship Id="rId88" Type="http://schemas.openxmlformats.org/officeDocument/2006/relationships/hyperlink" Target="https://projectcatalyst.io/funds/11/cardano-open-developers/open-source-decentralized-organization-treasury-effect-hackathon" TargetMode="External"/><Relationship Id="rId87" Type="http://schemas.openxmlformats.org/officeDocument/2006/relationships/hyperlink" Target="https://projectcatalyst.io/funds/11/cardano-open-developers/cardano-impact-tracking-hub" TargetMode="External"/><Relationship Id="rId89" Type="http://schemas.openxmlformats.org/officeDocument/2006/relationships/hyperlink" Target="https://projectcatalyst.io/funds/11/cardano-open-developers/spo-health-monitor" TargetMode="External"/><Relationship Id="rId80" Type="http://schemas.openxmlformats.org/officeDocument/2006/relationships/hyperlink" Target="https://projectcatalyst.io/funds/11/cardano-open-developers/paideia-building-blocks-for-dao-management" TargetMode="External"/><Relationship Id="rId82" Type="http://schemas.openxmlformats.org/officeDocument/2006/relationships/hyperlink" Target="https://projectcatalyst.io/funds/11/cardano-open-developers/lovelace-academy-plutus-experience-20" TargetMode="External"/><Relationship Id="rId81" Type="http://schemas.openxmlformats.org/officeDocument/2006/relationships/hyperlink" Target="https://projectcatalyst.io/funds/11/cardano-open-developers/jamonbreads-nft-smart-contract-with-revenue-sharing-mechanism-for-whole-cardano-nft-space-to-use" TargetMode="External"/><Relationship Id="rId1" Type="http://schemas.openxmlformats.org/officeDocument/2006/relationships/hyperlink" Target="https://projectcatalyst.io/funds/11/cardano-open-developers/zkfold-zero-knowledge-prover-backend" TargetMode="External"/><Relationship Id="rId2" Type="http://schemas.openxmlformats.org/officeDocument/2006/relationships/hyperlink" Target="https://projectcatalyst.io/funds/11/cardano-open-developers/cardanoscan-api-javascript-sdk" TargetMode="External"/><Relationship Id="rId3" Type="http://schemas.openxmlformats.org/officeDocument/2006/relationships/hyperlink" Target="https://projectcatalyst.io/funds/11/cardano-open-developers/indigo-iris-dex-api-and-indexer" TargetMode="External"/><Relationship Id="rId4" Type="http://schemas.openxmlformats.org/officeDocument/2006/relationships/hyperlink" Target="https://projectcatalyst.io/funds/11/cardano-open-developers/aiken-open-source-smart-contract-library-by-meshjs-and-trustlevel" TargetMode="External"/><Relationship Id="rId9" Type="http://schemas.openxmlformats.org/officeDocument/2006/relationships/hyperlink" Target="https://projectcatalyst.io/funds/11/cardano-open-developers/grpc-cardano-a-streaming-api-for-cardano-using-dolos-by-txpipe" TargetMode="External"/><Relationship Id="rId5" Type="http://schemas.openxmlformats.org/officeDocument/2006/relationships/hyperlink" Target="https://projectcatalyst.io/funds/11/cardano-open-developers/maya-protocol-supercharge-cardano-with-decentralized-native-cross-chain-swaps" TargetMode="External"/><Relationship Id="rId6" Type="http://schemas.openxmlformats.org/officeDocument/2006/relationships/hyperlink" Target="https://projectcatalyst.io/funds/11/cardano-open-developers/zkfold-symbolic-a-zero-knowledge-smart-contract-language" TargetMode="External"/><Relationship Id="rId7" Type="http://schemas.openxmlformats.org/officeDocument/2006/relationships/hyperlink" Target="https://projectcatalyst.io/funds/11/cardano-open-developers/charli3-open-source-multi-dex-sdk-a-pythonic-gateway-to-decentralized-exchanges-on-cardano" TargetMode="External"/><Relationship Id="rId8" Type="http://schemas.openxmlformats.org/officeDocument/2006/relationships/hyperlink" Target="https://projectcatalyst.io/funds/11/cardano-open-developers/hollow-by-txpipe-headless-dapp-framework-a-friendly-sdk-for-off-chain-development" TargetMode="External"/><Relationship Id="rId73" Type="http://schemas.openxmlformats.org/officeDocument/2006/relationships/hyperlink" Target="https://projectcatalyst.io/funds/11/cardano-open-developers/nft-guild-open-source-nft-swap-templates-phase-2" TargetMode="External"/><Relationship Id="rId72" Type="http://schemas.openxmlformats.org/officeDocument/2006/relationships/hyperlink" Target="https://projectcatalyst.io/funds/11/cardano-open-developers/onboarding-non-cardano-devs-a-developer-tools-and-resources-hub" TargetMode="External"/><Relationship Id="rId75" Type="http://schemas.openxmlformats.org/officeDocument/2006/relationships/hyperlink" Target="https://projectcatalyst.io/funds/11/cardano-open-developers/multiplatform-plutus-script-cost-and-evaluation-library-jsjvmllvm" TargetMode="External"/><Relationship Id="rId74" Type="http://schemas.openxmlformats.org/officeDocument/2006/relationships/hyperlink" Target="https://projectcatalyst.io/funds/11/cardano-open-developers/cardano-mendix-plug-in-by-the-landano-team" TargetMode="External"/><Relationship Id="rId77" Type="http://schemas.openxmlformats.org/officeDocument/2006/relationships/hyperlink" Target="https://projectcatalyst.io/funds/11/cardano-open-developers/enhancing-marketplaces-aiken-language-optimization-and-potential-novel-uses" TargetMode="External"/><Relationship Id="rId76" Type="http://schemas.openxmlformats.org/officeDocument/2006/relationships/hyperlink" Target="https://projectcatalyst.io/funds/11/cardano-open-developers/cbia-add-developer-tool-compatibility-matrix-to-cardano-developers-portal" TargetMode="External"/><Relationship Id="rId79" Type="http://schemas.openxmlformats.org/officeDocument/2006/relationships/hyperlink" Target="https://projectcatalyst.io/funds/11/cardano-open-developers/helios-debugger-plugin-for-vscode" TargetMode="External"/><Relationship Id="rId78" Type="http://schemas.openxmlformats.org/officeDocument/2006/relationships/hyperlink" Target="https://projectcatalyst.io/funds/11/cardano-open-developers/open-source-integration-of-hummingbot-with-cardano-for-enhanced-defi-liquidity" TargetMode="External"/><Relationship Id="rId71" Type="http://schemas.openxmlformats.org/officeDocument/2006/relationships/hyperlink" Target="https://projectcatalyst.io/funds/11/cardano-open-developers/dandelion-postgrest-gui-for-developers-and-students" TargetMode="External"/><Relationship Id="rId70" Type="http://schemas.openxmlformats.org/officeDocument/2006/relationships/hyperlink" Target="https://projectcatalyst.io/funds/11/cardano-open-developers/cardano-smart-ai-assistant-for-documentation-and-on-chainoff-chain-development" TargetMode="External"/><Relationship Id="rId62" Type="http://schemas.openxmlformats.org/officeDocument/2006/relationships/hyperlink" Target="https://projectcatalyst.io/funds/11/cardano-open-developers/haskledger-an-edsl-for-scalable-cardano-sidechains" TargetMode="External"/><Relationship Id="rId61" Type="http://schemas.openxmlformats.org/officeDocument/2006/relationships/hyperlink" Target="https://projectcatalyst.io/funds/11/cardano-open-developers/easily-recoverable-identity-wallets-for-atala-prism-ssi-threshold-wallets" TargetMode="External"/><Relationship Id="rId64" Type="http://schemas.openxmlformats.org/officeDocument/2006/relationships/hyperlink" Target="https://projectcatalyst.io/funds/11/cardano-open-developers/enhancing-cardano-developer-ecosystem-with-open-source-tooling" TargetMode="External"/><Relationship Id="rId63" Type="http://schemas.openxmlformats.org/officeDocument/2006/relationships/hyperlink" Target="https://projectcatalyst.io/funds/11/cardano-open-developers/crypto-wallets-for-signup-login-and-2fa-bf1af" TargetMode="External"/><Relationship Id="rId66" Type="http://schemas.openxmlformats.org/officeDocument/2006/relationships/hyperlink" Target="https://projectcatalyst.io/funds/11/cardano-open-developers/ecosystem-marketplace-open-source-and-audit" TargetMode="External"/><Relationship Id="rId65" Type="http://schemas.openxmlformats.org/officeDocument/2006/relationships/hyperlink" Target="https://projectcatalyst.io/funds/11/cardano-open-developers/grow-atalaprism-holder-connection-requests" TargetMode="External"/><Relationship Id="rId68" Type="http://schemas.openxmlformats.org/officeDocument/2006/relationships/hyperlink" Target="https://projectcatalyst.io/funds/11/cardano-open-developers/open-source-nft-and-wallet-auth-framework-for-cardano" TargetMode="External"/><Relationship Id="rId67" Type="http://schemas.openxmlformats.org/officeDocument/2006/relationships/hyperlink" Target="https://projectcatalyst.io/funds/11/cardano-open-developers/universal-devtools-for-real-time-tracking-for-45percent-of-global-websites-support" TargetMode="External"/><Relationship Id="rId60" Type="http://schemas.openxmlformats.org/officeDocument/2006/relationships/hyperlink" Target="https://projectcatalyst.io/funds/11/cardano-open-developers/unbox-enabling-rust-based-cardano-dapps" TargetMode="External"/><Relationship Id="rId69" Type="http://schemas.openxmlformats.org/officeDocument/2006/relationships/hyperlink" Target="https://projectcatalyst.io/funds/11/cardano-open-developers/gleif-network-super-watcher-on-cardano-by-rootsid-725aa" TargetMode="External"/><Relationship Id="rId51" Type="http://schemas.openxmlformats.org/officeDocument/2006/relationships/hyperlink" Target="https://projectcatalyst.io/funds/11/cardano-open-developers/bind-friendly-c-library-for-cardano" TargetMode="External"/><Relationship Id="rId50" Type="http://schemas.openxmlformats.org/officeDocument/2006/relationships/hyperlink" Target="https://projectcatalyst.io/funds/11/cardano-open-developers/rust-library-for-easy-off-chain-transaction-building" TargetMode="External"/><Relationship Id="rId53" Type="http://schemas.openxmlformats.org/officeDocument/2006/relationships/hyperlink" Target="https://projectcatalyst.io/funds/11/cardano-open-developers/blocktrust-credential-workflow-platform-78b6e" TargetMode="External"/><Relationship Id="rId52" Type="http://schemas.openxmlformats.org/officeDocument/2006/relationships/hyperlink" Target="https://projectcatalyst.io/funds/11/cardano-open-developers/scalus-multiplatform-scala-implementation-of-cardano-plutus-05800" TargetMode="External"/><Relationship Id="rId55" Type="http://schemas.openxmlformats.org/officeDocument/2006/relationships/hyperlink" Target="https://projectcatalyst.io/funds/11/cardano-open-developers/anvil-open-source-metadata-validator" TargetMode="External"/><Relationship Id="rId54" Type="http://schemas.openxmlformats.org/officeDocument/2006/relationships/hyperlink" Target="https://projectcatalyst.io/funds/11/cardano-open-developers/poap-in-cardano" TargetMode="External"/><Relationship Id="rId57" Type="http://schemas.openxmlformats.org/officeDocument/2006/relationships/hyperlink" Target="https://projectcatalyst.io/funds/11/cardano-open-developers/gamechanger-open-sourcing-now-to-help-cip30-spec-upgrade" TargetMode="External"/><Relationship Id="rId56" Type="http://schemas.openxmlformats.org/officeDocument/2006/relationships/hyperlink" Target="https://projectcatalyst.io/funds/11/cardano-open-developers/open-source-cardano-go-libraries-docs-andamio-cli" TargetMode="External"/><Relationship Id="rId59" Type="http://schemas.openxmlformats.org/officeDocument/2006/relationships/hyperlink" Target="https://projectcatalyst.io/funds/11/cardano-open-developers/gimbalabs-or-genius-x-hong-kong-cardano-developer-series" TargetMode="External"/><Relationship Id="rId58" Type="http://schemas.openxmlformats.org/officeDocument/2006/relationships/hyperlink" Target="https://projectcatalyst.io/funds/11/cardano-open-developers/grow-atalaprism-sdk-adaptable-identity-storage-module-oror-atalaprism-sdk-id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projectcatalyst.io/funds/11/cardano-open-ecosystem/playbook-for-creation-of-sec-exempt-daos-on-cardano" TargetMode="External"/><Relationship Id="rId190" Type="http://schemas.openxmlformats.org/officeDocument/2006/relationships/hyperlink" Target="https://projectcatalyst.io/funds/11/cardano-open-ecosystem/adaxon-adabyte-byte-sized-programming-tutorials" TargetMode="External"/><Relationship Id="rId42" Type="http://schemas.openxmlformats.org/officeDocument/2006/relationships/hyperlink" Target="https://projectcatalyst.io/funds/11/cardano-open-ecosystem/expanding-cardanos-reach-equipping-the-community-for-cross-chain-and-mainstream-user-onboarding-via-proof-of-onboarding-poo" TargetMode="External"/><Relationship Id="rId41" Type="http://schemas.openxmlformats.org/officeDocument/2006/relationships/hyperlink" Target="https://projectcatalyst.io/funds/11/cardano-open-ecosystem/cardano-for-the-maustralsses-age-of-voltaire-edition" TargetMode="External"/><Relationship Id="rId44" Type="http://schemas.openxmlformats.org/officeDocument/2006/relationships/hyperlink" Target="https://projectcatalyst.io/funds/11/cardano-open-ecosystem/latam-cardano-community-operations-ce990" TargetMode="External"/><Relationship Id="rId194" Type="http://schemas.openxmlformats.org/officeDocument/2006/relationships/hyperlink" Target="https://projectcatalyst.io/funds/11/cardano-open-ecosystem/spo-workshop-in-indonesia-communities" TargetMode="External"/><Relationship Id="rId43" Type="http://schemas.openxmlformats.org/officeDocument/2006/relationships/hyperlink" Target="https://projectcatalyst.io/funds/11/cardano-open-ecosystem/c2vn-accelerate-atala-prism-learning-and-adoption-in-universities-8d47f" TargetMode="External"/><Relationship Id="rId193" Type="http://schemas.openxmlformats.org/officeDocument/2006/relationships/hyperlink" Target="https://projectcatalyst.io/funds/11/cardano-open-ecosystem/cardano-multilingual-education-online-comic-book" TargetMode="External"/><Relationship Id="rId46" Type="http://schemas.openxmlformats.org/officeDocument/2006/relationships/hyperlink" Target="https://projectcatalyst.io/funds/11/cardano-open-ecosystem/latam-the-land-of-the-builders" TargetMode="External"/><Relationship Id="rId192" Type="http://schemas.openxmlformats.org/officeDocument/2006/relationships/hyperlink" Target="https://projectcatalyst.io/funds/11/cardano-open-ecosystem/discover-cardano-stand-at-token-2049-dubai" TargetMode="External"/><Relationship Id="rId45" Type="http://schemas.openxmlformats.org/officeDocument/2006/relationships/hyperlink" Target="https://projectcatalyst.io/funds/11/cardano-open-ecosystem/bringing-east-asian-investors-to-cardano" TargetMode="External"/><Relationship Id="rId191" Type="http://schemas.openxmlformats.org/officeDocument/2006/relationships/hyperlink" Target="https://projectcatalyst.io/funds/11/cardano-open-ecosystem/the-cardano-column-on-web3-radio-show-e81e5" TargetMode="External"/><Relationship Id="rId48" Type="http://schemas.openxmlformats.org/officeDocument/2006/relationships/hyperlink" Target="https://projectcatalyst.io/funds/11/cardano-open-ecosystem/utxo-alliance-content-manager" TargetMode="External"/><Relationship Id="rId187" Type="http://schemas.openxmlformats.org/officeDocument/2006/relationships/hyperlink" Target="https://projectcatalyst.io/funds/11/cardano-open-ecosystem/african-journalists-for-blockchain-ajeot-2024" TargetMode="External"/><Relationship Id="rId47" Type="http://schemas.openxmlformats.org/officeDocument/2006/relationships/hyperlink" Target="https://projectcatalyst.io/funds/11/cardano-open-ecosystem/sidan-or-waffle-hong-kong-cardano-community" TargetMode="External"/><Relationship Id="rId186" Type="http://schemas.openxmlformats.org/officeDocument/2006/relationships/hyperlink" Target="https://projectcatalyst.io/funds/11/cardano-open-ecosystem/community-governance-oversight-cgo" TargetMode="External"/><Relationship Id="rId185" Type="http://schemas.openxmlformats.org/officeDocument/2006/relationships/hyperlink" Target="https://projectcatalyst.io/funds/11/cardano-open-ecosystem/cardano-online-bootcamp-for-non-developers" TargetMode="External"/><Relationship Id="rId49" Type="http://schemas.openxmlformats.org/officeDocument/2006/relationships/hyperlink" Target="https://projectcatalyst.io/funds/11/cardano-open-ecosystem/lets-exhibit-cardano-at-the-largest-blockchain-expos-trade-shows-in-latam-br" TargetMode="External"/><Relationship Id="rId184" Type="http://schemas.openxmlformats.org/officeDocument/2006/relationships/hyperlink" Target="https://projectcatalyst.io/funds/11/cardano-open-ecosystem/cardano-dao-for-marketing-and-education-know-cardano" TargetMode="External"/><Relationship Id="rId189" Type="http://schemas.openxmlformats.org/officeDocument/2006/relationships/hyperlink" Target="https://projectcatalyst.io/funds/11/cardano-open-ecosystem/s3pbl-practical-learning-opportunities-for-governance-and-decision-making" TargetMode="External"/><Relationship Id="rId188" Type="http://schemas.openxmlformats.org/officeDocument/2006/relationships/hyperlink" Target="https://projectcatalyst.io/funds/11/cardano-open-ecosystem/vcoincheck-quizz-quizz-and-earn-everything" TargetMode="External"/><Relationship Id="rId31" Type="http://schemas.openxmlformats.org/officeDocument/2006/relationships/hyperlink" Target="https://projectcatalyst.io/funds/11/cardano-open-ecosystem/frankenwallet-diy-boot-drive-for-privacy-security-and-spo" TargetMode="External"/><Relationship Id="rId30" Type="http://schemas.openxmlformats.org/officeDocument/2006/relationships/hyperlink" Target="https://projectcatalyst.io/funds/11/cardano-open-ecosystem/gimbalabs-research-contribution-treasury-system-model" TargetMode="External"/><Relationship Id="rId33" Type="http://schemas.openxmlformats.org/officeDocument/2006/relationships/hyperlink" Target="https://projectcatalyst.io/funds/11/cardano-open-ecosystem/djed-alliance-ecosystem-boost" TargetMode="External"/><Relationship Id="rId183" Type="http://schemas.openxmlformats.org/officeDocument/2006/relationships/hyperlink" Target="https://projectcatalyst.io/funds/11/cardano-open-ecosystem/cbdc-in-ghana-policy-initiative-to-safeguard-crypto-space-awareness" TargetMode="External"/><Relationship Id="rId32" Type="http://schemas.openxmlformats.org/officeDocument/2006/relationships/hyperlink" Target="https://projectcatalyst.io/funds/11/cardano-open-ecosystem/beginner-to-advance-plutus-mastery-in-collab-with-gadjah-mada-university-ugm-utilizing-gimbalabs-ppbl-meshjs-and-aiken" TargetMode="External"/><Relationship Id="rId182" Type="http://schemas.openxmlformats.org/officeDocument/2006/relationships/hyperlink" Target="https://projectcatalyst.io/funds/11/cardano-open-ecosystem/cardano-youth-footballers-onboarding" TargetMode="External"/><Relationship Id="rId35" Type="http://schemas.openxmlformats.org/officeDocument/2006/relationships/hyperlink" Target="https://projectcatalyst.io/funds/11/cardano-open-ecosystem/adapulse-independent-media-outlet-4e957" TargetMode="External"/><Relationship Id="rId181" Type="http://schemas.openxmlformats.org/officeDocument/2006/relationships/hyperlink" Target="https://projectcatalyst.io/funds/11/cardano-open-ecosystem/community-building-events-and-intersect-educational-contentexperiences-in-africa" TargetMode="External"/><Relationship Id="rId34" Type="http://schemas.openxmlformats.org/officeDocument/2006/relationships/hyperlink" Target="https://projectcatalyst.io/funds/11/cardano-open-ecosystem/cardano-hackathon-in-argentina-0ab44" TargetMode="External"/><Relationship Id="rId180" Type="http://schemas.openxmlformats.org/officeDocument/2006/relationships/hyperlink" Target="https://projectcatalyst.io/funds/11/cardano-open-ecosystem/broadcasting-cardano-network-in-northern-ghana-in-collaboration-with-the-cardano-ghana-community" TargetMode="External"/><Relationship Id="rId37" Type="http://schemas.openxmlformats.org/officeDocument/2006/relationships/hyperlink" Target="https://projectcatalyst.io/funds/11/cardano-open-ecosystem/cardano-summit-2025-welcome-to-africa" TargetMode="External"/><Relationship Id="rId176" Type="http://schemas.openxmlformats.org/officeDocument/2006/relationships/hyperlink" Target="https://projectcatalyst.io/funds/11/cardano-open-ecosystem/cardano-blockchain-technology-based-incubator-for-undergraduate-and-postgraduate-students-of-universities-in-venezuela" TargetMode="External"/><Relationship Id="rId297" Type="http://schemas.openxmlformats.org/officeDocument/2006/relationships/hyperlink" Target="https://projectcatalyst.io/funds/11/cardano-open-ecosystem/cardano-community-growth-enhanced-audits-and-impact-metrics-for-funded-african-proposals" TargetMode="External"/><Relationship Id="rId36" Type="http://schemas.openxmlformats.org/officeDocument/2006/relationships/hyperlink" Target="https://projectcatalyst.io/funds/11/cardano-open-ecosystem/fimi-plutus-pioneer-4-translating-video-dubbing-in-vietnamese" TargetMode="External"/><Relationship Id="rId175" Type="http://schemas.openxmlformats.org/officeDocument/2006/relationships/hyperlink" Target="https://projectcatalyst.io/funds/11/cardano-open-ecosystem/university-students-collective-for-cardano" TargetMode="External"/><Relationship Id="rId296" Type="http://schemas.openxmlformats.org/officeDocument/2006/relationships/hyperlink" Target="https://projectcatalyst.io/funds/11/cardano-open-ecosystem/the-mission-art-gallery-and-auction-house" TargetMode="External"/><Relationship Id="rId39" Type="http://schemas.openxmlformats.org/officeDocument/2006/relationships/hyperlink" Target="https://projectcatalyst.io/funds/11/cardano-open-ecosystem/cardano-india-developers-community-hub" TargetMode="External"/><Relationship Id="rId174" Type="http://schemas.openxmlformats.org/officeDocument/2006/relationships/hyperlink" Target="https://projectcatalyst.io/funds/11/cardano-open-ecosystem/learn-to-earn-on-the-cardano-ecosystem" TargetMode="External"/><Relationship Id="rId295" Type="http://schemas.openxmlformats.org/officeDocument/2006/relationships/hyperlink" Target="https://projectcatalyst.io/funds/11/cardano-open-ecosystem/tertiary-blockchain-education-and-onboarding" TargetMode="External"/><Relationship Id="rId38" Type="http://schemas.openxmlformats.org/officeDocument/2006/relationships/hyperlink" Target="https://projectcatalyst.io/funds/11/cardano-open-ecosystem/plutus-smart-contracts-online-course-for-non-native-english-developers" TargetMode="External"/><Relationship Id="rId173" Type="http://schemas.openxmlformats.org/officeDocument/2006/relationships/hyperlink" Target="https://projectcatalyst.io/funds/11/cardano-open-ecosystem/make-cardano-projects-popular-than-ever-with-storytelling-videos" TargetMode="External"/><Relationship Id="rId294" Type="http://schemas.openxmlformats.org/officeDocument/2006/relationships/hyperlink" Target="https://projectcatalyst.io/funds/11/cardano-open-ecosystem/creation-of-a-cardano-club-in-bukavu-city-in-dr-congo" TargetMode="External"/><Relationship Id="rId179" Type="http://schemas.openxmlformats.org/officeDocument/2006/relationships/hyperlink" Target="https://projectcatalyst.io/funds/11/cardano-open-ecosystem/snek-energy-food-truck-partnership-program" TargetMode="External"/><Relationship Id="rId178" Type="http://schemas.openxmlformats.org/officeDocument/2006/relationships/hyperlink" Target="https://projectcatalyst.io/funds/11/cardano-open-ecosystem/cardano-rocks-nycs-central-park-summerstage" TargetMode="External"/><Relationship Id="rId299" Type="http://schemas.openxmlformats.org/officeDocument/2006/relationships/hyperlink" Target="https://projectcatalyst.io/funds/11/cardano-open-ecosystem/harmonie-nft-galerie-physical-gallery-and-digital-signage-solutions-in-shopping-malls-for-cardano-nfts-artists-advertisements-and-more-370f0" TargetMode="External"/><Relationship Id="rId177" Type="http://schemas.openxmlformats.org/officeDocument/2006/relationships/hyperlink" Target="https://projectcatalyst.io/funds/11/cardano-open-ecosystem/empowering-cardano-ecosystem-through-offline-meetup-in-jakarta-indonesia" TargetMode="External"/><Relationship Id="rId298" Type="http://schemas.openxmlformats.org/officeDocument/2006/relationships/hyperlink" Target="https://projectcatalyst.io/funds/11/cardano-open-ecosystem/shreddaz-cnfts-and-mobile-game-for-jamaicas-skateboarding-community-and-their-olympic-journey-to-paris" TargetMode="External"/><Relationship Id="rId20" Type="http://schemas.openxmlformats.org/officeDocument/2006/relationships/hyperlink" Target="https://projectcatalyst.io/funds/11/cardano-open-ecosystem/cardano-for-100000-students" TargetMode="External"/><Relationship Id="rId22" Type="http://schemas.openxmlformats.org/officeDocument/2006/relationships/hyperlink" Target="https://projectcatalyst.io/funds/11/cardano-open-ecosystem/gimbalabs-engaging-developers-companies-and-users-365-daysyear" TargetMode="External"/><Relationship Id="rId21" Type="http://schemas.openxmlformats.org/officeDocument/2006/relationships/hyperlink" Target="https://projectcatalyst.io/funds/11/cardano-open-ecosystem/so-you-didnt-get-funded-now-what" TargetMode="External"/><Relationship Id="rId24" Type="http://schemas.openxmlformats.org/officeDocument/2006/relationships/hyperlink" Target="https://projectcatalyst.io/funds/11/cardano-open-ecosystem/kaizen-crypto-or-cardano-101-course-video-lessons-translated-to-popular-languages" TargetMode="External"/><Relationship Id="rId23" Type="http://schemas.openxmlformats.org/officeDocument/2006/relationships/hyperlink" Target="https://projectcatalyst.io/funds/11/cardano-open-ecosystem/cardanoscan-data-info-bubbles" TargetMode="External"/><Relationship Id="rId26" Type="http://schemas.openxmlformats.org/officeDocument/2006/relationships/hyperlink" Target="https://projectcatalyst.io/funds/11/cardano-open-ecosystem/hydra-course-for-non-native-english-community-developers" TargetMode="External"/><Relationship Id="rId25" Type="http://schemas.openxmlformats.org/officeDocument/2006/relationships/hyperlink" Target="https://projectcatalyst.io/funds/11/cardano-open-ecosystem/live-coding-haskell-cardanos-smart-contract-programming-language-bring-thousand-of-developers-to-cardano-ecosystem-with-30-live-coding-sessions-07ec2" TargetMode="External"/><Relationship Id="rId28" Type="http://schemas.openxmlformats.org/officeDocument/2006/relationships/hyperlink" Target="https://projectcatalyst.io/funds/11/cardano-open-ecosystem/cardano-asia-tiktok-channel-maintain-japan-vietnam-new-english-version-tiktokca" TargetMode="External"/><Relationship Id="rId27" Type="http://schemas.openxmlformats.org/officeDocument/2006/relationships/hyperlink" Target="https://projectcatalyst.io/funds/11/cardano-open-ecosystem/european-cardano-community-town-hall-operation-and-country-hubs" TargetMode="External"/><Relationship Id="rId29" Type="http://schemas.openxmlformats.org/officeDocument/2006/relationships/hyperlink" Target="https://projectcatalyst.io/funds/11/cardano-open-ecosystem/cardano-hackathon-in-berlin-organized-by-nmkr" TargetMode="External"/><Relationship Id="rId11" Type="http://schemas.openxmlformats.org/officeDocument/2006/relationships/hyperlink" Target="https://projectcatalyst.io/funds/11/cardano-open-ecosystem/the-dao-of-cardano-a-practical-guide" TargetMode="External"/><Relationship Id="rId10" Type="http://schemas.openxmlformats.org/officeDocument/2006/relationships/hyperlink" Target="https://projectcatalyst.io/funds/11/cardano-open-ecosystem/japanese-traditional-craft-masu-photo-project-cardano-community-expands-through-art" TargetMode="External"/><Relationship Id="rId13" Type="http://schemas.openxmlformats.org/officeDocument/2006/relationships/hyperlink" Target="https://projectcatalyst.io/funds/11/cardano-open-ecosystem/high-quality-japanese-translations-for-popular-cardano-dapps" TargetMode="External"/><Relationship Id="rId12" Type="http://schemas.openxmlformats.org/officeDocument/2006/relationships/hyperlink" Target="https://projectcatalyst.io/funds/11/cardano-open-ecosystem/cardano-information-center-in-japan-with-a-restaurant" TargetMode="External"/><Relationship Id="rId15" Type="http://schemas.openxmlformats.org/officeDocument/2006/relationships/hyperlink" Target="https://projectcatalyst.io/funds/11/cardano-open-ecosystem/innovation-center-to-promote-cardano-and-facilitate-entrepreneur-participation" TargetMode="External"/><Relationship Id="rId198" Type="http://schemas.openxmlformats.org/officeDocument/2006/relationships/hyperlink" Target="https://projectcatalyst.io/funds/11/cardano-open-ecosystem/chat-dads-ai-powered-father-figures-for-the-cardano-community" TargetMode="External"/><Relationship Id="rId14" Type="http://schemas.openxmlformats.org/officeDocument/2006/relationships/hyperlink" Target="https://projectcatalyst.io/funds/11/cardano-open-ecosystem/token2049-dubai-2024-cardano-event-with-media-and-marketing-powered-by-rare-network-rare-evo" TargetMode="External"/><Relationship Id="rId197" Type="http://schemas.openxmlformats.org/officeDocument/2006/relationships/hyperlink" Target="https://projectcatalyst.io/funds/11/cardano-open-ecosystem/incorponation-automated-incorporation-tool-for-cardano-projects" TargetMode="External"/><Relationship Id="rId17" Type="http://schemas.openxmlformats.org/officeDocument/2006/relationships/hyperlink" Target="https://projectcatalyst.io/funds/11/cardano-open-ecosystem/cardanocodex-on-boarding-the-next-wave-of-developers-with-this-innovative-hackathon-event-pan-india" TargetMode="External"/><Relationship Id="rId196" Type="http://schemas.openxmlformats.org/officeDocument/2006/relationships/hyperlink" Target="https://projectcatalyst.io/funds/11/cardano-open-ecosystem/creating-a-local-language-web-30-dictionary" TargetMode="External"/><Relationship Id="rId16" Type="http://schemas.openxmlformats.org/officeDocument/2006/relationships/hyperlink" Target="https://projectcatalyst.io/funds/11/cardano-open-ecosystem/entrepreneurship-series-for-the-cardano-community" TargetMode="External"/><Relationship Id="rId195" Type="http://schemas.openxmlformats.org/officeDocument/2006/relationships/hyperlink" Target="https://projectcatalyst.io/funds/11/cardano-open-ecosystem/elevateghana-aiesec-alliance-unleashing-potential-transforming-futures-with-cardano-blockchain-and-project-catalyst" TargetMode="External"/><Relationship Id="rId19" Type="http://schemas.openxmlformats.org/officeDocument/2006/relationships/hyperlink" Target="https://projectcatalyst.io/funds/11/cardano-open-ecosystem/no-time-for-bootcamp-training-for-busy-entrepreneurs" TargetMode="External"/><Relationship Id="rId18" Type="http://schemas.openxmlformats.org/officeDocument/2006/relationships/hyperlink" Target="https://projectcatalyst.io/funds/11/cardano-open-ecosystem/grass-roots-positioning-cardano-as-the-swiss-l1-of-choice" TargetMode="External"/><Relationship Id="rId199" Type="http://schemas.openxmlformats.org/officeDocument/2006/relationships/hyperlink" Target="https://projectcatalyst.io/funds/11/cardano-open-ecosystem/defi-school-20-intensive-course" TargetMode="External"/><Relationship Id="rId84" Type="http://schemas.openxmlformats.org/officeDocument/2006/relationships/hyperlink" Target="https://projectcatalyst.io/funds/11/cardano-open-ecosystem/cardano-stake-pool-owners-spos-behavior-academic-research" TargetMode="External"/><Relationship Id="rId83" Type="http://schemas.openxmlformats.org/officeDocument/2006/relationships/hyperlink" Target="https://projectcatalyst.io/funds/11/cardano-open-ecosystem/fimi-cardano-on-youtube-vietnamese-version" TargetMode="External"/><Relationship Id="rId86" Type="http://schemas.openxmlformats.org/officeDocument/2006/relationships/hyperlink" Target="https://projectcatalyst.io/funds/11/cardano-open-ecosystem/cardano-for-stem-brazilian-students-8944f" TargetMode="External"/><Relationship Id="rId85" Type="http://schemas.openxmlformats.org/officeDocument/2006/relationships/hyperlink" Target="https://projectcatalyst.io/funds/11/cardano-open-ecosystem/ethdenver-2024-cardano-event-with-media-and-marketing-powered-by-rare-network-rare-evo" TargetMode="External"/><Relationship Id="rId88" Type="http://schemas.openxmlformats.org/officeDocument/2006/relationships/hyperlink" Target="https://projectcatalyst.io/funds/11/cardano-open-ecosystem/cardano-education-and-onboarding-for-technical-schools-in-ghana-awareness-for-technical-vocational-computer-and-information-technology-based-schools" TargetMode="External"/><Relationship Id="rId150" Type="http://schemas.openxmlformats.org/officeDocument/2006/relationships/hyperlink" Target="https://projectcatalyst.io/funds/11/cardano-open-ecosystem/enhancing-the-sustainable-ada-blockchain-education-and-content-to-help-highlight-more-use-cases-from-within-the-cardano-ecosystem" TargetMode="External"/><Relationship Id="rId271" Type="http://schemas.openxmlformats.org/officeDocument/2006/relationships/hyperlink" Target="https://projectcatalyst.io/funds/11/cardano-open-ecosystem/community-decentralisation-index-measuring-the-decentralisation-of-blockchain-communities" TargetMode="External"/><Relationship Id="rId87" Type="http://schemas.openxmlformats.org/officeDocument/2006/relationships/hyperlink" Target="https://projectcatalyst.io/funds/11/cardano-open-ecosystem/blockchain-entrepreneurship-incubation-a-focus-on-startups-and-students" TargetMode="External"/><Relationship Id="rId270" Type="http://schemas.openxmlformats.org/officeDocument/2006/relationships/hyperlink" Target="https://projectcatalyst.io/funds/11/cardano-open-ecosystem/2-cardano-workshops-for-secondary-students-and-1-cardano-picture-book-both-inspired-by-the-japanese-course-of-study-guideline-or" TargetMode="External"/><Relationship Id="rId89" Type="http://schemas.openxmlformats.org/officeDocument/2006/relationships/hyperlink" Target="https://projectcatalyst.io/funds/11/cardano-open-ecosystem/blockchain-vibes-2024-cardano-event-in-africa" TargetMode="External"/><Relationship Id="rId80" Type="http://schemas.openxmlformats.org/officeDocument/2006/relationships/hyperlink" Target="https://projectcatalyst.io/funds/11/cardano-open-ecosystem/cardano-center-next-chapter-bali-indonesia" TargetMode="External"/><Relationship Id="rId82" Type="http://schemas.openxmlformats.org/officeDocument/2006/relationships/hyperlink" Target="https://projectcatalyst.io/funds/11/cardano-open-ecosystem/cardano-in-spanish-2-0dc3c" TargetMode="External"/><Relationship Id="rId81" Type="http://schemas.openxmlformats.org/officeDocument/2006/relationships/hyperlink" Target="https://projectcatalyst.io/funds/11/cardano-open-ecosystem/cardano-for-indonesia-cfi-from-universitas-gadjah-mada-to-yogyakarta" TargetMode="External"/><Relationship Id="rId1" Type="http://schemas.openxmlformats.org/officeDocument/2006/relationships/hyperlink" Target="https://projectcatalyst.io/funds/11/cardano-open-ecosystem/community-led-cardano-summits-in-japan" TargetMode="External"/><Relationship Id="rId2" Type="http://schemas.openxmlformats.org/officeDocument/2006/relationships/hyperlink" Target="https://projectcatalyst.io/funds/11/cardano-open-ecosystem/promotion-of-japanese-cardano-products" TargetMode="External"/><Relationship Id="rId3" Type="http://schemas.openxmlformats.org/officeDocument/2006/relationships/hyperlink" Target="https://projectcatalyst.io/funds/11/cardano-open-ecosystem/policy-advocacy-for-the-dao-ecosystem-to-the-government" TargetMode="External"/><Relationship Id="rId149" Type="http://schemas.openxmlformats.org/officeDocument/2006/relationships/hyperlink" Target="https://projectcatalyst.io/funds/11/cardano-open-ecosystem/code-train-women-in-web-3-focusing-on-women-in-deprived-communities" TargetMode="External"/><Relationship Id="rId4" Type="http://schemas.openxmlformats.org/officeDocument/2006/relationships/hyperlink" Target="https://projectcatalyst.io/funds/11/cardano-open-ecosystem/polkadot-cardano-unifires" TargetMode="External"/><Relationship Id="rId148" Type="http://schemas.openxmlformats.org/officeDocument/2006/relationships/hyperlink" Target="https://projectcatalyst.io/funds/11/cardano-open-ecosystem/enhancing-the-capacities-of-smes-in-northern-ghana-to-take-advantage-of-opportunities-in-the-digital-space-in-ghana" TargetMode="External"/><Relationship Id="rId269" Type="http://schemas.openxmlformats.org/officeDocument/2006/relationships/hyperlink" Target="https://projectcatalyst.io/funds/11/cardano-open-ecosystem/cardano-blockchain-challenge-in-drc" TargetMode="External"/><Relationship Id="rId9" Type="http://schemas.openxmlformats.org/officeDocument/2006/relationships/hyperlink" Target="https://projectcatalyst.io/funds/11/cardano-open-ecosystem/paris-blockchain-week-cardano-event-with-media-and-marketing-powered-by-rare-network-rare-evo" TargetMode="External"/><Relationship Id="rId143" Type="http://schemas.openxmlformats.org/officeDocument/2006/relationships/hyperlink" Target="https://projectcatalyst.io/funds/11/cardano-open-ecosystem/institute-ecotermr-or-blockchain-based-platform-and-digital-certification" TargetMode="External"/><Relationship Id="rId264" Type="http://schemas.openxmlformats.org/officeDocument/2006/relationships/hyperlink" Target="https://projectcatalyst.io/funds/11/cardano-open-ecosystem/adavocacy-for-ugandan-universities" TargetMode="External"/><Relationship Id="rId142" Type="http://schemas.openxmlformats.org/officeDocument/2006/relationships/hyperlink" Target="https://projectcatalyst.io/funds/11/cardano-open-ecosystem/going-global-collaborative-innovation-platform-expansion-pack" TargetMode="External"/><Relationship Id="rId263" Type="http://schemas.openxmlformats.org/officeDocument/2006/relationships/hyperlink" Target="https://projectcatalyst.io/funds/11/cardano-open-ecosystem/utilize-the-1st-cardano-webcomic-to-make-the-1st-fun-and-addictive-educational-webcomic-series-about-cardano-ecosystem-engish-japanese-vietnamese" TargetMode="External"/><Relationship Id="rId141" Type="http://schemas.openxmlformats.org/officeDocument/2006/relationships/hyperlink" Target="https://projectcatalyst.io/funds/11/cardano-open-ecosystem/nft-guild-developer-education-initiatives" TargetMode="External"/><Relationship Id="rId262" Type="http://schemas.openxmlformats.org/officeDocument/2006/relationships/hyperlink" Target="https://projectcatalyst.io/funds/11/cardano-open-ecosystem/cardano-dao-tools-for-professional-groups" TargetMode="External"/><Relationship Id="rId140" Type="http://schemas.openxmlformats.org/officeDocument/2006/relationships/hyperlink" Target="https://projectcatalyst.io/funds/11/cardano-open-ecosystem/5pc-expanding-the-cardano-community-in-vietnam-with-the-video-series-why-cardano" TargetMode="External"/><Relationship Id="rId261" Type="http://schemas.openxmlformats.org/officeDocument/2006/relationships/hyperlink" Target="https://projectcatalyst.io/funds/11/cardano-open-ecosystem/dyana-cardano-onboarding-through-interactive-fiction" TargetMode="External"/><Relationship Id="rId5" Type="http://schemas.openxmlformats.org/officeDocument/2006/relationships/hyperlink" Target="https://projectcatalyst.io/funds/11/cardano-open-ecosystem/kaizen-crypto-or-cardano-dubai-hub-ecosystem-onboarding-and-education" TargetMode="External"/><Relationship Id="rId147" Type="http://schemas.openxmlformats.org/officeDocument/2006/relationships/hyperlink" Target="https://projectcatalyst.io/funds/11/cardano-open-ecosystem/edustake-educating-the-community-on-cardano-stake-pool-principles-and-operations" TargetMode="External"/><Relationship Id="rId268" Type="http://schemas.openxmlformats.org/officeDocument/2006/relationships/hyperlink" Target="https://projectcatalyst.io/funds/11/cardano-open-ecosystem/cardanos-premiere-virtual-conference" TargetMode="External"/><Relationship Id="rId6" Type="http://schemas.openxmlformats.org/officeDocument/2006/relationships/hyperlink" Target="https://projectcatalyst.io/funds/11/cardano-open-ecosystem/continue-scatdao-work-in-education-scam-monitoring-and-dyor-reports" TargetMode="External"/><Relationship Id="rId146" Type="http://schemas.openxmlformats.org/officeDocument/2006/relationships/hyperlink" Target="https://projectcatalyst.io/funds/11/cardano-open-ecosystem/abjadao-glossary-or-translating-cardano-to-arabic" TargetMode="External"/><Relationship Id="rId267" Type="http://schemas.openxmlformats.org/officeDocument/2006/relationships/hyperlink" Target="https://projectcatalyst.io/funds/11/cardano-open-ecosystem/pop-up-world-blog-why-cardano-blog-book-and-documentary-digital-content" TargetMode="External"/><Relationship Id="rId7" Type="http://schemas.openxmlformats.org/officeDocument/2006/relationships/hyperlink" Target="https://projectcatalyst.io/funds/11/cardano-open-ecosystem/shibuya-fes-428fes-cardano-conference-and-cnft-art-exhibition" TargetMode="External"/><Relationship Id="rId145" Type="http://schemas.openxmlformats.org/officeDocument/2006/relationships/hyperlink" Target="https://projectcatalyst.io/funds/11/cardano-open-ecosystem/initiation-to-cardano-for-international-students" TargetMode="External"/><Relationship Id="rId266" Type="http://schemas.openxmlformats.org/officeDocument/2006/relationships/hyperlink" Target="https://projectcatalyst.io/funds/11/cardano-open-ecosystem/french-prestigious-engineers-students-for-catalyst" TargetMode="External"/><Relationship Id="rId8" Type="http://schemas.openxmlformats.org/officeDocument/2006/relationships/hyperlink" Target="https://projectcatalyst.io/funds/11/cardano-open-ecosystem/cardano-onboarding-campaign-at-larger-crypto-events-and-multiples-local-education-events" TargetMode="External"/><Relationship Id="rId144" Type="http://schemas.openxmlformats.org/officeDocument/2006/relationships/hyperlink" Target="https://projectcatalyst.io/funds/11/cardano-open-ecosystem/open-sourced-licensing-agreement-and-legal-standard-for-cardano-digital-collectibles-a5677" TargetMode="External"/><Relationship Id="rId265" Type="http://schemas.openxmlformats.org/officeDocument/2006/relationships/hyperlink" Target="https://projectcatalyst.io/funds/11/cardano-open-ecosystem/state-of-the-dao-or-embedding-cardano-in-the-new-world-paradigm" TargetMode="External"/><Relationship Id="rId73" Type="http://schemas.openxmlformats.org/officeDocument/2006/relationships/hyperlink" Target="https://projectcatalyst.io/funds/11/cardano-open-ecosystem/cardano-house-or-rnc-and-dnc-2024-policy-and-education-centers-awen" TargetMode="External"/><Relationship Id="rId72" Type="http://schemas.openxmlformats.org/officeDocument/2006/relationships/hyperlink" Target="https://projectcatalyst.io/funds/11/cardano-open-ecosystem/lovelace-academy-free-video-course-plutus-experience-transcription-and-subtitling-to-portuguese" TargetMode="External"/><Relationship Id="rId75" Type="http://schemas.openxmlformats.org/officeDocument/2006/relationships/hyperlink" Target="https://projectcatalyst.io/funds/11/cardano-open-ecosystem/mastering-open-enterprise-agent-atala-prism-a-developer-handbook-for-decentralized-identity-solutions" TargetMode="External"/><Relationship Id="rId74" Type="http://schemas.openxmlformats.org/officeDocument/2006/relationships/hyperlink" Target="https://projectcatalyst.io/funds/11/cardano-open-ecosystem/eutxo-fundamentals-building-cardano-smart-contracts-ebook-dbb99" TargetMode="External"/><Relationship Id="rId77" Type="http://schemas.openxmlformats.org/officeDocument/2006/relationships/hyperlink" Target="https://projectcatalyst.io/funds/11/cardano-open-ecosystem/c2vn-cardano-developer-club-in-universities-3e95c" TargetMode="External"/><Relationship Id="rId260" Type="http://schemas.openxmlformats.org/officeDocument/2006/relationships/hyperlink" Target="https://projectcatalyst.io/funds/11/cardano-open-ecosystem/the-goma-wada-hub-onboarding-students-program-b908c" TargetMode="External"/><Relationship Id="rId76" Type="http://schemas.openxmlformats.org/officeDocument/2006/relationships/hyperlink" Target="https://projectcatalyst.io/funds/11/cardano-open-ecosystem/5pc-cardano-education-video-on-tiktok-for-the-vietnamese-community" TargetMode="External"/><Relationship Id="rId79" Type="http://schemas.openxmlformats.org/officeDocument/2006/relationships/hyperlink" Target="https://projectcatalyst.io/funds/11/cardano-open-ecosystem/c2vn-cardano-developer-courseware-in-universities-10d61" TargetMode="External"/><Relationship Id="rId78" Type="http://schemas.openxmlformats.org/officeDocument/2006/relationships/hyperlink" Target="https://projectcatalyst.io/funds/11/cardano-open-ecosystem/accra-resource-center-igniting-african-youth-in-cardano-and-decentralised-web-innovation" TargetMode="External"/><Relationship Id="rId71" Type="http://schemas.openxmlformats.org/officeDocument/2006/relationships/hyperlink" Target="https://projectcatalyst.io/funds/11/cardano-open-ecosystem/latin-america-onboarding-education-and-social-media" TargetMode="External"/><Relationship Id="rId70" Type="http://schemas.openxmlformats.org/officeDocument/2006/relationships/hyperlink" Target="https://projectcatalyst.io/funds/11/cardano-open-ecosystem/sociocratic-dreps-a-representation-framework-for-democratic-pluralism" TargetMode="External"/><Relationship Id="rId139" Type="http://schemas.openxmlformats.org/officeDocument/2006/relationships/hyperlink" Target="https://projectcatalyst.io/funds/11/cardano-open-ecosystem/cardanos-learn-to-earn-playing-lego-with-whiteboard" TargetMode="External"/><Relationship Id="rId138" Type="http://schemas.openxmlformats.org/officeDocument/2006/relationships/hyperlink" Target="https://projectcatalyst.io/funds/11/cardano-open-ecosystem/from-ada-to-africa" TargetMode="External"/><Relationship Id="rId259" Type="http://schemas.openxmlformats.org/officeDocument/2006/relationships/hyperlink" Target="https://projectcatalyst.io/funds/11/cardano-open-ecosystem/cardano-book-translation-project-amharic-edition" TargetMode="External"/><Relationship Id="rId137" Type="http://schemas.openxmlformats.org/officeDocument/2006/relationships/hyperlink" Target="https://projectcatalyst.io/funds/11/cardano-open-ecosystem/sustaining-the-impact-of-the-cardano-ghana-community" TargetMode="External"/><Relationship Id="rId258" Type="http://schemas.openxmlformats.org/officeDocument/2006/relationships/hyperlink" Target="https://projectcatalyst.io/funds/11/cardano-open-ecosystem/purpose-built-philanthropic-social-club" TargetMode="External"/><Relationship Id="rId132" Type="http://schemas.openxmlformats.org/officeDocument/2006/relationships/hyperlink" Target="https://projectcatalyst.io/funds/11/cardano-open-ecosystem/legal-toolkit-for-cardano-ecosystem-set-of-standard-dao-governance-documents" TargetMode="External"/><Relationship Id="rId253" Type="http://schemas.openxmlformats.org/officeDocument/2006/relationships/hyperlink" Target="https://projectcatalyst.io/funds/11/cardano-open-ecosystem/cardano-talk-create-online-conversations-about-cardano-ecosystems" TargetMode="External"/><Relationship Id="rId131" Type="http://schemas.openxmlformats.org/officeDocument/2006/relationships/hyperlink" Target="https://projectcatalyst.io/funds/11/cardano-open-ecosystem/c2vn-cardano-blockchain-training-center-for-non-native-english-communities-developers-00026" TargetMode="External"/><Relationship Id="rId252" Type="http://schemas.openxmlformats.org/officeDocument/2006/relationships/hyperlink" Target="https://projectcatalyst.io/funds/11/cardano-open-ecosystem/in-the-smart-contract-a-web3-themed-techno-song-with-music-video-featuring-cardanos-branding" TargetMode="External"/><Relationship Id="rId130" Type="http://schemas.openxmlformats.org/officeDocument/2006/relationships/hyperlink" Target="https://projectcatalyst.io/funds/11/cardano-open-ecosystem/onboarding-hispanic-developers-aiken" TargetMode="External"/><Relationship Id="rId251" Type="http://schemas.openxmlformats.org/officeDocument/2006/relationships/hyperlink" Target="https://projectcatalyst.io/funds/11/cardano-open-ecosystem/educational-center-for-ecoturism-and-cardano-ecosystem-learning-for-spanish-speakers" TargetMode="External"/><Relationship Id="rId250" Type="http://schemas.openxmlformats.org/officeDocument/2006/relationships/hyperlink" Target="https://projectcatalyst.io/funds/11/cardano-open-ecosystem/cardano-coffe-shop-in-ethiopia" TargetMode="External"/><Relationship Id="rId136" Type="http://schemas.openxmlformats.org/officeDocument/2006/relationships/hyperlink" Target="https://projectcatalyst.io/funds/11/cardano-open-ecosystem/on-demand-crypto-dictionary-for-busy-people-1a618" TargetMode="External"/><Relationship Id="rId257" Type="http://schemas.openxmlformats.org/officeDocument/2006/relationships/hyperlink" Target="https://projectcatalyst.io/funds/11/cardano-open-ecosystem/cardano-clarified-transforming-perceptions-with-engaging-research-tested-video-content" TargetMode="External"/><Relationship Id="rId135" Type="http://schemas.openxmlformats.org/officeDocument/2006/relationships/hyperlink" Target="https://projectcatalyst.io/funds/11/cardano-open-ecosystem/buildingoncardanodev-v2-9cdf3" TargetMode="External"/><Relationship Id="rId256" Type="http://schemas.openxmlformats.org/officeDocument/2006/relationships/hyperlink" Target="https://projectcatalyst.io/funds/11/cardano-open-ecosystem/selfdrivenor1-integrating-ssi-did-and-soulbound-tokens-with-the-selfdriven-educational-framework-for-transformative-education-and-credentialing-scientific-research" TargetMode="External"/><Relationship Id="rId134" Type="http://schemas.openxmlformats.org/officeDocument/2006/relationships/hyperlink" Target="https://projectcatalyst.io/funds/11/cardano-open-ecosystem/revolutionising-education-unleashing-the-power-of-web3-education-for-a-brighter-tomorrow" TargetMode="External"/><Relationship Id="rId255" Type="http://schemas.openxmlformats.org/officeDocument/2006/relationships/hyperlink" Target="https://projectcatalyst.io/funds/11/cardano-open-ecosystem/advancing-community-governance-tooling-on-andamio-d942c" TargetMode="External"/><Relationship Id="rId133" Type="http://schemas.openxmlformats.org/officeDocument/2006/relationships/hyperlink" Target="https://projectcatalyst.io/funds/11/cardano-open-ecosystem/cardano-in-5-minutes-deep-understanding-smart-investing-time-saved-money-made" TargetMode="External"/><Relationship Id="rId254" Type="http://schemas.openxmlformats.org/officeDocument/2006/relationships/hyperlink" Target="https://projectcatalyst.io/funds/11/cardano-open-ecosystem/xertificateio-combat-credential-fraud-and-drive-digital-adoption-worldwide" TargetMode="External"/><Relationship Id="rId62" Type="http://schemas.openxmlformats.org/officeDocument/2006/relationships/hyperlink" Target="https://projectcatalyst.io/funds/11/cardano-open-ecosystem/iog-reasearch-paper-library-for-the-cardano-vietnam-community" TargetMode="External"/><Relationship Id="rId61" Type="http://schemas.openxmlformats.org/officeDocument/2006/relationships/hyperlink" Target="https://projectcatalyst.io/funds/11/cardano-open-ecosystem/dreps-onboarding-empowering-cardano-ghana-community" TargetMode="External"/><Relationship Id="rId64" Type="http://schemas.openxmlformats.org/officeDocument/2006/relationships/hyperlink" Target="https://projectcatalyst.io/funds/11/cardano-open-ecosystem/chinese-speaking-community-dumpling" TargetMode="External"/><Relationship Id="rId63" Type="http://schemas.openxmlformats.org/officeDocument/2006/relationships/hyperlink" Target="https://projectcatalyst.io/funds/11/cardano-open-ecosystem/the-complete-aiken-course-cardano-from-zero-to-expert" TargetMode="External"/><Relationship Id="rId66" Type="http://schemas.openxmlformats.org/officeDocument/2006/relationships/hyperlink" Target="https://projectcatalyst.io/funds/11/cardano-open-ecosystem/onboarding-316-million-gamers-to-cardano" TargetMode="External"/><Relationship Id="rId172" Type="http://schemas.openxmlformats.org/officeDocument/2006/relationships/hyperlink" Target="https://projectcatalyst.io/funds/11/cardano-open-ecosystem/investada-bridging-investors-and-cardano-innovators" TargetMode="External"/><Relationship Id="rId293" Type="http://schemas.openxmlformats.org/officeDocument/2006/relationships/hyperlink" Target="https://projectcatalyst.io/funds/11/cardano-open-ecosystem/drmz-academy-grow-the-cardano-ecosystem-through-college-workshops" TargetMode="External"/><Relationship Id="rId65" Type="http://schemas.openxmlformats.org/officeDocument/2006/relationships/hyperlink" Target="https://projectcatalyst.io/funds/11/cardano-open-ecosystem/together-learning-haskellplutus-in-native-language-club" TargetMode="External"/><Relationship Id="rId171" Type="http://schemas.openxmlformats.org/officeDocument/2006/relationships/hyperlink" Target="https://projectcatalyst.io/funds/11/cardano-open-ecosystem/the-cardano-training-campus-raising-awareness-through-education-and-impacting-innovative-minds" TargetMode="External"/><Relationship Id="rId292" Type="http://schemas.openxmlformats.org/officeDocument/2006/relationships/hyperlink" Target="https://projectcatalyst.io/funds/11/cardano-open-ecosystem/just-a-new-meme-coin-for-fun-art-and-artist-communities" TargetMode="External"/><Relationship Id="rId68" Type="http://schemas.openxmlformats.org/officeDocument/2006/relationships/hyperlink" Target="https://projectcatalyst.io/funds/11/cardano-open-ecosystem/cardano-research-and-education-center" TargetMode="External"/><Relationship Id="rId170" Type="http://schemas.openxmlformats.org/officeDocument/2006/relationships/hyperlink" Target="https://projectcatalyst.io/funds/11/cardano-open-ecosystem/marketing-and-social-media-brazil-or-bitcoin-block-blockchain-news-station" TargetMode="External"/><Relationship Id="rId291" Type="http://schemas.openxmlformats.org/officeDocument/2006/relationships/hyperlink" Target="https://projectcatalyst.io/funds/11/cardano-open-ecosystem/drep-educational-summit-fostering-community-participation-10923" TargetMode="External"/><Relationship Id="rId67" Type="http://schemas.openxmlformats.org/officeDocument/2006/relationships/hyperlink" Target="https://projectcatalyst.io/funds/11/cardano-open-ecosystem/argentina-an-unprecedented-opportunity-for-government-adoption" TargetMode="External"/><Relationship Id="rId290" Type="http://schemas.openxmlformats.org/officeDocument/2006/relationships/hyperlink" Target="https://projectcatalyst.io/funds/11/cardano-open-ecosystem/adawell-dao-wellness-initiatives-on-cardano-dao-tools-50810" TargetMode="External"/><Relationship Id="rId60" Type="http://schemas.openxmlformats.org/officeDocument/2006/relationships/hyperlink" Target="https://projectcatalyst.io/funds/11/cardano-open-ecosystem/drep-tv-hub-connect-100-dreps-with-thousands-of-voters-japanese-vietnamese-english-tiktokca" TargetMode="External"/><Relationship Id="rId165" Type="http://schemas.openxmlformats.org/officeDocument/2006/relationships/hyperlink" Target="https://projectcatalyst.io/funds/11/cardano-open-ecosystem/blockchain-and-crypto-online-course" TargetMode="External"/><Relationship Id="rId286" Type="http://schemas.openxmlformats.org/officeDocument/2006/relationships/hyperlink" Target="https://projectcatalyst.io/funds/11/cardano-open-ecosystem/fund-my-thesis-a-research-proposal-on-the-impact-of-cardano-blockchain-on-farmers-in-the-agricultural-sector" TargetMode="External"/><Relationship Id="rId69" Type="http://schemas.openxmlformats.org/officeDocument/2006/relationships/hyperlink" Target="https://projectcatalyst.io/funds/11/cardano-open-ecosystem/cardano-africa-french-community-0aa6a" TargetMode="External"/><Relationship Id="rId164" Type="http://schemas.openxmlformats.org/officeDocument/2006/relationships/hyperlink" Target="https://projectcatalyst.io/funds/11/cardano-open-ecosystem/expanding-the-cardano-french-west-africa-oureach-to-cote-divoire-and-togo" TargetMode="External"/><Relationship Id="rId285" Type="http://schemas.openxmlformats.org/officeDocument/2006/relationships/hyperlink" Target="https://projectcatalyst.io/funds/11/cardano-open-ecosystem/virtual-chief-happiness-officer-for-cardano-builders" TargetMode="External"/><Relationship Id="rId163" Type="http://schemas.openxmlformats.org/officeDocument/2006/relationships/hyperlink" Target="https://projectcatalyst.io/funds/11/cardano-open-ecosystem/adafilms-short-stories-for-television" TargetMode="External"/><Relationship Id="rId284" Type="http://schemas.openxmlformats.org/officeDocument/2006/relationships/hyperlink" Target="https://projectcatalyst.io/funds/11/cardano-open-ecosystem/servitization-blockchain-accelerator-revolutionizing-business-models-acf9d" TargetMode="External"/><Relationship Id="rId162" Type="http://schemas.openxmlformats.org/officeDocument/2006/relationships/hyperlink" Target="https://projectcatalyst.io/funds/11/cardano-open-ecosystem/the-universal-encyclopedia-of-cardano-aldea-wiki-phase-20-english-portuguese-spanish-e0dec" TargetMode="External"/><Relationship Id="rId283" Type="http://schemas.openxmlformats.org/officeDocument/2006/relationships/hyperlink" Target="https://projectcatalyst.io/funds/11/cardano-open-ecosystem/pod-people-of-determination" TargetMode="External"/><Relationship Id="rId169" Type="http://schemas.openxmlformats.org/officeDocument/2006/relationships/hyperlink" Target="https://projectcatalyst.io/funds/11/cardano-open-ecosystem/project-agora-cardano-brazil-catalyst" TargetMode="External"/><Relationship Id="rId168" Type="http://schemas.openxmlformats.org/officeDocument/2006/relationships/hyperlink" Target="https://projectcatalyst.io/funds/11/cardano-open-ecosystem/blockchain-education-for-everyone" TargetMode="External"/><Relationship Id="rId289" Type="http://schemas.openxmlformats.org/officeDocument/2006/relationships/hyperlink" Target="https://projectcatalyst.io/funds/11/cardano-open-ecosystem/memevid-ada-the-cardano-comedy-hour" TargetMode="External"/><Relationship Id="rId167" Type="http://schemas.openxmlformats.org/officeDocument/2006/relationships/hyperlink" Target="https://projectcatalyst.io/funds/11/cardano-open-ecosystem/engaging-french-speaking-university-students-in-a-blockchain-knowledge-competition-to-boost-their-participation-in-the-ecosystem" TargetMode="External"/><Relationship Id="rId288" Type="http://schemas.openxmlformats.org/officeDocument/2006/relationships/hyperlink" Target="https://projectcatalyst.io/funds/11/cardano-open-ecosystem/establish-coin-media-4829f" TargetMode="External"/><Relationship Id="rId166" Type="http://schemas.openxmlformats.org/officeDocument/2006/relationships/hyperlink" Target="https://projectcatalyst.io/funds/11/cardano-open-ecosystem/the-great-beyond-podcast-season-2-or-expanding-horizons" TargetMode="External"/><Relationship Id="rId287" Type="http://schemas.openxmlformats.org/officeDocument/2006/relationships/hyperlink" Target="https://projectcatalyst.io/funds/11/cardano-open-ecosystem/empowering-cardano-communities-worldwide-through-comprehensive-ecosystem-development" TargetMode="External"/><Relationship Id="rId51" Type="http://schemas.openxmlformats.org/officeDocument/2006/relationships/hyperlink" Target="https://projectcatalyst.io/funds/11/cardano-open-ecosystem/45b-marlowe-workshops-for-business-professionals" TargetMode="External"/><Relationship Id="rId50" Type="http://schemas.openxmlformats.org/officeDocument/2006/relationships/hyperlink" Target="https://projectcatalyst.io/funds/11/cardano-open-ecosystem/fimi-free-marlowe-course-for-vietnamese" TargetMode="External"/><Relationship Id="rId53" Type="http://schemas.openxmlformats.org/officeDocument/2006/relationships/hyperlink" Target="https://projectcatalyst.io/funds/11/cardano-open-ecosystem/cardano-ecosystem-smart-contract-languages-live-supportoxygen-documentation-and-adoption" TargetMode="External"/><Relationship Id="rId52" Type="http://schemas.openxmlformats.org/officeDocument/2006/relationships/hyperlink" Target="https://projectcatalyst.io/funds/11/cardano-open-ecosystem/cardano-dev-online-business-accelerator-the-scale-up" TargetMode="External"/><Relationship Id="rId55" Type="http://schemas.openxmlformats.org/officeDocument/2006/relationships/hyperlink" Target="https://projectcatalyst.io/funds/11/cardano-open-ecosystem/wingriders-guide-to-getting-your-project-recognized-in-the-tier1-crypto-world" TargetMode="External"/><Relationship Id="rId161" Type="http://schemas.openxmlformats.org/officeDocument/2006/relationships/hyperlink" Target="https://projectcatalyst.io/funds/11/cardano-open-ecosystem/cardano-project-catalyst-for-ghanaian-tech-hubs" TargetMode="External"/><Relationship Id="rId282" Type="http://schemas.openxmlformats.org/officeDocument/2006/relationships/hyperlink" Target="https://projectcatalyst.io/funds/11/cardano-open-ecosystem/burgermania-animated-learning-series" TargetMode="External"/><Relationship Id="rId54" Type="http://schemas.openxmlformats.org/officeDocument/2006/relationships/hyperlink" Target="https://projectcatalyst.io/funds/11/cardano-open-ecosystem/community-stage-and-live-stream-at-rare-evo-24-caesars-palace-powered-by-rare-network-rare-evo" TargetMode="External"/><Relationship Id="rId160" Type="http://schemas.openxmlformats.org/officeDocument/2006/relationships/hyperlink" Target="https://projectcatalyst.io/funds/11/cardano-open-ecosystem/provide-the-uk-cardano-community-with-a-years-worth-of-irl-events" TargetMode="External"/><Relationship Id="rId281" Type="http://schemas.openxmlformats.org/officeDocument/2006/relationships/hyperlink" Target="https://projectcatalyst.io/funds/11/cardano-open-ecosystem/cardano-discussion-podcast-cardanos-eye-opener" TargetMode="External"/><Relationship Id="rId57" Type="http://schemas.openxmlformats.org/officeDocument/2006/relationships/hyperlink" Target="https://projectcatalyst.io/funds/11/cardano-open-ecosystem/community-platform-to-teach-test-and-certify-aiken-plutus-opshin-and-offchain-languages-for-cardano" TargetMode="External"/><Relationship Id="rId280" Type="http://schemas.openxmlformats.org/officeDocument/2006/relationships/hyperlink" Target="https://projectcatalyst.io/funds/11/cardano-open-ecosystem/leadership-academy-book-club-season-3" TargetMode="External"/><Relationship Id="rId56" Type="http://schemas.openxmlformats.org/officeDocument/2006/relationships/hyperlink" Target="https://projectcatalyst.io/funds/11/cardano-open-ecosystem/cardano-middle-east-and-north-africa-10ddb" TargetMode="External"/><Relationship Id="rId159" Type="http://schemas.openxmlformats.org/officeDocument/2006/relationships/hyperlink" Target="https://projectcatalyst.io/funds/11/cardano-open-ecosystem/adafilms-wada-documentary-distribution" TargetMode="External"/><Relationship Id="rId59" Type="http://schemas.openxmlformats.org/officeDocument/2006/relationships/hyperlink" Target="https://projectcatalyst.io/funds/11/cardano-open-ecosystem/token-engineering-on-cardano-step-by-step-tutorials-to-design-economic-mechanisms-8a3df" TargetMode="External"/><Relationship Id="rId154" Type="http://schemas.openxmlformats.org/officeDocument/2006/relationships/hyperlink" Target="https://projectcatalyst.io/funds/11/cardano-open-ecosystem/cardano-students-community-in-ethiopia" TargetMode="External"/><Relationship Id="rId275" Type="http://schemas.openxmlformats.org/officeDocument/2006/relationships/hyperlink" Target="https://projectcatalyst.io/funds/11/cardano-open-ecosystem/cardamania-educative-board-game" TargetMode="External"/><Relationship Id="rId58" Type="http://schemas.openxmlformats.org/officeDocument/2006/relationships/hyperlink" Target="https://projectcatalyst.io/funds/11/cardano-open-ecosystem/fimi-cardanovn-cardano-information-portal-for-vietnamese-people" TargetMode="External"/><Relationship Id="rId153" Type="http://schemas.openxmlformats.org/officeDocument/2006/relationships/hyperlink" Target="https://projectcatalyst.io/funds/11/cardano-open-ecosystem/cardano-dapps-connect-unleashing-the-potential-of-decentralised-applications-in-ghana" TargetMode="External"/><Relationship Id="rId274" Type="http://schemas.openxmlformats.org/officeDocument/2006/relationships/hyperlink" Target="https://projectcatalyst.io/funds/11/cardano-open-ecosystem/indidgenous-ssi-education-for-south-pacific-communities" TargetMode="External"/><Relationship Id="rId152" Type="http://schemas.openxmlformats.org/officeDocument/2006/relationships/hyperlink" Target="https://projectcatalyst.io/funds/11/cardano-open-ecosystem/more-non-dilutive-funding-for-cardano-projects" TargetMode="External"/><Relationship Id="rId273" Type="http://schemas.openxmlformats.org/officeDocument/2006/relationships/hyperlink" Target="https://projectcatalyst.io/funds/11/cardano-open-ecosystem/emu-wants-to-know-cardano" TargetMode="External"/><Relationship Id="rId151" Type="http://schemas.openxmlformats.org/officeDocument/2006/relationships/hyperlink" Target="https://projectcatalyst.io/funds/11/cardano-open-ecosystem/cardanative-enterprises-and-agencies" TargetMode="External"/><Relationship Id="rId272" Type="http://schemas.openxmlformats.org/officeDocument/2006/relationships/hyperlink" Target="https://projectcatalyst.io/funds/11/cardano-open-ecosystem/blockchain-servitization-hub-empowering-african-startups-2872c" TargetMode="External"/><Relationship Id="rId158" Type="http://schemas.openxmlformats.org/officeDocument/2006/relationships/hyperlink" Target="https://projectcatalyst.io/funds/11/cardano-open-ecosystem/project-agora-cardano-brazil-voltaire" TargetMode="External"/><Relationship Id="rId279" Type="http://schemas.openxmlformats.org/officeDocument/2006/relationships/hyperlink" Target="https://projectcatalyst.io/funds/11/cardano-open-ecosystem/ama-with-cross-chain-communities-part-2" TargetMode="External"/><Relationship Id="rId157" Type="http://schemas.openxmlformats.org/officeDocument/2006/relationships/hyperlink" Target="https://projectcatalyst.io/funds/11/cardano-open-ecosystem/cardano-powered-research-odyssey-in-africa" TargetMode="External"/><Relationship Id="rId278" Type="http://schemas.openxmlformats.org/officeDocument/2006/relationships/hyperlink" Target="https://projectcatalyst.io/funds/11/cardano-open-ecosystem/gamefied-educational-content" TargetMode="External"/><Relationship Id="rId156" Type="http://schemas.openxmlformats.org/officeDocument/2006/relationships/hyperlink" Target="https://projectcatalyst.io/funds/11/cardano-open-ecosystem/cardano-pulse-researching-sentiment-and-behaviour-in-the-cardano-ecosystem" TargetMode="External"/><Relationship Id="rId277" Type="http://schemas.openxmlformats.org/officeDocument/2006/relationships/hyperlink" Target="https://projectcatalyst.io/funds/11/cardano-open-ecosystem/operations-of-the-us-federal-blockchain-pac-a-continued-f8-special-project" TargetMode="External"/><Relationship Id="rId155" Type="http://schemas.openxmlformats.org/officeDocument/2006/relationships/hyperlink" Target="https://projectcatalyst.io/funds/11/cardano-open-ecosystem/a-cardano-hub-in-nyiragongo-to-empower-an-underserved-region" TargetMode="External"/><Relationship Id="rId276" Type="http://schemas.openxmlformats.org/officeDocument/2006/relationships/hyperlink" Target="https://projectcatalyst.io/funds/11/cardano-open-ecosystem/discover-cardano-monthly-events" TargetMode="External"/><Relationship Id="rId107" Type="http://schemas.openxmlformats.org/officeDocument/2006/relationships/hyperlink" Target="https://projectcatalyst.io/funds/11/cardano-open-ecosystem/project-catalyst-360-events-for-universities" TargetMode="External"/><Relationship Id="rId228" Type="http://schemas.openxmlformats.org/officeDocument/2006/relationships/hyperlink" Target="https://projectcatalyst.io/funds/11/cardano-open-ecosystem/cardanostratmark-strategic-marketing-agency-for-proposals-and-projects" TargetMode="External"/><Relationship Id="rId106" Type="http://schemas.openxmlformats.org/officeDocument/2006/relationships/hyperlink" Target="https://projectcatalyst.io/funds/11/cardano-open-ecosystem/5pc-project-catalyst-tiktok-viral-for-the-vietnamese-community" TargetMode="External"/><Relationship Id="rId227" Type="http://schemas.openxmlformats.org/officeDocument/2006/relationships/hyperlink" Target="https://projectcatalyst.io/funds/11/cardano-open-ecosystem/cardano-campus-incubation-hub-f204a" TargetMode="External"/><Relationship Id="rId105" Type="http://schemas.openxmlformats.org/officeDocument/2006/relationships/hyperlink" Target="https://projectcatalyst.io/funds/11/cardano-open-ecosystem/fimi-cardano-talk-for-vietnamese-phase-2" TargetMode="External"/><Relationship Id="rId226" Type="http://schemas.openxmlformats.org/officeDocument/2006/relationships/hyperlink" Target="https://projectcatalyst.io/funds/11/cardano-open-ecosystem/empowering-the-cardano-community-launching-a-podcast-channel-to-educate-and-inform" TargetMode="External"/><Relationship Id="rId104" Type="http://schemas.openxmlformats.org/officeDocument/2006/relationships/hyperlink" Target="https://projectcatalyst.io/funds/11/cardano-open-ecosystem/empowering-ethiopian-developers-with-cardano-education-and-mentorship" TargetMode="External"/><Relationship Id="rId225" Type="http://schemas.openxmlformats.org/officeDocument/2006/relationships/hyperlink" Target="https://projectcatalyst.io/funds/11/cardano-open-ecosystem/cardano-vietnam-news-05e4e" TargetMode="External"/><Relationship Id="rId109" Type="http://schemas.openxmlformats.org/officeDocument/2006/relationships/hyperlink" Target="https://projectcatalyst.io/funds/11/cardano-open-ecosystem/community-thrive-initiative-empowering-cardano-in-the-chinese-community" TargetMode="External"/><Relationship Id="rId108" Type="http://schemas.openxmlformats.org/officeDocument/2006/relationships/hyperlink" Target="https://projectcatalyst.io/funds/11/cardano-open-ecosystem/andamio-gamechanger-and-helios-pbl-course" TargetMode="External"/><Relationship Id="rId229" Type="http://schemas.openxmlformats.org/officeDocument/2006/relationships/hyperlink" Target="https://projectcatalyst.io/funds/11/cardano-open-ecosystem/empowered-women" TargetMode="External"/><Relationship Id="rId220" Type="http://schemas.openxmlformats.org/officeDocument/2006/relationships/hyperlink" Target="https://projectcatalyst.io/funds/11/cardano-open-ecosystem/cquizzes-cardano-campus-outreach-in-india-via-interactive-quizzes" TargetMode="External"/><Relationship Id="rId103" Type="http://schemas.openxmlformats.org/officeDocument/2006/relationships/hyperlink" Target="https://projectcatalyst.io/funds/11/cardano-open-ecosystem/1-year-education-about-cardano-to-brazilian-portuguese-speaking-community-bitnoob" TargetMode="External"/><Relationship Id="rId224" Type="http://schemas.openxmlformats.org/officeDocument/2006/relationships/hyperlink" Target="https://projectcatalyst.io/funds/11/cardano-open-ecosystem/cardano-based-work-integrated-learning-and-internship-for-tertiary-studentsgraduate" TargetMode="External"/><Relationship Id="rId102" Type="http://schemas.openxmlformats.org/officeDocument/2006/relationships/hyperlink" Target="https://projectcatalyst.io/funds/11/cardano-open-ecosystem/45b-bring-end-users-and-small-businesses-to-cardano" TargetMode="External"/><Relationship Id="rId223" Type="http://schemas.openxmlformats.org/officeDocument/2006/relationships/hyperlink" Target="https://projectcatalyst.io/funds/11/cardano-open-ecosystem/access-users-and-build-a-robust-community-with-multi-channel-communication" TargetMode="External"/><Relationship Id="rId101" Type="http://schemas.openxmlformats.org/officeDocument/2006/relationships/hyperlink" Target="https://projectcatalyst.io/funds/11/cardano-open-ecosystem/blockchain-cardano-podcast-for-vietnamese" TargetMode="External"/><Relationship Id="rId222" Type="http://schemas.openxmlformats.org/officeDocument/2006/relationships/hyperlink" Target="https://projectcatalyst.io/funds/11/cardano-open-ecosystem/bridging-digital-divides-cardano-and-proof-of-integrity-empowering-latin-americas-underprivileged" TargetMode="External"/><Relationship Id="rId100" Type="http://schemas.openxmlformats.org/officeDocument/2006/relationships/hyperlink" Target="https://projectcatalyst.io/funds/11/cardano-open-ecosystem/9-dao-sample-project-bringing-decentralized-governance-closer-to-everyone" TargetMode="External"/><Relationship Id="rId221" Type="http://schemas.openxmlformats.org/officeDocument/2006/relationships/hyperlink" Target="https://projectcatalyst.io/funds/11/cardano-open-ecosystem/indonesia-digital-entrepreneur-ide-blockchain-cardano-engaging-indonesian-millenials-gen-z-and-enterpreneurs-to-know-cardano" TargetMode="External"/><Relationship Id="rId217" Type="http://schemas.openxmlformats.org/officeDocument/2006/relationships/hyperlink" Target="https://projectcatalyst.io/funds/11/cardano-open-ecosystem/cardano-explorers-explore-the-cardano-ecosystem-with-videos" TargetMode="External"/><Relationship Id="rId216" Type="http://schemas.openxmlformats.org/officeDocument/2006/relationships/hyperlink" Target="https://projectcatalyst.io/funds/11/cardano-open-ecosystem/grow-cardano-grow-balkan" TargetMode="External"/><Relationship Id="rId215" Type="http://schemas.openxmlformats.org/officeDocument/2006/relationships/hyperlink" Target="https://projectcatalyst.io/funds/11/cardano-open-ecosystem/preserving-cultural-heritage-challenging-corruption-protecting-people-and-planet-with-streets-of-ada-a-samsudin-brothers-projek" TargetMode="External"/><Relationship Id="rId214" Type="http://schemas.openxmlformats.org/officeDocument/2006/relationships/hyperlink" Target="https://projectcatalyst.io/funds/11/cardano-open-ecosystem/scam-school-an-insightful-comic-series-to-help-avoid-scams" TargetMode="External"/><Relationship Id="rId219" Type="http://schemas.openxmlformats.org/officeDocument/2006/relationships/hyperlink" Target="https://projectcatalyst.io/funds/11/cardano-open-ecosystem/kakuma-studios-cardano-music-powered-impact-hub-in-kenya-with-onboarding-community-potential-of-250k" TargetMode="External"/><Relationship Id="rId218" Type="http://schemas.openxmlformats.org/officeDocument/2006/relationships/hyperlink" Target="https://projectcatalyst.io/funds/11/cardano-open-ecosystem/project-catalyst-cardano-essentials-in-sao-paulo-brazil" TargetMode="External"/><Relationship Id="rId213" Type="http://schemas.openxmlformats.org/officeDocument/2006/relationships/hyperlink" Target="https://projectcatalyst.io/funds/11/cardano-open-ecosystem/an-educational-content-and-media-support-plan-for-the-longevity-of-cardano-adoption" TargetMode="External"/><Relationship Id="rId212" Type="http://schemas.openxmlformats.org/officeDocument/2006/relationships/hyperlink" Target="https://projectcatalyst.io/funds/11/cardano-open-ecosystem/r-cuisine-a-curlinary-school-for-the-wider-cardano-community" TargetMode="External"/><Relationship Id="rId211" Type="http://schemas.openxmlformats.org/officeDocument/2006/relationships/hyperlink" Target="https://projectcatalyst.io/funds/11/cardano-open-ecosystem/empowernet-bridging-education-curation-and-community-impact-offline" TargetMode="External"/><Relationship Id="rId210" Type="http://schemas.openxmlformats.org/officeDocument/2006/relationships/hyperlink" Target="https://projectcatalyst.io/funds/11/cardano-open-ecosystem/from-ada-to-asia" TargetMode="External"/><Relationship Id="rId129" Type="http://schemas.openxmlformats.org/officeDocument/2006/relationships/hyperlink" Target="https://projectcatalyst.io/funds/11/cardano-open-ecosystem/vcoincheckio-scaling-community-milestone-scale-up-ten-of-thousands-vietnam-cardano-community" TargetMode="External"/><Relationship Id="rId128" Type="http://schemas.openxmlformats.org/officeDocument/2006/relationships/hyperlink" Target="https://projectcatalyst.io/funds/11/cardano-open-ecosystem/grassroots-governance-community-forums-1d5cc" TargetMode="External"/><Relationship Id="rId249" Type="http://schemas.openxmlformats.org/officeDocument/2006/relationships/hyperlink" Target="https://projectcatalyst.io/funds/11/cardano-open-ecosystem/cardano-guide-a-one-stop-guide-for-everyone" TargetMode="External"/><Relationship Id="rId127" Type="http://schemas.openxmlformats.org/officeDocument/2006/relationships/hyperlink" Target="https://projectcatalyst.io/funds/11/cardano-open-ecosystem/cardano-catalyst-virtual-career-fair-pro39" TargetMode="External"/><Relationship Id="rId248" Type="http://schemas.openxmlformats.org/officeDocument/2006/relationships/hyperlink" Target="https://projectcatalyst.io/funds/11/cardano-open-ecosystem/cardano-coffee-lounge-in-universities" TargetMode="External"/><Relationship Id="rId126" Type="http://schemas.openxmlformats.org/officeDocument/2006/relationships/hyperlink" Target="https://projectcatalyst.io/funds/11/cardano-open-ecosystem/youtube-channel-instagram-page-and-discord-server-about-cardano-for-turkey-and-north-cyprus" TargetMode="External"/><Relationship Id="rId247" Type="http://schemas.openxmlformats.org/officeDocument/2006/relationships/hyperlink" Target="https://projectcatalyst.io/funds/11/cardano-open-ecosystem/web3-lovers-a-crypto-themed-techno-song-with-music-video-featuring-cardanos-branding" TargetMode="External"/><Relationship Id="rId121" Type="http://schemas.openxmlformats.org/officeDocument/2006/relationships/hyperlink" Target="https://projectcatalyst.io/funds/11/cardano-open-ecosystem/cardano-solution-architects-training-initiative" TargetMode="External"/><Relationship Id="rId242" Type="http://schemas.openxmlformats.org/officeDocument/2006/relationships/hyperlink" Target="https://projectcatalyst.io/funds/11/cardano-open-ecosystem/breaking-the-language-barrier-english-training-for-100-on-boarded-french-speaker-students-in-goma-to-foster-participation-in-the-ecosystem" TargetMode="External"/><Relationship Id="rId120" Type="http://schemas.openxmlformats.org/officeDocument/2006/relationships/hyperlink" Target="https://projectcatalyst.io/funds/11/cardano-open-ecosystem/expanding-cardano-awareness-through-ai-enhanced-multilingual-video-content" TargetMode="External"/><Relationship Id="rId241" Type="http://schemas.openxmlformats.org/officeDocument/2006/relationships/hyperlink" Target="https://projectcatalyst.io/funds/11/cardano-open-ecosystem/blockchain-na-escola-or-cardano-curriculum-for-high-schools" TargetMode="External"/><Relationship Id="rId240" Type="http://schemas.openxmlformats.org/officeDocument/2006/relationships/hyperlink" Target="https://projectcatalyst.io/funds/11/cardano-open-ecosystem/selfdrivenor5-path-to-decentralised-self-driven-learning-communities-sociological-researchsystems-theory" TargetMode="External"/><Relationship Id="rId125" Type="http://schemas.openxmlformats.org/officeDocument/2006/relationships/hyperlink" Target="https://projectcatalyst.io/funds/11/cardano-open-ecosystem/youtube-channel-about-cardano-and-catalyst-dedicated-for-the-french-blockchain-community" TargetMode="External"/><Relationship Id="rId246" Type="http://schemas.openxmlformats.org/officeDocument/2006/relationships/hyperlink" Target="https://projectcatalyst.io/funds/11/cardano-open-ecosystem/cardano-for-leos" TargetMode="External"/><Relationship Id="rId124" Type="http://schemas.openxmlformats.org/officeDocument/2006/relationships/hyperlink" Target="https://projectcatalyst.io/funds/11/cardano-open-ecosystem/cardano-hub-my-malaysia" TargetMode="External"/><Relationship Id="rId245" Type="http://schemas.openxmlformats.org/officeDocument/2006/relationships/hyperlink" Target="https://projectcatalyst.io/funds/11/cardano-open-ecosystem/dlt360-funding-and-business-based-on-eu-digital-decade-2030" TargetMode="External"/><Relationship Id="rId123" Type="http://schemas.openxmlformats.org/officeDocument/2006/relationships/hyperlink" Target="https://projectcatalyst.io/funds/11/cardano-open-ecosystem/cardano-onboarding-mekong-delta-region-universities-in-vietnam" TargetMode="External"/><Relationship Id="rId244" Type="http://schemas.openxmlformats.org/officeDocument/2006/relationships/hyperlink" Target="https://projectcatalyst.io/funds/11/cardano-open-ecosystem/cardano-peace-marathon-10" TargetMode="External"/><Relationship Id="rId122" Type="http://schemas.openxmlformats.org/officeDocument/2006/relationships/hyperlink" Target="https://projectcatalyst.io/funds/11/cardano-open-ecosystem/cardanoru-expanding-cardanos-reach-in-the-russian-market" TargetMode="External"/><Relationship Id="rId243" Type="http://schemas.openxmlformats.org/officeDocument/2006/relationships/hyperlink" Target="https://projectcatalyst.io/funds/11/cardano-open-ecosystem/incorponation-enhancement-of-a-country-finder-tool-for-cardano-projects" TargetMode="External"/><Relationship Id="rId95" Type="http://schemas.openxmlformats.org/officeDocument/2006/relationships/hyperlink" Target="https://projectcatalyst.io/funds/11/cardano-open-ecosystem/adatube-the-largest-spanish-speaking-educational-channel" TargetMode="External"/><Relationship Id="rId94" Type="http://schemas.openxmlformats.org/officeDocument/2006/relationships/hyperlink" Target="https://projectcatalyst.io/funds/11/cardano-open-ecosystem/cardano-ladies-colloquium" TargetMode="External"/><Relationship Id="rId97" Type="http://schemas.openxmlformats.org/officeDocument/2006/relationships/hyperlink" Target="https://projectcatalyst.io/funds/11/cardano-open-ecosystem/mandarin-newsletters-center-for-cardano-enthusiasts" TargetMode="External"/><Relationship Id="rId96" Type="http://schemas.openxmlformats.org/officeDocument/2006/relationships/hyperlink" Target="https://projectcatalyst.io/funds/11/cardano-open-ecosystem/articulate-cardano-cbca-to-diploma-of-applied-blockchain-aus" TargetMode="External"/><Relationship Id="rId99" Type="http://schemas.openxmlformats.org/officeDocument/2006/relationships/hyperlink" Target="https://projectcatalyst.io/funds/11/cardano-open-ecosystem/expanding-cardanos-presence-fostering-growth-within-the-chilean-community" TargetMode="External"/><Relationship Id="rId98" Type="http://schemas.openxmlformats.org/officeDocument/2006/relationships/hyperlink" Target="https://projectcatalyst.io/funds/11/cardano-open-ecosystem/cardano-educational-platform-for-spanish-speakers" TargetMode="External"/><Relationship Id="rId91" Type="http://schemas.openxmlformats.org/officeDocument/2006/relationships/hyperlink" Target="https://projectcatalyst.io/funds/11/cardano-open-ecosystem/summon-cardano-dao-development-materials-meetups-and-workshops" TargetMode="External"/><Relationship Id="rId90" Type="http://schemas.openxmlformats.org/officeDocument/2006/relationships/hyperlink" Target="https://projectcatalyst.io/funds/11/cardano-open-ecosystem/cardano-caravan-driving-adoption-education-and-community-engagement" TargetMode="External"/><Relationship Id="rId93" Type="http://schemas.openxmlformats.org/officeDocument/2006/relationships/hyperlink" Target="https://projectcatalyst.io/funds/11/cardano-open-ecosystem/indonesian-cardano-developers-community-workshop-2024" TargetMode="External"/><Relationship Id="rId92" Type="http://schemas.openxmlformats.org/officeDocument/2006/relationships/hyperlink" Target="https://projectcatalyst.io/funds/11/cardano-open-ecosystem/legal-toolkit-for-cardano-ecosystem-set-of-standard-well-balanced-contracts" TargetMode="External"/><Relationship Id="rId118" Type="http://schemas.openxmlformats.org/officeDocument/2006/relationships/hyperlink" Target="https://projectcatalyst.io/funds/11/cardano-open-ecosystem/cardano-media-all-in-one-influencers-on-cardano-network" TargetMode="External"/><Relationship Id="rId239" Type="http://schemas.openxmlformats.org/officeDocument/2006/relationships/hyperlink" Target="https://projectcatalyst.io/funds/11/cardano-open-ecosystem/cardano-powered-blockchain-education-initiative-bridging-coding-education-gaps-in-northern-nigeria" TargetMode="External"/><Relationship Id="rId117" Type="http://schemas.openxmlformats.org/officeDocument/2006/relationships/hyperlink" Target="https://projectcatalyst.io/funds/11/cardano-open-ecosystem/adafro-labs-uganda-hackathon" TargetMode="External"/><Relationship Id="rId238" Type="http://schemas.openxmlformats.org/officeDocument/2006/relationships/hyperlink" Target="https://projectcatalyst.io/funds/11/cardano-open-ecosystem/swarm-treasury-pbl" TargetMode="External"/><Relationship Id="rId116" Type="http://schemas.openxmlformats.org/officeDocument/2006/relationships/hyperlink" Target="https://projectcatalyst.io/funds/11/cardano-open-ecosystem/catalysttalk-for-vietnamese-phase-2" TargetMode="External"/><Relationship Id="rId237" Type="http://schemas.openxmlformats.org/officeDocument/2006/relationships/hyperlink" Target="https://projectcatalyst.io/funds/11/cardano-open-ecosystem/elevating-and-standardizing-impact-measurement-of-businesses-and-tokenized-assets-for-cardano-and-the-greater-web3-ecosystem" TargetMode="External"/><Relationship Id="rId115" Type="http://schemas.openxmlformats.org/officeDocument/2006/relationships/hyperlink" Target="https://projectcatalyst.io/funds/11/cardano-open-ecosystem/open-source-strategy-65b6a" TargetMode="External"/><Relationship Id="rId236" Type="http://schemas.openxmlformats.org/officeDocument/2006/relationships/hyperlink" Target="https://projectcatalyst.io/funds/11/cardano-open-ecosystem/skin-in-the-game-and-agency-theory-c4fb7" TargetMode="External"/><Relationship Id="rId119" Type="http://schemas.openxmlformats.org/officeDocument/2006/relationships/hyperlink" Target="https://projectcatalyst.io/funds/11/cardano-open-ecosystem/online-training-platform-for-talents-and-freelancers-on-cardano-pro39" TargetMode="External"/><Relationship Id="rId110" Type="http://schemas.openxmlformats.org/officeDocument/2006/relationships/hyperlink" Target="https://projectcatalyst.io/funds/11/cardano-open-ecosystem/learn-cardano-drive-defi-growth-with-courses-in-english-and-japanese" TargetMode="External"/><Relationship Id="rId231" Type="http://schemas.openxmlformats.org/officeDocument/2006/relationships/hyperlink" Target="https://projectcatalyst.io/funds/11/cardano-open-ecosystem/funding-funnels-a-cardano-driven-ai-event-with-funding-pathway-for-young-innovators" TargetMode="External"/><Relationship Id="rId230" Type="http://schemas.openxmlformats.org/officeDocument/2006/relationships/hyperlink" Target="https://projectcatalyst.io/funds/11/cardano-open-ecosystem/cardano-literacy-club-clc" TargetMode="External"/><Relationship Id="rId114" Type="http://schemas.openxmlformats.org/officeDocument/2006/relationships/hyperlink" Target="https://projectcatalyst.io/funds/11/cardano-open-ecosystem/nft-guild-developer-roundtables-and-open-community-calls" TargetMode="External"/><Relationship Id="rId235" Type="http://schemas.openxmlformats.org/officeDocument/2006/relationships/hyperlink" Target="https://projectcatalyst.io/funds/11/cardano-open-ecosystem/empowering-blockchain-literacy-for-global-cardano-adoption" TargetMode="External"/><Relationship Id="rId113" Type="http://schemas.openxmlformats.org/officeDocument/2006/relationships/hyperlink" Target="https://projectcatalyst.io/funds/11/cardano-open-ecosystem/cardano-hub-for-businesses-and-developers-in-eastern-europe" TargetMode="External"/><Relationship Id="rId234" Type="http://schemas.openxmlformats.org/officeDocument/2006/relationships/hyperlink" Target="https://projectcatalyst.io/funds/11/cardano-open-ecosystem/cardano-hub-at-the-edge-of-civilization" TargetMode="External"/><Relationship Id="rId112" Type="http://schemas.openxmlformats.org/officeDocument/2006/relationships/hyperlink" Target="https://projectcatalyst.io/funds/11/cardano-open-ecosystem/bridge-builders-open-mastermind-workshops-for-the-cardano-community" TargetMode="External"/><Relationship Id="rId233" Type="http://schemas.openxmlformats.org/officeDocument/2006/relationships/hyperlink" Target="https://projectcatalyst.io/funds/11/cardano-open-ecosystem/empowering-cardano-adoption-through-misconception-research" TargetMode="External"/><Relationship Id="rId111" Type="http://schemas.openxmlformats.org/officeDocument/2006/relationships/hyperlink" Target="https://projectcatalyst.io/funds/11/cardano-open-ecosystem/gateway-to-blockchain-a-student-learning-hub" TargetMode="External"/><Relationship Id="rId232" Type="http://schemas.openxmlformats.org/officeDocument/2006/relationships/hyperlink" Target="https://projectcatalyst.io/funds/11/cardano-open-ecosystem/smooth-onboarding-and-migration-support-to-cardano" TargetMode="External"/><Relationship Id="rId305" Type="http://schemas.openxmlformats.org/officeDocument/2006/relationships/hyperlink" Target="https://projectcatalyst.io/funds/11/cardano-open-ecosystem/block-house-cardano-community" TargetMode="External"/><Relationship Id="rId304" Type="http://schemas.openxmlformats.org/officeDocument/2006/relationships/hyperlink" Target="https://projectcatalyst.io/funds/11/cardano-open-ecosystem/web3galaxy-blockchain-club" TargetMode="External"/><Relationship Id="rId303" Type="http://schemas.openxmlformats.org/officeDocument/2006/relationships/hyperlink" Target="https://projectcatalyst.io/funds/11/cardano-open-ecosystem/cardano-artist-incubation-program-for-digital-art-growth" TargetMode="External"/><Relationship Id="rId302" Type="http://schemas.openxmlformats.org/officeDocument/2006/relationships/hyperlink" Target="https://projectcatalyst.io/funds/11/cardano-open-ecosystem/writing-the-cardano-ebook-for-vietnamese-people-included-all-basic-knowledge-about-cardano-to-newbies" TargetMode="External"/><Relationship Id="rId309" Type="http://schemas.openxmlformats.org/officeDocument/2006/relationships/hyperlink" Target="https://projectcatalyst.io/funds/11/cardano-open-ecosystem/konma-xperience-a-community-driven-blockchain-hub-for-food-art-and-lifestyle-innovation" TargetMode="External"/><Relationship Id="rId308" Type="http://schemas.openxmlformats.org/officeDocument/2006/relationships/hyperlink" Target="https://projectcatalyst.io/funds/11/cardano-open-ecosystem/bridging-gastronomy-and-blockchain" TargetMode="External"/><Relationship Id="rId307" Type="http://schemas.openxmlformats.org/officeDocument/2006/relationships/hyperlink" Target="https://projectcatalyst.io/funds/11/cardano-open-ecosystem/cardano-debate-104-meetupspaces" TargetMode="External"/><Relationship Id="rId306" Type="http://schemas.openxmlformats.org/officeDocument/2006/relationships/hyperlink" Target="https://projectcatalyst.io/funds/11/cardano-open-ecosystem/nakamoto-scouts-greater-describing-decentralization-from-buzz-to-fact" TargetMode="External"/><Relationship Id="rId301" Type="http://schemas.openxmlformats.org/officeDocument/2006/relationships/hyperlink" Target="https://projectcatalyst.io/funds/11/cardano-open-ecosystem/educating-worldwide-lategame-crypto" TargetMode="External"/><Relationship Id="rId300" Type="http://schemas.openxmlformats.org/officeDocument/2006/relationships/hyperlink" Target="https://projectcatalyst.io/funds/11/cardano-open-ecosystem/pop-up-network-state-biocircular-economy-initiative" TargetMode="External"/><Relationship Id="rId206" Type="http://schemas.openxmlformats.org/officeDocument/2006/relationships/hyperlink" Target="https://projectcatalyst.io/funds/11/cardano-open-ecosystem/cardano-cycling-tour-d4848" TargetMode="External"/><Relationship Id="rId205" Type="http://schemas.openxmlformats.org/officeDocument/2006/relationships/hyperlink" Target="https://projectcatalyst.io/funds/11/cardano-open-ecosystem/the-1st-fantasy-webtoon-comic-on-cardano-one-of-the-best-way-to-attract-adopters-on-chain" TargetMode="External"/><Relationship Id="rId204" Type="http://schemas.openxmlformats.org/officeDocument/2006/relationships/hyperlink" Target="https://projectcatalyst.io/funds/11/cardano-open-ecosystem/community-arts-collaborative-mental-health-initiative" TargetMode="External"/><Relationship Id="rId203" Type="http://schemas.openxmlformats.org/officeDocument/2006/relationships/hyperlink" Target="https://projectcatalyst.io/funds/11/cardano-open-ecosystem/cardano-interviews-video-and-full-text-version-30-interviews-at-cryptotexty-media" TargetMode="External"/><Relationship Id="rId209" Type="http://schemas.openxmlformats.org/officeDocument/2006/relationships/hyperlink" Target="https://projectcatalyst.io/funds/11/cardano-open-ecosystem/amharic-cardano-youtube-channel-for-the-amharic-speaking-community" TargetMode="External"/><Relationship Id="rId208" Type="http://schemas.openxmlformats.org/officeDocument/2006/relationships/hyperlink" Target="https://projectcatalyst.io/funds/11/cardano-open-ecosystem/from-zero-to-adapps" TargetMode="External"/><Relationship Id="rId207" Type="http://schemas.openxmlformats.org/officeDocument/2006/relationships/hyperlink" Target="https://projectcatalyst.io/funds/11/cardano-open-ecosystem/cardano-wieczorowa-pora-spaces-podcasts-and-yt-for-polish-community" TargetMode="External"/><Relationship Id="rId202" Type="http://schemas.openxmlformats.org/officeDocument/2006/relationships/hyperlink" Target="https://projectcatalyst.io/funds/11/cardano-open-ecosystem/empowering-lagos-decentralized-community-gatherings-to-boost-cardano-adoption-and-training" TargetMode="External"/><Relationship Id="rId201" Type="http://schemas.openxmlformats.org/officeDocument/2006/relationships/hyperlink" Target="https://projectcatalyst.io/funds/11/cardano-open-ecosystem/cardano-community-hub-fostering-learning-and-engagement-on-dacade" TargetMode="External"/><Relationship Id="rId200" Type="http://schemas.openxmlformats.org/officeDocument/2006/relationships/hyperlink" Target="https://projectcatalyst.io/funds/11/cardano-open-ecosystem/create-multi-social-media-to-educate-people-about-the-cardano-ecosystem" TargetMode="External"/><Relationship Id="rId313" Type="http://schemas.openxmlformats.org/officeDocument/2006/relationships/drawing" Target="../drawings/drawing2.xml"/><Relationship Id="rId312" Type="http://schemas.openxmlformats.org/officeDocument/2006/relationships/hyperlink" Target="https://projectcatalyst.io/funds/11/cardano-open-ecosystem/cardanobr-media-a-mechanism-for-attracting-converting-and-leveling-users-knowledge-about-the-cardano-ecosystem-by-tracking-their-journey-in-a-learning-funnel" TargetMode="External"/><Relationship Id="rId311" Type="http://schemas.openxmlformats.org/officeDocument/2006/relationships/hyperlink" Target="https://projectcatalyst.io/funds/11/cardano-open-ecosystem/cardano-ecosystem-get-a-physical-and-mental-healthier-with-yoga-ecba5" TargetMode="External"/><Relationship Id="rId310" Type="http://schemas.openxmlformats.org/officeDocument/2006/relationships/hyperlink" Target="https://projectcatalyst.io/funds/11/cardano-open-ecosystem/rational-management-of-plastic-waste-in-the-nyiragongo-territor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projectcatalyst.io/funds/11/cardano-use-cases-concept/interoperability-between-cardano-and-other-blockchains" TargetMode="External"/><Relationship Id="rId190" Type="http://schemas.openxmlformats.org/officeDocument/2006/relationships/hyperlink" Target="https://projectcatalyst.io/funds/11/cardano-use-cases-concept/footprints-on-the-blockchain-pioneering-a-dance-nft-platform-for-choreographed-masterpieces" TargetMode="External"/><Relationship Id="rId42" Type="http://schemas.openxmlformats.org/officeDocument/2006/relationships/hyperlink" Target="https://projectcatalyst.io/funds/11/cardano-use-cases-concept/fida-decentralized-risk-transfer-protocol" TargetMode="External"/><Relationship Id="rId41" Type="http://schemas.openxmlformats.org/officeDocument/2006/relationships/hyperlink" Target="https://projectcatalyst.io/funds/11/cardano-use-cases-concept/ai-driven-interactive-platform-for-cardano-smart-contracts" TargetMode="External"/><Relationship Id="rId44" Type="http://schemas.openxmlformats.org/officeDocument/2006/relationships/hyperlink" Target="https://projectcatalyst.io/funds/11/cardano-use-cases-concept/blockchain-voting-system" TargetMode="External"/><Relationship Id="rId194" Type="http://schemas.openxmlformats.org/officeDocument/2006/relationships/hyperlink" Target="https://projectcatalyst.io/funds/11/cardano-use-cases-concept/immersive-3d-nft-launchpad-for-independent-artists-within-carda-station-metaverse-ca740" TargetMode="External"/><Relationship Id="rId43" Type="http://schemas.openxmlformats.org/officeDocument/2006/relationships/hyperlink" Target="https://projectcatalyst.io/funds/11/cardano-use-cases-concept/afrocharts-or-web3-artist-portal-awen" TargetMode="External"/><Relationship Id="rId193" Type="http://schemas.openxmlformats.org/officeDocument/2006/relationships/hyperlink" Target="https://projectcatalyst.io/funds/11/cardano-use-cases-concept/masked-nftresearch-on-privacy-data-management-by-nft-11d94" TargetMode="External"/><Relationship Id="rId46" Type="http://schemas.openxmlformats.org/officeDocument/2006/relationships/hyperlink" Target="https://projectcatalyst.io/funds/11/cardano-use-cases-concept/hotel-guest-identity-verification-and-check-in" TargetMode="External"/><Relationship Id="rId192" Type="http://schemas.openxmlformats.org/officeDocument/2006/relationships/hyperlink" Target="https://projectcatalyst.io/funds/11/cardano-use-cases-concept/cardano-synergy-hub-cultivating-innovative-concepts-for-the-future" TargetMode="External"/><Relationship Id="rId45" Type="http://schemas.openxmlformats.org/officeDocument/2006/relationships/hyperlink" Target="https://projectcatalyst.io/funds/11/cardano-use-cases-concept/bug-bounty-platform-cardano-community-led-security" TargetMode="External"/><Relationship Id="rId191" Type="http://schemas.openxmlformats.org/officeDocument/2006/relationships/hyperlink" Target="https://projectcatalyst.io/funds/11/cardano-use-cases-concept/hunger-heroes-cardano" TargetMode="External"/><Relationship Id="rId48" Type="http://schemas.openxmlformats.org/officeDocument/2006/relationships/hyperlink" Target="https://projectcatalyst.io/funds/11/cardano-use-cases-concept/cardano-for-good-a-dapp-fundraising-platform-for-social-good-projects" TargetMode="External"/><Relationship Id="rId187" Type="http://schemas.openxmlformats.org/officeDocument/2006/relationships/hyperlink" Target="https://projectcatalyst.io/funds/11/cardano-use-cases-concept/reward-2-learn-revolutionise-african-universities-we-are-the-airbnb-for-all-african-universities" TargetMode="External"/><Relationship Id="rId47" Type="http://schemas.openxmlformats.org/officeDocument/2006/relationships/hyperlink" Target="https://projectcatalyst.io/funds/11/cardano-use-cases-concept/buy-or-sell-ada-on-whatsapp-and-telegram-by-ai-chatbot-on-ramp-and-off-ramp-crypto-brl-fiatada" TargetMode="External"/><Relationship Id="rId186" Type="http://schemas.openxmlformats.org/officeDocument/2006/relationships/hyperlink" Target="https://projectcatalyst.io/funds/11/cardano-use-cases-concept/octowars-online-trading-card-game-core-card-combat-system-98829" TargetMode="External"/><Relationship Id="rId185" Type="http://schemas.openxmlformats.org/officeDocument/2006/relationships/hyperlink" Target="https://projectcatalyst.io/funds/11/cardano-use-cases-concept/webcomixhub-a-new-spotify-for-the-webcomic-industry-transforming-your-comic-experience" TargetMode="External"/><Relationship Id="rId49" Type="http://schemas.openxmlformats.org/officeDocument/2006/relationships/hyperlink" Target="https://projectcatalyst.io/funds/11/cardano-use-cases-concept/development-of-cardano-index-api-f3cab" TargetMode="External"/><Relationship Id="rId184" Type="http://schemas.openxmlformats.org/officeDocument/2006/relationships/hyperlink" Target="https://projectcatalyst.io/funds/11/cardano-use-cases-concept/crystallum-blockchain-recycling-for-sustainability" TargetMode="External"/><Relationship Id="rId189" Type="http://schemas.openxmlformats.org/officeDocument/2006/relationships/hyperlink" Target="https://projectcatalyst.io/funds/11/cardano-use-cases-concept/smash-house-onboarding-to-cardano-through-creative-anger-relief" TargetMode="External"/><Relationship Id="rId188" Type="http://schemas.openxmlformats.org/officeDocument/2006/relationships/hyperlink" Target="https://projectcatalyst.io/funds/11/cardano-use-cases-concept/galaxy-of-x-nft-aggregator" TargetMode="External"/><Relationship Id="rId31" Type="http://schemas.openxmlformats.org/officeDocument/2006/relationships/hyperlink" Target="https://projectcatalyst.io/funds/11/cardano-use-cases-concept/open-source-python-tool-for-linkage-finance-smart-contract-interaction-2b9a3" TargetMode="External"/><Relationship Id="rId30" Type="http://schemas.openxmlformats.org/officeDocument/2006/relationships/hyperlink" Target="https://projectcatalyst.io/funds/11/cardano-use-cases-concept/one-vote-53c74" TargetMode="External"/><Relationship Id="rId33" Type="http://schemas.openxmlformats.org/officeDocument/2006/relationships/hyperlink" Target="https://projectcatalyst.io/funds/11/cardano-use-cases-concept/serpentine-a-dapp-friendly-alternative-to-hydra" TargetMode="External"/><Relationship Id="rId183" Type="http://schemas.openxmlformats.org/officeDocument/2006/relationships/hyperlink" Target="https://projectcatalyst.io/funds/11/cardano-use-cases-concept/pillsy-managing-medication-easier-than-ever-reminder-pills-app" TargetMode="External"/><Relationship Id="rId32" Type="http://schemas.openxmlformats.org/officeDocument/2006/relationships/hyperlink" Target="https://projectcatalyst.io/funds/11/cardano-use-cases-concept/tamper-proof-certificate-system-d6c8b" TargetMode="External"/><Relationship Id="rId182" Type="http://schemas.openxmlformats.org/officeDocument/2006/relationships/hyperlink" Target="https://projectcatalyst.io/funds/11/cardano-use-cases-concept/mixtape-is-where-we-find-new-and-underrepresented-artists-in-web3-and-beyond" TargetMode="External"/><Relationship Id="rId35" Type="http://schemas.openxmlformats.org/officeDocument/2006/relationships/hyperlink" Target="https://projectcatalyst.io/funds/11/cardano-use-cases-concept/keri-based-authentication-and-authorization-browser-extension-by-blocktrust" TargetMode="External"/><Relationship Id="rId181" Type="http://schemas.openxmlformats.org/officeDocument/2006/relationships/hyperlink" Target="https://projectcatalyst.io/funds/11/cardano-use-cases-concept/accountingreporting-for-projects-built-by-incorporated-entities" TargetMode="External"/><Relationship Id="rId34" Type="http://schemas.openxmlformats.org/officeDocument/2006/relationships/hyperlink" Target="https://projectcatalyst.io/funds/11/cardano-use-cases-concept/food-traceabiliy-by-cardano" TargetMode="External"/><Relationship Id="rId180" Type="http://schemas.openxmlformats.org/officeDocument/2006/relationships/hyperlink" Target="https://projectcatalyst.io/funds/11/cardano-use-cases-concept/dlt360-cardaban-blockchain-based-industrial-kanban-system" TargetMode="External"/><Relationship Id="rId37" Type="http://schemas.openxmlformats.org/officeDocument/2006/relationships/hyperlink" Target="https://projectcatalyst.io/funds/11/cardano-use-cases-concept/syncland-or-metaverse-and-video-game-music-licensing-awen" TargetMode="External"/><Relationship Id="rId176" Type="http://schemas.openxmlformats.org/officeDocument/2006/relationships/hyperlink" Target="https://projectcatalyst.io/funds/11/cardano-use-cases-concept/give-and-gain-platform-where-great-values-are-delivered-to-those-who-need-them-the-most" TargetMode="External"/><Relationship Id="rId36" Type="http://schemas.openxmlformats.org/officeDocument/2006/relationships/hyperlink" Target="https://projectcatalyst.io/funds/11/cardano-use-cases-concept/cardano-privacy-layer-zero-knowledge-proof-based-membership-verification-and-anonymous-voting-and-signaling-poc" TargetMode="External"/><Relationship Id="rId175" Type="http://schemas.openxmlformats.org/officeDocument/2006/relationships/hyperlink" Target="https://projectcatalyst.io/funds/11/cardano-use-cases-concept/peakchain-decentralized-car-sharing-on-cardano" TargetMode="External"/><Relationship Id="rId39" Type="http://schemas.openxmlformats.org/officeDocument/2006/relationships/hyperlink" Target="https://projectcatalyst.io/funds/11/cardano-use-cases-concept/ekival-pioneering-decentralized-p2p-crypto-fiat-exchange" TargetMode="External"/><Relationship Id="rId174" Type="http://schemas.openxmlformats.org/officeDocument/2006/relationships/hyperlink" Target="https://projectcatalyst.io/funds/11/cardano-use-cases-concept/aerion-network-state-of-being-operating-system-malta-palau-bali" TargetMode="External"/><Relationship Id="rId38" Type="http://schemas.openxmlformats.org/officeDocument/2006/relationships/hyperlink" Target="https://projectcatalyst.io/funds/11/cardano-use-cases-concept/agrotechnology-cardano" TargetMode="External"/><Relationship Id="rId173" Type="http://schemas.openxmlformats.org/officeDocument/2006/relationships/hyperlink" Target="https://projectcatalyst.io/funds/11/cardano-use-cases-concept/proof-of-co-creation-democratizing-and-decentralizing-education-processes" TargetMode="External"/><Relationship Id="rId179" Type="http://schemas.openxmlformats.org/officeDocument/2006/relationships/hyperlink" Target="https://projectcatalyst.io/funds/11/cardano-use-cases-concept/fork-it-begin-prototyping-local-project-catalyst-instance-by-preparing-an-appropriate-legal-entity-to-host-it" TargetMode="External"/><Relationship Id="rId178" Type="http://schemas.openxmlformats.org/officeDocument/2006/relationships/hyperlink" Target="https://projectcatalyst.io/funds/11/cardano-use-cases-concept/blott-transparency-onchain-self-govern-lottery-system-oror-players-mode-mvp" TargetMode="External"/><Relationship Id="rId177" Type="http://schemas.openxmlformats.org/officeDocument/2006/relationships/hyperlink" Target="https://projectcatalyst.io/funds/11/cardano-use-cases-concept/multi-ai-agent-for-saf-asean-energy-transition-initiative" TargetMode="External"/><Relationship Id="rId20" Type="http://schemas.openxmlformats.org/officeDocument/2006/relationships/hyperlink" Target="https://projectcatalyst.io/funds/11/cardano-use-cases-concept/nucast-advancing-invoice-factoring-on-the-cardano-blockchain-transforming-a-dollar274-trillion-industry-open-source" TargetMode="External"/><Relationship Id="rId22" Type="http://schemas.openxmlformats.org/officeDocument/2006/relationships/hyperlink" Target="https://projectcatalyst.io/funds/11/cardano-use-cases-concept/adahold-decentralized-price-can-only-go-up-token-solution-for-true-ada-hodlers-smart-contract" TargetMode="External"/><Relationship Id="rId21" Type="http://schemas.openxmlformats.org/officeDocument/2006/relationships/hyperlink" Target="https://projectcatalyst.io/funds/11/cardano-use-cases-concept/blockmargin-interest-rate-futures-on-cardano" TargetMode="External"/><Relationship Id="rId24" Type="http://schemas.openxmlformats.org/officeDocument/2006/relationships/hyperlink" Target="https://projectcatalyst.io/funds/11/cardano-use-cases-concept/supply-chain-tracking-and-storage-monitoring-system" TargetMode="External"/><Relationship Id="rId23" Type="http://schemas.openxmlformats.org/officeDocument/2006/relationships/hyperlink" Target="https://projectcatalyst.io/funds/11/cardano-use-cases-concept/security-oracles-a-new-approach-to-active-smart-contracts-security" TargetMode="External"/><Relationship Id="rId26" Type="http://schemas.openxmlformats.org/officeDocument/2006/relationships/hyperlink" Target="https://projectcatalyst.io/funds/11/cardano-use-cases-concept/study-control-system-for-universities-diplomaustraldaustral" TargetMode="External"/><Relationship Id="rId25" Type="http://schemas.openxmlformats.org/officeDocument/2006/relationships/hyperlink" Target="https://projectcatalyst.io/funds/11/cardano-use-cases-concept/the-decentralized-e-commerce-platform-utilizes-smart-contracts-on-cardano-to-address-current-e-commerce-challenges-without-the-need-for-third-party-intermediaries" TargetMode="External"/><Relationship Id="rId28" Type="http://schemas.openxmlformats.org/officeDocument/2006/relationships/hyperlink" Target="https://projectcatalyst.io/funds/11/cardano-use-cases-concept/adalink-affiliate-network-for-spo-growth-c4b56" TargetMode="External"/><Relationship Id="rId27" Type="http://schemas.openxmlformats.org/officeDocument/2006/relationships/hyperlink" Target="https://projectcatalyst.io/funds/11/cardano-use-cases-concept/defi-evolution-pioneering-high-frequency-trading-on-cardano" TargetMode="External"/><Relationship Id="rId29" Type="http://schemas.openxmlformats.org/officeDocument/2006/relationships/hyperlink" Target="https://projectcatalyst.io/funds/11/cardano-use-cases-concept/soulbound-tokens" TargetMode="External"/><Relationship Id="rId11" Type="http://schemas.openxmlformats.org/officeDocument/2006/relationships/hyperlink" Target="https://projectcatalyst.io/funds/11/cardano-use-cases-concept/put-cnfts-into-public-circulation-as-admission-tickets-nft" TargetMode="External"/><Relationship Id="rId10" Type="http://schemas.openxmlformats.org/officeDocument/2006/relationships/hyperlink" Target="https://projectcatalyst.io/funds/11/cardano-use-cases-concept/marlowe-enhanced-tailored-contracts-with-intuitive-design" TargetMode="External"/><Relationship Id="rId13" Type="http://schemas.openxmlformats.org/officeDocument/2006/relationships/hyperlink" Target="https://projectcatalyst.io/funds/11/cardano-use-cases-concept/lendex-cardano-less-greater-evm-token-lending-protocol" TargetMode="External"/><Relationship Id="rId12" Type="http://schemas.openxmlformats.org/officeDocument/2006/relationships/hyperlink" Target="https://projectcatalyst.io/funds/11/cardano-use-cases-concept/prism-verifiable-credential-badges-609f0" TargetMode="External"/><Relationship Id="rId15" Type="http://schemas.openxmlformats.org/officeDocument/2006/relationships/hyperlink" Target="https://projectcatalyst.io/funds/11/cardano-use-cases-concept/cardano-autonomous-agent-testing-cip-1694-voltaire-testing" TargetMode="External"/><Relationship Id="rId198" Type="http://schemas.openxmlformats.org/officeDocument/2006/relationships/hyperlink" Target="https://projectcatalyst.io/funds/11/cardano-use-cases-concept/wellness-stations-in-3-major-istanbul-blockchain-summits-to-promote-cardano-as-the-wellness-chain" TargetMode="External"/><Relationship Id="rId14" Type="http://schemas.openxmlformats.org/officeDocument/2006/relationships/hyperlink" Target="https://projectcatalyst.io/funds/11/cardano-use-cases-concept/p2p-defi-protocols-cardano-loans" TargetMode="External"/><Relationship Id="rId197" Type="http://schemas.openxmlformats.org/officeDocument/2006/relationships/hyperlink" Target="https://projectcatalyst.io/funds/11/cardano-use-cases-concept/cardanotrading" TargetMode="External"/><Relationship Id="rId17" Type="http://schemas.openxmlformats.org/officeDocument/2006/relationships/hyperlink" Target="https://projectcatalyst.io/funds/11/cardano-use-cases-concept/the-ultimate-cardano-assets-data-portal-clean-data-backtesting-and-price-models-for-native-tokens" TargetMode="External"/><Relationship Id="rId196" Type="http://schemas.openxmlformats.org/officeDocument/2006/relationships/hyperlink" Target="https://projectcatalyst.io/funds/11/cardano-use-cases-concept/amharicchain-academy-app" TargetMode="External"/><Relationship Id="rId16" Type="http://schemas.openxmlformats.org/officeDocument/2006/relationships/hyperlink" Target="https://projectcatalyst.io/funds/11/cardano-use-cases-concept/wolfram-ai-llm-distributed-inference-services" TargetMode="External"/><Relationship Id="rId195" Type="http://schemas.openxmlformats.org/officeDocument/2006/relationships/hyperlink" Target="https://projectcatalyst.io/funds/11/cardano-use-cases-concept/open-source-audited-framework-to-raise-funds-for-documentary-production" TargetMode="External"/><Relationship Id="rId19" Type="http://schemas.openxmlformats.org/officeDocument/2006/relationships/hyperlink" Target="https://projectcatalyst.io/funds/11/cardano-use-cases-concept/kaizen-crypto-or-custom-cardano-nft-jewelry-verifiable-ownership-of-real-world-assets" TargetMode="External"/><Relationship Id="rId18" Type="http://schemas.openxmlformats.org/officeDocument/2006/relationships/hyperlink" Target="https://projectcatalyst.io/funds/11/cardano-use-cases-concept/cardano-solutions-to-property-industry-problems" TargetMode="External"/><Relationship Id="rId199" Type="http://schemas.openxmlformats.org/officeDocument/2006/relationships/hyperlink" Target="https://projectcatalyst.io/funds/11/cardano-use-cases-concept/range-sustain-tech-dao-llc-engineering-ways-to-incorporate-heat-generated-from-bitcoin-mining-into-farms-and-ranchs-using-renewable-energy-sources" TargetMode="External"/><Relationship Id="rId84" Type="http://schemas.openxmlformats.org/officeDocument/2006/relationships/hyperlink" Target="https://projectcatalyst.io/funds/11/cardano-use-cases-concept/devadaxyz-cardano-developer-discovery-platform-f11" TargetMode="External"/><Relationship Id="rId83" Type="http://schemas.openxmlformats.org/officeDocument/2006/relationships/hyperlink" Target="https://projectcatalyst.io/funds/11/cardano-use-cases-concept/development-of-a-user-friendly-liquidity-locking-platform" TargetMode="External"/><Relationship Id="rId86" Type="http://schemas.openxmlformats.org/officeDocument/2006/relationships/hyperlink" Target="https://projectcatalyst.io/funds/11/cardano-use-cases-concept/the-cardano-health-innovation-ecosystem-revolutionizing-drug-development-through-transparency-and-collaboration" TargetMode="External"/><Relationship Id="rId85" Type="http://schemas.openxmlformats.org/officeDocument/2006/relationships/hyperlink" Target="https://projectcatalyst.io/funds/11/cardano-use-cases-concept/reputation-based-news-and-research-platform-by-trustlevel" TargetMode="External"/><Relationship Id="rId88" Type="http://schemas.openxmlformats.org/officeDocument/2006/relationships/hyperlink" Target="https://projectcatalyst.io/funds/11/cardano-use-cases-concept/cardano-offline-raspberry-pi-multi-user-network-node" TargetMode="External"/><Relationship Id="rId150" Type="http://schemas.openxmlformats.org/officeDocument/2006/relationships/hyperlink" Target="https://projectcatalyst.io/funds/11/cardano-use-cases-concept/grant-protocol-self-sovereign-humanitarian-aid-distribution" TargetMode="External"/><Relationship Id="rId87" Type="http://schemas.openxmlformats.org/officeDocument/2006/relationships/hyperlink" Target="https://projectcatalyst.io/funds/11/cardano-use-cases-concept/collectibles-exchange-an-innovative-dex-for-nfts" TargetMode="External"/><Relationship Id="rId89" Type="http://schemas.openxmlformats.org/officeDocument/2006/relationships/hyperlink" Target="https://projectcatalyst.io/funds/11/cardano-use-cases-concept/revolutionizing-the-used-car-market-eliminating-fraud-and-adding-trusted-vehicle-history-with-dnfts" TargetMode="External"/><Relationship Id="rId80" Type="http://schemas.openxmlformats.org/officeDocument/2006/relationships/hyperlink" Target="https://projectcatalyst.io/funds/11/cardano-use-cases-concept/uber-for-tutoring-decentralised-tutors-marketplace-directed" TargetMode="External"/><Relationship Id="rId82" Type="http://schemas.openxmlformats.org/officeDocument/2006/relationships/hyperlink" Target="https://projectcatalyst.io/funds/11/cardano-use-cases-concept/artificial-intelligence-tool-for-developers-on-cardano-blockchain" TargetMode="External"/><Relationship Id="rId81" Type="http://schemas.openxmlformats.org/officeDocument/2006/relationships/hyperlink" Target="https://projectcatalyst.io/funds/11/cardano-use-cases-concept/passkeys-for-decentralized-iam" TargetMode="External"/><Relationship Id="rId1" Type="http://schemas.openxmlformats.org/officeDocument/2006/relationships/hyperlink" Target="https://projectcatalyst.io/funds/11/cardano-use-cases-concept/sundae-labs-comprehensive-specification-development-for-gummiworm-protocol-on-cardano" TargetMode="External"/><Relationship Id="rId2" Type="http://schemas.openxmlformats.org/officeDocument/2006/relationships/hyperlink" Target="https://projectcatalyst.io/funds/11/cardano-use-cases-concept/impact-accounting-project-based-learning" TargetMode="External"/><Relationship Id="rId3" Type="http://schemas.openxmlformats.org/officeDocument/2006/relationships/hyperlink" Target="https://projectcatalyst.io/funds/11/cardano-use-cases-concept/extended-quadratic-funding-for-open-source-projects" TargetMode="External"/><Relationship Id="rId149" Type="http://schemas.openxmlformats.org/officeDocument/2006/relationships/hyperlink" Target="https://projectcatalyst.io/funds/11/cardano-use-cases-concept/cardano-ebook-marketplace" TargetMode="External"/><Relationship Id="rId4" Type="http://schemas.openxmlformats.org/officeDocument/2006/relationships/hyperlink" Target="https://projectcatalyst.io/funds/11/cardano-use-cases-concept/reputation-scores-for-catalyst-proposers-and-reviewers-by-lidonation-and-trustlevel" TargetMode="External"/><Relationship Id="rId148" Type="http://schemas.openxmlformats.org/officeDocument/2006/relationships/hyperlink" Target="https://projectcatalyst.io/funds/11/cardano-use-cases-concept/cardano-blockchain-tooling-for-transparency-accountability-and-financial-inclusion-in-esusu-groups" TargetMode="External"/><Relationship Id="rId9" Type="http://schemas.openxmlformats.org/officeDocument/2006/relationships/hyperlink" Target="https://projectcatalyst.io/funds/11/cardano-use-cases-concept/optim-finance-vaults-defi-building-blocks-for-cardano" TargetMode="External"/><Relationship Id="rId143" Type="http://schemas.openxmlformats.org/officeDocument/2006/relationships/hyperlink" Target="https://projectcatalyst.io/funds/11/cardano-use-cases-concept/embeddable-nft-auction-widget-high-speed-low-cost-no-code-nft-auctions" TargetMode="External"/><Relationship Id="rId142" Type="http://schemas.openxmlformats.org/officeDocument/2006/relationships/hyperlink" Target="https://projectcatalyst.io/funds/11/cardano-use-cases-concept/cardano-localized-resource-directory-for-the-ecosystem-architecture" TargetMode="External"/><Relationship Id="rId141" Type="http://schemas.openxmlformats.org/officeDocument/2006/relationships/hyperlink" Target="https://projectcatalyst.io/funds/11/cardano-use-cases-concept/cardano-techmarket-care-an-eco-friendly-e-waste-management-5b09c" TargetMode="External"/><Relationship Id="rId140" Type="http://schemas.openxmlformats.org/officeDocument/2006/relationships/hyperlink" Target="https://projectcatalyst.io/funds/11/cardano-use-cases-concept/revolutionize-and-empower-sports-and-esports-with-blockchain-be-a-game-changer" TargetMode="External"/><Relationship Id="rId5" Type="http://schemas.openxmlformats.org/officeDocument/2006/relationships/hyperlink" Target="https://projectcatalyst.io/funds/11/cardano-use-cases-concept/regulated-and-permissioned-defi-with-sundae-and-kora-labs" TargetMode="External"/><Relationship Id="rId147" Type="http://schemas.openxmlformats.org/officeDocument/2006/relationships/hyperlink" Target="https://projectcatalyst.io/funds/11/cardano-use-cases-concept/web3-gamers-guild-for-students" TargetMode="External"/><Relationship Id="rId6" Type="http://schemas.openxmlformats.org/officeDocument/2006/relationships/hyperlink" Target="https://projectcatalyst.io/funds/11/cardano-use-cases-concept/charli3-cardano-integrated-side-chain-oracle-built-on-substrate" TargetMode="External"/><Relationship Id="rId146" Type="http://schemas.openxmlformats.org/officeDocument/2006/relationships/hyperlink" Target="https://projectcatalyst.io/funds/11/cardano-use-cases-concept/hike2nft-nft-hiking-scavenger-hunt-88d92" TargetMode="External"/><Relationship Id="rId7" Type="http://schemas.openxmlformats.org/officeDocument/2006/relationships/hyperlink" Target="https://projectcatalyst.io/funds/11/cardano-use-cases-concept/optim-finance-ousd-us-dollar-synthetic-stablecoin" TargetMode="External"/><Relationship Id="rId145" Type="http://schemas.openxmlformats.org/officeDocument/2006/relationships/hyperlink" Target="https://projectcatalyst.io/funds/11/cardano-use-cases-concept/zoda-synthetic-data-protocol" TargetMode="External"/><Relationship Id="rId8" Type="http://schemas.openxmlformats.org/officeDocument/2006/relationships/hyperlink" Target="https://projectcatalyst.io/funds/11/cardano-use-cases-concept/marlowehub-unifying-platform-for-marlowe-smart-contracts-phase-1-smart-contracts" TargetMode="External"/><Relationship Id="rId144" Type="http://schemas.openxmlformats.org/officeDocument/2006/relationships/hyperlink" Target="https://projectcatalyst.io/funds/11/cardano-use-cases-concept/mycardanotravelguide-engaging-cardano-community-for-enhanced-travel-experience" TargetMode="External"/><Relationship Id="rId73" Type="http://schemas.openxmlformats.org/officeDocument/2006/relationships/hyperlink" Target="https://projectcatalyst.io/funds/11/cardano-use-cases-concept/anti-research-fraud-dapp-qualtrics-cardano-integration" TargetMode="External"/><Relationship Id="rId72" Type="http://schemas.openxmlformats.org/officeDocument/2006/relationships/hyperlink" Target="https://projectcatalyst.io/funds/11/cardano-use-cases-concept/dlt360-auditshare-a-powerful-audit-sharing-platform" TargetMode="External"/><Relationship Id="rId75" Type="http://schemas.openxmlformats.org/officeDocument/2006/relationships/hyperlink" Target="https://projectcatalyst.io/funds/11/cardano-use-cases-concept/certifycdno-cardano-blockchain-certifications-for-education-and-beyond" TargetMode="External"/><Relationship Id="rId74" Type="http://schemas.openxmlformats.org/officeDocument/2006/relationships/hyperlink" Target="https://projectcatalyst.io/funds/11/cardano-use-cases-concept/cardanos-impact-on-the-immutability-of-biomedical-data-in-the-healthcare-world" TargetMode="External"/><Relationship Id="rId77" Type="http://schemas.openxmlformats.org/officeDocument/2006/relationships/hyperlink" Target="https://projectcatalyst.io/funds/11/cardano-use-cases-concept/documents-authentication-and-signings" TargetMode="External"/><Relationship Id="rId76" Type="http://schemas.openxmlformats.org/officeDocument/2006/relationships/hyperlink" Target="https://projectcatalyst.io/funds/11/cardano-use-cases-concept/smart-pack-parcels-damage-verification-system-on-cardano" TargetMode="External"/><Relationship Id="rId79" Type="http://schemas.openxmlformats.org/officeDocument/2006/relationships/hyperlink" Target="https://projectcatalyst.io/funds/11/cardano-use-cases-concept/old-keg-dao-a-community-led-investment-fund-backed-by-rare-spirits-as-real-world-assets" TargetMode="External"/><Relationship Id="rId78" Type="http://schemas.openxmlformats.org/officeDocument/2006/relationships/hyperlink" Target="https://projectcatalyst.io/funds/11/cardano-use-cases-concept/peer-to-peer-betting-on-cardano-a-proof-of-concept" TargetMode="External"/><Relationship Id="rId71" Type="http://schemas.openxmlformats.org/officeDocument/2006/relationships/hyperlink" Target="https://projectcatalyst.io/funds/11/cardano-use-cases-concept/cardano-and-the-real-world-a-blockchain-meets-the-internet-of-things-starterkit" TargetMode="External"/><Relationship Id="rId70" Type="http://schemas.openxmlformats.org/officeDocument/2006/relationships/hyperlink" Target="https://projectcatalyst.io/funds/11/cardano-use-cases-concept/dead-man-switch-permission-based-wallet" TargetMode="External"/><Relationship Id="rId139" Type="http://schemas.openxmlformats.org/officeDocument/2006/relationships/hyperlink" Target="https://projectcatalyst.io/funds/11/cardano-use-cases-concept/make-farming-secure-profitable-and-cooler-again-aka-ocfug-other-comestibles-for-uplifting-gourmands" TargetMode="External"/><Relationship Id="rId138" Type="http://schemas.openxmlformats.org/officeDocument/2006/relationships/hyperlink" Target="https://projectcatalyst.io/funds/11/cardano-use-cases-concept/enhancing-customer-loyalty-through-nfc-blockchain-integration-in-merchandising" TargetMode="External"/><Relationship Id="rId137" Type="http://schemas.openxmlformats.org/officeDocument/2006/relationships/hyperlink" Target="https://projectcatalyst.io/funds/11/cardano-use-cases-concept/safe-tracking-ensuring-access-to-prescription-medications" TargetMode="External"/><Relationship Id="rId132" Type="http://schemas.openxmlformats.org/officeDocument/2006/relationships/hyperlink" Target="https://projectcatalyst.io/funds/11/cardano-use-cases-concept/dao-for-fundraising-a-system-that-be-a-transparent-banking-clockwork" TargetMode="External"/><Relationship Id="rId131" Type="http://schemas.openxmlformats.org/officeDocument/2006/relationships/hyperlink" Target="https://projectcatalyst.io/funds/11/cardano-use-cases-concept/supporting-cardano-ecosystem-with-an-ai-and-data-perspective-randd-effort" TargetMode="External"/><Relationship Id="rId130" Type="http://schemas.openxmlformats.org/officeDocument/2006/relationships/hyperlink" Target="https://projectcatalyst.io/funds/11/cardano-use-cases-concept/decentralized-betting-platform-on-cardano-revolutionizing-wagering-with-transparency-and-security" TargetMode="External"/><Relationship Id="rId136" Type="http://schemas.openxmlformats.org/officeDocument/2006/relationships/hyperlink" Target="https://projectcatalyst.io/funds/11/cardano-use-cases-concept/smartcontract-custodian-for-junk-native-tokens-freeing-your-wallets-locked-utxo" TargetMode="External"/><Relationship Id="rId135" Type="http://schemas.openxmlformats.org/officeDocument/2006/relationships/hyperlink" Target="https://projectcatalyst.io/funds/11/cardano-use-cases-concept/psychdao-psychology-dao-for-mental-health-and-p2p-learning-2a014" TargetMode="External"/><Relationship Id="rId134" Type="http://schemas.openxmlformats.org/officeDocument/2006/relationships/hyperlink" Target="https://projectcatalyst.io/funds/11/cardano-use-cases-concept/expanding-the-cardano-nft-ecosystem-through-shopify" TargetMode="External"/><Relationship Id="rId133" Type="http://schemas.openxmlformats.org/officeDocument/2006/relationships/hyperlink" Target="https://projectcatalyst.io/funds/11/cardano-use-cases-concept/vitaxone-invoice-management-and-tax-risk-analysis-system-for-businesses-utilizes-the-cardano-blockchain-to-enhance-transparency-in-data-processing-and-secure-the-tax-information-of-enterprises" TargetMode="External"/><Relationship Id="rId62" Type="http://schemas.openxmlformats.org/officeDocument/2006/relationships/hyperlink" Target="https://projectcatalyst.io/funds/11/cardano-use-cases-concept/cosmex-level-2-speed-cardano-order-book-exchange" TargetMode="External"/><Relationship Id="rId61" Type="http://schemas.openxmlformats.org/officeDocument/2006/relationships/hyperlink" Target="https://projectcatalyst.io/funds/11/cardano-use-cases-concept/bamboo-smart-support-app-for-cardano-ecosystem-users" TargetMode="External"/><Relationship Id="rId64" Type="http://schemas.openxmlformats.org/officeDocument/2006/relationships/hyperlink" Target="https://projectcatalyst.io/funds/11/cardano-use-cases-concept/researching-and-manufacturing-a-point-of-care-real-time-lamp-prototype-with-iot-and-blockchain-integration-for-rapid-disease-analysis" TargetMode="External"/><Relationship Id="rId63" Type="http://schemas.openxmlformats.org/officeDocument/2006/relationships/hyperlink" Target="https://projectcatalyst.io/funds/11/cardano-use-cases-concept/stargazer-defi-yield-optimizer-for-cardano-7d9b6" TargetMode="External"/><Relationship Id="rId66" Type="http://schemas.openxmlformats.org/officeDocument/2006/relationships/hyperlink" Target="https://projectcatalyst.io/funds/11/cardano-use-cases-concept/careblock-empowering-secure-healthcare-transactions-by-cardano" TargetMode="External"/><Relationship Id="rId172" Type="http://schemas.openxmlformats.org/officeDocument/2006/relationships/hyperlink" Target="https://projectcatalyst.io/funds/11/cardano-use-cases-concept/betadeals-marketplace-building-cardano-e-commerce-for-africa" TargetMode="External"/><Relationship Id="rId65" Type="http://schemas.openxmlformats.org/officeDocument/2006/relationships/hyperlink" Target="https://projectcatalyst.io/funds/11/cardano-use-cases-concept/db-sync-enterprise-high-availability-setup-of-cardanos-db-sync-to-run-queries-and-access-on-chain-data-as-a-service-e2f92" TargetMode="External"/><Relationship Id="rId171" Type="http://schemas.openxmlformats.org/officeDocument/2006/relationships/hyperlink" Target="https://projectcatalyst.io/funds/11/cardano-use-cases-concept/fyiclothing-translating-nft-ip-into-tangible-fashion-statements-89376" TargetMode="External"/><Relationship Id="rId68" Type="http://schemas.openxmlformats.org/officeDocument/2006/relationships/hyperlink" Target="https://projectcatalyst.io/funds/11/cardano-use-cases-concept/cardanos-dao-incubator-matching-dapps-of-our-ecosystem-with-companies-and-organizations-that-struggle-with-inefficient-structures-and-entry-barriers-to-suitable-cardano-solutions" TargetMode="External"/><Relationship Id="rId170" Type="http://schemas.openxmlformats.org/officeDocument/2006/relationships/hyperlink" Target="https://projectcatalyst.io/funds/11/cardano-use-cases-concept/swap-nfts-for-initial-token-distributions" TargetMode="External"/><Relationship Id="rId67" Type="http://schemas.openxmlformats.org/officeDocument/2006/relationships/hyperlink" Target="https://projectcatalyst.io/funds/11/cardano-use-cases-concept/dualtarget-for-ada-holders-staking-and-increasing-assets-with-a-decentralized-automated-trading-bot" TargetMode="External"/><Relationship Id="rId60" Type="http://schemas.openxmlformats.org/officeDocument/2006/relationships/hyperlink" Target="https://projectcatalyst.io/funds/11/cardano-use-cases-concept/creating-worlds-first-digital-identity-for-farmers-using-satellite-imagery-and-ai" TargetMode="External"/><Relationship Id="rId165" Type="http://schemas.openxmlformats.org/officeDocument/2006/relationships/hyperlink" Target="https://projectcatalyst.io/funds/11/cardano-use-cases-concept/wellness-as-a-service-marketplace" TargetMode="External"/><Relationship Id="rId69" Type="http://schemas.openxmlformats.org/officeDocument/2006/relationships/hyperlink" Target="https://projectcatalyst.io/funds/11/cardano-use-cases-concept/decentralized-machine-learning-model-hosting-on-cardano-interface" TargetMode="External"/><Relationship Id="rId164" Type="http://schemas.openxmlformats.org/officeDocument/2006/relationships/hyperlink" Target="https://projectcatalyst.io/funds/11/cardano-use-cases-concept/cardano-flyer-science-and-technology-commnity" TargetMode="External"/><Relationship Id="rId163" Type="http://schemas.openxmlformats.org/officeDocument/2006/relationships/hyperlink" Target="https://projectcatalyst.io/funds/11/cardano-use-cases-concept/blockchain-powered-inclusive-philanthropy-movementkultures-decentralized-fundraising-revolution" TargetMode="External"/><Relationship Id="rId162" Type="http://schemas.openxmlformats.org/officeDocument/2006/relationships/hyperlink" Target="https://projectcatalyst.io/funds/11/cardano-use-cases-concept/conserving-gorillas-through-nft-sales-a-campaign-for-wildlife-preservation-54b72" TargetMode="External"/><Relationship Id="rId169" Type="http://schemas.openxmlformats.org/officeDocument/2006/relationships/hyperlink" Target="https://projectcatalyst.io/funds/11/cardano-use-cases-concept/a-task-market-on-cardano-to-facilitate-the-block-chain-economy" TargetMode="External"/><Relationship Id="rId168" Type="http://schemas.openxmlformats.org/officeDocument/2006/relationships/hyperlink" Target="https://projectcatalyst.io/funds/11/cardano-use-cases-concept/swapaire-nft-swap-dapp-instant-and-secure-nft-swaps" TargetMode="External"/><Relationship Id="rId167" Type="http://schemas.openxmlformats.org/officeDocument/2006/relationships/hyperlink" Target="https://projectcatalyst.io/funds/11/cardano-use-cases-concept/mgcoin-a-platform-that-connects-every-coin" TargetMode="External"/><Relationship Id="rId166" Type="http://schemas.openxmlformats.org/officeDocument/2006/relationships/hyperlink" Target="https://projectcatalyst.io/funds/11/cardano-use-cases-concept/wave-plans-to-launch-ai-and-blockchain-focused-decentralized-tech-clusters-in-impoverished-areas-aiming-to-alleviate-poverty-create-opportunities-and-generate-broader-economic-benefits-for-und-c4824" TargetMode="External"/><Relationship Id="rId51" Type="http://schemas.openxmlformats.org/officeDocument/2006/relationships/hyperlink" Target="https://projectcatalyst.io/funds/11/cardano-use-cases-concept/open-source-smart-contracts-for-ai-facilitating-model-inference-payments-on-cardano" TargetMode="External"/><Relationship Id="rId50" Type="http://schemas.openxmlformats.org/officeDocument/2006/relationships/hyperlink" Target="https://projectcatalyst.io/funds/11/cardano-use-cases-concept/binocular-trustless-bitcoin-transaction-oracle" TargetMode="External"/><Relationship Id="rId53" Type="http://schemas.openxmlformats.org/officeDocument/2006/relationships/hyperlink" Target="https://projectcatalyst.io/funds/11/cardano-use-cases-concept/cardano-token-engineering-lab-understanding-and-leveraging-token-design-to-grow-cardano" TargetMode="External"/><Relationship Id="rId52" Type="http://schemas.openxmlformats.org/officeDocument/2006/relationships/hyperlink" Target="https://projectcatalyst.io/funds/11/cardano-use-cases-concept/pairfy-a-p2p-e-commerce-protocol-based-on-trust-rating-and-blind-mediators" TargetMode="External"/><Relationship Id="rId55" Type="http://schemas.openxmlformats.org/officeDocument/2006/relationships/hyperlink" Target="https://projectcatalyst.io/funds/11/cardano-use-cases-concept/easy-speak-a-language-learning-app-with-payments-in-ada" TargetMode="External"/><Relationship Id="rId161" Type="http://schemas.openxmlformats.org/officeDocument/2006/relationships/hyperlink" Target="https://projectcatalyst.io/funds/11/cardano-use-cases-concept/selfdrivenor4-a-methodology-for-enabling-self-driven-communitydaos" TargetMode="External"/><Relationship Id="rId54" Type="http://schemas.openxmlformats.org/officeDocument/2006/relationships/hyperlink" Target="https://projectcatalyst.io/funds/11/cardano-use-cases-concept/onboarding-solution-via-bank-transfer-rampy" TargetMode="External"/><Relationship Id="rId160" Type="http://schemas.openxmlformats.org/officeDocument/2006/relationships/hyperlink" Target="https://projectcatalyst.io/funds/11/cardano-use-cases-concept/ampd-unlock-sustainable-creativity" TargetMode="External"/><Relationship Id="rId57" Type="http://schemas.openxmlformats.org/officeDocument/2006/relationships/hyperlink" Target="https://projectcatalyst.io/funds/11/cardano-use-cases-concept/identity-solution-for-autonomous-ais-living-on-cardano" TargetMode="External"/><Relationship Id="rId56" Type="http://schemas.openxmlformats.org/officeDocument/2006/relationships/hyperlink" Target="https://projectcatalyst.io/funds/11/cardano-use-cases-concept/worlds-first-open-ledger-for-in-field-agricultural-data-based-on-open-source-sateo" TargetMode="External"/><Relationship Id="rId159" Type="http://schemas.openxmlformats.org/officeDocument/2006/relationships/hyperlink" Target="https://projectcatalyst.io/funds/11/cardano-use-cases-concept/truly-decentralized-large-language-model-with-cardano-spos" TargetMode="External"/><Relationship Id="rId59" Type="http://schemas.openxmlformats.org/officeDocument/2006/relationships/hyperlink" Target="https://projectcatalyst.io/funds/11/cardano-use-cases-concept/feasibility-study-on-creating-a-blockchain-based-information-platform-for-ngos" TargetMode="External"/><Relationship Id="rId154" Type="http://schemas.openxmlformats.org/officeDocument/2006/relationships/hyperlink" Target="https://projectcatalyst.io/funds/11/cardano-use-cases-concept/tokenization-approach-for-accessible-medical-services-in-rural-communities-using-blockchain" TargetMode="External"/><Relationship Id="rId58" Type="http://schemas.openxmlformats.org/officeDocument/2006/relationships/hyperlink" Target="https://projectcatalyst.io/funds/11/cardano-use-cases-concept/metera-protocol-or-aiken-test-net-development" TargetMode="External"/><Relationship Id="rId153" Type="http://schemas.openxmlformats.org/officeDocument/2006/relationships/hyperlink" Target="https://projectcatalyst.io/funds/11/cardano-use-cases-concept/decentralized-public-key-infrastructure-dpki-project-sefirot" TargetMode="External"/><Relationship Id="rId152" Type="http://schemas.openxmlformats.org/officeDocument/2006/relationships/hyperlink" Target="https://projectcatalyst.io/funds/11/cardano-use-cases-concept/connect-a-simple-and-useful-communication-dapp" TargetMode="External"/><Relationship Id="rId151" Type="http://schemas.openxmlformats.org/officeDocument/2006/relationships/hyperlink" Target="https://projectcatalyst.io/funds/11/cardano-use-cases-concept/decentralized-lead-capturing-service-with-ai-powered-lead-scoring" TargetMode="External"/><Relationship Id="rId158" Type="http://schemas.openxmlformats.org/officeDocument/2006/relationships/hyperlink" Target="https://projectcatalyst.io/funds/11/cardano-use-cases-concept/segurasafeswap-pioneering-defi-on-cardano" TargetMode="External"/><Relationship Id="rId157" Type="http://schemas.openxmlformats.org/officeDocument/2006/relationships/hyperlink" Target="https://projectcatalyst.io/funds/11/cardano-use-cases-concept/ucheckin-flight-bookinghotel-reservation-system-with-ada-as-mode-of-payment" TargetMode="External"/><Relationship Id="rId156" Type="http://schemas.openxmlformats.org/officeDocument/2006/relationships/hyperlink" Target="https://projectcatalyst.io/funds/11/cardano-use-cases-concept/2000-nfts-to-inspire-global-peace-in-ada-ecosystem" TargetMode="External"/><Relationship Id="rId155" Type="http://schemas.openxmlformats.org/officeDocument/2006/relationships/hyperlink" Target="https://projectcatalyst.io/funds/11/cardano-use-cases-concept/cardano-totem-v2-onboarding-the-world" TargetMode="External"/><Relationship Id="rId107" Type="http://schemas.openxmlformats.org/officeDocument/2006/relationships/hyperlink" Target="https://projectcatalyst.io/funds/11/cardano-use-cases-concept/nft-guild-multi-marketplace-nft-listings-a-new-open-standard-for-cardano" TargetMode="External"/><Relationship Id="rId106" Type="http://schemas.openxmlformats.org/officeDocument/2006/relationships/hyperlink" Target="https://projectcatalyst.io/funds/11/cardano-use-cases-concept/crm-sidechain-empowering-decentralized-business-transactions-on-cardano-b432e" TargetMode="External"/><Relationship Id="rId105" Type="http://schemas.openxmlformats.org/officeDocument/2006/relationships/hyperlink" Target="https://projectcatalyst.io/funds/11/cardano-use-cases-concept/dlt360-twinshare-digital-twin-iiot-and-iot-manager" TargetMode="External"/><Relationship Id="rId104" Type="http://schemas.openxmlformats.org/officeDocument/2006/relationships/hyperlink" Target="https://projectcatalyst.io/funds/11/cardano-use-cases-concept/adaxon-cardanovision-empowering-users-with-decentralized-facial-authentication" TargetMode="External"/><Relationship Id="rId109" Type="http://schemas.openxmlformats.org/officeDocument/2006/relationships/hyperlink" Target="https://projectcatalyst.io/funds/11/cardano-use-cases-concept/tikitlive-or-ticketing-smart-contract-and-platform-awen" TargetMode="External"/><Relationship Id="rId108" Type="http://schemas.openxmlformats.org/officeDocument/2006/relationships/hyperlink" Target="https://projectcatalyst.io/funds/11/cardano-use-cases-concept/cardano-asset-link-unifying-physical-and-digital-commerce-product-bound-standard-creation-rather-than-native-asset-or-soul-bound-cc29a" TargetMode="External"/><Relationship Id="rId220" Type="http://schemas.openxmlformats.org/officeDocument/2006/relationships/drawing" Target="../drawings/drawing3.xml"/><Relationship Id="rId103" Type="http://schemas.openxmlformats.org/officeDocument/2006/relationships/hyperlink" Target="https://projectcatalyst.io/funds/11/cardano-use-cases-concept/a-new-cardano-learning-management-system-with-an-ai-helper" TargetMode="External"/><Relationship Id="rId102" Type="http://schemas.openxmlformats.org/officeDocument/2006/relationships/hyperlink" Target="https://projectcatalyst.io/funds/11/cardano-use-cases-concept/ai-powered-job-seeking-and-talent-scouting-through-tokenized-and-authenticated-credentials" TargetMode="External"/><Relationship Id="rId101" Type="http://schemas.openxmlformats.org/officeDocument/2006/relationships/hyperlink" Target="https://projectcatalyst.io/funds/11/cardano-use-cases-concept/innovate-education-decentral-eduverse-on-cardano-learn-freely-and-earn" TargetMode="External"/><Relationship Id="rId100" Type="http://schemas.openxmlformats.org/officeDocument/2006/relationships/hyperlink" Target="https://projectcatalyst.io/funds/11/cardano-use-cases-concept/political-affiliation-systems-in-cardano-with-integration-of-atala-prism" TargetMode="External"/><Relationship Id="rId217" Type="http://schemas.openxmlformats.org/officeDocument/2006/relationships/hyperlink" Target="https://projectcatalyst.io/funds/11/cardano-use-cases-concept/crimson-a-fan-owned-and-operated-entertainment-platform-powered-by-cardano-making-cutting-edge-genre-films" TargetMode="External"/><Relationship Id="rId216" Type="http://schemas.openxmlformats.org/officeDocument/2006/relationships/hyperlink" Target="https://projectcatalyst.io/funds/11/cardano-use-cases-concept/cryptowedding-crowd-immutable-memories" TargetMode="External"/><Relationship Id="rId215" Type="http://schemas.openxmlformats.org/officeDocument/2006/relationships/hyperlink" Target="https://projectcatalyst.io/funds/11/cardano-use-cases-concept/the-african-image-archive" TargetMode="External"/><Relationship Id="rId214" Type="http://schemas.openxmlformats.org/officeDocument/2006/relationships/hyperlink" Target="https://projectcatalyst.io/funds/11/cardano-use-cases-concept/sustainability-for-crypto-funding-esg" TargetMode="External"/><Relationship Id="rId219" Type="http://schemas.openxmlformats.org/officeDocument/2006/relationships/hyperlink" Target="https://projectcatalyst.io/funds/11/cardano-use-cases-concept/african-fashion-nft-on-cardano" TargetMode="External"/><Relationship Id="rId218" Type="http://schemas.openxmlformats.org/officeDocument/2006/relationships/hyperlink" Target="https://projectcatalyst.io/funds/11/cardano-use-cases-concept/cryptomentor" TargetMode="External"/><Relationship Id="rId213" Type="http://schemas.openxmlformats.org/officeDocument/2006/relationships/hyperlink" Target="https://projectcatalyst.io/funds/11/cardano-use-cases-concept/ceropapelada-it-aims-to-transform-the-way-the-ada-community-handles-informationby-leveraging-blockchain-technology-and-ada-this-project-seeks-to-eliminate-the-use-of-paper-in-favor-of-efficien-6d9a9" TargetMode="External"/><Relationship Id="rId212" Type="http://schemas.openxmlformats.org/officeDocument/2006/relationships/hyperlink" Target="https://projectcatalyst.io/funds/11/cardano-use-cases-concept/tokenization-of-dtetis-assets-enhancing-transparency-and-efficiency-through-cardano-blockchain" TargetMode="External"/><Relationship Id="rId211" Type="http://schemas.openxmlformats.org/officeDocument/2006/relationships/hyperlink" Target="https://projectcatalyst.io/funds/11/cardano-use-cases-concept/2b3d-stormriders-home-of-action-sports-game-design" TargetMode="External"/><Relationship Id="rId210" Type="http://schemas.openxmlformats.org/officeDocument/2006/relationships/hyperlink" Target="https://projectcatalyst.io/funds/11/cardano-use-cases-concept/spo-4-life-29062" TargetMode="External"/><Relationship Id="rId129" Type="http://schemas.openxmlformats.org/officeDocument/2006/relationships/hyperlink" Target="https://projectcatalyst.io/funds/11/cardano-use-cases-concept/workshops-at-our-southern-california-retreat-and-wellness-space-designed-to-educate-incubate-and-onboard-creatives-to-cardano" TargetMode="External"/><Relationship Id="rId128" Type="http://schemas.openxmlformats.org/officeDocument/2006/relationships/hyperlink" Target="https://projectcatalyst.io/funds/11/cardano-use-cases-concept/larissahealth-kyc-to-protect-users-from-fraud" TargetMode="External"/><Relationship Id="rId127" Type="http://schemas.openxmlformats.org/officeDocument/2006/relationships/hyperlink" Target="https://projectcatalyst.io/funds/11/cardano-use-cases-concept/mobility-and-transportation-sidechain-cb969" TargetMode="External"/><Relationship Id="rId126" Type="http://schemas.openxmlformats.org/officeDocument/2006/relationships/hyperlink" Target="https://projectcatalyst.io/funds/11/cardano-use-cases-concept/liquidity-4-virtual-assets-l4va-protocol-instantly-sell-nfts-for-the-floor-price-in-dollarl4va" TargetMode="External"/><Relationship Id="rId121" Type="http://schemas.openxmlformats.org/officeDocument/2006/relationships/hyperlink" Target="https://projectcatalyst.io/funds/11/cardano-use-cases-concept/mapping-realfi-did-requirements-to-cardano-based-solutions" TargetMode="External"/><Relationship Id="rId120" Type="http://schemas.openxmlformats.org/officeDocument/2006/relationships/hyperlink" Target="https://projectcatalyst.io/funds/11/cardano-use-cases-concept/padiwash-on-demand-mobile-car-care-subscription-service-using-ai-and-cardano-blockchain-technology" TargetMode="External"/><Relationship Id="rId125" Type="http://schemas.openxmlformats.org/officeDocument/2006/relationships/hyperlink" Target="https://projectcatalyst.io/funds/11/cardano-use-cases-concept/online-makerspace-idea-sharing-and-collaboration-around-diy-projects" TargetMode="External"/><Relationship Id="rId124" Type="http://schemas.openxmlformats.org/officeDocument/2006/relationships/hyperlink" Target="https://projectcatalyst.io/funds/11/cardano-use-cases-concept/cardanoxchange-next-gen-cardano-exchange-platform" TargetMode="External"/><Relationship Id="rId123" Type="http://schemas.openxmlformats.org/officeDocument/2006/relationships/hyperlink" Target="https://projectcatalyst.io/funds/11/cardano-use-cases-concept/empowering-communities-social-features-and-forums-integration-in-a-cardano-marketplace-55af9" TargetMode="External"/><Relationship Id="rId122" Type="http://schemas.openxmlformats.org/officeDocument/2006/relationships/hyperlink" Target="https://projectcatalyst.io/funds/11/cardano-use-cases-concept/landholdingsada-innovative-realfi-on-cardano" TargetMode="External"/><Relationship Id="rId95" Type="http://schemas.openxmlformats.org/officeDocument/2006/relationships/hyperlink" Target="https://projectcatalyst.io/funds/11/cardano-use-cases-concept/p2s-dapp-the-plastic-to-school-app-on-the-cardano-blockchain" TargetMode="External"/><Relationship Id="rId94" Type="http://schemas.openxmlformats.org/officeDocument/2006/relationships/hyperlink" Target="https://projectcatalyst.io/funds/11/cardano-use-cases-concept/decentralized-agricultural-supply-chain-on-the-cardano-blockchain" TargetMode="External"/><Relationship Id="rId97" Type="http://schemas.openxmlformats.org/officeDocument/2006/relationships/hyperlink" Target="https://projectcatalyst.io/funds/11/cardano-use-cases-concept/defi-savings-with-cardano-stablecoins" TargetMode="External"/><Relationship Id="rId96" Type="http://schemas.openxmlformats.org/officeDocument/2006/relationships/hyperlink" Target="https://projectcatalyst.io/funds/11/cardano-use-cases-concept/a-dapp-for-business-lead-generation" TargetMode="External"/><Relationship Id="rId99" Type="http://schemas.openxmlformats.org/officeDocument/2006/relationships/hyperlink" Target="https://projectcatalyst.io/funds/11/cardano-use-cases-concept/decentralization-and-safety-hub-make-safety-and-decentralization-data-easily-acessible" TargetMode="External"/><Relationship Id="rId98" Type="http://schemas.openxmlformats.org/officeDocument/2006/relationships/hyperlink" Target="https://projectcatalyst.io/funds/11/cardano-use-cases-concept/careerprism-harnessing-atala-prism-for-next-gen-recruitment-solutions-13d30" TargetMode="External"/><Relationship Id="rId91" Type="http://schemas.openxmlformats.org/officeDocument/2006/relationships/hyperlink" Target="https://projectcatalyst.io/funds/11/cardano-use-cases-concept/we-propose-to-research-the-viability-of-an-open-sourced-decentralized-did-backed-peer-review-and-publication-solution-built-on-cardano" TargetMode="External"/><Relationship Id="rId90" Type="http://schemas.openxmlformats.org/officeDocument/2006/relationships/hyperlink" Target="https://projectcatalyst.io/funds/11/cardano-use-cases-concept/ai4m-predicting-malaria-outbreaks-through-cardano-and-ai" TargetMode="External"/><Relationship Id="rId93" Type="http://schemas.openxmlformats.org/officeDocument/2006/relationships/hyperlink" Target="https://projectcatalyst.io/funds/11/cardano-use-cases-concept/a-comprehensive-tool-for-streamlining-insights-for-simplifying-taxation-reporting-for-cardano-transactions-and-assets" TargetMode="External"/><Relationship Id="rId92" Type="http://schemas.openxmlformats.org/officeDocument/2006/relationships/hyperlink" Target="https://projectcatalyst.io/funds/11/cardano-use-cases-concept/hotel-room-id-and-room-booking-sdk" TargetMode="External"/><Relationship Id="rId118" Type="http://schemas.openxmlformats.org/officeDocument/2006/relationships/hyperlink" Target="https://projectcatalyst.io/funds/11/cardano-use-cases-concept/smat-bridging-the-gap-between-wealth-management-and-crypto" TargetMode="External"/><Relationship Id="rId117" Type="http://schemas.openxmlformats.org/officeDocument/2006/relationships/hyperlink" Target="https://projectcatalyst.io/funds/11/cardano-use-cases-concept/goodwallet-ada-global-payments-for-youth-creating-impact-integrated-with-a-cardano-compatible-wallet" TargetMode="External"/><Relationship Id="rId116" Type="http://schemas.openxmlformats.org/officeDocument/2006/relationships/hyperlink" Target="https://projectcatalyst.io/funds/11/cardano-use-cases-concept/cardamedia-blockchain-application-catalog-for-business-and-industry" TargetMode="External"/><Relationship Id="rId115" Type="http://schemas.openxmlformats.org/officeDocument/2006/relationships/hyperlink" Target="https://projectcatalyst.io/funds/11/cardano-use-cases-concept/electing-roles-for-terms-dao-agora-effect" TargetMode="External"/><Relationship Id="rId119" Type="http://schemas.openxmlformats.org/officeDocument/2006/relationships/hyperlink" Target="https://projectcatalyst.io/funds/11/cardano-use-cases-concept/prediction-markets-a-futures-model-demo" TargetMode="External"/><Relationship Id="rId110" Type="http://schemas.openxmlformats.org/officeDocument/2006/relationships/hyperlink" Target="https://projectcatalyst.io/funds/11/cardano-use-cases-concept/cardanonews" TargetMode="External"/><Relationship Id="rId114" Type="http://schemas.openxmlformats.org/officeDocument/2006/relationships/hyperlink" Target="https://projectcatalyst.io/funds/11/cardano-use-cases-concept/teuro-a-transparent-stablecoin-for-social-good" TargetMode="External"/><Relationship Id="rId113" Type="http://schemas.openxmlformats.org/officeDocument/2006/relationships/hyperlink" Target="https://projectcatalyst.io/funds/11/cardano-use-cases-concept/ampdsub-smart-subscription-made-easy" TargetMode="External"/><Relationship Id="rId112" Type="http://schemas.openxmlformats.org/officeDocument/2006/relationships/hyperlink" Target="https://projectcatalyst.io/funds/11/cardano-use-cases-concept/saferoute-securing-supply-routes-with-cardano-digital-identity" TargetMode="External"/><Relationship Id="rId111" Type="http://schemas.openxmlformats.org/officeDocument/2006/relationships/hyperlink" Target="https://projectcatalyst.io/funds/11/cardano-use-cases-concept/wmt-explorercom-stake-pool-operators-partnerships-with-earthnode-operators" TargetMode="External"/><Relationship Id="rId206" Type="http://schemas.openxmlformats.org/officeDocument/2006/relationships/hyperlink" Target="https://projectcatalyst.io/funds/11/cardano-use-cases-concept/african-games-reward" TargetMode="External"/><Relationship Id="rId205" Type="http://schemas.openxmlformats.org/officeDocument/2006/relationships/hyperlink" Target="https://projectcatalyst.io/funds/11/cardano-use-cases-concept/hetzerk-decentralized-materials-discovery-platform" TargetMode="External"/><Relationship Id="rId204" Type="http://schemas.openxmlformats.org/officeDocument/2006/relationships/hyperlink" Target="https://projectcatalyst.io/funds/11/cardano-use-cases-concept/new-football-ecosystem-bitsphera-ff9bd" TargetMode="External"/><Relationship Id="rId203" Type="http://schemas.openxmlformats.org/officeDocument/2006/relationships/hyperlink" Target="https://projectcatalyst.io/funds/11/cardano-use-cases-concept/art-beyond-borders-nft-global-youth-art-competition-and-marketplace-leveraging-nmkr-0b1ea" TargetMode="External"/><Relationship Id="rId209" Type="http://schemas.openxmlformats.org/officeDocument/2006/relationships/hyperlink" Target="https://projectcatalyst.io/funds/11/cardano-use-cases-concept/aibis-all-market-in-touch" TargetMode="External"/><Relationship Id="rId208" Type="http://schemas.openxmlformats.org/officeDocument/2006/relationships/hyperlink" Target="https://projectcatalyst.io/funds/11/cardano-use-cases-concept/galaxy-of-art-enhancing-social-experience-of-nfts" TargetMode="External"/><Relationship Id="rId207" Type="http://schemas.openxmlformats.org/officeDocument/2006/relationships/hyperlink" Target="https://projectcatalyst.io/funds/11/cardano-use-cases-concept/rythmeet-a-complete-p2p-music-platform-for-networking-practicing-and-learning-music" TargetMode="External"/><Relationship Id="rId202" Type="http://schemas.openxmlformats.org/officeDocument/2006/relationships/hyperlink" Target="https://projectcatalyst.io/funds/11/cardano-use-cases-concept/start-building-a-browser-based-web3-rhythm-game" TargetMode="External"/><Relationship Id="rId201" Type="http://schemas.openxmlformats.org/officeDocument/2006/relationships/hyperlink" Target="https://projectcatalyst.io/funds/11/cardano-use-cases-concept/birtchart-nfts-as-a-service-integrating-cardano-into-new-age-spirituality" TargetMode="External"/><Relationship Id="rId200" Type="http://schemas.openxmlformats.org/officeDocument/2006/relationships/hyperlink" Target="https://projectcatalyst.io/funds/11/cardano-use-cases-concept/myretroverse-is-a-multi-chain-arcade-dapp-at-the-intersection-of-music-gaming-and-web3-intersection-aiming-to-onboard-genx-millennials-and-future-degens-of-the-metaverse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projectcatalyst.io/funds/11/cardano-use-cases-solution/hungry-app-food-ordering-service-with-low-takeout-fees-and-high-driver-pay" TargetMode="External"/><Relationship Id="rId42" Type="http://schemas.openxmlformats.org/officeDocument/2006/relationships/hyperlink" Target="https://projectcatalyst.io/funds/11/cardano-use-cases-solution/cardanos-first-inheritance-protocol-genwealth" TargetMode="External"/><Relationship Id="rId41" Type="http://schemas.openxmlformats.org/officeDocument/2006/relationships/hyperlink" Target="https://projectcatalyst.io/funds/11/cardano-use-cases-solution/demu-protocol-updating-musics-global-financial-system" TargetMode="External"/><Relationship Id="rId44" Type="http://schemas.openxmlformats.org/officeDocument/2006/relationships/hyperlink" Target="https://projectcatalyst.io/funds/11/cardano-use-cases-solution/cardano-ai-sentiment-tracker" TargetMode="External"/><Relationship Id="rId43" Type="http://schemas.openxmlformats.org/officeDocument/2006/relationships/hyperlink" Target="https://projectcatalyst.io/funds/11/cardano-use-cases-solution/catalyst-dyor-tool" TargetMode="External"/><Relationship Id="rId46" Type="http://schemas.openxmlformats.org/officeDocument/2006/relationships/hyperlink" Target="https://projectcatalyst.io/funds/11/cardano-use-cases-solution/nucast-live-streaming-protocol-revolutionizes-the-streaming-space-ae5b8" TargetMode="External"/><Relationship Id="rId45" Type="http://schemas.openxmlformats.org/officeDocument/2006/relationships/hyperlink" Target="https://projectcatalyst.io/funds/11/cardano-use-cases-solution/stakepool-uptime-monitoring-and-health-check-portal-53c83" TargetMode="External"/><Relationship Id="rId48" Type="http://schemas.openxmlformats.org/officeDocument/2006/relationships/hyperlink" Target="https://projectcatalyst.io/funds/11/cardano-use-cases-solution/bacc-banking-app-like-reporting-and-accounting" TargetMode="External"/><Relationship Id="rId47" Type="http://schemas.openxmlformats.org/officeDocument/2006/relationships/hyperlink" Target="https://projectcatalyst.io/funds/11/cardano-use-cases-solution/cardano-forest-blocktreeasia-foster-trust-and-trackability-in-reforestation-00be3" TargetMode="External"/><Relationship Id="rId49" Type="http://schemas.openxmlformats.org/officeDocument/2006/relationships/hyperlink" Target="https://projectcatalyst.io/funds/11/cardano-use-cases-solution/docufi3d-a-web3-based-esigning-and-verification-platform-by-iamx" TargetMode="External"/><Relationship Id="rId31" Type="http://schemas.openxmlformats.org/officeDocument/2006/relationships/hyperlink" Target="https://projectcatalyst.io/funds/11/cardano-use-cases-solution/kaizen-crypto-or-cardano-calendar-mobile-app-for-ios-and-android" TargetMode="External"/><Relationship Id="rId30" Type="http://schemas.openxmlformats.org/officeDocument/2006/relationships/hyperlink" Target="https://projectcatalyst.io/funds/11/cardano-use-cases-solution/ada-to-mobile-money-unlocking-financial-access-in-africa" TargetMode="External"/><Relationship Id="rId33" Type="http://schemas.openxmlformats.org/officeDocument/2006/relationships/hyperlink" Target="https://projectcatalyst.io/funds/11/cardano-use-cases-solution/optim-account-unleashing-dapp-innovation-with-a-composable-account-based-virtual-ledger-layer" TargetMode="External"/><Relationship Id="rId32" Type="http://schemas.openxmlformats.org/officeDocument/2006/relationships/hyperlink" Target="https://projectcatalyst.io/funds/11/cardano-use-cases-solution/kaizen-crypto-or-cardano-calendar-web-3-integrations-and-feature-development" TargetMode="External"/><Relationship Id="rId35" Type="http://schemas.openxmlformats.org/officeDocument/2006/relationships/hyperlink" Target="https://projectcatalyst.io/funds/11/cardano-use-cases-solution/p2p-defi-protocols-continued-development" TargetMode="External"/><Relationship Id="rId34" Type="http://schemas.openxmlformats.org/officeDocument/2006/relationships/hyperlink" Target="https://projectcatalyst.io/funds/11/cardano-use-cases-solution/classified-smart-contracts-for-distinct-use-case-dapps" TargetMode="External"/><Relationship Id="rId37" Type="http://schemas.openxmlformats.org/officeDocument/2006/relationships/hyperlink" Target="https://projectcatalyst.io/funds/11/cardano-use-cases-solution/atala-prism-modular-kyc-solution-by-iamx" TargetMode="External"/><Relationship Id="rId36" Type="http://schemas.openxmlformats.org/officeDocument/2006/relationships/hyperlink" Target="https://projectcatalyst.io/funds/11/cardano-use-cases-solution/vault3-admin-dashboard-to-manage-token-gated-content" TargetMode="External"/><Relationship Id="rId39" Type="http://schemas.openxmlformats.org/officeDocument/2006/relationships/hyperlink" Target="https://projectcatalyst.io/funds/11/cardano-use-cases-solution/hydra-for-collaborative-copyright-management-at-scale" TargetMode="External"/><Relationship Id="rId38" Type="http://schemas.openxmlformats.org/officeDocument/2006/relationships/hyperlink" Target="https://projectcatalyst.io/funds/11/cardano-use-cases-solution/andamio-core-team-learning-and-contribution-platform" TargetMode="External"/><Relationship Id="rId20" Type="http://schemas.openxmlformats.org/officeDocument/2006/relationships/hyperlink" Target="https://projectcatalyst.io/funds/11/cardano-use-cases-solution/hlabs-typescript-cardano-node-consensus-node-prototype-nodejs-target-runtime-relay-node" TargetMode="External"/><Relationship Id="rId22" Type="http://schemas.openxmlformats.org/officeDocument/2006/relationships/hyperlink" Target="https://projectcatalyst.io/funds/11/cardano-use-cases-solution/shrine-stamp-nft-with-sustainable-system-in-tokushima-japan" TargetMode="External"/><Relationship Id="rId21" Type="http://schemas.openxmlformats.org/officeDocument/2006/relationships/hyperlink" Target="https://projectcatalyst.io/funds/11/cardano-use-cases-solution/universal-liquidity-composition-and-mev-resistance-framework-for-defi" TargetMode="External"/><Relationship Id="rId24" Type="http://schemas.openxmlformats.org/officeDocument/2006/relationships/hyperlink" Target="https://projectcatalyst.io/funds/11/cardano-use-cases-solution/legendary-humanitya-platform-for-reserving-on-physical-fashion-collections-to-the-future" TargetMode="External"/><Relationship Id="rId23" Type="http://schemas.openxmlformats.org/officeDocument/2006/relationships/hyperlink" Target="https://projectcatalyst.io/funds/11/cardano-use-cases-solution/east-africa-implementing-real-world-asset-tokenization-and-verifiable-credentials" TargetMode="External"/><Relationship Id="rId26" Type="http://schemas.openxmlformats.org/officeDocument/2006/relationships/hyperlink" Target="https://projectcatalyst.io/funds/11/cardano-use-cases-solution/google-wallet-web3-single-sign-on-by-nufi" TargetMode="External"/><Relationship Id="rId25" Type="http://schemas.openxmlformats.org/officeDocument/2006/relationships/hyperlink" Target="https://projectcatalyst.io/funds/11/cardano-use-cases-solution/cardano-node-api-a-cardano-node-companion-written-in-go" TargetMode="External"/><Relationship Id="rId28" Type="http://schemas.openxmlformats.org/officeDocument/2006/relationships/hyperlink" Target="https://projectcatalyst.io/funds/11/cardano-use-cases-solution/open-source-prism-node-c3257" TargetMode="External"/><Relationship Id="rId27" Type="http://schemas.openxmlformats.org/officeDocument/2006/relationships/hyperlink" Target="https://projectcatalyst.io/funds/11/cardano-use-cases-solution/mercury-invoice" TargetMode="External"/><Relationship Id="rId29" Type="http://schemas.openxmlformats.org/officeDocument/2006/relationships/hyperlink" Target="https://projectcatalyst.io/funds/11/cardano-use-cases-solution/urban-farmer-grow-to-launch" TargetMode="External"/><Relationship Id="rId11" Type="http://schemas.openxmlformats.org/officeDocument/2006/relationships/hyperlink" Target="https://projectcatalyst.io/funds/11/cardano-use-cases-solution/staking-basket-ecosystem-explorer-for-multi-delegation-portfolios" TargetMode="External"/><Relationship Id="rId10" Type="http://schemas.openxmlformats.org/officeDocument/2006/relationships/hyperlink" Target="https://projectcatalyst.io/funds/11/cardano-use-cases-solution/wolfram-marlowe-smart-contract-execution" TargetMode="External"/><Relationship Id="rId13" Type="http://schemas.openxmlformats.org/officeDocument/2006/relationships/hyperlink" Target="https://projectcatalyst.io/funds/11/cardano-use-cases-solution/preparing-for-the-bull-run-the-foundation-for-fast-cheap-and-composable-defi" TargetMode="External"/><Relationship Id="rId12" Type="http://schemas.openxmlformats.org/officeDocument/2006/relationships/hyperlink" Target="https://projectcatalyst.io/funds/11/cardano-use-cases-solution/cardano-real-world-asset-launch-pad" TargetMode="External"/><Relationship Id="rId15" Type="http://schemas.openxmlformats.org/officeDocument/2006/relationships/hyperlink" Target="https://projectcatalyst.io/funds/11/cardano-use-cases-solution/margin-pool-enhanced-liquidity-for-margin-trading-on-sundaeswap" TargetMode="External"/><Relationship Id="rId14" Type="http://schemas.openxmlformats.org/officeDocument/2006/relationships/hyperlink" Target="https://projectcatalyst.io/funds/11/cardano-use-cases-solution/xerberus-scam-investigation-registry-engine-siren-in-cooperation-with-iagon" TargetMode="External"/><Relationship Id="rId17" Type="http://schemas.openxmlformats.org/officeDocument/2006/relationships/hyperlink" Target="https://projectcatalyst.io/funds/11/cardano-use-cases-solution/interoperability-and-cross-chain-communication-for-cardano-vista-verified-interchain-secure-transfer-architecture" TargetMode="External"/><Relationship Id="rId16" Type="http://schemas.openxmlformats.org/officeDocument/2006/relationships/hyperlink" Target="https://projectcatalyst.io/funds/11/cardano-use-cases-solution/dao-controlled-staking-baskets-multi-delegation-smart-contract-governed-by-dao-holders" TargetMode="External"/><Relationship Id="rId19" Type="http://schemas.openxmlformats.org/officeDocument/2006/relationships/hyperlink" Target="https://projectcatalyst.io/funds/11/cardano-use-cases-solution/wolfram-price-feed-infrastructure" TargetMode="External"/><Relationship Id="rId18" Type="http://schemas.openxmlformats.org/officeDocument/2006/relationships/hyperlink" Target="https://projectcatalyst.io/funds/11/cardano-use-cases-solution/optimized-smart-contracts-and-infrastructure-for-interoperable-protocols-on-cardano-vista" TargetMode="External"/><Relationship Id="rId84" Type="http://schemas.openxmlformats.org/officeDocument/2006/relationships/hyperlink" Target="https://projectcatalyst.io/funds/11/cardano-use-cases-solution/fraction-estate-rwas-real-estate-minting-and-listing-platform-for-businesses" TargetMode="External"/><Relationship Id="rId83" Type="http://schemas.openxmlformats.org/officeDocument/2006/relationships/hyperlink" Target="https://projectcatalyst.io/funds/11/cardano-use-cases-solution/launching-landano-on-cardano-mainnet" TargetMode="External"/><Relationship Id="rId86" Type="http://schemas.openxmlformats.org/officeDocument/2006/relationships/hyperlink" Target="https://projectcatalyst.io/funds/11/cardano-use-cases-solution/simple-web3-monetization-of-web2-media" TargetMode="External"/><Relationship Id="rId85" Type="http://schemas.openxmlformats.org/officeDocument/2006/relationships/hyperlink" Target="https://projectcatalyst.io/funds/11/cardano-use-cases-solution/nft-mobile-wallet-app-for-ticketing-and-onboarding-or-nftpass" TargetMode="External"/><Relationship Id="rId88" Type="http://schemas.openxmlformats.org/officeDocument/2006/relationships/hyperlink" Target="https://projectcatalyst.io/funds/11/cardano-use-cases-solution/mobile-app-to-track-spo-performance" TargetMode="External"/><Relationship Id="rId150" Type="http://schemas.openxmlformats.org/officeDocument/2006/relationships/hyperlink" Target="https://projectcatalyst.io/funds/11/cardano-use-cases-solution/v2target-dual-target-for-ada-holder-e55f5" TargetMode="External"/><Relationship Id="rId87" Type="http://schemas.openxmlformats.org/officeDocument/2006/relationships/hyperlink" Target="https://projectcatalyst.io/funds/11/cardano-use-cases-solution/skybrain-neurotech-revolutionizing-human-experience-with-advanced-neurotechnology" TargetMode="External"/><Relationship Id="rId89" Type="http://schemas.openxmlformats.org/officeDocument/2006/relationships/hyperlink" Target="https://projectcatalyst.io/funds/11/cardano-use-cases-solution/cardano-search-the-intuitive-explorer" TargetMode="External"/><Relationship Id="rId80" Type="http://schemas.openxmlformats.org/officeDocument/2006/relationships/hyperlink" Target="https://projectcatalyst.io/funds/11/cardano-use-cases-solution/multi-currency-crowd-funding-dapp-empowering-projects-to-raise-funds-in-eth-sol-usd-and-ada-while-facilitating-seamless-receipt-of-ada-contributions-cd939" TargetMode="External"/><Relationship Id="rId82" Type="http://schemas.openxmlformats.org/officeDocument/2006/relationships/hyperlink" Target="https://projectcatalyst.io/funds/11/cardano-use-cases-solution/cpoker-development-934c7" TargetMode="External"/><Relationship Id="rId81" Type="http://schemas.openxmlformats.org/officeDocument/2006/relationships/hyperlink" Target="https://projectcatalyst.io/funds/11/cardano-use-cases-solution/mayz-protocol-audit-and-mainnet-launch" TargetMode="External"/><Relationship Id="rId1" Type="http://schemas.openxmlformats.org/officeDocument/2006/relationships/hyperlink" Target="https://projectcatalyst.io/funds/11/cardano-use-cases-solution/cardano-in-metamask" TargetMode="External"/><Relationship Id="rId2" Type="http://schemas.openxmlformats.org/officeDocument/2006/relationships/hyperlink" Target="https://projectcatalyst.io/funds/11/cardano-use-cases-solution/charli3-pull-oracle-real-time-price-feeds-on-request-on-demand-validation-service-mvp" TargetMode="External"/><Relationship Id="rId3" Type="http://schemas.openxmlformats.org/officeDocument/2006/relationships/hyperlink" Target="https://projectcatalyst.io/funds/11/cardano-use-cases-solution/real-world-assets-tokenization-launchpad-by-nmkr-fluidtokens-and-iamx" TargetMode="External"/><Relationship Id="rId149" Type="http://schemas.openxmlformats.org/officeDocument/2006/relationships/hyperlink" Target="https://projectcatalyst.io/funds/11/cardano-use-cases-solution/nft-ticket-platform-mvp-suitable-for-mass-adoption-including-non-crypto-ticketholders" TargetMode="External"/><Relationship Id="rId4" Type="http://schemas.openxmlformats.org/officeDocument/2006/relationships/hyperlink" Target="https://projectcatalyst.io/funds/11/cardano-use-cases-solution/wanchain-cardano-from-metamask-buy-cnts-from-ethereum" TargetMode="External"/><Relationship Id="rId148" Type="http://schemas.openxmlformats.org/officeDocument/2006/relationships/hyperlink" Target="https://projectcatalyst.io/funds/11/cardano-use-cases-solution/enigmi-live-gamified-multiplayer-nft-platform-mvp" TargetMode="External"/><Relationship Id="rId9" Type="http://schemas.openxmlformats.org/officeDocument/2006/relationships/hyperlink" Target="https://projectcatalyst.io/funds/11/cardano-use-cases-solution/charli3-off-chain-and-cnt-price-feeds-community-feed-expansion" TargetMode="External"/><Relationship Id="rId143" Type="http://schemas.openxmlformats.org/officeDocument/2006/relationships/hyperlink" Target="https://projectcatalyst.io/funds/11/cardano-use-cases-solution/make-waste-not-wasted-impact2earn-nft-marketplace-for-carbon-credits-and-rewards-dollarweb23" TargetMode="External"/><Relationship Id="rId142" Type="http://schemas.openxmlformats.org/officeDocument/2006/relationships/hyperlink" Target="https://projectcatalyst.io/funds/11/cardano-use-cases-solution/state-of-mind-as-a-service-somaas-ledgered-neuro-profiles-on-cardanov" TargetMode="External"/><Relationship Id="rId141" Type="http://schemas.openxmlformats.org/officeDocument/2006/relationships/hyperlink" Target="https://projectcatalyst.io/funds/11/cardano-use-cases-solution/integration-of-cardano-in-the-infinity-wallet-one-stop-super-app" TargetMode="External"/><Relationship Id="rId140" Type="http://schemas.openxmlformats.org/officeDocument/2006/relationships/hyperlink" Target="https://projectcatalyst.io/funds/11/cardano-use-cases-solution/hiesmedic-an-e-health-platform-that-leverages-on-blockchain-technology-to-promote-access-to-quality-healthcare" TargetMode="External"/><Relationship Id="rId5" Type="http://schemas.openxmlformats.org/officeDocument/2006/relationships/hyperlink" Target="https://projectcatalyst.io/funds/11/cardano-use-cases-solution/fluidtokens-feeless-transactions-and-automatic-smart-contracts" TargetMode="External"/><Relationship Id="rId147" Type="http://schemas.openxmlformats.org/officeDocument/2006/relationships/hyperlink" Target="https://projectcatalyst.io/funds/11/cardano-use-cases-solution/optn-advanced-transaction-setup-for-better-end-user-experieces-starting-with-realfi-proptech" TargetMode="External"/><Relationship Id="rId6" Type="http://schemas.openxmlformats.org/officeDocument/2006/relationships/hyperlink" Target="https://projectcatalyst.io/funds/11/cardano-use-cases-solution/hlabs-typescript-cardano-node-ledger-cardano-ledger-ts-and-cbor-multi-ledger-support" TargetMode="External"/><Relationship Id="rId146" Type="http://schemas.openxmlformats.org/officeDocument/2006/relationships/hyperlink" Target="https://projectcatalyst.io/funds/11/cardano-use-cases-solution/recycle-earn-and-enjoy-chatbot-proof-of-recycle-por-for-mass-recycling-and-cardano-adoption" TargetMode="External"/><Relationship Id="rId7" Type="http://schemas.openxmlformats.org/officeDocument/2006/relationships/hyperlink" Target="https://projectcatalyst.io/funds/11/cardano-use-cases-solution/dripdropz-mainstreet-suite-licensing-d7320" TargetMode="External"/><Relationship Id="rId145" Type="http://schemas.openxmlformats.org/officeDocument/2006/relationships/hyperlink" Target="https://projectcatalyst.io/funds/11/cardano-use-cases-solution/group-onboarding-solution-for-community-registrations-membership-identity" TargetMode="External"/><Relationship Id="rId8" Type="http://schemas.openxmlformats.org/officeDocument/2006/relationships/hyperlink" Target="https://projectcatalyst.io/funds/11/cardano-use-cases-solution/githoney-by-txpipe-dev-bounty-system-using-marlowe-contracts-deep-integration-with-github" TargetMode="External"/><Relationship Id="rId144" Type="http://schemas.openxmlformats.org/officeDocument/2006/relationships/hyperlink" Target="https://projectcatalyst.io/funds/11/cardano-use-cases-solution/unleashing-cardanos-gaming-revolution-for-mass-adoption-and-blockchain-powered-entertainment-with-wildsnake-studios-and-fgl" TargetMode="External"/><Relationship Id="rId73" Type="http://schemas.openxmlformats.org/officeDocument/2006/relationships/hyperlink" Target="https://projectcatalyst.io/funds/11/cardano-use-cases-solution/seed-phrase-backup-using-yubikeys" TargetMode="External"/><Relationship Id="rId72" Type="http://schemas.openxmlformats.org/officeDocument/2006/relationships/hyperlink" Target="https://projectcatalyst.io/funds/11/cardano-use-cases-solution/enhancing-defi-research-and-community-engagement-through-crcis-interactive-web-application-and-api" TargetMode="External"/><Relationship Id="rId75" Type="http://schemas.openxmlformats.org/officeDocument/2006/relationships/hyperlink" Target="https://projectcatalyst.io/funds/11/cardano-use-cases-solution/veralidity-aiken-gift-cards-integration-with-adobe-commerce-redeem-your-gift-cards-on-250k-magento-storefronts" TargetMode="External"/><Relationship Id="rId74" Type="http://schemas.openxmlformats.org/officeDocument/2006/relationships/hyperlink" Target="https://projectcatalyst.io/funds/11/cardano-use-cases-solution/dynamic-nft-minting-portal-opensource-powered-by-cip68" TargetMode="External"/><Relationship Id="rId77" Type="http://schemas.openxmlformats.org/officeDocument/2006/relationships/hyperlink" Target="https://projectcatalyst.io/funds/11/cardano-use-cases-solution/crowdfunding-platform-2a8bb" TargetMode="External"/><Relationship Id="rId76" Type="http://schemas.openxmlformats.org/officeDocument/2006/relationships/hyperlink" Target="https://projectcatalyst.io/funds/11/cardano-use-cases-solution/nft-ticket-management-suite-or-nftpass" TargetMode="External"/><Relationship Id="rId79" Type="http://schemas.openxmlformats.org/officeDocument/2006/relationships/hyperlink" Target="https://projectcatalyst.io/funds/11/cardano-use-cases-solution/adaxon-bluetick-privacy-first-cardano-based-instant-messaging-solution" TargetMode="External"/><Relationship Id="rId78" Type="http://schemas.openxmlformats.org/officeDocument/2006/relationships/hyperlink" Target="https://projectcatalyst.io/funds/11/cardano-use-cases-solution/dapp-web3-freelancer-service-marketplace-on-cardano-pro39" TargetMode="External"/><Relationship Id="rId71" Type="http://schemas.openxmlformats.org/officeDocument/2006/relationships/hyperlink" Target="https://projectcatalyst.io/funds/11/cardano-use-cases-solution/infinitypools-a-ux-friendly-nft-and-ft-staking-platform-with-a-rewards-management-and-distribution-system" TargetMode="External"/><Relationship Id="rId70" Type="http://schemas.openxmlformats.org/officeDocument/2006/relationships/hyperlink" Target="https://projectcatalyst.io/funds/11/cardano-use-cases-solution/governance-hackathon-cardano-drep-teams" TargetMode="External"/><Relationship Id="rId139" Type="http://schemas.openxmlformats.org/officeDocument/2006/relationships/hyperlink" Target="https://projectcatalyst.io/funds/11/cardano-use-cases-solution/neuralprint-brain-eeg-data-on-cardano-blockchain-for-many-use-cases" TargetMode="External"/><Relationship Id="rId138" Type="http://schemas.openxmlformats.org/officeDocument/2006/relationships/hyperlink" Target="https://projectcatalyst.io/funds/11/cardano-use-cases-solution/slapventures-cardano-based-gaming-saloon" TargetMode="External"/><Relationship Id="rId137" Type="http://schemas.openxmlformats.org/officeDocument/2006/relationships/hyperlink" Target="https://projectcatalyst.io/funds/11/cardano-use-cases-solution/every-cardano-nft-85m-in-one-web-page-deep-zoom-viewer" TargetMode="External"/><Relationship Id="rId132" Type="http://schemas.openxmlformats.org/officeDocument/2006/relationships/hyperlink" Target="https://projectcatalyst.io/funds/11/cardano-use-cases-solution/karbonity-making-carbon-compensation-a-reality-for-everyone" TargetMode="External"/><Relationship Id="rId131" Type="http://schemas.openxmlformats.org/officeDocument/2006/relationships/hyperlink" Target="https://projectcatalyst.io/funds/11/cardano-use-cases-solution/estate-ledger-bridging-the-gap-between-real-estate-and-blockchain" TargetMode="External"/><Relationship Id="rId130" Type="http://schemas.openxmlformats.org/officeDocument/2006/relationships/hyperlink" Target="https://projectcatalyst.io/funds/11/cardano-use-cases-solution/cardano-racers-algorithmic-racing-nft-dapp" TargetMode="External"/><Relationship Id="rId136" Type="http://schemas.openxmlformats.org/officeDocument/2006/relationships/hyperlink" Target="https://projectcatalyst.io/funds/11/cardano-use-cases-solution/karbon-ledger-bridging-the-gap-to-carbon-neutrality" TargetMode="External"/><Relationship Id="rId135" Type="http://schemas.openxmlformats.org/officeDocument/2006/relationships/hyperlink" Target="https://projectcatalyst.io/funds/11/cardano-use-cases-solution/digital-advertising-media-kit-dapp-by-blisteringio" TargetMode="External"/><Relationship Id="rId134" Type="http://schemas.openxmlformats.org/officeDocument/2006/relationships/hyperlink" Target="https://projectcatalyst.io/funds/11/cardano-use-cases-solution/360-daily-newsletters-web3-cardano-digest-about-ada-ecosystem-projects-and-catalyst-funds" TargetMode="External"/><Relationship Id="rId133" Type="http://schemas.openxmlformats.org/officeDocument/2006/relationships/hyperlink" Target="https://projectcatalyst.io/funds/11/cardano-use-cases-solution/pop-up-world-and-investor-connector-launchpad" TargetMode="External"/><Relationship Id="rId62" Type="http://schemas.openxmlformats.org/officeDocument/2006/relationships/hyperlink" Target="https://projectcatalyst.io/funds/11/cardano-use-cases-solution/paideia-complex-dao-management-contracts" TargetMode="External"/><Relationship Id="rId61" Type="http://schemas.openxmlformats.org/officeDocument/2006/relationships/hyperlink" Target="https://projectcatalyst.io/funds/11/cardano-use-cases-solution/veralidity-single-sign-on-shop-anonymously-on-250k-adobe-commerce-magento-shops-using-encrypted-data" TargetMode="External"/><Relationship Id="rId64" Type="http://schemas.openxmlformats.org/officeDocument/2006/relationships/hyperlink" Target="https://projectcatalyst.io/funds/11/cardano-use-cases-solution/citaldoc-help2health-continuation-of-the-completed-project-at-fund8-health-token-ai-multilingual" TargetMode="External"/><Relationship Id="rId63" Type="http://schemas.openxmlformats.org/officeDocument/2006/relationships/hyperlink" Target="https://projectcatalyst.io/funds/11/cardano-use-cases-solution/data-market-aggregator-from-dubai-to-the-cardano-world" TargetMode="External"/><Relationship Id="rId66" Type="http://schemas.openxmlformats.org/officeDocument/2006/relationships/hyperlink" Target="https://projectcatalyst.io/funds/11/cardano-use-cases-solution/rootsid-production-ready-gleif-witness-on-cardano-9328d" TargetMode="External"/><Relationship Id="rId65" Type="http://schemas.openxmlformats.org/officeDocument/2006/relationships/hyperlink" Target="https://projectcatalyst.io/funds/11/cardano-use-cases-solution/dcorps-digital-companies-registry-registering-your-catalyst-project-on-chain-ef080" TargetMode="External"/><Relationship Id="rId68" Type="http://schemas.openxmlformats.org/officeDocument/2006/relationships/hyperlink" Target="https://projectcatalyst.io/funds/11/cardano-use-cases-solution/dlt360-web-30-business-development-sandbox" TargetMode="External"/><Relationship Id="rId67" Type="http://schemas.openxmlformats.org/officeDocument/2006/relationships/hyperlink" Target="https://projectcatalyst.io/funds/11/cardano-use-cases-solution/web3-directory-mvp-to-boost-social-reach-for-cardano-projects" TargetMode="External"/><Relationship Id="rId60" Type="http://schemas.openxmlformats.org/officeDocument/2006/relationships/hyperlink" Target="https://projectcatalyst.io/funds/11/cardano-use-cases-solution/reputano-is-building-the-future-of-defi-scoring-and-reputation-on-cardano" TargetMode="External"/><Relationship Id="rId69" Type="http://schemas.openxmlformats.org/officeDocument/2006/relationships/hyperlink" Target="https://projectcatalyst.io/funds/11/cardano-use-cases-solution/adaquest-dungeon-crawler-vertical-slice-10" TargetMode="External"/><Relationship Id="rId51" Type="http://schemas.openxmlformats.org/officeDocument/2006/relationships/hyperlink" Target="https://projectcatalyst.io/funds/11/cardano-use-cases-solution/token-launchpad-for-cardano" TargetMode="External"/><Relationship Id="rId50" Type="http://schemas.openxmlformats.org/officeDocument/2006/relationships/hyperlink" Target="https://projectcatalyst.io/funds/11/cardano-use-cases-solution/kwarxs-fracturizing-revolutionize-evolve-28ca0" TargetMode="External"/><Relationship Id="rId53" Type="http://schemas.openxmlformats.org/officeDocument/2006/relationships/hyperlink" Target="https://projectcatalyst.io/funds/11/cardano-use-cases-solution/cardanos-market-fit-saas-for-decentralized-event-producing-ticketing-and-trendy-brand-experiences-scaling-our-fund8-backed-multi-chain-network-for-the-entertainment-industries" TargetMode="External"/><Relationship Id="rId52" Type="http://schemas.openxmlformats.org/officeDocument/2006/relationships/hyperlink" Target="https://projectcatalyst.io/funds/11/cardano-use-cases-solution/blocktrust-production-ready-didcomm-mediator-7ee95" TargetMode="External"/><Relationship Id="rId55" Type="http://schemas.openxmlformats.org/officeDocument/2006/relationships/hyperlink" Target="https://projectcatalyst.io/funds/11/cardano-use-cases-solution/native-script-editor-with-multisig-and-script-wallet" TargetMode="External"/><Relationship Id="rId161" Type="http://schemas.openxmlformats.org/officeDocument/2006/relationships/drawing" Target="../drawings/drawing4.xml"/><Relationship Id="rId54" Type="http://schemas.openxmlformats.org/officeDocument/2006/relationships/hyperlink" Target="https://projectcatalyst.io/funds/11/cardano-use-cases-solution/adastream-decentralized-file-hosting-incentivised-via-ada-payments" TargetMode="External"/><Relationship Id="rId160" Type="http://schemas.openxmlformats.org/officeDocument/2006/relationships/hyperlink" Target="https://projectcatalyst.io/funds/11/cardano-use-cases-solution/flooftopia-cardanos-first-non-combat-based-mmorpg" TargetMode="External"/><Relationship Id="rId57" Type="http://schemas.openxmlformats.org/officeDocument/2006/relationships/hyperlink" Target="https://projectcatalyst.io/funds/11/cardano-use-cases-solution/daosign-smart-signature-and-workflow-automation-platform" TargetMode="External"/><Relationship Id="rId56" Type="http://schemas.openxmlformats.org/officeDocument/2006/relationships/hyperlink" Target="https://projectcatalyst.io/funds/11/cardano-use-cases-solution/adalink-frenchie-dex" TargetMode="External"/><Relationship Id="rId159" Type="http://schemas.openxmlformats.org/officeDocument/2006/relationships/hyperlink" Target="https://projectcatalyst.io/funds/11/cardano-use-cases-solution/wowtalkies-revolutionizing-fan-engagement-on-the-cardano-blockchain-67cf0" TargetMode="External"/><Relationship Id="rId59" Type="http://schemas.openxmlformats.org/officeDocument/2006/relationships/hyperlink" Target="https://projectcatalyst.io/funds/11/cardano-use-cases-solution/one-click-to-own-your-marketplace-solution" TargetMode="External"/><Relationship Id="rId154" Type="http://schemas.openxmlformats.org/officeDocument/2006/relationships/hyperlink" Target="https://projectcatalyst.io/funds/11/cardano-use-cases-solution/bridgingspace-therapyai-for-cardano-catalyst-community" TargetMode="External"/><Relationship Id="rId58" Type="http://schemas.openxmlformats.org/officeDocument/2006/relationships/hyperlink" Target="https://projectcatalyst.io/funds/11/cardano-use-cases-solution/paideia-dao-management-open-source-app" TargetMode="External"/><Relationship Id="rId153" Type="http://schemas.openxmlformats.org/officeDocument/2006/relationships/hyperlink" Target="https://projectcatalyst.io/funds/11/cardano-use-cases-solution/ethioglobe-nft-market-hub" TargetMode="External"/><Relationship Id="rId152" Type="http://schemas.openxmlformats.org/officeDocument/2006/relationships/hyperlink" Target="https://projectcatalyst.io/funds/11/cardano-use-cases-solution/the-aurora-initiative-character-centric-web3-space-opera-gaming" TargetMode="External"/><Relationship Id="rId151" Type="http://schemas.openxmlformats.org/officeDocument/2006/relationships/hyperlink" Target="https://projectcatalyst.io/funds/11/cardano-use-cases-solution/anywall-and-cur8-optimized-display-hardware-and-software" TargetMode="External"/><Relationship Id="rId158" Type="http://schemas.openxmlformats.org/officeDocument/2006/relationships/hyperlink" Target="https://projectcatalyst.io/funds/11/cardano-use-cases-solution/holokd-warriors-and-gym-mobile-rpg-move-to-earn-game" TargetMode="External"/><Relationship Id="rId157" Type="http://schemas.openxmlformats.org/officeDocument/2006/relationships/hyperlink" Target="https://projectcatalyst.io/funds/11/cardano-use-cases-solution/a-game-hub-of-traditional-mini-game-to-educate-gamers-and-help-investor-make-profit" TargetMode="External"/><Relationship Id="rId156" Type="http://schemas.openxmlformats.org/officeDocument/2006/relationships/hyperlink" Target="https://projectcatalyst.io/funds/11/cardano-use-cases-solution/cardano-integration-with-klaatoo-a-multicurrency-wallet" TargetMode="External"/><Relationship Id="rId155" Type="http://schemas.openxmlformats.org/officeDocument/2006/relationships/hyperlink" Target="https://projectcatalyst.io/funds/11/cardano-use-cases-solution/meta-science-web3-enlightenment-initiative" TargetMode="External"/><Relationship Id="rId107" Type="http://schemas.openxmlformats.org/officeDocument/2006/relationships/hyperlink" Target="https://projectcatalyst.io/funds/11/cardano-use-cases-solution/pathform-consciousness-development-for-the-age-of-blockchain-and-ai-minting-brainbiometric-data-on-cardano" TargetMode="External"/><Relationship Id="rId106" Type="http://schemas.openxmlformats.org/officeDocument/2006/relationships/hyperlink" Target="https://projectcatalyst.io/funds/11/cardano-use-cases-solution/knowledge-ledger-revolutionizing-learning-and-development-on-cardano" TargetMode="External"/><Relationship Id="rId105" Type="http://schemas.openxmlformats.org/officeDocument/2006/relationships/hyperlink" Target="https://projectcatalyst.io/funds/11/cardano-use-cases-solution/speedthrone-pioneering-cardano-adoption-through-free-accessible-e-sport-gaming" TargetMode="External"/><Relationship Id="rId104" Type="http://schemas.openxmlformats.org/officeDocument/2006/relationships/hyperlink" Target="https://projectcatalyst.io/funds/11/cardano-use-cases-solution/multi-chain-nft-marketplace-and-launchpad-with-staking-and-milestone-based-funding-for-ino-projects" TargetMode="External"/><Relationship Id="rId109" Type="http://schemas.openxmlformats.org/officeDocument/2006/relationships/hyperlink" Target="https://projectcatalyst.io/funds/11/cardano-use-cases-solution/psyworkshop-a-portal-for-mental-health-with-payments-in-ada-and-cna" TargetMode="External"/><Relationship Id="rId108" Type="http://schemas.openxmlformats.org/officeDocument/2006/relationships/hyperlink" Target="https://projectcatalyst.io/funds/11/cardano-use-cases-solution/astarter-enhanced-concurrency-on-cardano" TargetMode="External"/><Relationship Id="rId103" Type="http://schemas.openxmlformats.org/officeDocument/2006/relationships/hyperlink" Target="https://projectcatalyst.io/funds/11/cardano-use-cases-solution/secure-wallet-decentralized-seed-phrase-recovery-manager" TargetMode="External"/><Relationship Id="rId102" Type="http://schemas.openxmlformats.org/officeDocument/2006/relationships/hyperlink" Target="https://projectcatalyst.io/funds/11/cardano-use-cases-solution/win-to-earn-uppercut" TargetMode="External"/><Relationship Id="rId101" Type="http://schemas.openxmlformats.org/officeDocument/2006/relationships/hyperlink" Target="https://projectcatalyst.io/funds/11/cardano-use-cases-solution/agro-technology-cardano-iot-sensors-real-time-monitoring-app" TargetMode="External"/><Relationship Id="rId100" Type="http://schemas.openxmlformats.org/officeDocument/2006/relationships/hyperlink" Target="https://projectcatalyst.io/funds/11/cardano-use-cases-solution/rookiez-decentralized-motorcycle-racing-manager-game" TargetMode="External"/><Relationship Id="rId129" Type="http://schemas.openxmlformats.org/officeDocument/2006/relationships/hyperlink" Target="https://projectcatalyst.io/funds/11/cardano-use-cases-solution/adaxon-harmonyai-mental-health-for-cardano-defi" TargetMode="External"/><Relationship Id="rId128" Type="http://schemas.openxmlformats.org/officeDocument/2006/relationships/hyperlink" Target="https://projectcatalyst.io/funds/11/cardano-use-cases-solution/remostart-artificial-intelligent-hiring-agent-using-cardano" TargetMode="External"/><Relationship Id="rId127" Type="http://schemas.openxmlformats.org/officeDocument/2006/relationships/hyperlink" Target="https://projectcatalyst.io/funds/11/cardano-use-cases-solution/reitcircles-creation-of-the-backend-for-decentralized-verification-marketplace-for-real-estate-transactions-globally" TargetMode="External"/><Relationship Id="rId126" Type="http://schemas.openxmlformats.org/officeDocument/2006/relationships/hyperlink" Target="https://projectcatalyst.io/funds/11/cardano-use-cases-solution/cardano-xcard-digital-business-card-integrated-nft-exclusively-for-cardano-fans" TargetMode="External"/><Relationship Id="rId121" Type="http://schemas.openxmlformats.org/officeDocument/2006/relationships/hyperlink" Target="https://projectcatalyst.io/funds/11/cardano-use-cases-solution/drivepadi-building-decentralized-car-rentals-platform-on-cardano" TargetMode="External"/><Relationship Id="rId120" Type="http://schemas.openxmlformats.org/officeDocument/2006/relationships/hyperlink" Target="https://projectcatalyst.io/funds/11/cardano-use-cases-solution/add-catalyst-voting-function-inside-mantium-wallet" TargetMode="External"/><Relationship Id="rId125" Type="http://schemas.openxmlformats.org/officeDocument/2006/relationships/hyperlink" Target="https://projectcatalyst.io/funds/11/cardano-use-cases-solution/endubis-messenger-wallet-8cee7" TargetMode="External"/><Relationship Id="rId124" Type="http://schemas.openxmlformats.org/officeDocument/2006/relationships/hyperlink" Target="https://projectcatalyst.io/funds/11/cardano-use-cases-solution/dex-aggregator-api-to-support-ft-asset-utility-wherever-ada-is-accepted" TargetMode="External"/><Relationship Id="rId123" Type="http://schemas.openxmlformats.org/officeDocument/2006/relationships/hyperlink" Target="https://projectcatalyst.io/funds/11/cardano-use-cases-solution/metamosaic-building-the-single-source-of-truth-ssot-with-reference-data-for-cardano" TargetMode="External"/><Relationship Id="rId122" Type="http://schemas.openxmlformats.org/officeDocument/2006/relationships/hyperlink" Target="https://projectcatalyst.io/funds/11/cardano-use-cases-solution/build-an-nft-minting-functionality" TargetMode="External"/><Relationship Id="rId95" Type="http://schemas.openxmlformats.org/officeDocument/2006/relationships/hyperlink" Target="https://projectcatalyst.io/funds/11/cardano-use-cases-solution/general-purpose-crowdfunding-and-milestones-based-distribution-smart-contract-framework" TargetMode="External"/><Relationship Id="rId94" Type="http://schemas.openxmlformats.org/officeDocument/2006/relationships/hyperlink" Target="https://projectcatalyst.io/funds/11/cardano-use-cases-solution/data-platform-on-cardano" TargetMode="External"/><Relationship Id="rId97" Type="http://schemas.openxmlformats.org/officeDocument/2006/relationships/hyperlink" Target="https://projectcatalyst.io/funds/11/cardano-use-cases-solution/open-source-api-for-generating-nft-collections-via-ai" TargetMode="External"/><Relationship Id="rId96" Type="http://schemas.openxmlformats.org/officeDocument/2006/relationships/hyperlink" Target="https://projectcatalyst.io/funds/11/cardano-use-cases-solution/advancing-remostart-fund-9-job-shadowing-platform-poc-into-a-cardano-powered-mvp-dapp" TargetMode="External"/><Relationship Id="rId99" Type="http://schemas.openxmlformats.org/officeDocument/2006/relationships/hyperlink" Target="https://projectcatalyst.io/funds/11/cardano-use-cases-solution/token-allies-the-first-decentralized-vc-in-cardano-2nd-phase-bc4aa" TargetMode="External"/><Relationship Id="rId98" Type="http://schemas.openxmlformats.org/officeDocument/2006/relationships/hyperlink" Target="https://projectcatalyst.io/funds/11/cardano-use-cases-solution/yadex-an-open-eutxo-fit-efficient-versatile-and-novel-dex" TargetMode="External"/><Relationship Id="rId91" Type="http://schemas.openxmlformats.org/officeDocument/2006/relationships/hyperlink" Target="https://projectcatalyst.io/funds/11/cardano-use-cases-solution/blockchain-integration-of-trustlevels-reputation-protocol" TargetMode="External"/><Relationship Id="rId90" Type="http://schemas.openxmlformats.org/officeDocument/2006/relationships/hyperlink" Target="https://projectcatalyst.io/funds/11/cardano-use-cases-solution/ampdid-effortless-web3-authentication" TargetMode="External"/><Relationship Id="rId93" Type="http://schemas.openxmlformats.org/officeDocument/2006/relationships/hyperlink" Target="https://projectcatalyst.io/funds/11/cardano-use-cases-solution/pop-up-world-and-connector-space-copyright-and-digital-ownership" TargetMode="External"/><Relationship Id="rId92" Type="http://schemas.openxmlformats.org/officeDocument/2006/relationships/hyperlink" Target="https://projectcatalyst.io/funds/11/cardano-use-cases-solution/cardano-powered-hotel-guest-loyalty-system" TargetMode="External"/><Relationship Id="rId118" Type="http://schemas.openxmlformats.org/officeDocument/2006/relationships/hyperlink" Target="https://projectcatalyst.io/funds/11/cardano-use-cases-solution/elevating-reign-of-titans-empowering-cardano-gaming-excellence-through-comprehensive-staffing-and-marketing" TargetMode="External"/><Relationship Id="rId117" Type="http://schemas.openxmlformats.org/officeDocument/2006/relationships/hyperlink" Target="https://projectcatalyst.io/funds/11/cardano-use-cases-solution/impact-web3-ecosystem-bridging-cardano4good-to-the-wider-impact-world" TargetMode="External"/><Relationship Id="rId116" Type="http://schemas.openxmlformats.org/officeDocument/2006/relationships/hyperlink" Target="https://projectcatalyst.io/funds/11/cardano-use-cases-solution/nft-sdk-for-revenue-sharing-smart-contract-denojs-that-will-finally-make-the-cardano-nft-space-decentralized-and-steepens-the-adoption-curve-for-new-businesses" TargetMode="External"/><Relationship Id="rId115" Type="http://schemas.openxmlformats.org/officeDocument/2006/relationships/hyperlink" Target="https://projectcatalyst.io/funds/11/cardano-use-cases-solution/delana-the-cardano-factoring-platform" TargetMode="External"/><Relationship Id="rId119" Type="http://schemas.openxmlformats.org/officeDocument/2006/relationships/hyperlink" Target="https://projectcatalyst.io/funds/11/cardano-use-cases-solution/docq-mint-a-secure-option-for-onchain-document-storage-and-sharing" TargetMode="External"/><Relationship Id="rId110" Type="http://schemas.openxmlformats.org/officeDocument/2006/relationships/hyperlink" Target="https://projectcatalyst.io/funds/11/cardano-use-cases-solution/mimesa-the-first-restaurant-booking-system-with-smart-contracts" TargetMode="External"/><Relationship Id="rId114" Type="http://schemas.openxmlformats.org/officeDocument/2006/relationships/hyperlink" Target="https://projectcatalyst.io/funds/11/cardano-use-cases-solution/nurturing-innovation-in-artificial-intelligence-on-cardano" TargetMode="External"/><Relationship Id="rId113" Type="http://schemas.openxmlformats.org/officeDocument/2006/relationships/hyperlink" Target="https://projectcatalyst.io/funds/11/cardano-use-cases-solution/novel-brain-biometrics-based-crypto-tokenomic-architecture-for-cardano" TargetMode="External"/><Relationship Id="rId112" Type="http://schemas.openxmlformats.org/officeDocument/2006/relationships/hyperlink" Target="https://projectcatalyst.io/funds/11/cardano-use-cases-solution/integrating-upi-payments-into-nftmaking-solution-unlocking-india-as-nft-market" TargetMode="External"/><Relationship Id="rId111" Type="http://schemas.openxmlformats.org/officeDocument/2006/relationships/hyperlink" Target="https://projectcatalyst.io/funds/11/cardano-use-cases-solution/notiboy-web3-notifications-and-web3-chat-app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projectcatalyst.io/funds/11/cardano-use-cases-product/anastasia-labs-x-moneykit-transaction-manifests-and-fintech-platform-integration-for-cardano" TargetMode="External"/><Relationship Id="rId42" Type="http://schemas.openxmlformats.org/officeDocument/2006/relationships/hyperlink" Target="https://projectcatalyst.io/funds/11/cardano-use-cases-product/developing-a-cross-chain-gamification-platform-that-enables-all-nft-projects-to-provide-utility-to-holders-for-0-costs" TargetMode="External"/><Relationship Id="rId41" Type="http://schemas.openxmlformats.org/officeDocument/2006/relationships/hyperlink" Target="https://projectcatalyst.io/funds/11/cardano-use-cases-product/vyfinance-auto-harvester" TargetMode="External"/><Relationship Id="rId44" Type="http://schemas.openxmlformats.org/officeDocument/2006/relationships/hyperlink" Target="https://projectcatalyst.io/funds/11/cardano-use-cases-product/summon-platform-expansion-free-services-for-spos-dreps" TargetMode="External"/><Relationship Id="rId43" Type="http://schemas.openxmlformats.org/officeDocument/2006/relationships/hyperlink" Target="https://projectcatalyst.io/funds/11/cardano-use-cases-product/wingriders-stableswap-contracts-available-for-all-ecosystem-to-use" TargetMode="External"/><Relationship Id="rId46" Type="http://schemas.openxmlformats.org/officeDocument/2006/relationships/hyperlink" Target="https://projectcatalyst.io/funds/11/cardano-use-cases-product/wingriders-chained-turborequests-for-swaps-and-more" TargetMode="External"/><Relationship Id="rId45" Type="http://schemas.openxmlformats.org/officeDocument/2006/relationships/hyperlink" Target="https://projectcatalyst.io/funds/11/cardano-use-cases-product/better-cardano-blockchain-insights-f8efc" TargetMode="External"/><Relationship Id="rId48" Type="http://schemas.openxmlformats.org/officeDocument/2006/relationships/hyperlink" Target="https://projectcatalyst.io/funds/11/cardano-use-cases-product/cardano-career-gateway-bridging-recruiters-and-web3-talent-in-community-platform-splash" TargetMode="External"/><Relationship Id="rId47" Type="http://schemas.openxmlformats.org/officeDocument/2006/relationships/hyperlink" Target="https://projectcatalyst.io/funds/11/cardano-use-cases-product/bootstrapping-prism-adoption-with-a-tool-to-build-educational-credentials" TargetMode="External"/><Relationship Id="rId49" Type="http://schemas.openxmlformats.org/officeDocument/2006/relationships/hyperlink" Target="https://projectcatalyst.io/funds/11/cardano-use-cases-product/nucast-subscriptions-unlocking-access-to-secure-automated-subscription-services-via-smart-contracts" TargetMode="External"/><Relationship Id="rId31" Type="http://schemas.openxmlformats.org/officeDocument/2006/relationships/hyperlink" Target="https://projectcatalyst.io/funds/11/cardano-use-cases-product/vespr-wallet-security-audit-penetration-test-a7767" TargetMode="External"/><Relationship Id="rId30" Type="http://schemas.openxmlformats.org/officeDocument/2006/relationships/hyperlink" Target="https://projectcatalyst.io/funds/11/cardano-use-cases-product/integrate-keystone-hardware-wallet-into-typhon" TargetMode="External"/><Relationship Id="rId33" Type="http://schemas.openxmlformats.org/officeDocument/2006/relationships/hyperlink" Target="https://projectcatalyst.io/funds/11/cardano-use-cases-product/vespr-wallet-advanced-native-token-dashboard-and-token-transactions-filter-e517f" TargetMode="External"/><Relationship Id="rId32" Type="http://schemas.openxmlformats.org/officeDocument/2006/relationships/hyperlink" Target="https://projectcatalyst.io/funds/11/cardano-use-cases-product/gatekeeper-20-evolution" TargetMode="External"/><Relationship Id="rId35" Type="http://schemas.openxmlformats.org/officeDocument/2006/relationships/hyperlink" Target="https://projectcatalyst.io/funds/11/cardano-use-cases-product/wolfram-dashboard-social-finance-governance-and-ecosystem" TargetMode="External"/><Relationship Id="rId34" Type="http://schemas.openxmlformats.org/officeDocument/2006/relationships/hyperlink" Target="https://projectcatalyst.io/funds/11/cardano-use-cases-product/djed-osiris-decentralized-stablecoin-on-cardanos-evm-sidechain-milkomeda" TargetMode="External"/><Relationship Id="rId37" Type="http://schemas.openxmlformats.org/officeDocument/2006/relationships/hyperlink" Target="https://projectcatalyst.io/funds/11/cardano-use-cases-product/on-chain-certifications-and-secure-smart-contract-upgrade-mechanism" TargetMode="External"/><Relationship Id="rId36" Type="http://schemas.openxmlformats.org/officeDocument/2006/relationships/hyperlink" Target="https://projectcatalyst.io/funds/11/cardano-use-cases-product/anetabtc-v2-decentralized-wrapping-protocol" TargetMode="External"/><Relationship Id="rId39" Type="http://schemas.openxmlformats.org/officeDocument/2006/relationships/hyperlink" Target="https://projectcatalyst.io/funds/11/cardano-use-cases-product/cardano-based-smart-contracts-platform-for-auctioning-tangible-assets" TargetMode="External"/><Relationship Id="rId38" Type="http://schemas.openxmlformats.org/officeDocument/2006/relationships/hyperlink" Target="https://projectcatalyst.io/funds/11/cardano-use-cases-product/wingriders-decentralized-batching-agent-free-for-all" TargetMode="External"/><Relationship Id="rId20" Type="http://schemas.openxmlformats.org/officeDocument/2006/relationships/hyperlink" Target="https://projectcatalyst.io/funds/11/cardano-use-cases-product/optim-finance-oada-innovative-ada-synthetic-supercharge-defi-with-better-ada-liquidity-boosted-yield" TargetMode="External"/><Relationship Id="rId22" Type="http://schemas.openxmlformats.org/officeDocument/2006/relationships/hyperlink" Target="https://projectcatalyst.io/funds/11/cardano-use-cases-product/add-support-for-marlowe-on-cardanoscan" TargetMode="External"/><Relationship Id="rId21" Type="http://schemas.openxmlformats.org/officeDocument/2006/relationships/hyperlink" Target="https://projectcatalyst.io/funds/11/cardano-use-cases-product/nft-ticketing-solution-20-by-nmkr" TargetMode="External"/><Relationship Id="rId24" Type="http://schemas.openxmlformats.org/officeDocument/2006/relationships/hyperlink" Target="https://projectcatalyst.io/funds/11/cardano-use-cases-product/perpetual-protocol-by-dexhunter" TargetMode="External"/><Relationship Id="rId23" Type="http://schemas.openxmlformats.org/officeDocument/2006/relationships/hyperlink" Target="https://projectcatalyst.io/funds/11/cardano-use-cases-product/summon-platform-v2-redesign-and-open-source-front-end" TargetMode="External"/><Relationship Id="rId26" Type="http://schemas.openxmlformats.org/officeDocument/2006/relationships/hyperlink" Target="https://projectcatalyst.io/funds/11/cardano-use-cases-product/nftcdnio-universal-nft-viewer-api-musicvideoweb3d" TargetMode="External"/><Relationship Id="rId25" Type="http://schemas.openxmlformats.org/officeDocument/2006/relationships/hyperlink" Target="https://projectcatalyst.io/funds/11/cardano-use-cases-product/cardanoscan-analytics-charts" TargetMode="External"/><Relationship Id="rId28" Type="http://schemas.openxmlformats.org/officeDocument/2006/relationships/hyperlink" Target="https://projectcatalyst.io/funds/11/cardano-use-cases-product/nftcdnio-nsfw-nft-detection-for-marketplaces-wallets-and-explorers" TargetMode="External"/><Relationship Id="rId27" Type="http://schemas.openxmlformats.org/officeDocument/2006/relationships/hyperlink" Target="https://projectcatalyst.io/funds/11/cardano-use-cases-product/cardano-warriors-adventure-early-access-launch-in-epic-games-store-and-gamified-p2p-multisig" TargetMode="External"/><Relationship Id="rId29" Type="http://schemas.openxmlformats.org/officeDocument/2006/relationships/hyperlink" Target="https://projectcatalyst.io/funds/11/cardano-use-cases-product/iagon-statur-reputation-model-for-web3-ecosystem-that-encourages-positive-behaviour" TargetMode="External"/><Relationship Id="rId11" Type="http://schemas.openxmlformats.org/officeDocument/2006/relationships/hyperlink" Target="https://projectcatalyst.io/funds/11/cardano-use-cases-product/real-world-asset-tokenization-minting-capabilities-in-nmkr-studio" TargetMode="External"/><Relationship Id="rId10" Type="http://schemas.openxmlformats.org/officeDocument/2006/relationships/hyperlink" Target="https://projectcatalyst.io/funds/11/cardano-use-cases-product/vault3-open-source-sdk-to-easily-add-token-gated-content-to-any-cardano-dapp-or-project" TargetMode="External"/><Relationship Id="rId13" Type="http://schemas.openxmlformats.org/officeDocument/2006/relationships/hyperlink" Target="https://projectcatalyst.io/funds/11/cardano-use-cases-product/newm-cross-chain-music-streaming-app-mobile-integration-part-i" TargetMode="External"/><Relationship Id="rId12" Type="http://schemas.openxmlformats.org/officeDocument/2006/relationships/hyperlink" Target="https://projectcatalyst.io/funds/11/cardano-use-cases-product/optim-account-cardano-l2-virtual-ledger-layer-for-account-model-based-txs" TargetMode="External"/><Relationship Id="rId15" Type="http://schemas.openxmlformats.org/officeDocument/2006/relationships/hyperlink" Target="https://projectcatalyst.io/funds/11/cardano-use-cases-product/newm-stream-token-analytics-integration-in-cooperation-with-xerberus" TargetMode="External"/><Relationship Id="rId14" Type="http://schemas.openxmlformats.org/officeDocument/2006/relationships/hyperlink" Target="https://projectcatalyst.io/funds/11/cardano-use-cases-product/anastasia-labs-x-maestro-plug-n-play-20" TargetMode="External"/><Relationship Id="rId17" Type="http://schemas.openxmlformats.org/officeDocument/2006/relationships/hyperlink" Target="https://projectcatalyst.io/funds/11/cardano-use-cases-product/adastat-cardano-explorer-open-source-improved-reboot-towards-a-first-class-community-blockchain-explorer" TargetMode="External"/><Relationship Id="rId16" Type="http://schemas.openxmlformats.org/officeDocument/2006/relationships/hyperlink" Target="https://projectcatalyst.io/funds/11/cardano-use-cases-product/dripdropz-cardanos-reward-layer-improved-tooling" TargetMode="External"/><Relationship Id="rId19" Type="http://schemas.openxmlformats.org/officeDocument/2006/relationships/hyperlink" Target="https://projectcatalyst.io/funds/11/cardano-use-cases-product/wider-accessibility-of-automatic-borrowing-lenfi-software-development-kit-sdk" TargetMode="External"/><Relationship Id="rId18" Type="http://schemas.openxmlformats.org/officeDocument/2006/relationships/hyperlink" Target="https://projectcatalyst.io/funds/11/cardano-use-cases-product/iagon-fluxion-a-visualization-tool-for-cardano-blockchain" TargetMode="External"/><Relationship Id="rId84" Type="http://schemas.openxmlformats.org/officeDocument/2006/relationships/hyperlink" Target="https://projectcatalyst.io/funds/11/cardano-use-cases-product/data-infra-with-an-analytics-tool-and-data-apis-for-cardano-ecosystem" TargetMode="External"/><Relationship Id="rId83" Type="http://schemas.openxmlformats.org/officeDocument/2006/relationships/hyperlink" Target="https://projectcatalyst.io/funds/11/cardano-use-cases-product/cardano-gaming-did" TargetMode="External"/><Relationship Id="rId86" Type="http://schemas.openxmlformats.org/officeDocument/2006/relationships/hyperlink" Target="https://projectcatalyst.io/funds/11/cardano-use-cases-product/dcone-crypto-improved-open-source-code-v2-real-time-asset-analysis" TargetMode="External"/><Relationship Id="rId85" Type="http://schemas.openxmlformats.org/officeDocument/2006/relationships/hyperlink" Target="https://projectcatalyst.io/funds/11/cardano-use-cases-product/nft-checkout-on-cardano" TargetMode="External"/><Relationship Id="rId88" Type="http://schemas.openxmlformats.org/officeDocument/2006/relationships/hyperlink" Target="https://projectcatalyst.io/funds/11/cardano-use-cases-product/future-fest-scaling-the-evolution-of-live-streaming" TargetMode="External"/><Relationship Id="rId87" Type="http://schemas.openxmlformats.org/officeDocument/2006/relationships/hyperlink" Target="https://projectcatalyst.io/funds/11/cardano-use-cases-product/android-native-version-of-mantium-wallet" TargetMode="External"/><Relationship Id="rId89" Type="http://schemas.openxmlformats.org/officeDocument/2006/relationships/hyperlink" Target="https://projectcatalyst.io/funds/11/cardano-use-cases-product/stellar-hood-educational-game-or-improved-accessibility" TargetMode="External"/><Relationship Id="rId80" Type="http://schemas.openxmlformats.org/officeDocument/2006/relationships/hyperlink" Target="https://projectcatalyst.io/funds/11/cardano-use-cases-product/xforge-building-the-most-cost-effective-and-comprehensive-minting-platform-on-cardano" TargetMode="External"/><Relationship Id="rId82" Type="http://schemas.openxmlformats.org/officeDocument/2006/relationships/hyperlink" Target="https://projectcatalyst.io/funds/11/cardano-use-cases-product/partner-domains-for-cardanobi" TargetMode="External"/><Relationship Id="rId81" Type="http://schemas.openxmlformats.org/officeDocument/2006/relationships/hyperlink" Target="https://projectcatalyst.io/funds/11/cardano-use-cases-product/self-service-nft-ticketing-gamification-and-event-analytics" TargetMode="External"/><Relationship Id="rId1" Type="http://schemas.openxmlformats.org/officeDocument/2006/relationships/hyperlink" Target="https://projectcatalyst.io/funds/11/cardano-use-cases-product/indigo-protocol-v2-audit" TargetMode="External"/><Relationship Id="rId2" Type="http://schemas.openxmlformats.org/officeDocument/2006/relationships/hyperlink" Target="https://projectcatalyst.io/funds/11/cardano-use-cases-product/open-source-identity-wallet-for-atala-prism-20-and-academic-certificates" TargetMode="External"/><Relationship Id="rId3" Type="http://schemas.openxmlformats.org/officeDocument/2006/relationships/hyperlink" Target="https://projectcatalyst.io/funds/11/cardano-use-cases-product/onboarding-ethereum-and-evm-ecosystems-to-cardano-via-rosen-bridge" TargetMode="External"/><Relationship Id="rId4" Type="http://schemas.openxmlformats.org/officeDocument/2006/relationships/hyperlink" Target="https://projectcatalyst.io/funds/11/cardano-use-cases-product/maya-protocol-lessgreater-cardano-unleash-native-cross-chain-swaps-between-ada-btc-eth-usdc" TargetMode="External"/><Relationship Id="rId9" Type="http://schemas.openxmlformats.org/officeDocument/2006/relationships/hyperlink" Target="https://projectcatalyst.io/funds/11/cardano-use-cases-product/charli3-v3-architecture-audit" TargetMode="External"/><Relationship Id="rId5" Type="http://schemas.openxmlformats.org/officeDocument/2006/relationships/hyperlink" Target="https://projectcatalyst.io/funds/11/cardano-use-cases-product/handlechat-by-ada-handle-or-dollarhandle" TargetMode="External"/><Relationship Id="rId6" Type="http://schemas.openxmlformats.org/officeDocument/2006/relationships/hyperlink" Target="https://projectcatalyst.io/funds/11/cardano-use-cases-product/xerberus-nodes-a-decentralized-risk-rating-agency-on-cardano-for-the-world" TargetMode="External"/><Relationship Id="rId7" Type="http://schemas.openxmlformats.org/officeDocument/2006/relationships/hyperlink" Target="https://projectcatalyst.io/funds/11/cardano-use-cases-product/decentralized-escrow-and-dispute-resolution" TargetMode="External"/><Relationship Id="rId8" Type="http://schemas.openxmlformats.org/officeDocument/2006/relationships/hyperlink" Target="https://projectcatalyst.io/funds/11/cardano-use-cases-product/encoins-x-anastasia-labs-zero-knowledge-proof-trustless-p2p-fiat-to-crypto-on-ramp-for-cardano" TargetMode="External"/><Relationship Id="rId73" Type="http://schemas.openxmlformats.org/officeDocument/2006/relationships/hyperlink" Target="https://projectcatalyst.io/funds/11/cardano-use-cases-product/lovelace-academy-learn-platform" TargetMode="External"/><Relationship Id="rId72" Type="http://schemas.openxmlformats.org/officeDocument/2006/relationships/hyperlink" Target="https://projectcatalyst.io/funds/11/cardano-use-cases-product/profiler-real-time-asset-analysis-and-market-intelligence-platform" TargetMode="External"/><Relationship Id="rId75" Type="http://schemas.openxmlformats.org/officeDocument/2006/relationships/hyperlink" Target="https://projectcatalyst.io/funds/11/cardano-use-cases-product/continue-the-expansion-of-tangent-protocol" TargetMode="External"/><Relationship Id="rId74" Type="http://schemas.openxmlformats.org/officeDocument/2006/relationships/hyperlink" Target="https://projectcatalyst.io/funds/11/cardano-use-cases-product/adaquest-mobile-tournaments-4dccb" TargetMode="External"/><Relationship Id="rId77" Type="http://schemas.openxmlformats.org/officeDocument/2006/relationships/hyperlink" Target="https://projectcatalyst.io/funds/11/cardano-use-cases-product/move-education-into-a-new-level-with-cexplorerio" TargetMode="External"/><Relationship Id="rId76" Type="http://schemas.openxmlformats.org/officeDocument/2006/relationships/hyperlink" Target="https://projectcatalyst.io/funds/11/cardano-use-cases-product/pcconsole-fps-ue5-gaming-on-cardano-tieronecombat-with-new-custom-infra-tools-cip45-ue5-implementations-haskpidb-etc" TargetMode="External"/><Relationship Id="rId79" Type="http://schemas.openxmlformats.org/officeDocument/2006/relationships/hyperlink" Target="https://projectcatalyst.io/funds/11/cardano-use-cases-product/hypha-dao-on-cardano" TargetMode="External"/><Relationship Id="rId78" Type="http://schemas.openxmlformats.org/officeDocument/2006/relationships/hyperlink" Target="https://projectcatalyst.io/funds/11/cardano-use-cases-product/tekmirio-nft-staking-20" TargetMode="External"/><Relationship Id="rId71" Type="http://schemas.openxmlformats.org/officeDocument/2006/relationships/hyperlink" Target="https://projectcatalyst.io/funds/11/cardano-use-cases-product/selfdrivenor2-upgrade-the-selfdriven-apps-to-support-ssi-and-xapi-standards-and-dao-functionality-open-source" TargetMode="External"/><Relationship Id="rId70" Type="http://schemas.openxmlformats.org/officeDocument/2006/relationships/hyperlink" Target="https://projectcatalyst.io/funds/11/cardano-use-cases-product/step-into-the-future-with-walkers-pioneering-gamefi-walk2earn-app-on-cardano-2nd-phase-gamification-and-drive-mass-adoption-experience-the-next-level" TargetMode="External"/><Relationship Id="rId62" Type="http://schemas.openxmlformats.org/officeDocument/2006/relationships/hyperlink" Target="https://projectcatalyst.io/funds/11/cardano-use-cases-product/enhancing-treasury-guild-system-with-midnight" TargetMode="External"/><Relationship Id="rId61" Type="http://schemas.openxmlformats.org/officeDocument/2006/relationships/hyperlink" Target="https://projectcatalyst.io/funds/11/cardano-use-cases-product/plats-a-comprehensive-cardano-event-platform-increase-cardano-use-cases-by-nft-distribution-and-ada-depositing-and-rewarding" TargetMode="External"/><Relationship Id="rId64" Type="http://schemas.openxmlformats.org/officeDocument/2006/relationships/hyperlink" Target="https://projectcatalyst.io/funds/11/cardano-use-cases-product/soundrig-is-an-innovative-music-experience-platform-onboarding-and-empowering-global-music-artists" TargetMode="External"/><Relationship Id="rId63" Type="http://schemas.openxmlformats.org/officeDocument/2006/relationships/hyperlink" Target="https://projectcatalyst.io/funds/11/cardano-use-cases-product/adabetio-or-cardano-betting-dapp-platform-or-phase-2-expand-build-to-product" TargetMode="External"/><Relationship Id="rId66" Type="http://schemas.openxmlformats.org/officeDocument/2006/relationships/hyperlink" Target="https://projectcatalyst.io/funds/11/cardano-use-cases-product/broclan-safe-deployment-support-64186" TargetMode="External"/><Relationship Id="rId65" Type="http://schemas.openxmlformats.org/officeDocument/2006/relationships/hyperlink" Target="https://projectcatalyst.io/funds/11/cardano-use-cases-product/rewards-without-borders-a-web2-compatible-cross-chain-digital-collectibles-loyalty-program-on-cardano-21db8" TargetMode="External"/><Relationship Id="rId68" Type="http://schemas.openxmlformats.org/officeDocument/2006/relationships/hyperlink" Target="https://projectcatalyst.io/funds/11/cardano-use-cases-product/dropspot-scale-marketplace-drive-adoption-and-continue-to-deliver-innovation-to-nft-trading" TargetMode="External"/><Relationship Id="rId67" Type="http://schemas.openxmlformats.org/officeDocument/2006/relationships/hyperlink" Target="https://projectcatalyst.io/funds/11/cardano-use-cases-product/stake-ada-agora-effect" TargetMode="External"/><Relationship Id="rId60" Type="http://schemas.openxmlformats.org/officeDocument/2006/relationships/hyperlink" Target="https://projectcatalyst.io/funds/11/cardano-use-cases-product/kuberide-support-for-aiken" TargetMode="External"/><Relationship Id="rId69" Type="http://schemas.openxmlformats.org/officeDocument/2006/relationships/hyperlink" Target="https://projectcatalyst.io/funds/11/cardano-use-cases-product/mithr-reforestation-and-help-for-terrestrial-ecosystem-83039" TargetMode="External"/><Relationship Id="rId51" Type="http://schemas.openxmlformats.org/officeDocument/2006/relationships/hyperlink" Target="https://projectcatalyst.io/funds/11/cardano-use-cases-product/create-a-cnt-marketplace-on-norwegian-block-exchange-nbxcom" TargetMode="External"/><Relationship Id="rId50" Type="http://schemas.openxmlformats.org/officeDocument/2006/relationships/hyperlink" Target="https://projectcatalyst.io/funds/11/cardano-use-cases-product/cardano-beam-gps-based-assets-0e237" TargetMode="External"/><Relationship Id="rId53" Type="http://schemas.openxmlformats.org/officeDocument/2006/relationships/hyperlink" Target="https://projectcatalyst.io/funds/11/cardano-use-cases-product/add-social-connectivity-for-stakepool-operators-and-delegators-to-hazelnet" TargetMode="External"/><Relationship Id="rId52" Type="http://schemas.openxmlformats.org/officeDocument/2006/relationships/hyperlink" Target="https://projectcatalyst.io/funds/11/cardano-use-cases-product/wingriders-on-chain-launchpad-v2-including-pro-rata-vesting-and-more" TargetMode="External"/><Relationship Id="rId55" Type="http://schemas.openxmlformats.org/officeDocument/2006/relationships/hyperlink" Target="https://projectcatalyst.io/funds/11/cardano-use-cases-product/demu-jukebox-be-your-own-music-platform-shopify-for-music" TargetMode="External"/><Relationship Id="rId54" Type="http://schemas.openxmlformats.org/officeDocument/2006/relationships/hyperlink" Target="https://projectcatalyst.io/funds/11/cardano-use-cases-product/cardano-on-apple-vision-pro-with-wallet-nfts-gallery-3d-moments" TargetMode="External"/><Relationship Id="rId57" Type="http://schemas.openxmlformats.org/officeDocument/2006/relationships/hyperlink" Target="https://projectcatalyst.io/funds/11/cardano-use-cases-product/tangocrypto-open-source-minting-platform-for-fts-and-nfts-with-payment-gateway-and-wallet-integration" TargetMode="External"/><Relationship Id="rId56" Type="http://schemas.openxmlformats.org/officeDocument/2006/relationships/hyperlink" Target="https://projectcatalyst.io/funds/11/cardano-use-cases-product/crypto-crows-soblokscom-social-media-platform-on-cardano" TargetMode="External"/><Relationship Id="rId59" Type="http://schemas.openxmlformats.org/officeDocument/2006/relationships/hyperlink" Target="https://projectcatalyst.io/funds/11/cardano-use-cases-product/update-protocol-parameter-agora-effect" TargetMode="External"/><Relationship Id="rId58" Type="http://schemas.openxmlformats.org/officeDocument/2006/relationships/hyperlink" Target="https://projectcatalyst.io/funds/11/cardano-use-cases-product/streaming-api-for-cardanobi" TargetMode="External"/><Relationship Id="rId94" Type="http://schemas.openxmlformats.org/officeDocument/2006/relationships/drawing" Target="../drawings/drawing5.xml"/><Relationship Id="rId91" Type="http://schemas.openxmlformats.org/officeDocument/2006/relationships/hyperlink" Target="https://projectcatalyst.io/funds/11/cardano-use-cases-product/astraeus-collectable-card-game" TargetMode="External"/><Relationship Id="rId90" Type="http://schemas.openxmlformats.org/officeDocument/2006/relationships/hyperlink" Target="https://projectcatalyst.io/funds/11/cardano-use-cases-product/launching-drmz-academy-next-gen-gamified-learning-on-workeddev" TargetMode="External"/><Relationship Id="rId93" Type="http://schemas.openxmlformats.org/officeDocument/2006/relationships/hyperlink" Target="https://projectcatalyst.io/funds/11/cardano-use-cases-product/enhancing-cardano-postcards-automation-and-artist-expansion" TargetMode="External"/><Relationship Id="rId92" Type="http://schemas.openxmlformats.org/officeDocument/2006/relationships/hyperlink" Target="https://projectcatalyst.io/funds/11/cardano-use-cases-product/open-world-lunar-exploration-massive-multiplayer-online-game-in-carda-station-metaverse-10633" TargetMode="External"/></Relationships>
</file>

<file path=xl/worksheets/_rels/sheet6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6.xml"/><Relationship Id="rId1" Type="http://schemas.openxmlformats.org/officeDocument/2006/relationships/hyperlink" Target="https://projectcatalyst.io/funds/11/catalyst-systems-improvements-discovery/catalyst-working-groups-research-and-scoping-analysis-by-iog-catalyst-team-rare-evo-and-sustainable-ada" TargetMode="External"/><Relationship Id="rId2" Type="http://schemas.openxmlformats.org/officeDocument/2006/relationships/hyperlink" Target="https://projectcatalyst.io/funds/11/catalyst-systems-improvements-discovery/alternative-catalyst-voting-schemes-with-new-crypto-protocols-by-iog-research-photrek-and-the-catalyst-team" TargetMode="External"/><Relationship Id="rId3" Type="http://schemas.openxmlformats.org/officeDocument/2006/relationships/hyperlink" Target="https://projectcatalyst.io/funds/11/catalyst-systems-improvements-discovery/researching-zero-knowledge-proofs-in-blockchain-ecosystems-for-enhanced-voting-transparency-in-catalyst-voting-process-a-potential-application" TargetMode="External"/><Relationship Id="rId4" Type="http://schemas.openxmlformats.org/officeDocument/2006/relationships/hyperlink" Target="https://projectcatalyst.io/funds/11/catalyst-systems-improvements-discovery/data-driven-catalyst-toolkit-for-on-chain-and-off-chain-data-analytics-and-insight-optimize-governance-and-prevent-gaming-and-abuse" TargetMode="External"/><Relationship Id="rId9" Type="http://schemas.openxmlformats.org/officeDocument/2006/relationships/hyperlink" Target="https://projectcatalyst.io/funds/11/catalyst-systems-improvements-discovery/revolutionising-decentralized-governance-empowering-communities-through-the-catalyst-council-system-praxis-of-social-sciences" TargetMode="External"/><Relationship Id="rId5" Type="http://schemas.openxmlformats.org/officeDocument/2006/relationships/hyperlink" Target="https://projectcatalyst.io/funds/11/catalyst-systems-improvements-discovery/catalyst-improvement-workshop-and-improvement-recommendations" TargetMode="External"/><Relationship Id="rId6" Type="http://schemas.openxmlformats.org/officeDocument/2006/relationships/hyperlink" Target="https://projectcatalyst.io/funds/11/catalyst-systems-improvements-discovery/research-guild-blockchain-governance-report" TargetMode="External"/><Relationship Id="rId7" Type="http://schemas.openxmlformats.org/officeDocument/2006/relationships/hyperlink" Target="https://projectcatalyst.io/funds/11/catalyst-systems-improvements-discovery/ethic-code-for-catalyst-3e7e2" TargetMode="External"/><Relationship Id="rId8" Type="http://schemas.openxmlformats.org/officeDocument/2006/relationships/hyperlink" Target="https://projectcatalyst.io/funds/11/catalyst-systems-improvements-discovery/catalyst-competitor-study-discover-other-daos-and-voting-mechanisms-with-the-focus-on-improvements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projectcatalyst.io/funds/11/cardano-open-developers/spo-health-monitor" TargetMode="External"/><Relationship Id="rId42" Type="http://schemas.openxmlformats.org/officeDocument/2006/relationships/hyperlink" Target="https://projectcatalyst.io/funds/11/cardano-use-cases-solution/paideia-complex-dao-management-contracts" TargetMode="External"/><Relationship Id="rId41" Type="http://schemas.openxmlformats.org/officeDocument/2006/relationships/hyperlink" Target="https://projectcatalyst.io/funds/11/cardano-open-developers/react-component-decentralized-wallet-89a91" TargetMode="External"/><Relationship Id="rId44" Type="http://schemas.openxmlformats.org/officeDocument/2006/relationships/hyperlink" Target="https://projectcatalyst.io/funds/11/cardano-use-cases-solution/data-market-aggregator-from-dubai-to-the-cardano-world" TargetMode="External"/><Relationship Id="rId43" Type="http://schemas.openxmlformats.org/officeDocument/2006/relationships/hyperlink" Target="https://projectcatalyst.io/funds/11/cardano-open-developers/elm-cardano-elm-offchain-framework-for-cardano" TargetMode="External"/><Relationship Id="rId46" Type="http://schemas.openxmlformats.org/officeDocument/2006/relationships/hyperlink" Target="https://projectcatalyst.io/funds/11/cardano-open-developers/gamify-marketplace-for-enhanced-cardano-ecosystem-engagement" TargetMode="External"/><Relationship Id="rId45" Type="http://schemas.openxmlformats.org/officeDocument/2006/relationships/hyperlink" Target="https://projectcatalyst.io/funds/11/cardano-open-developers/helios-unit-testing-framework-with-code-coverage-statistics" TargetMode="External"/><Relationship Id="rId47" Type="http://schemas.openxmlformats.org/officeDocument/2006/relationships/drawing" Target="../drawings/drawing7.xml"/><Relationship Id="rId31" Type="http://schemas.openxmlformats.org/officeDocument/2006/relationships/hyperlink" Target="https://projectcatalyst.io/funds/11/cardano-use-cases-solution/native-script-editor-with-multisig-and-script-wallet" TargetMode="External"/><Relationship Id="rId30" Type="http://schemas.openxmlformats.org/officeDocument/2006/relationships/hyperlink" Target="https://projectcatalyst.io/funds/11/cardano-open-developers/friendly-swift-library-for-cardano-apps" TargetMode="External"/><Relationship Id="rId33" Type="http://schemas.openxmlformats.org/officeDocument/2006/relationships/hyperlink" Target="https://projectcatalyst.io/funds/11/cardano-use-cases-solution/daosign-smart-signature-and-workflow-automation-platform" TargetMode="External"/><Relationship Id="rId32" Type="http://schemas.openxmlformats.org/officeDocument/2006/relationships/hyperlink" Target="https://projectcatalyst.io/funds/11/cardano-use-cases-solution/adalink-frenchie-dex" TargetMode="External"/><Relationship Id="rId35" Type="http://schemas.openxmlformats.org/officeDocument/2006/relationships/hyperlink" Target="https://projectcatalyst.io/funds/11/cardano-use-cases-solution/one-click-to-own-your-marketplace-solution" TargetMode="External"/><Relationship Id="rId34" Type="http://schemas.openxmlformats.org/officeDocument/2006/relationships/hyperlink" Target="https://projectcatalyst.io/funds/11/cardano-use-cases-solution/paideia-dao-management-open-source-app" TargetMode="External"/><Relationship Id="rId37" Type="http://schemas.openxmlformats.org/officeDocument/2006/relationships/hyperlink" Target="https://projectcatalyst.io/funds/11/cardano-use-cases-solution/reputano-is-building-the-future-of-defi-scoring-and-reputation-on-cardano" TargetMode="External"/><Relationship Id="rId36" Type="http://schemas.openxmlformats.org/officeDocument/2006/relationships/hyperlink" Target="https://projectcatalyst.io/funds/11/cardano-open-developers/cardano-impact-tracking-hub" TargetMode="External"/><Relationship Id="rId39" Type="http://schemas.openxmlformats.org/officeDocument/2006/relationships/hyperlink" Target="https://projectcatalyst.io/funds/11/cardano-open-developers/open-source-decentralized-organization-treasury-effect-hackathon" TargetMode="External"/><Relationship Id="rId38" Type="http://schemas.openxmlformats.org/officeDocument/2006/relationships/hyperlink" Target="https://projectcatalyst.io/funds/11/cardano-use-cases-solution/veralidity-single-sign-on-shop-anonymously-on-250k-adobe-commerce-magento-shops-using-encrypted-data" TargetMode="External"/><Relationship Id="rId20" Type="http://schemas.openxmlformats.org/officeDocument/2006/relationships/hyperlink" Target="https://projectcatalyst.io/funds/11/cardano-use-cases-solution/cardano-forest-blocktreeasia-foster-trust-and-trackability-in-reforestation-00be3" TargetMode="External"/><Relationship Id="rId22" Type="http://schemas.openxmlformats.org/officeDocument/2006/relationships/hyperlink" Target="https://projectcatalyst.io/funds/11/cardano-open-developers/45b-free-cardano-accounting-extracts-core" TargetMode="External"/><Relationship Id="rId21" Type="http://schemas.openxmlformats.org/officeDocument/2006/relationships/hyperlink" Target="https://projectcatalyst.io/funds/11/cardano-open-developers/lovelace-academy-plutus-experience-20" TargetMode="External"/><Relationship Id="rId24" Type="http://schemas.openxmlformats.org/officeDocument/2006/relationships/hyperlink" Target="https://projectcatalyst.io/funds/11/cardano-use-cases-solution/kwarxs-fracturizing-revolutionize-evolve-28ca0" TargetMode="External"/><Relationship Id="rId23" Type="http://schemas.openxmlformats.org/officeDocument/2006/relationships/hyperlink" Target="https://projectcatalyst.io/funds/11/cardano-use-cases-solution/docufi3d-a-web3-based-esigning-and-verification-platform-by-iamx" TargetMode="External"/><Relationship Id="rId26" Type="http://schemas.openxmlformats.org/officeDocument/2006/relationships/hyperlink" Target="https://projectcatalyst.io/funds/11/cardano-open-developers/hyphas-open-source-dao-protocols-based-on-open-architecture-for-dapps" TargetMode="External"/><Relationship Id="rId25" Type="http://schemas.openxmlformats.org/officeDocument/2006/relationships/hyperlink" Target="https://projectcatalyst.io/funds/11/cardano-use-cases-solution/token-launchpad-for-cardano" TargetMode="External"/><Relationship Id="rId28" Type="http://schemas.openxmlformats.org/officeDocument/2006/relationships/hyperlink" Target="https://projectcatalyst.io/funds/11/cardano-use-cases-solution/cardanos-market-fit-saas-for-decentralized-event-producing-ticketing-and-trendy-brand-experiences-scaling-our-fund8-backed-multi-chain-network-for-the-entertainment-industries" TargetMode="External"/><Relationship Id="rId27" Type="http://schemas.openxmlformats.org/officeDocument/2006/relationships/hyperlink" Target="https://projectcatalyst.io/funds/11/cardano-use-cases-solution/blocktrust-production-ready-didcomm-mediator-7ee95" TargetMode="External"/><Relationship Id="rId29" Type="http://schemas.openxmlformats.org/officeDocument/2006/relationships/hyperlink" Target="https://projectcatalyst.io/funds/11/cardano-use-cases-solution/adastream-decentralized-file-hosting-incentivised-via-ada-payments" TargetMode="External"/><Relationship Id="rId11" Type="http://schemas.openxmlformats.org/officeDocument/2006/relationships/hyperlink" Target="https://projectcatalyst.io/funds/11/cardano-use-cases-solution/andamio-core-team-learning-and-contribution-platform" TargetMode="External"/><Relationship Id="rId10" Type="http://schemas.openxmlformats.org/officeDocument/2006/relationships/hyperlink" Target="https://projectcatalyst.io/funds/11/cardano-use-cases-solution/atala-prism-modular-kyc-solution-by-iamx" TargetMode="External"/><Relationship Id="rId13" Type="http://schemas.openxmlformats.org/officeDocument/2006/relationships/hyperlink" Target="https://projectcatalyst.io/funds/11/cardano-use-cases-solution/hungry-app-food-ordering-service-with-low-takeout-fees-and-high-driver-pay" TargetMode="External"/><Relationship Id="rId12" Type="http://schemas.openxmlformats.org/officeDocument/2006/relationships/hyperlink" Target="https://projectcatalyst.io/funds/11/cardano-use-cases-solution/hydra-for-collaborative-copyright-management-at-scale" TargetMode="External"/><Relationship Id="rId15" Type="http://schemas.openxmlformats.org/officeDocument/2006/relationships/hyperlink" Target="https://projectcatalyst.io/funds/11/cardano-use-cases-solution/cardanos-first-inheritance-protocol-genwealth" TargetMode="External"/><Relationship Id="rId14" Type="http://schemas.openxmlformats.org/officeDocument/2006/relationships/hyperlink" Target="https://projectcatalyst.io/funds/11/cardano-use-cases-solution/demu-protocol-updating-musics-global-financial-system" TargetMode="External"/><Relationship Id="rId17" Type="http://schemas.openxmlformats.org/officeDocument/2006/relationships/hyperlink" Target="https://projectcatalyst.io/funds/11/cardano-use-cases-solution/cardano-ai-sentiment-tracker" TargetMode="External"/><Relationship Id="rId16" Type="http://schemas.openxmlformats.org/officeDocument/2006/relationships/hyperlink" Target="https://projectcatalyst.io/funds/11/cardano-use-cases-solution/catalyst-dyor-tool" TargetMode="External"/><Relationship Id="rId19" Type="http://schemas.openxmlformats.org/officeDocument/2006/relationships/hyperlink" Target="https://projectcatalyst.io/funds/11/cardano-use-cases-solution/nucast-live-streaming-protocol-revolutionizes-the-streaming-space-ae5b8" TargetMode="External"/><Relationship Id="rId18" Type="http://schemas.openxmlformats.org/officeDocument/2006/relationships/hyperlink" Target="https://projectcatalyst.io/funds/11/cardano-use-cases-solution/stakepool-uptime-monitoring-and-health-check-portal-53c83" TargetMode="External"/><Relationship Id="rId1" Type="http://schemas.openxmlformats.org/officeDocument/2006/relationships/hyperlink" Target="https://projectcatalyst.io/funds/11/cardano-use-cases-solution/mercury-invoice" TargetMode="External"/><Relationship Id="rId2" Type="http://schemas.openxmlformats.org/officeDocument/2006/relationships/hyperlink" Target="https://projectcatalyst.io/funds/11/cardano-use-cases-solution/open-source-prism-node-c3257" TargetMode="External"/><Relationship Id="rId3" Type="http://schemas.openxmlformats.org/officeDocument/2006/relationships/hyperlink" Target="https://projectcatalyst.io/funds/11/cardano-use-cases-solution/urban-farmer-grow-to-launch" TargetMode="External"/><Relationship Id="rId4" Type="http://schemas.openxmlformats.org/officeDocument/2006/relationships/hyperlink" Target="https://projectcatalyst.io/funds/11/cardano-use-cases-solution/kaizen-crypto-or-cardano-calendar-mobile-app-for-ios-and-android" TargetMode="External"/><Relationship Id="rId9" Type="http://schemas.openxmlformats.org/officeDocument/2006/relationships/hyperlink" Target="https://projectcatalyst.io/funds/11/cardano-use-cases-solution/vault3-admin-dashboard-to-manage-token-gated-content" TargetMode="External"/><Relationship Id="rId5" Type="http://schemas.openxmlformats.org/officeDocument/2006/relationships/hyperlink" Target="https://projectcatalyst.io/funds/11/cardano-use-cases-solution/kaizen-crypto-or-cardano-calendar-web-3-integrations-and-feature-development" TargetMode="External"/><Relationship Id="rId6" Type="http://schemas.openxmlformats.org/officeDocument/2006/relationships/hyperlink" Target="https://projectcatalyst.io/funds/11/cardano-use-cases-solution/optim-account-unleashing-dapp-innovation-with-a-composable-account-based-virtual-ledger-layer" TargetMode="External"/><Relationship Id="rId7" Type="http://schemas.openxmlformats.org/officeDocument/2006/relationships/hyperlink" Target="https://projectcatalyst.io/funds/11/cardano-use-cases-solution/classified-smart-contracts-for-distinct-use-case-dapps" TargetMode="External"/><Relationship Id="rId8" Type="http://schemas.openxmlformats.org/officeDocument/2006/relationships/hyperlink" Target="https://projectcatalyst.io/funds/11/cardano-use-cases-solution/p2p-defi-protocols-continued-development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5.13"/>
    <col customWidth="1" min="2" max="2" width="14.0"/>
    <col customWidth="1" min="3" max="4" width="17.88"/>
    <col customWidth="1" min="5" max="5" width="11.88"/>
    <col customWidth="1" min="6" max="6" width="15.63"/>
    <col customWidth="1" min="7" max="7" width="12.25"/>
    <col customWidth="1" min="8" max="8" width="13.25"/>
    <col customWidth="1" min="9" max="9" width="2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>
      <c r="A2" s="8" t="s">
        <v>9</v>
      </c>
      <c r="B2" s="9">
        <v>801.0</v>
      </c>
      <c r="C2" s="10">
        <v>3.28208534E8</v>
      </c>
      <c r="D2" s="10">
        <v>1.40992E7</v>
      </c>
      <c r="E2" s="11" t="str">
        <f>IF(C2&gt;Validation!$C$11,"YES","NO")</f>
        <v>YES</v>
      </c>
      <c r="F2" s="12">
        <v>200000.0</v>
      </c>
      <c r="G2" s="13" t="str">
        <f>If(Validation!C5&gt;=F2,IF(E2="Yes","FUNDED","NOT FUNDED"),"NOT FUNDED")</f>
        <v>FUNDED</v>
      </c>
      <c r="H2" s="14">
        <f>If(Validation!C5&gt;=F2,Validation!C5-F2,Validation!C5)</f>
        <v>11300000</v>
      </c>
      <c r="I2" s="15" t="str">
        <f t="shared" ref="I2:I128" si="1">If(E2="YES",IF(G2="FUNDED","","Over Budget"),"Approval Threshold")</f>
        <v/>
      </c>
    </row>
    <row r="3">
      <c r="A3" s="8" t="s">
        <v>10</v>
      </c>
      <c r="B3" s="9">
        <v>635.0</v>
      </c>
      <c r="C3" s="10">
        <v>3.24821359E8</v>
      </c>
      <c r="D3" s="10">
        <v>1.4909183E7</v>
      </c>
      <c r="E3" s="11" t="str">
        <f>IF(C3&gt;Validation!$C$11,"YES","NO")</f>
        <v>YES</v>
      </c>
      <c r="F3" s="12">
        <v>64000.0</v>
      </c>
      <c r="G3" s="13" t="str">
        <f t="shared" ref="G3:G128" si="2">If(H2&gt;=F3,IF(E3="Yes","FUNDED","NOT FUNDED"),"NOT FUNDED")</f>
        <v>FUNDED</v>
      </c>
      <c r="H3" s="14">
        <f t="shared" ref="H3:H128" si="3">If(G3="FUNDED",IF(H2&gt;=F3,(H2-F3),H2),H2)</f>
        <v>11236000</v>
      </c>
      <c r="I3" s="15" t="str">
        <f t="shared" si="1"/>
        <v/>
      </c>
    </row>
    <row r="4">
      <c r="A4" s="8" t="s">
        <v>11</v>
      </c>
      <c r="B4" s="9">
        <v>798.0</v>
      </c>
      <c r="C4" s="10">
        <v>3.00255404E8</v>
      </c>
      <c r="D4" s="10">
        <v>1.4699847E7</v>
      </c>
      <c r="E4" s="11" t="str">
        <f>IF(C4&gt;Validation!$C$11,"YES","NO")</f>
        <v>YES</v>
      </c>
      <c r="F4" s="12">
        <v>200000.0</v>
      </c>
      <c r="G4" s="13" t="str">
        <f t="shared" si="2"/>
        <v>FUNDED</v>
      </c>
      <c r="H4" s="14">
        <f t="shared" si="3"/>
        <v>11036000</v>
      </c>
      <c r="I4" s="15" t="str">
        <f t="shared" si="1"/>
        <v/>
      </c>
    </row>
    <row r="5">
      <c r="A5" s="8" t="s">
        <v>12</v>
      </c>
      <c r="B5" s="9">
        <v>711.0</v>
      </c>
      <c r="C5" s="10">
        <v>2.86649942E8</v>
      </c>
      <c r="D5" s="10">
        <v>1.7836629E7</v>
      </c>
      <c r="E5" s="11" t="str">
        <f>IF(C5&gt;Validation!$C$11,"YES","NO")</f>
        <v>YES</v>
      </c>
      <c r="F5" s="12">
        <v>113200.0</v>
      </c>
      <c r="G5" s="13" t="str">
        <f t="shared" si="2"/>
        <v>FUNDED</v>
      </c>
      <c r="H5" s="14">
        <f t="shared" si="3"/>
        <v>10922800</v>
      </c>
      <c r="I5" s="15" t="str">
        <f t="shared" si="1"/>
        <v/>
      </c>
    </row>
    <row r="6">
      <c r="A6" s="8" t="s">
        <v>13</v>
      </c>
      <c r="B6" s="9">
        <v>687.0</v>
      </c>
      <c r="C6" s="10">
        <v>2.51175163E8</v>
      </c>
      <c r="D6" s="10">
        <v>2.1935272E7</v>
      </c>
      <c r="E6" s="11" t="str">
        <f>IF(C6&gt;Validation!$C$11,"YES","NO")</f>
        <v>YES</v>
      </c>
      <c r="F6" s="12">
        <v>180000.0</v>
      </c>
      <c r="G6" s="13" t="str">
        <f t="shared" si="2"/>
        <v>FUNDED</v>
      </c>
      <c r="H6" s="14">
        <f t="shared" si="3"/>
        <v>10742800</v>
      </c>
      <c r="I6" s="15" t="str">
        <f t="shared" si="1"/>
        <v/>
      </c>
    </row>
    <row r="7">
      <c r="A7" s="8" t="s">
        <v>14</v>
      </c>
      <c r="B7" s="9">
        <v>777.0</v>
      </c>
      <c r="C7" s="10">
        <v>2.35713896E8</v>
      </c>
      <c r="D7" s="10">
        <v>1.0349344E7</v>
      </c>
      <c r="E7" s="11" t="str">
        <f>IF(C7&gt;Validation!$C$11,"YES","NO")</f>
        <v>YES</v>
      </c>
      <c r="F7" s="12">
        <v>200000.0</v>
      </c>
      <c r="G7" s="13" t="str">
        <f t="shared" si="2"/>
        <v>FUNDED</v>
      </c>
      <c r="H7" s="14">
        <f t="shared" si="3"/>
        <v>10542800</v>
      </c>
      <c r="I7" s="15" t="str">
        <f t="shared" si="1"/>
        <v/>
      </c>
    </row>
    <row r="8">
      <c r="A8" s="8" t="s">
        <v>15</v>
      </c>
      <c r="B8" s="9">
        <v>693.0</v>
      </c>
      <c r="C8" s="10">
        <v>2.32439606E8</v>
      </c>
      <c r="D8" s="10">
        <v>1.2015118E7</v>
      </c>
      <c r="E8" s="11" t="str">
        <f>IF(C8&gt;Validation!$C$11,"YES","NO")</f>
        <v>YES</v>
      </c>
      <c r="F8" s="12">
        <v>80000.0</v>
      </c>
      <c r="G8" s="13" t="str">
        <f t="shared" si="2"/>
        <v>FUNDED</v>
      </c>
      <c r="H8" s="14">
        <f t="shared" si="3"/>
        <v>10462800</v>
      </c>
      <c r="I8" s="15" t="str">
        <f t="shared" si="1"/>
        <v/>
      </c>
    </row>
    <row r="9">
      <c r="A9" s="8" t="s">
        <v>16</v>
      </c>
      <c r="B9" s="9">
        <v>655.0</v>
      </c>
      <c r="C9" s="10">
        <v>2.30327048E8</v>
      </c>
      <c r="D9" s="10">
        <v>1.382627E7</v>
      </c>
      <c r="E9" s="11" t="str">
        <f>IF(C9&gt;Validation!$C$11,"YES","NO")</f>
        <v>YES</v>
      </c>
      <c r="F9" s="12">
        <v>194444.0</v>
      </c>
      <c r="G9" s="13" t="str">
        <f t="shared" si="2"/>
        <v>FUNDED</v>
      </c>
      <c r="H9" s="14">
        <f t="shared" si="3"/>
        <v>10268356</v>
      </c>
      <c r="I9" s="15" t="str">
        <f t="shared" si="1"/>
        <v/>
      </c>
    </row>
    <row r="10">
      <c r="A10" s="8" t="s">
        <v>17</v>
      </c>
      <c r="B10" s="9">
        <v>570.0</v>
      </c>
      <c r="C10" s="10">
        <v>2.19962719E8</v>
      </c>
      <c r="D10" s="10">
        <v>1.6011857E7</v>
      </c>
      <c r="E10" s="11" t="str">
        <f>IF(C10&gt;Validation!$C$11,"YES","NO")</f>
        <v>YES</v>
      </c>
      <c r="F10" s="12">
        <v>177082.0</v>
      </c>
      <c r="G10" s="13" t="str">
        <f t="shared" si="2"/>
        <v>FUNDED</v>
      </c>
      <c r="H10" s="14">
        <f t="shared" si="3"/>
        <v>10091274</v>
      </c>
      <c r="I10" s="15" t="str">
        <f t="shared" si="1"/>
        <v/>
      </c>
    </row>
    <row r="11">
      <c r="A11" s="8" t="s">
        <v>18</v>
      </c>
      <c r="B11" s="9">
        <v>436.0</v>
      </c>
      <c r="C11" s="10">
        <v>2.18554383E8</v>
      </c>
      <c r="D11" s="10">
        <v>1.8412044E7</v>
      </c>
      <c r="E11" s="11" t="str">
        <f>IF(C11&gt;Validation!$C$11,"YES","NO")</f>
        <v>YES</v>
      </c>
      <c r="F11" s="12">
        <v>187041.0</v>
      </c>
      <c r="G11" s="13" t="str">
        <f t="shared" si="2"/>
        <v>FUNDED</v>
      </c>
      <c r="H11" s="14">
        <f t="shared" si="3"/>
        <v>9904233</v>
      </c>
      <c r="I11" s="15" t="str">
        <f t="shared" si="1"/>
        <v/>
      </c>
    </row>
    <row r="12">
      <c r="A12" s="8" t="s">
        <v>19</v>
      </c>
      <c r="B12" s="9">
        <v>568.0</v>
      </c>
      <c r="C12" s="10">
        <v>2.18273619E8</v>
      </c>
      <c r="D12" s="10">
        <v>1.1468993E7</v>
      </c>
      <c r="E12" s="11" t="str">
        <f>IF(C12&gt;Validation!$C$11,"YES","NO")</f>
        <v>YES</v>
      </c>
      <c r="F12" s="12">
        <v>200000.0</v>
      </c>
      <c r="G12" s="13" t="str">
        <f t="shared" si="2"/>
        <v>FUNDED</v>
      </c>
      <c r="H12" s="14">
        <f t="shared" si="3"/>
        <v>9704233</v>
      </c>
      <c r="I12" s="15" t="str">
        <f t="shared" si="1"/>
        <v/>
      </c>
    </row>
    <row r="13">
      <c r="A13" s="8" t="s">
        <v>20</v>
      </c>
      <c r="B13" s="9">
        <v>769.0</v>
      </c>
      <c r="C13" s="10">
        <v>2.09336967E8</v>
      </c>
      <c r="D13" s="10">
        <v>1.7413979E7</v>
      </c>
      <c r="E13" s="11" t="str">
        <f>IF(C13&gt;Validation!$C$11,"YES","NO")</f>
        <v>YES</v>
      </c>
      <c r="F13" s="12">
        <v>140000.0</v>
      </c>
      <c r="G13" s="13" t="str">
        <f t="shared" si="2"/>
        <v>FUNDED</v>
      </c>
      <c r="H13" s="14">
        <f t="shared" si="3"/>
        <v>9564233</v>
      </c>
      <c r="I13" s="15" t="str">
        <f t="shared" si="1"/>
        <v/>
      </c>
    </row>
    <row r="14">
      <c r="A14" s="8" t="s">
        <v>21</v>
      </c>
      <c r="B14" s="9">
        <v>710.0</v>
      </c>
      <c r="C14" s="10">
        <v>2.01495743E8</v>
      </c>
      <c r="D14" s="10">
        <v>1.3876849E7</v>
      </c>
      <c r="E14" s="11" t="str">
        <f>IF(C14&gt;Validation!$C$11,"YES","NO")</f>
        <v>YES</v>
      </c>
      <c r="F14" s="12">
        <v>200000.0</v>
      </c>
      <c r="G14" s="13" t="str">
        <f t="shared" si="2"/>
        <v>FUNDED</v>
      </c>
      <c r="H14" s="14">
        <f t="shared" si="3"/>
        <v>9364233</v>
      </c>
      <c r="I14" s="15" t="str">
        <f t="shared" si="1"/>
        <v/>
      </c>
    </row>
    <row r="15">
      <c r="A15" s="8" t="s">
        <v>22</v>
      </c>
      <c r="B15" s="9">
        <v>544.0</v>
      </c>
      <c r="C15" s="10">
        <v>1.96775619E8</v>
      </c>
      <c r="D15" s="10">
        <v>1.2989744E7</v>
      </c>
      <c r="E15" s="11" t="str">
        <f>IF(C15&gt;Validation!$C$11,"YES","NO")</f>
        <v>YES</v>
      </c>
      <c r="F15" s="12">
        <v>200000.0</v>
      </c>
      <c r="G15" s="13" t="str">
        <f t="shared" si="2"/>
        <v>FUNDED</v>
      </c>
      <c r="H15" s="14">
        <f t="shared" si="3"/>
        <v>9164233</v>
      </c>
      <c r="I15" s="15" t="str">
        <f t="shared" si="1"/>
        <v/>
      </c>
    </row>
    <row r="16">
      <c r="A16" s="8" t="s">
        <v>23</v>
      </c>
      <c r="B16" s="9">
        <v>539.0</v>
      </c>
      <c r="C16" s="10">
        <v>1.84860721E8</v>
      </c>
      <c r="D16" s="10">
        <v>1.4777337E7</v>
      </c>
      <c r="E16" s="11" t="str">
        <f>IF(C16&gt;Validation!$C$11,"YES","NO")</f>
        <v>YES</v>
      </c>
      <c r="F16" s="12">
        <v>170714.0</v>
      </c>
      <c r="G16" s="13" t="str">
        <f t="shared" si="2"/>
        <v>FUNDED</v>
      </c>
      <c r="H16" s="14">
        <f t="shared" si="3"/>
        <v>8993519</v>
      </c>
      <c r="I16" s="15" t="str">
        <f t="shared" si="1"/>
        <v/>
      </c>
    </row>
    <row r="17">
      <c r="A17" s="8" t="s">
        <v>24</v>
      </c>
      <c r="B17" s="9">
        <v>534.0</v>
      </c>
      <c r="C17" s="10">
        <v>1.74614969E8</v>
      </c>
      <c r="D17" s="10">
        <v>1.3531183E7</v>
      </c>
      <c r="E17" s="11" t="str">
        <f>IF(C17&gt;Validation!$C$11,"YES","NO")</f>
        <v>YES</v>
      </c>
      <c r="F17" s="12">
        <v>200000.0</v>
      </c>
      <c r="G17" s="13" t="str">
        <f t="shared" si="2"/>
        <v>FUNDED</v>
      </c>
      <c r="H17" s="14">
        <f t="shared" si="3"/>
        <v>8793519</v>
      </c>
      <c r="I17" s="15" t="str">
        <f t="shared" si="1"/>
        <v/>
      </c>
    </row>
    <row r="18">
      <c r="A18" s="8" t="s">
        <v>25</v>
      </c>
      <c r="B18" s="9">
        <v>454.0</v>
      </c>
      <c r="C18" s="10">
        <v>1.72923498E8</v>
      </c>
      <c r="D18" s="10">
        <v>1.7262691E7</v>
      </c>
      <c r="E18" s="11" t="str">
        <f>IF(C18&gt;Validation!$C$11,"YES","NO")</f>
        <v>YES</v>
      </c>
      <c r="F18" s="12">
        <v>199999.0</v>
      </c>
      <c r="G18" s="13" t="str">
        <f t="shared" si="2"/>
        <v>FUNDED</v>
      </c>
      <c r="H18" s="14">
        <f t="shared" si="3"/>
        <v>8593520</v>
      </c>
      <c r="I18" s="15" t="str">
        <f t="shared" si="1"/>
        <v/>
      </c>
    </row>
    <row r="19">
      <c r="A19" s="8" t="s">
        <v>26</v>
      </c>
      <c r="B19" s="9">
        <v>509.0</v>
      </c>
      <c r="C19" s="10">
        <v>1.67336233E8</v>
      </c>
      <c r="D19" s="10">
        <v>1.3022461E7</v>
      </c>
      <c r="E19" s="11" t="str">
        <f>IF(C19&gt;Validation!$C$11,"YES","NO")</f>
        <v>YES</v>
      </c>
      <c r="F19" s="12">
        <v>191572.0</v>
      </c>
      <c r="G19" s="13" t="str">
        <f t="shared" si="2"/>
        <v>FUNDED</v>
      </c>
      <c r="H19" s="14">
        <f t="shared" si="3"/>
        <v>8401948</v>
      </c>
      <c r="I19" s="15" t="str">
        <f t="shared" si="1"/>
        <v/>
      </c>
    </row>
    <row r="20">
      <c r="A20" s="8" t="s">
        <v>27</v>
      </c>
      <c r="B20" s="9">
        <v>581.0</v>
      </c>
      <c r="C20" s="10">
        <v>1.64223884E8</v>
      </c>
      <c r="D20" s="10">
        <v>1.1058665E7</v>
      </c>
      <c r="E20" s="11" t="str">
        <f>IF(C20&gt;Validation!$C$11,"YES","NO")</f>
        <v>YES</v>
      </c>
      <c r="F20" s="12">
        <v>170000.0</v>
      </c>
      <c r="G20" s="13" t="str">
        <f t="shared" si="2"/>
        <v>FUNDED</v>
      </c>
      <c r="H20" s="14">
        <f t="shared" si="3"/>
        <v>8231948</v>
      </c>
      <c r="I20" s="15" t="str">
        <f t="shared" si="1"/>
        <v/>
      </c>
    </row>
    <row r="21">
      <c r="A21" s="8" t="s">
        <v>28</v>
      </c>
      <c r="B21" s="9">
        <v>434.0</v>
      </c>
      <c r="C21" s="10">
        <v>1.60022084E8</v>
      </c>
      <c r="D21" s="10">
        <v>1.6446574E7</v>
      </c>
      <c r="E21" s="11" t="str">
        <f>IF(C21&gt;Validation!$C$11,"YES","NO")</f>
        <v>YES</v>
      </c>
      <c r="F21" s="12">
        <v>169860.0</v>
      </c>
      <c r="G21" s="13" t="str">
        <f t="shared" si="2"/>
        <v>FUNDED</v>
      </c>
      <c r="H21" s="14">
        <f t="shared" si="3"/>
        <v>8062088</v>
      </c>
      <c r="I21" s="15" t="str">
        <f t="shared" si="1"/>
        <v/>
      </c>
    </row>
    <row r="22">
      <c r="A22" s="8" t="s">
        <v>29</v>
      </c>
      <c r="B22" s="9">
        <v>407.0</v>
      </c>
      <c r="C22" s="10">
        <v>1.59095926E8</v>
      </c>
      <c r="D22" s="10">
        <v>1.361773E7</v>
      </c>
      <c r="E22" s="11" t="str">
        <f>IF(C22&gt;Validation!$C$11,"YES","NO")</f>
        <v>YES</v>
      </c>
      <c r="F22" s="12">
        <v>200000.0</v>
      </c>
      <c r="G22" s="13" t="str">
        <f t="shared" si="2"/>
        <v>FUNDED</v>
      </c>
      <c r="H22" s="14">
        <f t="shared" si="3"/>
        <v>7862088</v>
      </c>
      <c r="I22" s="15" t="str">
        <f t="shared" si="1"/>
        <v/>
      </c>
    </row>
    <row r="23">
      <c r="A23" s="8" t="s">
        <v>30</v>
      </c>
      <c r="B23" s="9">
        <v>720.0</v>
      </c>
      <c r="C23" s="10">
        <v>1.53177718E8</v>
      </c>
      <c r="D23" s="10">
        <v>2.0154479E7</v>
      </c>
      <c r="E23" s="11" t="str">
        <f>IF(C23&gt;Validation!$C$11,"YES","NO")</f>
        <v>YES</v>
      </c>
      <c r="F23" s="12">
        <v>200000.0</v>
      </c>
      <c r="G23" s="13" t="str">
        <f t="shared" si="2"/>
        <v>FUNDED</v>
      </c>
      <c r="H23" s="14">
        <f t="shared" si="3"/>
        <v>7662088</v>
      </c>
      <c r="I23" s="15" t="str">
        <f t="shared" si="1"/>
        <v/>
      </c>
    </row>
    <row r="24">
      <c r="A24" s="8" t="s">
        <v>31</v>
      </c>
      <c r="B24" s="9">
        <v>445.0</v>
      </c>
      <c r="C24" s="10">
        <v>1.51019426E8</v>
      </c>
      <c r="D24" s="10">
        <v>1.9884485E7</v>
      </c>
      <c r="E24" s="11" t="str">
        <f>IF(C24&gt;Validation!$C$11,"YES","NO")</f>
        <v>YES</v>
      </c>
      <c r="F24" s="12">
        <v>90000.0</v>
      </c>
      <c r="G24" s="13" t="str">
        <f t="shared" si="2"/>
        <v>FUNDED</v>
      </c>
      <c r="H24" s="14">
        <f t="shared" si="3"/>
        <v>7572088</v>
      </c>
      <c r="I24" s="15" t="str">
        <f t="shared" si="1"/>
        <v/>
      </c>
    </row>
    <row r="25">
      <c r="A25" s="8" t="s">
        <v>32</v>
      </c>
      <c r="B25" s="9">
        <v>415.0</v>
      </c>
      <c r="C25" s="10">
        <v>1.43372526E8</v>
      </c>
      <c r="D25" s="10">
        <v>1.3225823E7</v>
      </c>
      <c r="E25" s="11" t="str">
        <f>IF(C25&gt;Validation!$C$11,"YES","NO")</f>
        <v>YES</v>
      </c>
      <c r="F25" s="12">
        <v>80000.0</v>
      </c>
      <c r="G25" s="13" t="str">
        <f t="shared" si="2"/>
        <v>FUNDED</v>
      </c>
      <c r="H25" s="14">
        <f t="shared" si="3"/>
        <v>7492088</v>
      </c>
      <c r="I25" s="15" t="str">
        <f t="shared" si="1"/>
        <v/>
      </c>
    </row>
    <row r="26">
      <c r="A26" s="16" t="s">
        <v>33</v>
      </c>
      <c r="B26" s="9">
        <v>487.0</v>
      </c>
      <c r="C26" s="10">
        <v>1.40870042E8</v>
      </c>
      <c r="D26" s="10">
        <v>2.1805575E7</v>
      </c>
      <c r="E26" s="11" t="str">
        <f>IF(C26&gt;Validation!$C$11,"YES","NO")</f>
        <v>YES</v>
      </c>
      <c r="F26" s="12">
        <v>200000.0</v>
      </c>
      <c r="G26" s="13" t="str">
        <f t="shared" si="2"/>
        <v>FUNDED</v>
      </c>
      <c r="H26" s="14">
        <f t="shared" si="3"/>
        <v>7292088</v>
      </c>
      <c r="I26" s="15" t="str">
        <f t="shared" si="1"/>
        <v/>
      </c>
    </row>
    <row r="27">
      <c r="A27" s="8" t="s">
        <v>34</v>
      </c>
      <c r="B27" s="9">
        <v>357.0</v>
      </c>
      <c r="C27" s="10">
        <v>1.39567777E8</v>
      </c>
      <c r="D27" s="10">
        <v>7751692.0</v>
      </c>
      <c r="E27" s="11" t="str">
        <f>IF(C27&gt;Validation!$C$11,"YES","NO")</f>
        <v>YES</v>
      </c>
      <c r="F27" s="12">
        <v>45000.0</v>
      </c>
      <c r="G27" s="13" t="str">
        <f t="shared" si="2"/>
        <v>FUNDED</v>
      </c>
      <c r="H27" s="14">
        <f t="shared" si="3"/>
        <v>7247088</v>
      </c>
      <c r="I27" s="15" t="str">
        <f t="shared" si="1"/>
        <v/>
      </c>
    </row>
    <row r="28">
      <c r="A28" s="8" t="s">
        <v>35</v>
      </c>
      <c r="B28" s="9">
        <v>381.0</v>
      </c>
      <c r="C28" s="10">
        <v>1.39542998E8</v>
      </c>
      <c r="D28" s="10">
        <v>2.2671335E7</v>
      </c>
      <c r="E28" s="11" t="str">
        <f>IF(C28&gt;Validation!$C$11,"YES","NO")</f>
        <v>YES</v>
      </c>
      <c r="F28" s="12">
        <v>140000.0</v>
      </c>
      <c r="G28" s="13" t="str">
        <f t="shared" si="2"/>
        <v>FUNDED</v>
      </c>
      <c r="H28" s="14">
        <f t="shared" si="3"/>
        <v>7107088</v>
      </c>
      <c r="I28" s="15" t="str">
        <f t="shared" si="1"/>
        <v/>
      </c>
    </row>
    <row r="29">
      <c r="A29" s="8" t="s">
        <v>36</v>
      </c>
      <c r="B29" s="9">
        <v>513.0</v>
      </c>
      <c r="C29" s="10">
        <v>1.3654155E8</v>
      </c>
      <c r="D29" s="10">
        <v>1.4402523E7</v>
      </c>
      <c r="E29" s="11" t="str">
        <f>IF(C29&gt;Validation!$C$11,"YES","NO")</f>
        <v>YES</v>
      </c>
      <c r="F29" s="12">
        <v>200000.0</v>
      </c>
      <c r="G29" s="13" t="str">
        <f t="shared" si="2"/>
        <v>FUNDED</v>
      </c>
      <c r="H29" s="14">
        <f t="shared" si="3"/>
        <v>6907088</v>
      </c>
      <c r="I29" s="15" t="str">
        <f t="shared" si="1"/>
        <v/>
      </c>
    </row>
    <row r="30">
      <c r="A30" s="8" t="s">
        <v>37</v>
      </c>
      <c r="B30" s="9">
        <v>515.0</v>
      </c>
      <c r="C30" s="10">
        <v>1.3603344E8</v>
      </c>
      <c r="D30" s="10">
        <v>1.4254728E7</v>
      </c>
      <c r="E30" s="11" t="str">
        <f>IF(C30&gt;Validation!$C$11,"YES","NO")</f>
        <v>YES</v>
      </c>
      <c r="F30" s="12">
        <v>200000.0</v>
      </c>
      <c r="G30" s="13" t="str">
        <f t="shared" si="2"/>
        <v>FUNDED</v>
      </c>
      <c r="H30" s="14">
        <f t="shared" si="3"/>
        <v>6707088</v>
      </c>
      <c r="I30" s="15" t="str">
        <f t="shared" si="1"/>
        <v/>
      </c>
    </row>
    <row r="31">
      <c r="A31" s="8" t="s">
        <v>38</v>
      </c>
      <c r="B31" s="9">
        <v>427.0</v>
      </c>
      <c r="C31" s="10">
        <v>1.35452856E8</v>
      </c>
      <c r="D31" s="10">
        <v>1.3850572E7</v>
      </c>
      <c r="E31" s="11" t="str">
        <f>IF(C31&gt;Validation!$C$11,"YES","NO")</f>
        <v>YES</v>
      </c>
      <c r="F31" s="12">
        <v>44200.0</v>
      </c>
      <c r="G31" s="13" t="str">
        <f t="shared" si="2"/>
        <v>FUNDED</v>
      </c>
      <c r="H31" s="14">
        <f t="shared" si="3"/>
        <v>6662888</v>
      </c>
      <c r="I31" s="15" t="str">
        <f t="shared" si="1"/>
        <v/>
      </c>
    </row>
    <row r="32">
      <c r="A32" s="8" t="s">
        <v>39</v>
      </c>
      <c r="B32" s="9">
        <v>437.0</v>
      </c>
      <c r="C32" s="10">
        <v>1.35176529E8</v>
      </c>
      <c r="D32" s="10">
        <v>7420848.0</v>
      </c>
      <c r="E32" s="11" t="str">
        <f>IF(C32&gt;Validation!$C$11,"YES","NO")</f>
        <v>YES</v>
      </c>
      <c r="F32" s="12">
        <v>19950.0</v>
      </c>
      <c r="G32" s="13" t="str">
        <f t="shared" si="2"/>
        <v>FUNDED</v>
      </c>
      <c r="H32" s="14">
        <f t="shared" si="3"/>
        <v>6642938</v>
      </c>
      <c r="I32" s="15" t="str">
        <f t="shared" si="1"/>
        <v/>
      </c>
    </row>
    <row r="33">
      <c r="A33" s="8" t="s">
        <v>40</v>
      </c>
      <c r="B33" s="9">
        <v>421.0</v>
      </c>
      <c r="C33" s="10">
        <v>1.31714044E8</v>
      </c>
      <c r="D33" s="10">
        <v>1.4354718E7</v>
      </c>
      <c r="E33" s="11" t="str">
        <f>IF(C33&gt;Validation!$C$11,"YES","NO")</f>
        <v>YES</v>
      </c>
      <c r="F33" s="12">
        <v>75000.0</v>
      </c>
      <c r="G33" s="13" t="str">
        <f t="shared" si="2"/>
        <v>FUNDED</v>
      </c>
      <c r="H33" s="14">
        <f t="shared" si="3"/>
        <v>6567938</v>
      </c>
      <c r="I33" s="15" t="str">
        <f t="shared" si="1"/>
        <v/>
      </c>
    </row>
    <row r="34">
      <c r="A34" s="8" t="s">
        <v>41</v>
      </c>
      <c r="B34" s="9">
        <v>521.0</v>
      </c>
      <c r="C34" s="10">
        <v>1.28073042E8</v>
      </c>
      <c r="D34" s="10">
        <v>1.1407245E7</v>
      </c>
      <c r="E34" s="11" t="str">
        <f>IF(C34&gt;Validation!$C$11,"YES","NO")</f>
        <v>YES</v>
      </c>
      <c r="F34" s="12">
        <v>185000.0</v>
      </c>
      <c r="G34" s="13" t="str">
        <f t="shared" si="2"/>
        <v>FUNDED</v>
      </c>
      <c r="H34" s="14">
        <f t="shared" si="3"/>
        <v>6382938</v>
      </c>
      <c r="I34" s="15" t="str">
        <f t="shared" si="1"/>
        <v/>
      </c>
    </row>
    <row r="35">
      <c r="A35" s="8" t="s">
        <v>42</v>
      </c>
      <c r="B35" s="9">
        <v>479.0</v>
      </c>
      <c r="C35" s="10">
        <v>1.27612379E8</v>
      </c>
      <c r="D35" s="10">
        <v>9752379.0</v>
      </c>
      <c r="E35" s="11" t="str">
        <f>IF(C35&gt;Validation!$C$11,"YES","NO")</f>
        <v>YES</v>
      </c>
      <c r="F35" s="12">
        <v>85867.0</v>
      </c>
      <c r="G35" s="13" t="str">
        <f t="shared" si="2"/>
        <v>FUNDED</v>
      </c>
      <c r="H35" s="14">
        <f t="shared" si="3"/>
        <v>6297071</v>
      </c>
      <c r="I35" s="15" t="str">
        <f t="shared" si="1"/>
        <v/>
      </c>
    </row>
    <row r="36">
      <c r="A36" s="8" t="s">
        <v>43</v>
      </c>
      <c r="B36" s="9">
        <v>485.0</v>
      </c>
      <c r="C36" s="10">
        <v>1.26658464E8</v>
      </c>
      <c r="D36" s="10">
        <v>9334291.0</v>
      </c>
      <c r="E36" s="11" t="str">
        <f>IF(C36&gt;Validation!$C$11,"YES","NO")</f>
        <v>YES</v>
      </c>
      <c r="F36" s="12">
        <v>82540.0</v>
      </c>
      <c r="G36" s="13" t="str">
        <f t="shared" si="2"/>
        <v>FUNDED</v>
      </c>
      <c r="H36" s="14">
        <f t="shared" si="3"/>
        <v>6214531</v>
      </c>
      <c r="I36" s="15" t="str">
        <f t="shared" si="1"/>
        <v/>
      </c>
    </row>
    <row r="37">
      <c r="A37" s="8" t="s">
        <v>44</v>
      </c>
      <c r="B37" s="9">
        <v>373.0</v>
      </c>
      <c r="C37" s="10">
        <v>1.20110209E8</v>
      </c>
      <c r="D37" s="10">
        <v>8633696.0</v>
      </c>
      <c r="E37" s="11" t="str">
        <f>IF(C37&gt;Validation!$C$11,"YES","NO")</f>
        <v>YES</v>
      </c>
      <c r="F37" s="12">
        <v>130000.0</v>
      </c>
      <c r="G37" s="13" t="str">
        <f t="shared" si="2"/>
        <v>FUNDED</v>
      </c>
      <c r="H37" s="14">
        <f t="shared" si="3"/>
        <v>6084531</v>
      </c>
      <c r="I37" s="15" t="str">
        <f t="shared" si="1"/>
        <v/>
      </c>
    </row>
    <row r="38">
      <c r="A38" s="8" t="s">
        <v>45</v>
      </c>
      <c r="B38" s="9">
        <v>387.0</v>
      </c>
      <c r="C38" s="10">
        <v>1.13771069E8</v>
      </c>
      <c r="D38" s="10">
        <v>6423688.0</v>
      </c>
      <c r="E38" s="11" t="str">
        <f>IF(C38&gt;Validation!$C$11,"YES","NO")</f>
        <v>YES</v>
      </c>
      <c r="F38" s="12">
        <v>19950.0</v>
      </c>
      <c r="G38" s="13" t="str">
        <f t="shared" si="2"/>
        <v>FUNDED</v>
      </c>
      <c r="H38" s="14">
        <f t="shared" si="3"/>
        <v>6064581</v>
      </c>
      <c r="I38" s="15" t="str">
        <f t="shared" si="1"/>
        <v/>
      </c>
    </row>
    <row r="39">
      <c r="A39" s="8" t="s">
        <v>46</v>
      </c>
      <c r="B39" s="9">
        <v>395.0</v>
      </c>
      <c r="C39" s="10">
        <v>1.09111029E8</v>
      </c>
      <c r="D39" s="10">
        <v>1.2618515E7</v>
      </c>
      <c r="E39" s="11" t="str">
        <f>IF(C39&gt;Validation!$C$11,"YES","NO")</f>
        <v>YES</v>
      </c>
      <c r="F39" s="12">
        <v>150000.0</v>
      </c>
      <c r="G39" s="13" t="str">
        <f t="shared" si="2"/>
        <v>FUNDED</v>
      </c>
      <c r="H39" s="14">
        <f t="shared" si="3"/>
        <v>5914581</v>
      </c>
      <c r="I39" s="15" t="str">
        <f t="shared" si="1"/>
        <v/>
      </c>
    </row>
    <row r="40">
      <c r="A40" s="8" t="s">
        <v>47</v>
      </c>
      <c r="B40" s="9">
        <v>462.0</v>
      </c>
      <c r="C40" s="10">
        <v>1.05553015E8</v>
      </c>
      <c r="D40" s="10">
        <v>8934646.0</v>
      </c>
      <c r="E40" s="11" t="str">
        <f>IF(C40&gt;Validation!$C$11,"YES","NO")</f>
        <v>YES</v>
      </c>
      <c r="F40" s="12">
        <v>102857.0</v>
      </c>
      <c r="G40" s="13" t="str">
        <f t="shared" si="2"/>
        <v>FUNDED</v>
      </c>
      <c r="H40" s="14">
        <f t="shared" si="3"/>
        <v>5811724</v>
      </c>
      <c r="I40" s="15" t="str">
        <f t="shared" si="1"/>
        <v/>
      </c>
    </row>
    <row r="41">
      <c r="A41" s="8" t="s">
        <v>48</v>
      </c>
      <c r="B41" s="9">
        <v>409.0</v>
      </c>
      <c r="C41" s="10">
        <v>1.02517529E8</v>
      </c>
      <c r="D41" s="10">
        <v>1.6163455E7</v>
      </c>
      <c r="E41" s="11" t="str">
        <f>IF(C41&gt;Validation!$C$11,"YES","NO")</f>
        <v>YES</v>
      </c>
      <c r="F41" s="12">
        <v>150000.0</v>
      </c>
      <c r="G41" s="13" t="str">
        <f t="shared" si="2"/>
        <v>FUNDED</v>
      </c>
      <c r="H41" s="14">
        <f t="shared" si="3"/>
        <v>5661724</v>
      </c>
      <c r="I41" s="15" t="str">
        <f t="shared" si="1"/>
        <v/>
      </c>
    </row>
    <row r="42">
      <c r="A42" s="8" t="s">
        <v>49</v>
      </c>
      <c r="B42" s="9">
        <v>443.0</v>
      </c>
      <c r="C42" s="10">
        <v>1.00431657E8</v>
      </c>
      <c r="D42" s="10">
        <v>1.7938706E7</v>
      </c>
      <c r="E42" s="11" t="str">
        <f>IF(C42&gt;Validation!$C$11,"YES","NO")</f>
        <v>YES</v>
      </c>
      <c r="F42" s="12">
        <v>40000.0</v>
      </c>
      <c r="G42" s="13" t="str">
        <f t="shared" si="2"/>
        <v>FUNDED</v>
      </c>
      <c r="H42" s="14">
        <f t="shared" si="3"/>
        <v>5621724</v>
      </c>
      <c r="I42" s="15" t="str">
        <f t="shared" si="1"/>
        <v/>
      </c>
    </row>
    <row r="43">
      <c r="A43" s="8" t="s">
        <v>50</v>
      </c>
      <c r="B43" s="9">
        <v>390.0</v>
      </c>
      <c r="C43" s="10">
        <v>9.5374919E7</v>
      </c>
      <c r="D43" s="10">
        <v>1.7306416E7</v>
      </c>
      <c r="E43" s="11" t="str">
        <f>IF(C43&gt;Validation!$C$11,"YES","NO")</f>
        <v>YES</v>
      </c>
      <c r="F43" s="12">
        <v>30000.0</v>
      </c>
      <c r="G43" s="13" t="str">
        <f t="shared" si="2"/>
        <v>FUNDED</v>
      </c>
      <c r="H43" s="14">
        <f t="shared" si="3"/>
        <v>5591724</v>
      </c>
      <c r="I43" s="15" t="str">
        <f t="shared" si="1"/>
        <v/>
      </c>
    </row>
    <row r="44">
      <c r="A44" s="8" t="s">
        <v>51</v>
      </c>
      <c r="B44" s="9">
        <v>428.0</v>
      </c>
      <c r="C44" s="10">
        <v>9.4376802E7</v>
      </c>
      <c r="D44" s="10">
        <v>1.3087164E7</v>
      </c>
      <c r="E44" s="11" t="str">
        <f>IF(C44&gt;Validation!$C$11,"YES","NO")</f>
        <v>YES</v>
      </c>
      <c r="F44" s="12">
        <v>145000.0</v>
      </c>
      <c r="G44" s="13" t="str">
        <f t="shared" si="2"/>
        <v>FUNDED</v>
      </c>
      <c r="H44" s="14">
        <f t="shared" si="3"/>
        <v>5446724</v>
      </c>
      <c r="I44" s="15" t="str">
        <f t="shared" si="1"/>
        <v/>
      </c>
    </row>
    <row r="45">
      <c r="A45" s="8" t="s">
        <v>52</v>
      </c>
      <c r="B45" s="17">
        <v>353.0</v>
      </c>
      <c r="C45" s="10">
        <v>9.3396282E7</v>
      </c>
      <c r="D45" s="10">
        <v>9510118.0</v>
      </c>
      <c r="E45" s="11" t="str">
        <f>IF(C45&gt;Validation!$C$11,"YES","NO")</f>
        <v>YES</v>
      </c>
      <c r="F45" s="12">
        <v>99040.0</v>
      </c>
      <c r="G45" s="13" t="str">
        <f t="shared" si="2"/>
        <v>FUNDED</v>
      </c>
      <c r="H45" s="14">
        <f t="shared" si="3"/>
        <v>5347684</v>
      </c>
      <c r="I45" s="15" t="str">
        <f t="shared" si="1"/>
        <v/>
      </c>
    </row>
    <row r="46">
      <c r="A46" s="8" t="s">
        <v>53</v>
      </c>
      <c r="B46" s="17">
        <v>365.0</v>
      </c>
      <c r="C46" s="10">
        <v>9.1081661E7</v>
      </c>
      <c r="D46" s="10">
        <v>1.3913862E7</v>
      </c>
      <c r="E46" s="11" t="str">
        <f>IF(C46&gt;Validation!$C$11,"YES","NO")</f>
        <v>YES</v>
      </c>
      <c r="F46" s="12">
        <v>191473.0</v>
      </c>
      <c r="G46" s="13" t="str">
        <f t="shared" si="2"/>
        <v>FUNDED</v>
      </c>
      <c r="H46" s="14">
        <f t="shared" si="3"/>
        <v>5156211</v>
      </c>
      <c r="I46" s="15" t="str">
        <f t="shared" si="1"/>
        <v/>
      </c>
    </row>
    <row r="47">
      <c r="A47" s="8" t="s">
        <v>54</v>
      </c>
      <c r="B47" s="17">
        <v>316.0</v>
      </c>
      <c r="C47" s="10">
        <v>9.0898171E7</v>
      </c>
      <c r="D47" s="10">
        <v>9184903.0</v>
      </c>
      <c r="E47" s="11" t="str">
        <f>IF(C47&gt;Validation!$C$11,"YES","NO")</f>
        <v>YES</v>
      </c>
      <c r="F47" s="12">
        <v>17412.0</v>
      </c>
      <c r="G47" s="13" t="str">
        <f t="shared" si="2"/>
        <v>FUNDED</v>
      </c>
      <c r="H47" s="14">
        <f t="shared" si="3"/>
        <v>5138799</v>
      </c>
      <c r="I47" s="15" t="str">
        <f t="shared" si="1"/>
        <v/>
      </c>
    </row>
    <row r="48">
      <c r="A48" s="8" t="s">
        <v>55</v>
      </c>
      <c r="B48" s="17">
        <v>322.0</v>
      </c>
      <c r="C48" s="10">
        <v>9.0891792E7</v>
      </c>
      <c r="D48" s="10">
        <v>1.3602402E7</v>
      </c>
      <c r="E48" s="11" t="str">
        <f>IF(C48&gt;Validation!$C$11,"YES","NO")</f>
        <v>YES</v>
      </c>
      <c r="F48" s="12">
        <v>200000.0</v>
      </c>
      <c r="G48" s="13" t="str">
        <f t="shared" si="2"/>
        <v>FUNDED</v>
      </c>
      <c r="H48" s="14">
        <f t="shared" si="3"/>
        <v>4938799</v>
      </c>
      <c r="I48" s="15" t="str">
        <f t="shared" si="1"/>
        <v/>
      </c>
    </row>
    <row r="49">
      <c r="A49" s="8" t="s">
        <v>56</v>
      </c>
      <c r="B49" s="17">
        <v>328.0</v>
      </c>
      <c r="C49" s="10">
        <v>9.0171695E7</v>
      </c>
      <c r="D49" s="10">
        <v>1.6268481E7</v>
      </c>
      <c r="E49" s="11" t="str">
        <f>IF(C49&gt;Validation!$C$11,"YES","NO")</f>
        <v>YES</v>
      </c>
      <c r="F49" s="12">
        <v>175000.0</v>
      </c>
      <c r="G49" s="13" t="str">
        <f t="shared" si="2"/>
        <v>FUNDED</v>
      </c>
      <c r="H49" s="14">
        <f t="shared" si="3"/>
        <v>4763799</v>
      </c>
      <c r="I49" s="15" t="str">
        <f t="shared" si="1"/>
        <v/>
      </c>
    </row>
    <row r="50">
      <c r="A50" s="8" t="s">
        <v>57</v>
      </c>
      <c r="B50" s="17">
        <v>265.0</v>
      </c>
      <c r="C50" s="10">
        <v>8.8157999E7</v>
      </c>
      <c r="D50" s="10">
        <v>7764804.0</v>
      </c>
      <c r="E50" s="11" t="str">
        <f>IF(C50&gt;Validation!$C$11,"YES","NO")</f>
        <v>YES</v>
      </c>
      <c r="F50" s="12">
        <v>57000.0</v>
      </c>
      <c r="G50" s="13" t="str">
        <f t="shared" si="2"/>
        <v>FUNDED</v>
      </c>
      <c r="H50" s="14">
        <f t="shared" si="3"/>
        <v>4706799</v>
      </c>
      <c r="I50" s="15" t="str">
        <f t="shared" si="1"/>
        <v/>
      </c>
    </row>
    <row r="51">
      <c r="A51" s="8" t="s">
        <v>58</v>
      </c>
      <c r="B51" s="17">
        <v>396.0</v>
      </c>
      <c r="C51" s="10">
        <v>8.7354322E7</v>
      </c>
      <c r="D51" s="10">
        <v>1.5683346E7</v>
      </c>
      <c r="E51" s="11" t="str">
        <f>IF(C51&gt;Validation!$C$11,"YES","NO")</f>
        <v>YES</v>
      </c>
      <c r="F51" s="12">
        <v>32500.0</v>
      </c>
      <c r="G51" s="13" t="str">
        <f t="shared" si="2"/>
        <v>FUNDED</v>
      </c>
      <c r="H51" s="14">
        <f t="shared" si="3"/>
        <v>4674299</v>
      </c>
      <c r="I51" s="15" t="str">
        <f t="shared" si="1"/>
        <v/>
      </c>
    </row>
    <row r="52">
      <c r="A52" s="8" t="s">
        <v>59</v>
      </c>
      <c r="B52" s="17">
        <v>352.0</v>
      </c>
      <c r="C52" s="10">
        <v>8.6929606E7</v>
      </c>
      <c r="D52" s="10">
        <v>1.5817949E7</v>
      </c>
      <c r="E52" s="11" t="str">
        <f>IF(C52&gt;Validation!$C$11,"YES","NO")</f>
        <v>YES</v>
      </c>
      <c r="F52" s="12">
        <v>200000.0</v>
      </c>
      <c r="G52" s="13" t="str">
        <f t="shared" si="2"/>
        <v>FUNDED</v>
      </c>
      <c r="H52" s="14">
        <f t="shared" si="3"/>
        <v>4474299</v>
      </c>
      <c r="I52" s="15" t="str">
        <f t="shared" si="1"/>
        <v/>
      </c>
    </row>
    <row r="53">
      <c r="A53" s="8" t="s">
        <v>60</v>
      </c>
      <c r="B53" s="17">
        <v>397.0</v>
      </c>
      <c r="C53" s="10">
        <v>8.5018006E7</v>
      </c>
      <c r="D53" s="10">
        <v>9378682.0</v>
      </c>
      <c r="E53" s="11" t="str">
        <f>IF(C53&gt;Validation!$C$11,"YES","NO")</f>
        <v>YES</v>
      </c>
      <c r="F53" s="12">
        <v>200000.0</v>
      </c>
      <c r="G53" s="13" t="str">
        <f t="shared" si="2"/>
        <v>FUNDED</v>
      </c>
      <c r="H53" s="14">
        <f t="shared" si="3"/>
        <v>4274299</v>
      </c>
      <c r="I53" s="15" t="str">
        <f t="shared" si="1"/>
        <v/>
      </c>
    </row>
    <row r="54">
      <c r="A54" s="8" t="s">
        <v>61</v>
      </c>
      <c r="B54" s="17">
        <v>314.0</v>
      </c>
      <c r="C54" s="10">
        <v>8.1306884E7</v>
      </c>
      <c r="D54" s="10">
        <v>1.1516164E7</v>
      </c>
      <c r="E54" s="11" t="str">
        <f>IF(C54&gt;Validation!$C$11,"YES","NO")</f>
        <v>YES</v>
      </c>
      <c r="F54" s="12">
        <v>200000.0</v>
      </c>
      <c r="G54" s="13" t="str">
        <f t="shared" si="2"/>
        <v>FUNDED</v>
      </c>
      <c r="H54" s="14">
        <f t="shared" si="3"/>
        <v>4074299</v>
      </c>
      <c r="I54" s="15" t="str">
        <f t="shared" si="1"/>
        <v/>
      </c>
    </row>
    <row r="55">
      <c r="A55" s="8" t="s">
        <v>62</v>
      </c>
      <c r="B55" s="17">
        <v>317.0</v>
      </c>
      <c r="C55" s="10">
        <v>8.0070008E7</v>
      </c>
      <c r="D55" s="10">
        <v>3.0326277E7</v>
      </c>
      <c r="E55" s="11" t="str">
        <f>IF(C55&gt;Validation!$C$11,"YES","NO")</f>
        <v>YES</v>
      </c>
      <c r="F55" s="12">
        <v>200000.0</v>
      </c>
      <c r="G55" s="13" t="str">
        <f t="shared" si="2"/>
        <v>FUNDED</v>
      </c>
      <c r="H55" s="14">
        <f t="shared" si="3"/>
        <v>3874299</v>
      </c>
      <c r="I55" s="15" t="str">
        <f t="shared" si="1"/>
        <v/>
      </c>
    </row>
    <row r="56">
      <c r="A56" s="8" t="s">
        <v>63</v>
      </c>
      <c r="B56" s="17">
        <v>345.0</v>
      </c>
      <c r="C56" s="10">
        <v>7.9994592E7</v>
      </c>
      <c r="D56" s="10">
        <v>2.0291541E7</v>
      </c>
      <c r="E56" s="11" t="str">
        <f>IF(C56&gt;Validation!$C$11,"YES","NO")</f>
        <v>YES</v>
      </c>
      <c r="F56" s="12">
        <v>160000.0</v>
      </c>
      <c r="G56" s="13" t="str">
        <f t="shared" si="2"/>
        <v>FUNDED</v>
      </c>
      <c r="H56" s="14">
        <f t="shared" si="3"/>
        <v>3714299</v>
      </c>
      <c r="I56" s="15" t="str">
        <f t="shared" si="1"/>
        <v/>
      </c>
    </row>
    <row r="57">
      <c r="A57" s="8" t="s">
        <v>64</v>
      </c>
      <c r="B57" s="17">
        <v>373.0</v>
      </c>
      <c r="C57" s="10">
        <v>7.7417204E7</v>
      </c>
      <c r="D57" s="10">
        <v>1.3714865E7</v>
      </c>
      <c r="E57" s="11" t="str">
        <f>IF(C57&gt;Validation!$C$11,"YES","NO")</f>
        <v>YES</v>
      </c>
      <c r="F57" s="12">
        <v>194000.0</v>
      </c>
      <c r="G57" s="13" t="str">
        <f t="shared" si="2"/>
        <v>FUNDED</v>
      </c>
      <c r="H57" s="14">
        <f t="shared" si="3"/>
        <v>3520299</v>
      </c>
      <c r="I57" s="15" t="str">
        <f t="shared" si="1"/>
        <v/>
      </c>
    </row>
    <row r="58">
      <c r="A58" s="8" t="s">
        <v>65</v>
      </c>
      <c r="B58" s="17">
        <v>340.0</v>
      </c>
      <c r="C58" s="10">
        <v>7.6776656E7</v>
      </c>
      <c r="D58" s="10">
        <v>1.1529118E7</v>
      </c>
      <c r="E58" s="11" t="str">
        <f>IF(C58&gt;Validation!$C$11,"YES","NO")</f>
        <v>YES</v>
      </c>
      <c r="F58" s="12">
        <v>199999.0</v>
      </c>
      <c r="G58" s="13" t="str">
        <f t="shared" si="2"/>
        <v>FUNDED</v>
      </c>
      <c r="H58" s="14">
        <f t="shared" si="3"/>
        <v>3320300</v>
      </c>
      <c r="I58" s="15" t="str">
        <f t="shared" si="1"/>
        <v/>
      </c>
    </row>
    <row r="59">
      <c r="A59" s="8" t="s">
        <v>66</v>
      </c>
      <c r="B59" s="17">
        <v>303.0</v>
      </c>
      <c r="C59" s="10">
        <v>7.5726863E7</v>
      </c>
      <c r="D59" s="10">
        <v>1.129529E7</v>
      </c>
      <c r="E59" s="11" t="str">
        <f>IF(C59&gt;Validation!$C$11,"YES","NO")</f>
        <v>YES</v>
      </c>
      <c r="F59" s="12">
        <v>74750.0</v>
      </c>
      <c r="G59" s="13" t="str">
        <f t="shared" si="2"/>
        <v>FUNDED</v>
      </c>
      <c r="H59" s="14">
        <f t="shared" si="3"/>
        <v>3245550</v>
      </c>
      <c r="I59" s="15" t="str">
        <f t="shared" si="1"/>
        <v/>
      </c>
    </row>
    <row r="60">
      <c r="A60" s="8" t="s">
        <v>67</v>
      </c>
      <c r="B60" s="17">
        <v>504.0</v>
      </c>
      <c r="C60" s="10">
        <v>7.3661695E7</v>
      </c>
      <c r="D60" s="10">
        <v>2.1712068E7</v>
      </c>
      <c r="E60" s="11" t="str">
        <f>IF(C60&gt;Validation!$C$11,"YES","NO")</f>
        <v>YES</v>
      </c>
      <c r="F60" s="12">
        <v>200000.0</v>
      </c>
      <c r="G60" s="13" t="str">
        <f t="shared" si="2"/>
        <v>FUNDED</v>
      </c>
      <c r="H60" s="14">
        <f t="shared" si="3"/>
        <v>3045550</v>
      </c>
      <c r="I60" s="15" t="str">
        <f t="shared" si="1"/>
        <v/>
      </c>
    </row>
    <row r="61">
      <c r="A61" s="8" t="s">
        <v>68</v>
      </c>
      <c r="B61" s="17">
        <v>371.0</v>
      </c>
      <c r="C61" s="10">
        <v>7.3373198E7</v>
      </c>
      <c r="D61" s="10">
        <v>1.4874752E7</v>
      </c>
      <c r="E61" s="11" t="str">
        <f>IF(C61&gt;Validation!$C$11,"YES","NO")</f>
        <v>YES</v>
      </c>
      <c r="F61" s="12">
        <v>194654.0</v>
      </c>
      <c r="G61" s="13" t="str">
        <f t="shared" si="2"/>
        <v>FUNDED</v>
      </c>
      <c r="H61" s="14">
        <f t="shared" si="3"/>
        <v>2850896</v>
      </c>
      <c r="I61" s="15" t="str">
        <f t="shared" si="1"/>
        <v/>
      </c>
    </row>
    <row r="62">
      <c r="A62" s="8" t="s">
        <v>69</v>
      </c>
      <c r="B62" s="17">
        <v>335.0</v>
      </c>
      <c r="C62" s="10">
        <v>7.175125E7</v>
      </c>
      <c r="D62" s="10">
        <v>7303472.0</v>
      </c>
      <c r="E62" s="11" t="str">
        <f>IF(C62&gt;Validation!$C$11,"YES","NO")</f>
        <v>YES</v>
      </c>
      <c r="F62" s="12">
        <v>165905.0</v>
      </c>
      <c r="G62" s="13" t="str">
        <f t="shared" si="2"/>
        <v>FUNDED</v>
      </c>
      <c r="H62" s="14">
        <f t="shared" si="3"/>
        <v>2684991</v>
      </c>
      <c r="I62" s="15" t="str">
        <f t="shared" si="1"/>
        <v/>
      </c>
    </row>
    <row r="63">
      <c r="A63" s="8" t="s">
        <v>70</v>
      </c>
      <c r="B63" s="17">
        <v>304.0</v>
      </c>
      <c r="C63" s="10">
        <v>7.0748068E7</v>
      </c>
      <c r="D63" s="10">
        <v>1.0669708E7</v>
      </c>
      <c r="E63" s="11" t="str">
        <f>IF(C63&gt;Validation!$C$11,"YES","NO")</f>
        <v>YES</v>
      </c>
      <c r="F63" s="12">
        <v>200000.0</v>
      </c>
      <c r="G63" s="13" t="str">
        <f t="shared" si="2"/>
        <v>FUNDED</v>
      </c>
      <c r="H63" s="14">
        <f t="shared" si="3"/>
        <v>2484991</v>
      </c>
      <c r="I63" s="15" t="str">
        <f t="shared" si="1"/>
        <v/>
      </c>
    </row>
    <row r="64">
      <c r="A64" s="8" t="s">
        <v>71</v>
      </c>
      <c r="B64" s="17">
        <v>319.0</v>
      </c>
      <c r="C64" s="10">
        <v>7.0022307E7</v>
      </c>
      <c r="D64" s="10">
        <v>1.829877E7</v>
      </c>
      <c r="E64" s="11" t="str">
        <f>IF(C64&gt;Validation!$C$11,"YES","NO")</f>
        <v>YES</v>
      </c>
      <c r="F64" s="12">
        <v>93600.0</v>
      </c>
      <c r="G64" s="13" t="str">
        <f t="shared" si="2"/>
        <v>FUNDED</v>
      </c>
      <c r="H64" s="14">
        <f t="shared" si="3"/>
        <v>2391391</v>
      </c>
      <c r="I64" s="15" t="str">
        <f t="shared" si="1"/>
        <v/>
      </c>
    </row>
    <row r="65">
      <c r="A65" s="8" t="s">
        <v>72</v>
      </c>
      <c r="B65" s="17">
        <v>274.0</v>
      </c>
      <c r="C65" s="10">
        <v>6.8691855E7</v>
      </c>
      <c r="D65" s="10">
        <v>1.0835542E7</v>
      </c>
      <c r="E65" s="11" t="str">
        <f>IF(C65&gt;Validation!$C$11,"YES","NO")</f>
        <v>YES</v>
      </c>
      <c r="F65" s="12">
        <v>100000.0</v>
      </c>
      <c r="G65" s="13" t="str">
        <f t="shared" si="2"/>
        <v>FUNDED</v>
      </c>
      <c r="H65" s="14">
        <f t="shared" si="3"/>
        <v>2291391</v>
      </c>
      <c r="I65" s="15" t="str">
        <f t="shared" si="1"/>
        <v/>
      </c>
    </row>
    <row r="66">
      <c r="A66" s="8" t="s">
        <v>73</v>
      </c>
      <c r="B66" s="17">
        <v>292.0</v>
      </c>
      <c r="C66" s="10">
        <v>6.5925367E7</v>
      </c>
      <c r="D66" s="10">
        <v>9198534.0</v>
      </c>
      <c r="E66" s="11" t="str">
        <f>IF(C66&gt;Validation!$C$11,"YES","NO")</f>
        <v>YES</v>
      </c>
      <c r="F66" s="12">
        <v>74750.0</v>
      </c>
      <c r="G66" s="13" t="str">
        <f t="shared" si="2"/>
        <v>FUNDED</v>
      </c>
      <c r="H66" s="14">
        <f t="shared" si="3"/>
        <v>2216641</v>
      </c>
      <c r="I66" s="15" t="str">
        <f t="shared" si="1"/>
        <v/>
      </c>
    </row>
    <row r="67">
      <c r="A67" s="8" t="s">
        <v>74</v>
      </c>
      <c r="B67" s="17">
        <v>317.0</v>
      </c>
      <c r="C67" s="10">
        <v>6.5687573E7</v>
      </c>
      <c r="D67" s="10">
        <v>1.1293365E7</v>
      </c>
      <c r="E67" s="11" t="str">
        <f>IF(C67&gt;Validation!$C$11,"YES","NO")</f>
        <v>YES</v>
      </c>
      <c r="F67" s="12">
        <v>120000.0</v>
      </c>
      <c r="G67" s="13" t="str">
        <f t="shared" si="2"/>
        <v>FUNDED</v>
      </c>
      <c r="H67" s="14">
        <f t="shared" si="3"/>
        <v>2096641</v>
      </c>
      <c r="I67" s="15" t="str">
        <f t="shared" si="1"/>
        <v/>
      </c>
    </row>
    <row r="68">
      <c r="A68" s="8" t="s">
        <v>75</v>
      </c>
      <c r="B68" s="17">
        <v>305.0</v>
      </c>
      <c r="C68" s="10">
        <v>6.5277557E7</v>
      </c>
      <c r="D68" s="10">
        <v>1.8833854E7</v>
      </c>
      <c r="E68" s="11" t="str">
        <f>IF(C68&gt;Validation!$C$11,"YES","NO")</f>
        <v>YES</v>
      </c>
      <c r="F68" s="12">
        <v>75000.0</v>
      </c>
      <c r="G68" s="13" t="str">
        <f t="shared" si="2"/>
        <v>FUNDED</v>
      </c>
      <c r="H68" s="14">
        <f t="shared" si="3"/>
        <v>2021641</v>
      </c>
      <c r="I68" s="15" t="str">
        <f t="shared" si="1"/>
        <v/>
      </c>
    </row>
    <row r="69">
      <c r="A69" s="8" t="s">
        <v>76</v>
      </c>
      <c r="B69" s="17">
        <v>314.0</v>
      </c>
      <c r="C69" s="10">
        <v>6.3269132E7</v>
      </c>
      <c r="D69" s="10">
        <v>1.7576222E7</v>
      </c>
      <c r="E69" s="11" t="str">
        <f>IF(C69&gt;Validation!$C$11,"YES","NO")</f>
        <v>YES</v>
      </c>
      <c r="F69" s="12">
        <v>76800.0</v>
      </c>
      <c r="G69" s="13" t="str">
        <f t="shared" si="2"/>
        <v>FUNDED</v>
      </c>
      <c r="H69" s="14">
        <f t="shared" si="3"/>
        <v>1944841</v>
      </c>
      <c r="I69" s="15" t="str">
        <f t="shared" si="1"/>
        <v/>
      </c>
    </row>
    <row r="70">
      <c r="A70" s="8" t="s">
        <v>77</v>
      </c>
      <c r="B70" s="17">
        <v>273.0</v>
      </c>
      <c r="C70" s="10">
        <v>6.2832052E7</v>
      </c>
      <c r="D70" s="10">
        <v>1.4341474E7</v>
      </c>
      <c r="E70" s="11" t="str">
        <f>IF(C70&gt;Validation!$C$11,"YES","NO")</f>
        <v>YES</v>
      </c>
      <c r="F70" s="12">
        <v>186100.0</v>
      </c>
      <c r="G70" s="13" t="str">
        <f t="shared" si="2"/>
        <v>FUNDED</v>
      </c>
      <c r="H70" s="14">
        <f t="shared" si="3"/>
        <v>1758741</v>
      </c>
      <c r="I70" s="15" t="str">
        <f t="shared" si="1"/>
        <v/>
      </c>
    </row>
    <row r="71">
      <c r="A71" s="8" t="s">
        <v>78</v>
      </c>
      <c r="B71" s="17">
        <v>319.0</v>
      </c>
      <c r="C71" s="10">
        <v>6.1769073E7</v>
      </c>
      <c r="D71" s="10">
        <v>2.4754893E7</v>
      </c>
      <c r="E71" s="11" t="str">
        <f>IF(C71&gt;Validation!$C$11,"YES","NO")</f>
        <v>YES</v>
      </c>
      <c r="F71" s="12">
        <v>170000.0</v>
      </c>
      <c r="G71" s="13" t="str">
        <f t="shared" si="2"/>
        <v>FUNDED</v>
      </c>
      <c r="H71" s="14">
        <f t="shared" si="3"/>
        <v>1588741</v>
      </c>
      <c r="I71" s="15" t="str">
        <f t="shared" si="1"/>
        <v/>
      </c>
    </row>
    <row r="72">
      <c r="A72" s="8" t="s">
        <v>79</v>
      </c>
      <c r="B72" s="17">
        <v>338.0</v>
      </c>
      <c r="C72" s="10">
        <v>6.0552474E7</v>
      </c>
      <c r="D72" s="10">
        <v>6655485.0</v>
      </c>
      <c r="E72" s="11" t="str">
        <f>IF(C72&gt;Validation!$C$11,"YES","NO")</f>
        <v>YES</v>
      </c>
      <c r="F72" s="12">
        <v>25052.0</v>
      </c>
      <c r="G72" s="13" t="str">
        <f t="shared" si="2"/>
        <v>FUNDED</v>
      </c>
      <c r="H72" s="14">
        <f t="shared" si="3"/>
        <v>1563689</v>
      </c>
      <c r="I72" s="15" t="str">
        <f t="shared" si="1"/>
        <v/>
      </c>
    </row>
    <row r="73">
      <c r="A73" s="8" t="s">
        <v>80</v>
      </c>
      <c r="B73" s="17">
        <v>311.0</v>
      </c>
      <c r="C73" s="10">
        <v>5.9648485E7</v>
      </c>
      <c r="D73" s="10">
        <v>1.182993E7</v>
      </c>
      <c r="E73" s="11" t="str">
        <f>IF(C73&gt;Validation!$C$11,"YES","NO")</f>
        <v>YES</v>
      </c>
      <c r="F73" s="12">
        <v>95000.0</v>
      </c>
      <c r="G73" s="13" t="str">
        <f t="shared" si="2"/>
        <v>FUNDED</v>
      </c>
      <c r="H73" s="14">
        <f t="shared" si="3"/>
        <v>1468689</v>
      </c>
      <c r="I73" s="15" t="str">
        <f t="shared" si="1"/>
        <v/>
      </c>
    </row>
    <row r="74">
      <c r="A74" s="8" t="s">
        <v>81</v>
      </c>
      <c r="B74" s="17">
        <v>293.0</v>
      </c>
      <c r="C74" s="10">
        <v>5.7956121E7</v>
      </c>
      <c r="D74" s="10">
        <v>2.3879814E7</v>
      </c>
      <c r="E74" s="11" t="str">
        <f>IF(C74&gt;Validation!$C$11,"YES","NO")</f>
        <v>YES</v>
      </c>
      <c r="F74" s="12">
        <v>199686.0</v>
      </c>
      <c r="G74" s="13" t="str">
        <f t="shared" si="2"/>
        <v>FUNDED</v>
      </c>
      <c r="H74" s="14">
        <f t="shared" si="3"/>
        <v>1269003</v>
      </c>
      <c r="I74" s="15" t="str">
        <f t="shared" si="1"/>
        <v/>
      </c>
    </row>
    <row r="75">
      <c r="A75" s="8" t="s">
        <v>82</v>
      </c>
      <c r="B75" s="17">
        <v>291.0</v>
      </c>
      <c r="C75" s="10">
        <v>5.7954518E7</v>
      </c>
      <c r="D75" s="10">
        <v>1.5775217E7</v>
      </c>
      <c r="E75" s="11" t="str">
        <f>IF(C75&gt;Validation!$C$11,"YES","NO")</f>
        <v>YES</v>
      </c>
      <c r="F75" s="12">
        <v>200000.0</v>
      </c>
      <c r="G75" s="13" t="str">
        <f t="shared" si="2"/>
        <v>FUNDED</v>
      </c>
      <c r="H75" s="14">
        <f t="shared" si="3"/>
        <v>1069003</v>
      </c>
      <c r="I75" s="15" t="str">
        <f t="shared" si="1"/>
        <v/>
      </c>
    </row>
    <row r="76">
      <c r="A76" s="8" t="s">
        <v>83</v>
      </c>
      <c r="B76" s="17">
        <v>285.0</v>
      </c>
      <c r="C76" s="10">
        <v>5.6252173E7</v>
      </c>
      <c r="D76" s="10">
        <v>1.3849064E7</v>
      </c>
      <c r="E76" s="11" t="str">
        <f>IF(C76&gt;Validation!$C$11,"YES","NO")</f>
        <v>YES</v>
      </c>
      <c r="F76" s="12">
        <v>128000.0</v>
      </c>
      <c r="G76" s="13" t="str">
        <f t="shared" si="2"/>
        <v>FUNDED</v>
      </c>
      <c r="H76" s="14">
        <f t="shared" si="3"/>
        <v>941003</v>
      </c>
      <c r="I76" s="15" t="str">
        <f t="shared" si="1"/>
        <v/>
      </c>
    </row>
    <row r="77">
      <c r="A77" s="8" t="s">
        <v>84</v>
      </c>
      <c r="B77" s="17">
        <v>268.0</v>
      </c>
      <c r="C77" s="10">
        <v>5.606942E7</v>
      </c>
      <c r="D77" s="10">
        <v>1.2965829E7</v>
      </c>
      <c r="E77" s="11" t="str">
        <f>IF(C77&gt;Validation!$C$11,"YES","NO")</f>
        <v>YES</v>
      </c>
      <c r="F77" s="12">
        <v>47750.0</v>
      </c>
      <c r="G77" s="13" t="str">
        <f t="shared" si="2"/>
        <v>FUNDED</v>
      </c>
      <c r="H77" s="14">
        <f t="shared" si="3"/>
        <v>893253</v>
      </c>
      <c r="I77" s="15" t="str">
        <f t="shared" si="1"/>
        <v/>
      </c>
    </row>
    <row r="78">
      <c r="A78" s="8" t="s">
        <v>85</v>
      </c>
      <c r="B78" s="17">
        <v>329.0</v>
      </c>
      <c r="C78" s="10">
        <v>5.5237031E7</v>
      </c>
      <c r="D78" s="10">
        <v>3.5341099E7</v>
      </c>
      <c r="E78" s="11" t="str">
        <f>IF(C78&gt;Validation!$C$11,"YES","NO")</f>
        <v>YES</v>
      </c>
      <c r="F78" s="12">
        <v>200000.0</v>
      </c>
      <c r="G78" s="13" t="str">
        <f t="shared" si="2"/>
        <v>FUNDED</v>
      </c>
      <c r="H78" s="14">
        <f t="shared" si="3"/>
        <v>693253</v>
      </c>
      <c r="I78" s="15" t="str">
        <f t="shared" si="1"/>
        <v/>
      </c>
    </row>
    <row r="79">
      <c r="A79" s="8" t="s">
        <v>86</v>
      </c>
      <c r="B79" s="17">
        <v>267.0</v>
      </c>
      <c r="C79" s="10">
        <v>5.4937461E7</v>
      </c>
      <c r="D79" s="10">
        <v>9680643.0</v>
      </c>
      <c r="E79" s="11" t="str">
        <f>IF(C79&gt;Validation!$C$11,"YES","NO")</f>
        <v>YES</v>
      </c>
      <c r="F79" s="12">
        <v>150000.0</v>
      </c>
      <c r="G79" s="13" t="str">
        <f t="shared" si="2"/>
        <v>FUNDED</v>
      </c>
      <c r="H79" s="14">
        <f t="shared" si="3"/>
        <v>543253</v>
      </c>
      <c r="I79" s="15" t="str">
        <f t="shared" si="1"/>
        <v/>
      </c>
    </row>
    <row r="80">
      <c r="A80" s="8" t="s">
        <v>87</v>
      </c>
      <c r="B80" s="17">
        <v>324.0</v>
      </c>
      <c r="C80" s="10">
        <v>5.4725377E7</v>
      </c>
      <c r="D80" s="10">
        <v>1.5517291E7</v>
      </c>
      <c r="E80" s="11" t="str">
        <f>IF(C80&gt;Validation!$C$11,"YES","NO")</f>
        <v>YES</v>
      </c>
      <c r="F80" s="12">
        <v>71000.0</v>
      </c>
      <c r="G80" s="13" t="str">
        <f t="shared" si="2"/>
        <v>FUNDED</v>
      </c>
      <c r="H80" s="14">
        <f t="shared" si="3"/>
        <v>472253</v>
      </c>
      <c r="I80" s="15" t="str">
        <f t="shared" si="1"/>
        <v/>
      </c>
    </row>
    <row r="81">
      <c r="A81" s="8" t="s">
        <v>88</v>
      </c>
      <c r="B81" s="17">
        <v>315.0</v>
      </c>
      <c r="C81" s="10">
        <v>5.4628604E7</v>
      </c>
      <c r="D81" s="10">
        <v>1.4086527E7</v>
      </c>
      <c r="E81" s="11" t="str">
        <f>IF(C81&gt;Validation!$C$11,"YES","NO")</f>
        <v>YES</v>
      </c>
      <c r="F81" s="12">
        <v>195000.0</v>
      </c>
      <c r="G81" s="13" t="str">
        <f t="shared" si="2"/>
        <v>FUNDED</v>
      </c>
      <c r="H81" s="14">
        <f t="shared" si="3"/>
        <v>277253</v>
      </c>
      <c r="I81" s="15" t="str">
        <f t="shared" si="1"/>
        <v/>
      </c>
    </row>
    <row r="82">
      <c r="A82" s="8" t="s">
        <v>89</v>
      </c>
      <c r="B82" s="17">
        <v>269.0</v>
      </c>
      <c r="C82" s="10">
        <v>5.4253407E7</v>
      </c>
      <c r="D82" s="10">
        <v>2.0788379E7</v>
      </c>
      <c r="E82" s="11" t="str">
        <f>IF(C82&gt;Validation!$C$11,"YES","NO")</f>
        <v>YES</v>
      </c>
      <c r="F82" s="12">
        <v>196000.0</v>
      </c>
      <c r="G82" s="13" t="str">
        <f t="shared" si="2"/>
        <v>FUNDED</v>
      </c>
      <c r="H82" s="14">
        <f t="shared" si="3"/>
        <v>81253</v>
      </c>
      <c r="I82" s="15" t="str">
        <f t="shared" si="1"/>
        <v/>
      </c>
    </row>
    <row r="83">
      <c r="A83" s="8" t="s">
        <v>90</v>
      </c>
      <c r="B83" s="17">
        <v>358.0</v>
      </c>
      <c r="C83" s="10">
        <v>5.3008773E7</v>
      </c>
      <c r="D83" s="10">
        <v>1.2797134E7</v>
      </c>
      <c r="E83" s="11" t="str">
        <f>IF(C83&gt;Validation!$C$11,"YES","NO")</f>
        <v>YES</v>
      </c>
      <c r="F83" s="12">
        <v>200000.0</v>
      </c>
      <c r="G83" s="13" t="str">
        <f t="shared" si="2"/>
        <v>NOT FUNDED</v>
      </c>
      <c r="H83" s="14">
        <f t="shared" si="3"/>
        <v>81253</v>
      </c>
      <c r="I83" s="15" t="str">
        <f t="shared" si="1"/>
        <v>Over Budget</v>
      </c>
    </row>
    <row r="84">
      <c r="A84" s="8" t="s">
        <v>91</v>
      </c>
      <c r="B84" s="17">
        <v>297.0</v>
      </c>
      <c r="C84" s="10">
        <v>5.2400013E7</v>
      </c>
      <c r="D84" s="10">
        <v>1.4291142E7</v>
      </c>
      <c r="E84" s="11" t="str">
        <f>IF(C84&gt;Validation!$C$11,"YES","NO")</f>
        <v>YES</v>
      </c>
      <c r="F84" s="12">
        <v>86050.0</v>
      </c>
      <c r="G84" s="13" t="str">
        <f t="shared" si="2"/>
        <v>NOT FUNDED</v>
      </c>
      <c r="H84" s="14">
        <f t="shared" si="3"/>
        <v>81253</v>
      </c>
      <c r="I84" s="15" t="str">
        <f t="shared" si="1"/>
        <v>Over Budget</v>
      </c>
    </row>
    <row r="85">
      <c r="A85" s="8" t="s">
        <v>92</v>
      </c>
      <c r="B85" s="17">
        <v>345.0</v>
      </c>
      <c r="C85" s="10">
        <v>5.1954646E7</v>
      </c>
      <c r="D85" s="10">
        <v>1.5309338E7</v>
      </c>
      <c r="E85" s="11" t="str">
        <f>IF(C85&gt;Validation!$C$11,"YES","NO")</f>
        <v>YES</v>
      </c>
      <c r="F85" s="12">
        <v>73100.0</v>
      </c>
      <c r="G85" s="13" t="str">
        <f t="shared" si="2"/>
        <v>FUNDED</v>
      </c>
      <c r="H85" s="14">
        <f t="shared" si="3"/>
        <v>8153</v>
      </c>
      <c r="I85" s="15" t="str">
        <f t="shared" si="1"/>
        <v/>
      </c>
    </row>
    <row r="86">
      <c r="A86" s="8" t="s">
        <v>93</v>
      </c>
      <c r="B86" s="17">
        <v>258.0</v>
      </c>
      <c r="C86" s="10">
        <v>5.1670706E7</v>
      </c>
      <c r="D86" s="10">
        <v>1.0410895E7</v>
      </c>
      <c r="E86" s="11" t="str">
        <f>IF(C86&gt;Validation!$C$11,"YES","NO")</f>
        <v>YES</v>
      </c>
      <c r="F86" s="12">
        <v>198250.0</v>
      </c>
      <c r="G86" s="13" t="str">
        <f t="shared" si="2"/>
        <v>NOT FUNDED</v>
      </c>
      <c r="H86" s="14">
        <f t="shared" si="3"/>
        <v>8153</v>
      </c>
      <c r="I86" s="15" t="str">
        <f t="shared" si="1"/>
        <v>Over Budget</v>
      </c>
    </row>
    <row r="87">
      <c r="A87" s="8" t="s">
        <v>94</v>
      </c>
      <c r="B87" s="17">
        <v>334.0</v>
      </c>
      <c r="C87" s="10">
        <v>5.0447165E7</v>
      </c>
      <c r="D87" s="10">
        <v>2.5809596E7</v>
      </c>
      <c r="E87" s="11" t="str">
        <f>IF(C87&gt;Validation!$C$11,"YES","NO")</f>
        <v>YES</v>
      </c>
      <c r="F87" s="12">
        <v>176000.0</v>
      </c>
      <c r="G87" s="13" t="str">
        <f t="shared" si="2"/>
        <v>NOT FUNDED</v>
      </c>
      <c r="H87" s="14">
        <f t="shared" si="3"/>
        <v>8153</v>
      </c>
      <c r="I87" s="15" t="str">
        <f t="shared" si="1"/>
        <v>Over Budget</v>
      </c>
    </row>
    <row r="88">
      <c r="A88" s="8" t="s">
        <v>95</v>
      </c>
      <c r="B88" s="17">
        <v>239.0</v>
      </c>
      <c r="C88" s="10">
        <v>4.8317338E7</v>
      </c>
      <c r="D88" s="10">
        <v>1.6288017E7</v>
      </c>
      <c r="E88" s="11" t="str">
        <f>IF(C88&gt;Validation!$C$11,"YES","NO")</f>
        <v>YES</v>
      </c>
      <c r="F88" s="12">
        <v>23500.0</v>
      </c>
      <c r="G88" s="13" t="str">
        <f t="shared" si="2"/>
        <v>NOT FUNDED</v>
      </c>
      <c r="H88" s="14">
        <f t="shared" si="3"/>
        <v>8153</v>
      </c>
      <c r="I88" s="15" t="str">
        <f t="shared" si="1"/>
        <v>Over Budget</v>
      </c>
    </row>
    <row r="89">
      <c r="A89" s="8" t="s">
        <v>96</v>
      </c>
      <c r="B89" s="17">
        <v>306.0</v>
      </c>
      <c r="C89" s="10">
        <v>4.7830418E7</v>
      </c>
      <c r="D89" s="10">
        <v>2.0646159E7</v>
      </c>
      <c r="E89" s="11" t="str">
        <f>IF(C89&gt;Validation!$C$11,"YES","NO")</f>
        <v>YES</v>
      </c>
      <c r="F89" s="12">
        <v>186332.0</v>
      </c>
      <c r="G89" s="13" t="str">
        <f t="shared" si="2"/>
        <v>NOT FUNDED</v>
      </c>
      <c r="H89" s="14">
        <f t="shared" si="3"/>
        <v>8153</v>
      </c>
      <c r="I89" s="15" t="str">
        <f t="shared" si="1"/>
        <v>Over Budget</v>
      </c>
    </row>
    <row r="90">
      <c r="A90" s="8" t="s">
        <v>97</v>
      </c>
      <c r="B90" s="17">
        <v>355.0</v>
      </c>
      <c r="C90" s="10">
        <v>4.7642439E7</v>
      </c>
      <c r="D90" s="10">
        <v>2.5672494E7</v>
      </c>
      <c r="E90" s="11" t="str">
        <f>IF(C90&gt;Validation!$C$11,"YES","NO")</f>
        <v>YES</v>
      </c>
      <c r="F90" s="12">
        <v>199400.0</v>
      </c>
      <c r="G90" s="13" t="str">
        <f t="shared" si="2"/>
        <v>NOT FUNDED</v>
      </c>
      <c r="H90" s="14">
        <f t="shared" si="3"/>
        <v>8153</v>
      </c>
      <c r="I90" s="15" t="str">
        <f t="shared" si="1"/>
        <v>Over Budget</v>
      </c>
    </row>
    <row r="91">
      <c r="A91" s="8" t="s">
        <v>98</v>
      </c>
      <c r="B91" s="17">
        <v>298.0</v>
      </c>
      <c r="C91" s="10">
        <v>4.7462595E7</v>
      </c>
      <c r="D91" s="10">
        <v>1.72203E7</v>
      </c>
      <c r="E91" s="11" t="str">
        <f>IF(C91&gt;Validation!$C$11,"YES","NO")</f>
        <v>YES</v>
      </c>
      <c r="F91" s="12">
        <v>120000.0</v>
      </c>
      <c r="G91" s="13" t="str">
        <f t="shared" si="2"/>
        <v>NOT FUNDED</v>
      </c>
      <c r="H91" s="14">
        <f t="shared" si="3"/>
        <v>8153</v>
      </c>
      <c r="I91" s="15" t="str">
        <f t="shared" si="1"/>
        <v>Over Budget</v>
      </c>
    </row>
    <row r="92">
      <c r="A92" s="8" t="s">
        <v>99</v>
      </c>
      <c r="B92" s="17">
        <v>263.0</v>
      </c>
      <c r="C92" s="10">
        <v>4.6448381E7</v>
      </c>
      <c r="D92" s="10">
        <v>9240318.0</v>
      </c>
      <c r="E92" s="11" t="str">
        <f>IF(C92&gt;Validation!$C$11,"YES","NO")</f>
        <v>YES</v>
      </c>
      <c r="F92" s="12">
        <v>46250.0</v>
      </c>
      <c r="G92" s="13" t="str">
        <f t="shared" si="2"/>
        <v>NOT FUNDED</v>
      </c>
      <c r="H92" s="14">
        <f t="shared" si="3"/>
        <v>8153</v>
      </c>
      <c r="I92" s="15" t="str">
        <f t="shared" si="1"/>
        <v>Over Budget</v>
      </c>
    </row>
    <row r="93">
      <c r="A93" s="8" t="s">
        <v>100</v>
      </c>
      <c r="B93" s="17">
        <v>269.0</v>
      </c>
      <c r="C93" s="10">
        <v>4.5721056E7</v>
      </c>
      <c r="D93" s="10">
        <v>1.1756665E7</v>
      </c>
      <c r="E93" s="11" t="str">
        <f>IF(C93&gt;Validation!$C$11,"YES","NO")</f>
        <v>YES</v>
      </c>
      <c r="F93" s="12">
        <v>32000.0</v>
      </c>
      <c r="G93" s="13" t="str">
        <f t="shared" si="2"/>
        <v>NOT FUNDED</v>
      </c>
      <c r="H93" s="14">
        <f t="shared" si="3"/>
        <v>8153</v>
      </c>
      <c r="I93" s="15" t="str">
        <f t="shared" si="1"/>
        <v>Over Budget</v>
      </c>
    </row>
    <row r="94">
      <c r="A94" s="8" t="s">
        <v>101</v>
      </c>
      <c r="B94" s="17">
        <v>305.0</v>
      </c>
      <c r="C94" s="10">
        <v>4.550165E7</v>
      </c>
      <c r="D94" s="10">
        <v>1.4868408E7</v>
      </c>
      <c r="E94" s="11" t="str">
        <f>IF(C94&gt;Validation!$C$11,"YES","NO")</f>
        <v>YES</v>
      </c>
      <c r="F94" s="12">
        <v>200000.0</v>
      </c>
      <c r="G94" s="13" t="str">
        <f t="shared" si="2"/>
        <v>NOT FUNDED</v>
      </c>
      <c r="H94" s="14">
        <f t="shared" si="3"/>
        <v>8153</v>
      </c>
      <c r="I94" s="15" t="str">
        <f t="shared" si="1"/>
        <v>Over Budget</v>
      </c>
    </row>
    <row r="95">
      <c r="A95" s="8" t="s">
        <v>102</v>
      </c>
      <c r="B95" s="17">
        <v>284.0</v>
      </c>
      <c r="C95" s="10">
        <v>4.4734333E7</v>
      </c>
      <c r="D95" s="10">
        <v>2.5609655E7</v>
      </c>
      <c r="E95" s="11" t="str">
        <f>IF(C95&gt;Validation!$C$11,"YES","NO")</f>
        <v>NO</v>
      </c>
      <c r="F95" s="12">
        <v>60000.0</v>
      </c>
      <c r="G95" s="13" t="str">
        <f t="shared" si="2"/>
        <v>NOT FUNDED</v>
      </c>
      <c r="H95" s="14">
        <f t="shared" si="3"/>
        <v>8153</v>
      </c>
      <c r="I95" s="15" t="str">
        <f t="shared" si="1"/>
        <v>Approval Threshold</v>
      </c>
    </row>
    <row r="96">
      <c r="A96" s="8" t="s">
        <v>103</v>
      </c>
      <c r="B96" s="17">
        <v>270.0</v>
      </c>
      <c r="C96" s="10">
        <v>4.4362566E7</v>
      </c>
      <c r="D96" s="10">
        <v>1.488413E7</v>
      </c>
      <c r="E96" s="11" t="str">
        <f>IF(C96&gt;Validation!$C$11,"YES","NO")</f>
        <v>NO</v>
      </c>
      <c r="F96" s="12">
        <v>132666.0</v>
      </c>
      <c r="G96" s="13" t="str">
        <f t="shared" si="2"/>
        <v>NOT FUNDED</v>
      </c>
      <c r="H96" s="14">
        <f t="shared" si="3"/>
        <v>8153</v>
      </c>
      <c r="I96" s="15" t="str">
        <f t="shared" si="1"/>
        <v>Approval Threshold</v>
      </c>
    </row>
    <row r="97">
      <c r="A97" s="8" t="s">
        <v>104</v>
      </c>
      <c r="B97" s="17">
        <v>295.0</v>
      </c>
      <c r="C97" s="10">
        <v>4.4090642E7</v>
      </c>
      <c r="D97" s="10">
        <v>1.8010678E7</v>
      </c>
      <c r="E97" s="11" t="str">
        <f>IF(C97&gt;Validation!$C$11,"YES","NO")</f>
        <v>NO</v>
      </c>
      <c r="F97" s="12">
        <v>28000.0</v>
      </c>
      <c r="G97" s="13" t="str">
        <f t="shared" si="2"/>
        <v>NOT FUNDED</v>
      </c>
      <c r="H97" s="14">
        <f t="shared" si="3"/>
        <v>8153</v>
      </c>
      <c r="I97" s="15" t="str">
        <f t="shared" si="1"/>
        <v>Approval Threshold</v>
      </c>
    </row>
    <row r="98">
      <c r="A98" s="8" t="s">
        <v>105</v>
      </c>
      <c r="B98" s="17">
        <v>289.0</v>
      </c>
      <c r="C98" s="10">
        <v>4.3531203E7</v>
      </c>
      <c r="D98" s="10">
        <v>1.637996E7</v>
      </c>
      <c r="E98" s="11" t="str">
        <f>IF(C98&gt;Validation!$C$11,"YES","NO")</f>
        <v>NO</v>
      </c>
      <c r="F98" s="12">
        <v>30000.0</v>
      </c>
      <c r="G98" s="13" t="str">
        <f t="shared" si="2"/>
        <v>NOT FUNDED</v>
      </c>
      <c r="H98" s="14">
        <f t="shared" si="3"/>
        <v>8153</v>
      </c>
      <c r="I98" s="15" t="str">
        <f t="shared" si="1"/>
        <v>Approval Threshold</v>
      </c>
    </row>
    <row r="99">
      <c r="A99" s="8" t="s">
        <v>106</v>
      </c>
      <c r="B99" s="17">
        <v>261.0</v>
      </c>
      <c r="C99" s="10">
        <v>4.1898573E7</v>
      </c>
      <c r="D99" s="10">
        <v>1.7966716E7</v>
      </c>
      <c r="E99" s="11" t="str">
        <f>IF(C99&gt;Validation!$C$11,"YES","NO")</f>
        <v>NO</v>
      </c>
      <c r="F99" s="12">
        <v>80000.0</v>
      </c>
      <c r="G99" s="13" t="str">
        <f t="shared" si="2"/>
        <v>NOT FUNDED</v>
      </c>
      <c r="H99" s="14">
        <f t="shared" si="3"/>
        <v>8153</v>
      </c>
      <c r="I99" s="15" t="str">
        <f t="shared" si="1"/>
        <v>Approval Threshold</v>
      </c>
    </row>
    <row r="100">
      <c r="A100" s="8" t="s">
        <v>107</v>
      </c>
      <c r="B100" s="17">
        <v>259.0</v>
      </c>
      <c r="C100" s="10">
        <v>3.9739705E7</v>
      </c>
      <c r="D100" s="10">
        <v>1.5786445E7</v>
      </c>
      <c r="E100" s="11" t="str">
        <f>IF(C100&gt;Validation!$C$11,"YES","NO")</f>
        <v>NO</v>
      </c>
      <c r="F100" s="12">
        <v>46500.0</v>
      </c>
      <c r="G100" s="13" t="str">
        <f t="shared" si="2"/>
        <v>NOT FUNDED</v>
      </c>
      <c r="H100" s="14">
        <f t="shared" si="3"/>
        <v>8153</v>
      </c>
      <c r="I100" s="15" t="str">
        <f t="shared" si="1"/>
        <v>Approval Threshold</v>
      </c>
    </row>
    <row r="101">
      <c r="A101" s="8" t="s">
        <v>108</v>
      </c>
      <c r="B101" s="17">
        <v>269.0</v>
      </c>
      <c r="C101" s="10">
        <v>3.8114386E7</v>
      </c>
      <c r="D101" s="10">
        <v>1.5953529E7</v>
      </c>
      <c r="E101" s="11" t="str">
        <f>IF(C101&gt;Validation!$C$11,"YES","NO")</f>
        <v>NO</v>
      </c>
      <c r="F101" s="12">
        <v>23143.0</v>
      </c>
      <c r="G101" s="13" t="str">
        <f t="shared" si="2"/>
        <v>NOT FUNDED</v>
      </c>
      <c r="H101" s="14">
        <f t="shared" si="3"/>
        <v>8153</v>
      </c>
      <c r="I101" s="15" t="str">
        <f t="shared" si="1"/>
        <v>Approval Threshold</v>
      </c>
    </row>
    <row r="102">
      <c r="A102" s="8" t="s">
        <v>109</v>
      </c>
      <c r="B102" s="17">
        <v>257.0</v>
      </c>
      <c r="C102" s="10">
        <v>3.8022033E7</v>
      </c>
      <c r="D102" s="10">
        <v>2.1942535E7</v>
      </c>
      <c r="E102" s="11" t="str">
        <f>IF(C102&gt;Validation!$C$11,"YES","NO")</f>
        <v>NO</v>
      </c>
      <c r="F102" s="12">
        <v>195000.0</v>
      </c>
      <c r="G102" s="13" t="str">
        <f t="shared" si="2"/>
        <v>NOT FUNDED</v>
      </c>
      <c r="H102" s="14">
        <f t="shared" si="3"/>
        <v>8153</v>
      </c>
      <c r="I102" s="15" t="str">
        <f t="shared" si="1"/>
        <v>Approval Threshold</v>
      </c>
    </row>
    <row r="103">
      <c r="A103" s="8" t="s">
        <v>110</v>
      </c>
      <c r="B103" s="17">
        <v>266.0</v>
      </c>
      <c r="C103" s="10">
        <v>3.7588002E7</v>
      </c>
      <c r="D103" s="10">
        <v>1.153958E7</v>
      </c>
      <c r="E103" s="11" t="str">
        <f>IF(C103&gt;Validation!$C$11,"YES","NO")</f>
        <v>NO</v>
      </c>
      <c r="F103" s="12">
        <v>97660.0</v>
      </c>
      <c r="G103" s="13" t="str">
        <f t="shared" si="2"/>
        <v>NOT FUNDED</v>
      </c>
      <c r="H103" s="14">
        <f t="shared" si="3"/>
        <v>8153</v>
      </c>
      <c r="I103" s="15" t="str">
        <f t="shared" si="1"/>
        <v>Approval Threshold</v>
      </c>
    </row>
    <row r="104">
      <c r="A104" s="8" t="s">
        <v>111</v>
      </c>
      <c r="B104" s="17">
        <v>318.0</v>
      </c>
      <c r="C104" s="10">
        <v>3.6361632E7</v>
      </c>
      <c r="D104" s="10">
        <v>2.018598E7</v>
      </c>
      <c r="E104" s="11" t="str">
        <f>IF(C104&gt;Validation!$C$11,"YES","NO")</f>
        <v>NO</v>
      </c>
      <c r="F104" s="12">
        <v>76800.0</v>
      </c>
      <c r="G104" s="13" t="str">
        <f t="shared" si="2"/>
        <v>NOT FUNDED</v>
      </c>
      <c r="H104" s="14">
        <f t="shared" si="3"/>
        <v>8153</v>
      </c>
      <c r="I104" s="15" t="str">
        <f t="shared" si="1"/>
        <v>Approval Threshold</v>
      </c>
    </row>
    <row r="105">
      <c r="A105" s="8" t="s">
        <v>112</v>
      </c>
      <c r="B105" s="17">
        <v>273.0</v>
      </c>
      <c r="C105" s="10">
        <v>3.6233748E7</v>
      </c>
      <c r="D105" s="10">
        <v>1.8921527E7</v>
      </c>
      <c r="E105" s="11" t="str">
        <f>IF(C105&gt;Validation!$C$11,"YES","NO")</f>
        <v>NO</v>
      </c>
      <c r="F105" s="12">
        <v>200000.0</v>
      </c>
      <c r="G105" s="13" t="str">
        <f t="shared" si="2"/>
        <v>NOT FUNDED</v>
      </c>
      <c r="H105" s="14">
        <f t="shared" si="3"/>
        <v>8153</v>
      </c>
      <c r="I105" s="15" t="str">
        <f t="shared" si="1"/>
        <v>Approval Threshold</v>
      </c>
    </row>
    <row r="106">
      <c r="A106" s="8" t="s">
        <v>113</v>
      </c>
      <c r="B106" s="17">
        <v>232.0</v>
      </c>
      <c r="C106" s="10">
        <v>3.5585476E7</v>
      </c>
      <c r="D106" s="10">
        <v>1.1816077E7</v>
      </c>
      <c r="E106" s="11" t="str">
        <f>IF(C106&gt;Validation!$C$11,"YES","NO")</f>
        <v>NO</v>
      </c>
      <c r="F106" s="12">
        <v>50000.0</v>
      </c>
      <c r="G106" s="13" t="str">
        <f t="shared" si="2"/>
        <v>NOT FUNDED</v>
      </c>
      <c r="H106" s="14">
        <f t="shared" si="3"/>
        <v>8153</v>
      </c>
      <c r="I106" s="15" t="str">
        <f t="shared" si="1"/>
        <v>Approval Threshold</v>
      </c>
    </row>
    <row r="107">
      <c r="A107" s="8" t="s">
        <v>114</v>
      </c>
      <c r="B107" s="17">
        <v>312.0</v>
      </c>
      <c r="C107" s="10">
        <v>3.4255615E7</v>
      </c>
      <c r="D107" s="10">
        <v>2.9998706E7</v>
      </c>
      <c r="E107" s="11" t="str">
        <f>IF(C107&gt;Validation!$C$11,"YES","NO")</f>
        <v>NO</v>
      </c>
      <c r="F107" s="12">
        <v>200000.0</v>
      </c>
      <c r="G107" s="13" t="str">
        <f t="shared" si="2"/>
        <v>NOT FUNDED</v>
      </c>
      <c r="H107" s="14">
        <f t="shared" si="3"/>
        <v>8153</v>
      </c>
      <c r="I107" s="15" t="str">
        <f t="shared" si="1"/>
        <v>Approval Threshold</v>
      </c>
    </row>
    <row r="108">
      <c r="A108" s="8" t="s">
        <v>115</v>
      </c>
      <c r="B108" s="17">
        <v>253.0</v>
      </c>
      <c r="C108" s="10">
        <v>3.3889632E7</v>
      </c>
      <c r="D108" s="10">
        <v>1.5733696E7</v>
      </c>
      <c r="E108" s="11" t="str">
        <f>IF(C108&gt;Validation!$C$11,"YES","NO")</f>
        <v>NO</v>
      </c>
      <c r="F108" s="12">
        <v>189916.0</v>
      </c>
      <c r="G108" s="13" t="str">
        <f t="shared" si="2"/>
        <v>NOT FUNDED</v>
      </c>
      <c r="H108" s="14">
        <f t="shared" si="3"/>
        <v>8153</v>
      </c>
      <c r="I108" s="15" t="str">
        <f t="shared" si="1"/>
        <v>Approval Threshold</v>
      </c>
    </row>
    <row r="109">
      <c r="A109" s="8" t="s">
        <v>116</v>
      </c>
      <c r="B109" s="17">
        <v>258.0</v>
      </c>
      <c r="C109" s="10">
        <v>3.3785552E7</v>
      </c>
      <c r="D109" s="10">
        <v>2.0288691E7</v>
      </c>
      <c r="E109" s="11" t="str">
        <f>IF(C109&gt;Validation!$C$11,"YES","NO")</f>
        <v>NO</v>
      </c>
      <c r="F109" s="12">
        <v>147126.0</v>
      </c>
      <c r="G109" s="13" t="str">
        <f t="shared" si="2"/>
        <v>NOT FUNDED</v>
      </c>
      <c r="H109" s="14">
        <f t="shared" si="3"/>
        <v>8153</v>
      </c>
      <c r="I109" s="15" t="str">
        <f t="shared" si="1"/>
        <v>Approval Threshold</v>
      </c>
    </row>
    <row r="110">
      <c r="A110" s="8" t="s">
        <v>117</v>
      </c>
      <c r="B110" s="17">
        <v>244.0</v>
      </c>
      <c r="C110" s="10">
        <v>3.3422422E7</v>
      </c>
      <c r="D110" s="10">
        <v>9686150.0</v>
      </c>
      <c r="E110" s="11" t="str">
        <f>IF(C110&gt;Validation!$C$11,"YES","NO")</f>
        <v>NO</v>
      </c>
      <c r="F110" s="12">
        <v>141000.0</v>
      </c>
      <c r="G110" s="13" t="str">
        <f t="shared" si="2"/>
        <v>NOT FUNDED</v>
      </c>
      <c r="H110" s="14">
        <f t="shared" si="3"/>
        <v>8153</v>
      </c>
      <c r="I110" s="15" t="str">
        <f t="shared" si="1"/>
        <v>Approval Threshold</v>
      </c>
    </row>
    <row r="111">
      <c r="A111" s="8" t="s">
        <v>118</v>
      </c>
      <c r="B111" s="17">
        <v>272.0</v>
      </c>
      <c r="C111" s="10">
        <v>3.3016424E7</v>
      </c>
      <c r="D111" s="10">
        <v>1.2528016E7</v>
      </c>
      <c r="E111" s="11" t="str">
        <f>IF(C111&gt;Validation!$C$11,"YES","NO")</f>
        <v>NO</v>
      </c>
      <c r="F111" s="12">
        <v>52000.0</v>
      </c>
      <c r="G111" s="13" t="str">
        <f t="shared" si="2"/>
        <v>NOT FUNDED</v>
      </c>
      <c r="H111" s="14">
        <f t="shared" si="3"/>
        <v>8153</v>
      </c>
      <c r="I111" s="15" t="str">
        <f t="shared" si="1"/>
        <v>Approval Threshold</v>
      </c>
    </row>
    <row r="112">
      <c r="A112" s="8" t="s">
        <v>119</v>
      </c>
      <c r="B112" s="17">
        <v>250.0</v>
      </c>
      <c r="C112" s="10">
        <v>3.2876036E7</v>
      </c>
      <c r="D112" s="10">
        <v>1.5097584E7</v>
      </c>
      <c r="E112" s="11" t="str">
        <f>IF(C112&gt;Validation!$C$11,"YES","NO")</f>
        <v>NO</v>
      </c>
      <c r="F112" s="12">
        <v>75000.0</v>
      </c>
      <c r="G112" s="13" t="str">
        <f t="shared" si="2"/>
        <v>NOT FUNDED</v>
      </c>
      <c r="H112" s="14">
        <f t="shared" si="3"/>
        <v>8153</v>
      </c>
      <c r="I112" s="15" t="str">
        <f t="shared" si="1"/>
        <v>Approval Threshold</v>
      </c>
    </row>
    <row r="113">
      <c r="A113" s="8" t="s">
        <v>120</v>
      </c>
      <c r="B113" s="17">
        <v>259.0</v>
      </c>
      <c r="C113" s="10">
        <v>3.2683105E7</v>
      </c>
      <c r="D113" s="10">
        <v>2.042903E7</v>
      </c>
      <c r="E113" s="11" t="str">
        <f>IF(C113&gt;Validation!$C$11,"YES","NO")</f>
        <v>NO</v>
      </c>
      <c r="F113" s="12">
        <v>195000.0</v>
      </c>
      <c r="G113" s="13" t="str">
        <f t="shared" si="2"/>
        <v>NOT FUNDED</v>
      </c>
      <c r="H113" s="14">
        <f t="shared" si="3"/>
        <v>8153</v>
      </c>
      <c r="I113" s="15" t="str">
        <f t="shared" si="1"/>
        <v>Approval Threshold</v>
      </c>
    </row>
    <row r="114">
      <c r="A114" s="8" t="s">
        <v>121</v>
      </c>
      <c r="B114" s="17">
        <v>258.0</v>
      </c>
      <c r="C114" s="10">
        <v>3.2548448E7</v>
      </c>
      <c r="D114" s="10">
        <v>1.2153939E7</v>
      </c>
      <c r="E114" s="11" t="str">
        <f>IF(C114&gt;Validation!$C$11,"YES","NO")</f>
        <v>NO</v>
      </c>
      <c r="F114" s="12">
        <v>48000.0</v>
      </c>
      <c r="G114" s="13" t="str">
        <f t="shared" si="2"/>
        <v>NOT FUNDED</v>
      </c>
      <c r="H114" s="14">
        <f t="shared" si="3"/>
        <v>8153</v>
      </c>
      <c r="I114" s="15" t="str">
        <f t="shared" si="1"/>
        <v>Approval Threshold</v>
      </c>
    </row>
    <row r="115">
      <c r="A115" s="8" t="s">
        <v>122</v>
      </c>
      <c r="B115" s="17">
        <v>247.0</v>
      </c>
      <c r="C115" s="10">
        <v>3.2405127E7</v>
      </c>
      <c r="D115" s="10">
        <v>1.5170114E7</v>
      </c>
      <c r="E115" s="11" t="str">
        <f>IF(C115&gt;Validation!$C$11,"YES","NO")</f>
        <v>NO</v>
      </c>
      <c r="F115" s="12">
        <v>50000.0</v>
      </c>
      <c r="G115" s="13" t="str">
        <f t="shared" si="2"/>
        <v>NOT FUNDED</v>
      </c>
      <c r="H115" s="14">
        <f t="shared" si="3"/>
        <v>8153</v>
      </c>
      <c r="I115" s="15" t="str">
        <f t="shared" si="1"/>
        <v>Approval Threshold</v>
      </c>
    </row>
    <row r="116">
      <c r="A116" s="8" t="s">
        <v>123</v>
      </c>
      <c r="B116" s="17">
        <v>255.0</v>
      </c>
      <c r="C116" s="10">
        <v>3.1952598E7</v>
      </c>
      <c r="D116" s="10">
        <v>1.4521623E7</v>
      </c>
      <c r="E116" s="11" t="str">
        <f>IF(C116&gt;Validation!$C$11,"YES","NO")</f>
        <v>NO</v>
      </c>
      <c r="F116" s="12">
        <v>70181.0</v>
      </c>
      <c r="G116" s="13" t="str">
        <f t="shared" si="2"/>
        <v>NOT FUNDED</v>
      </c>
      <c r="H116" s="14">
        <f t="shared" si="3"/>
        <v>8153</v>
      </c>
      <c r="I116" s="15" t="str">
        <f t="shared" si="1"/>
        <v>Approval Threshold</v>
      </c>
    </row>
    <row r="117">
      <c r="A117" s="8" t="s">
        <v>124</v>
      </c>
      <c r="B117" s="17">
        <v>285.0</v>
      </c>
      <c r="C117" s="10">
        <v>3.1550643E7</v>
      </c>
      <c r="D117" s="10">
        <v>2.0822132E7</v>
      </c>
      <c r="E117" s="11" t="str">
        <f>IF(C117&gt;Validation!$C$11,"YES","NO")</f>
        <v>NO</v>
      </c>
      <c r="F117" s="12">
        <v>200000.0</v>
      </c>
      <c r="G117" s="13" t="str">
        <f t="shared" si="2"/>
        <v>NOT FUNDED</v>
      </c>
      <c r="H117" s="14">
        <f t="shared" si="3"/>
        <v>8153</v>
      </c>
      <c r="I117" s="15" t="str">
        <f t="shared" si="1"/>
        <v>Approval Threshold</v>
      </c>
    </row>
    <row r="118">
      <c r="A118" s="8" t="s">
        <v>125</v>
      </c>
      <c r="B118" s="17">
        <v>268.0</v>
      </c>
      <c r="C118" s="10">
        <v>3.1305638E7</v>
      </c>
      <c r="D118" s="10">
        <v>9835904.0</v>
      </c>
      <c r="E118" s="11" t="str">
        <f>IF(C118&gt;Validation!$C$11,"YES","NO")</f>
        <v>NO</v>
      </c>
      <c r="F118" s="12">
        <v>55500.0</v>
      </c>
      <c r="G118" s="13" t="str">
        <f t="shared" si="2"/>
        <v>NOT FUNDED</v>
      </c>
      <c r="H118" s="14">
        <f t="shared" si="3"/>
        <v>8153</v>
      </c>
      <c r="I118" s="15" t="str">
        <f t="shared" si="1"/>
        <v>Approval Threshold</v>
      </c>
    </row>
    <row r="119">
      <c r="A119" s="8" t="s">
        <v>126</v>
      </c>
      <c r="B119" s="17">
        <v>240.0</v>
      </c>
      <c r="C119" s="10">
        <v>3.0803183E7</v>
      </c>
      <c r="D119" s="10">
        <v>1.3128148E7</v>
      </c>
      <c r="E119" s="11" t="str">
        <f>IF(C119&gt;Validation!$C$11,"YES","NO")</f>
        <v>NO</v>
      </c>
      <c r="F119" s="12">
        <v>199166.0</v>
      </c>
      <c r="G119" s="13" t="str">
        <f t="shared" si="2"/>
        <v>NOT FUNDED</v>
      </c>
      <c r="H119" s="14">
        <f t="shared" si="3"/>
        <v>8153</v>
      </c>
      <c r="I119" s="15" t="str">
        <f t="shared" si="1"/>
        <v>Approval Threshold</v>
      </c>
    </row>
    <row r="120">
      <c r="A120" s="8" t="s">
        <v>127</v>
      </c>
      <c r="B120" s="17">
        <v>288.0</v>
      </c>
      <c r="C120" s="10">
        <v>3.061812E7</v>
      </c>
      <c r="D120" s="10">
        <v>2.1852369E7</v>
      </c>
      <c r="E120" s="11" t="str">
        <f>IF(C120&gt;Validation!$C$11,"YES","NO")</f>
        <v>NO</v>
      </c>
      <c r="F120" s="12">
        <v>150000.0</v>
      </c>
      <c r="G120" s="13" t="str">
        <f t="shared" si="2"/>
        <v>NOT FUNDED</v>
      </c>
      <c r="H120" s="14">
        <f t="shared" si="3"/>
        <v>8153</v>
      </c>
      <c r="I120" s="15" t="str">
        <f t="shared" si="1"/>
        <v>Approval Threshold</v>
      </c>
    </row>
    <row r="121">
      <c r="A121" s="8" t="s">
        <v>128</v>
      </c>
      <c r="B121" s="17">
        <v>235.0</v>
      </c>
      <c r="C121" s="10">
        <v>3.0178774E7</v>
      </c>
      <c r="D121" s="10">
        <v>8861631.0</v>
      </c>
      <c r="E121" s="11" t="str">
        <f>IF(C121&gt;Validation!$C$11,"YES","NO")</f>
        <v>NO</v>
      </c>
      <c r="F121" s="12">
        <v>182700.0</v>
      </c>
      <c r="G121" s="13" t="str">
        <f t="shared" si="2"/>
        <v>NOT FUNDED</v>
      </c>
      <c r="H121" s="14">
        <f t="shared" si="3"/>
        <v>8153</v>
      </c>
      <c r="I121" s="15" t="str">
        <f t="shared" si="1"/>
        <v>Approval Threshold</v>
      </c>
    </row>
    <row r="122">
      <c r="A122" s="8" t="s">
        <v>129</v>
      </c>
      <c r="B122" s="17">
        <v>243.0</v>
      </c>
      <c r="C122" s="10">
        <v>2.8840237E7</v>
      </c>
      <c r="D122" s="10">
        <v>2.0417946E7</v>
      </c>
      <c r="E122" s="11" t="str">
        <f>IF(C122&gt;Validation!$C$11,"YES","NO")</f>
        <v>NO</v>
      </c>
      <c r="F122" s="12">
        <v>190000.0</v>
      </c>
      <c r="G122" s="13" t="str">
        <f t="shared" si="2"/>
        <v>NOT FUNDED</v>
      </c>
      <c r="H122" s="14">
        <f t="shared" si="3"/>
        <v>8153</v>
      </c>
      <c r="I122" s="15" t="str">
        <f t="shared" si="1"/>
        <v>Approval Threshold</v>
      </c>
    </row>
    <row r="123">
      <c r="A123" s="8" t="s">
        <v>130</v>
      </c>
      <c r="B123" s="17">
        <v>250.0</v>
      </c>
      <c r="C123" s="10">
        <v>2.7373204E7</v>
      </c>
      <c r="D123" s="10">
        <v>1.8556056E7</v>
      </c>
      <c r="E123" s="11" t="str">
        <f>IF(C123&gt;Validation!$C$11,"YES","NO")</f>
        <v>NO</v>
      </c>
      <c r="F123" s="12">
        <v>100000.0</v>
      </c>
      <c r="G123" s="13" t="str">
        <f t="shared" si="2"/>
        <v>NOT FUNDED</v>
      </c>
      <c r="H123" s="14">
        <f t="shared" si="3"/>
        <v>8153</v>
      </c>
      <c r="I123" s="15" t="str">
        <f t="shared" si="1"/>
        <v>Approval Threshold</v>
      </c>
    </row>
    <row r="124">
      <c r="A124" s="8" t="s">
        <v>131</v>
      </c>
      <c r="B124" s="17">
        <v>253.0</v>
      </c>
      <c r="C124" s="10">
        <v>2.7331367E7</v>
      </c>
      <c r="D124" s="10">
        <v>1.9780696E7</v>
      </c>
      <c r="E124" s="11" t="str">
        <f>IF(C124&gt;Validation!$C$11,"YES","NO")</f>
        <v>NO</v>
      </c>
      <c r="F124" s="12">
        <v>150000.0</v>
      </c>
      <c r="G124" s="13" t="str">
        <f t="shared" si="2"/>
        <v>NOT FUNDED</v>
      </c>
      <c r="H124" s="14">
        <f t="shared" si="3"/>
        <v>8153</v>
      </c>
      <c r="I124" s="15" t="str">
        <f t="shared" si="1"/>
        <v>Approval Threshold</v>
      </c>
    </row>
    <row r="125">
      <c r="A125" s="8" t="s">
        <v>132</v>
      </c>
      <c r="B125" s="17">
        <v>229.0</v>
      </c>
      <c r="C125" s="10">
        <v>2.5020529E7</v>
      </c>
      <c r="D125" s="10">
        <v>1.575899E7</v>
      </c>
      <c r="E125" s="11" t="str">
        <f>IF(C125&gt;Validation!$C$11,"YES","NO")</f>
        <v>NO</v>
      </c>
      <c r="F125" s="12">
        <v>70000.0</v>
      </c>
      <c r="G125" s="13" t="str">
        <f t="shared" si="2"/>
        <v>NOT FUNDED</v>
      </c>
      <c r="H125" s="14">
        <f t="shared" si="3"/>
        <v>8153</v>
      </c>
      <c r="I125" s="15" t="str">
        <f t="shared" si="1"/>
        <v>Approval Threshold</v>
      </c>
    </row>
    <row r="126">
      <c r="A126" s="8" t="s">
        <v>133</v>
      </c>
      <c r="B126" s="17">
        <v>249.0</v>
      </c>
      <c r="C126" s="10">
        <v>2.2225846E7</v>
      </c>
      <c r="D126" s="10">
        <v>1.7919386E7</v>
      </c>
      <c r="E126" s="11" t="str">
        <f>IF(C126&gt;Validation!$C$11,"YES","NO")</f>
        <v>NO</v>
      </c>
      <c r="F126" s="12">
        <v>170193.0</v>
      </c>
      <c r="G126" s="13" t="str">
        <f t="shared" si="2"/>
        <v>NOT FUNDED</v>
      </c>
      <c r="H126" s="14">
        <f t="shared" si="3"/>
        <v>8153</v>
      </c>
      <c r="I126" s="15" t="str">
        <f t="shared" si="1"/>
        <v>Approval Threshold</v>
      </c>
    </row>
    <row r="127">
      <c r="A127" s="8" t="s">
        <v>134</v>
      </c>
      <c r="B127" s="17">
        <v>250.0</v>
      </c>
      <c r="C127" s="10">
        <v>2.1869072E7</v>
      </c>
      <c r="D127" s="10">
        <v>1.9832858E7</v>
      </c>
      <c r="E127" s="11" t="str">
        <f>IF(C127&gt;Validation!$C$11,"YES","NO")</f>
        <v>NO</v>
      </c>
      <c r="F127" s="12">
        <v>47987.0</v>
      </c>
      <c r="G127" s="13" t="str">
        <f t="shared" si="2"/>
        <v>NOT FUNDED</v>
      </c>
      <c r="H127" s="14">
        <f t="shared" si="3"/>
        <v>8153</v>
      </c>
      <c r="I127" s="15" t="str">
        <f t="shared" si="1"/>
        <v>Approval Threshold</v>
      </c>
    </row>
    <row r="128">
      <c r="A128" s="8" t="s">
        <v>135</v>
      </c>
      <c r="B128" s="17">
        <v>251.0</v>
      </c>
      <c r="C128" s="10">
        <v>2.1197973E7</v>
      </c>
      <c r="D128" s="10">
        <v>2.0076044E7</v>
      </c>
      <c r="E128" s="11" t="str">
        <f>IF(C128&gt;Validation!$C$11,"YES","NO")</f>
        <v>NO</v>
      </c>
      <c r="F128" s="12">
        <v>80000.0</v>
      </c>
      <c r="G128" s="13" t="str">
        <f t="shared" si="2"/>
        <v>NOT FUNDED</v>
      </c>
      <c r="H128" s="14">
        <f t="shared" si="3"/>
        <v>8153</v>
      </c>
      <c r="I128" s="15" t="str">
        <f t="shared" si="1"/>
        <v>Approval Threshold</v>
      </c>
    </row>
  </sheetData>
  <autoFilter ref="$A$1:$F$128">
    <sortState ref="A1:F128">
      <sortCondition descending="1" ref="C1:C128"/>
      <sortCondition ref="A1:A128"/>
    </sortState>
  </autoFilter>
  <conditionalFormatting sqref="G2:G128">
    <cfRule type="cellIs" dxfId="0" priority="1" operator="equal">
      <formula>"FUNDED"</formula>
    </cfRule>
  </conditionalFormatting>
  <conditionalFormatting sqref="G2:G128">
    <cfRule type="cellIs" dxfId="1" priority="2" operator="equal">
      <formula>"NOT FUNDED"</formula>
    </cfRule>
  </conditionalFormatting>
  <conditionalFormatting sqref="I2:I128">
    <cfRule type="cellIs" dxfId="0" priority="3" operator="greaterThan">
      <formula>999</formula>
    </cfRule>
  </conditionalFormatting>
  <conditionalFormatting sqref="I2:I128">
    <cfRule type="cellIs" dxfId="0" priority="4" operator="greaterThan">
      <formula>999</formula>
    </cfRule>
  </conditionalFormatting>
  <conditionalFormatting sqref="I2:I128">
    <cfRule type="containsText" dxfId="1" priority="5" operator="containsText" text="NOT FUNDED">
      <formula>NOT(ISERROR(SEARCH(("NOT FUNDED"),(I2))))</formula>
    </cfRule>
  </conditionalFormatting>
  <conditionalFormatting sqref="I2:I128">
    <cfRule type="cellIs" dxfId="2" priority="6" operator="equal">
      <formula>"Over Budget"</formula>
    </cfRule>
  </conditionalFormatting>
  <conditionalFormatting sqref="I2:I128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</hyperlinks>
  <drawing r:id="rId1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5.13"/>
    <col customWidth="1" min="2" max="2" width="14.0"/>
    <col customWidth="1" min="3" max="4" width="17.88"/>
    <col customWidth="1" min="5" max="5" width="11.88"/>
    <col customWidth="1" min="6" max="6" width="15.63"/>
    <col customWidth="1" min="7" max="7" width="12.25"/>
    <col customWidth="1" min="8" max="8" width="13.25"/>
    <col customWidth="1" min="9" max="9" width="2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8" t="s">
        <v>5</v>
      </c>
      <c r="G1" s="5" t="s">
        <v>6</v>
      </c>
      <c r="H1" s="6" t="s">
        <v>7</v>
      </c>
      <c r="I1" s="7" t="s">
        <v>8</v>
      </c>
    </row>
    <row r="2">
      <c r="A2" s="8" t="s">
        <v>136</v>
      </c>
      <c r="B2" s="9">
        <v>540.0</v>
      </c>
      <c r="C2" s="10">
        <v>2.79399691E8</v>
      </c>
      <c r="D2" s="10">
        <v>5.5486118E7</v>
      </c>
      <c r="E2" s="11" t="str">
        <f>IF(C2&gt;Validation!$C$11,"YES","NO")</f>
        <v>YES</v>
      </c>
      <c r="F2" s="12">
        <v>198000.0</v>
      </c>
      <c r="G2" s="13" t="str">
        <f>If(Validation!C6&gt;=F2,IF(E2="Yes","FUNDED","NOT FUNDED"),"NOT FUNDED")</f>
        <v>FUNDED</v>
      </c>
      <c r="H2" s="14">
        <f>If(Validation!C6&gt;=F2,Validation!C6-F2,Validation!C6)</f>
        <v>10302000</v>
      </c>
      <c r="I2" s="15" t="str">
        <f t="shared" ref="I2:I313" si="1">If(E2="YES",IF(G2="FUNDED","","Over Budget"),"Approval Threshold")</f>
        <v/>
      </c>
    </row>
    <row r="3">
      <c r="A3" s="8" t="s">
        <v>137</v>
      </c>
      <c r="B3" s="9">
        <v>577.0</v>
      </c>
      <c r="C3" s="10">
        <v>2.51700124E8</v>
      </c>
      <c r="D3" s="10">
        <v>8.1273905E7</v>
      </c>
      <c r="E3" s="11" t="str">
        <f>IF(C3&gt;Validation!$C$11,"YES","NO")</f>
        <v>YES</v>
      </c>
      <c r="F3" s="12">
        <v>200000.0</v>
      </c>
      <c r="G3" s="13" t="str">
        <f t="shared" ref="G3:G313" si="2">If(H2&gt;=F3,IF(E3="Yes","FUNDED","NOT FUNDED"),"NOT FUNDED")</f>
        <v>FUNDED</v>
      </c>
      <c r="H3" s="14">
        <f t="shared" ref="H3:H313" si="3">If(G3="FUNDED",IF(H2&gt;=F3,(H2-F3),H2),H2)</f>
        <v>10102000</v>
      </c>
      <c r="I3" s="15" t="str">
        <f t="shared" si="1"/>
        <v/>
      </c>
    </row>
    <row r="4">
      <c r="A4" s="8" t="s">
        <v>138</v>
      </c>
      <c r="B4" s="9">
        <v>417.0</v>
      </c>
      <c r="C4" s="10">
        <v>1.96939033E8</v>
      </c>
      <c r="D4" s="10">
        <v>2.3158952E7</v>
      </c>
      <c r="E4" s="11" t="str">
        <f>IF(C4&gt;Validation!$C$11,"YES","NO")</f>
        <v>YES</v>
      </c>
      <c r="F4" s="12">
        <v>200000.0</v>
      </c>
      <c r="G4" s="13" t="str">
        <f t="shared" si="2"/>
        <v>FUNDED</v>
      </c>
      <c r="H4" s="14">
        <f t="shared" si="3"/>
        <v>9902000</v>
      </c>
      <c r="I4" s="15" t="str">
        <f t="shared" si="1"/>
        <v/>
      </c>
    </row>
    <row r="5">
      <c r="A5" s="8" t="s">
        <v>139</v>
      </c>
      <c r="B5" s="9">
        <v>430.0</v>
      </c>
      <c r="C5" s="10">
        <v>1.92011098E8</v>
      </c>
      <c r="D5" s="10">
        <v>2.4427281E7</v>
      </c>
      <c r="E5" s="11" t="str">
        <f>IF(C5&gt;Validation!$C$11,"YES","NO")</f>
        <v>YES</v>
      </c>
      <c r="F5" s="12">
        <v>140000.0</v>
      </c>
      <c r="G5" s="13" t="str">
        <f t="shared" si="2"/>
        <v>FUNDED</v>
      </c>
      <c r="H5" s="14">
        <f t="shared" si="3"/>
        <v>9762000</v>
      </c>
      <c r="I5" s="15" t="str">
        <f t="shared" si="1"/>
        <v/>
      </c>
    </row>
    <row r="6">
      <c r="A6" s="8" t="s">
        <v>140</v>
      </c>
      <c r="B6" s="9">
        <v>404.0</v>
      </c>
      <c r="C6" s="10">
        <v>1.53319353E8</v>
      </c>
      <c r="D6" s="10">
        <v>3.1744068E7</v>
      </c>
      <c r="E6" s="11" t="str">
        <f>IF(C6&gt;Validation!$C$11,"YES","NO")</f>
        <v>YES</v>
      </c>
      <c r="F6" s="12">
        <v>200000.0</v>
      </c>
      <c r="G6" s="13" t="str">
        <f t="shared" si="2"/>
        <v>FUNDED</v>
      </c>
      <c r="H6" s="14">
        <f t="shared" si="3"/>
        <v>9562000</v>
      </c>
      <c r="I6" s="15" t="str">
        <f t="shared" si="1"/>
        <v/>
      </c>
    </row>
    <row r="7">
      <c r="A7" s="8" t="s">
        <v>141</v>
      </c>
      <c r="B7" s="9">
        <v>373.0</v>
      </c>
      <c r="C7" s="10">
        <v>1.50690187E8</v>
      </c>
      <c r="D7" s="10">
        <v>2.111705E7</v>
      </c>
      <c r="E7" s="11" t="str">
        <f>IF(C7&gt;Validation!$C$11,"YES","NO")</f>
        <v>YES</v>
      </c>
      <c r="F7" s="12">
        <v>149333.0</v>
      </c>
      <c r="G7" s="13" t="str">
        <f t="shared" si="2"/>
        <v>FUNDED</v>
      </c>
      <c r="H7" s="14">
        <f t="shared" si="3"/>
        <v>9412667</v>
      </c>
      <c r="I7" s="15" t="str">
        <f t="shared" si="1"/>
        <v/>
      </c>
    </row>
    <row r="8">
      <c r="A8" s="8" t="s">
        <v>142</v>
      </c>
      <c r="B8" s="9">
        <v>314.0</v>
      </c>
      <c r="C8" s="10">
        <v>1.45018876E8</v>
      </c>
      <c r="D8" s="10">
        <v>2.2101835E7</v>
      </c>
      <c r="E8" s="11" t="str">
        <f>IF(C8&gt;Validation!$C$11,"YES","NO")</f>
        <v>YES</v>
      </c>
      <c r="F8" s="12">
        <v>73730.0</v>
      </c>
      <c r="G8" s="13" t="str">
        <f t="shared" si="2"/>
        <v>FUNDED</v>
      </c>
      <c r="H8" s="14">
        <f t="shared" si="3"/>
        <v>9338937</v>
      </c>
      <c r="I8" s="15" t="str">
        <f t="shared" si="1"/>
        <v/>
      </c>
    </row>
    <row r="9">
      <c r="A9" s="8" t="s">
        <v>143</v>
      </c>
      <c r="B9" s="9">
        <v>369.0</v>
      </c>
      <c r="C9" s="10">
        <v>1.37060471E8</v>
      </c>
      <c r="D9" s="10">
        <v>1.9514134E7</v>
      </c>
      <c r="E9" s="11" t="str">
        <f>IF(C9&gt;Validation!$C$11,"YES","NO")</f>
        <v>YES</v>
      </c>
      <c r="F9" s="12">
        <v>200000.0</v>
      </c>
      <c r="G9" s="13" t="str">
        <f t="shared" si="2"/>
        <v>FUNDED</v>
      </c>
      <c r="H9" s="14">
        <f t="shared" si="3"/>
        <v>9138937</v>
      </c>
      <c r="I9" s="15" t="str">
        <f t="shared" si="1"/>
        <v/>
      </c>
    </row>
    <row r="10">
      <c r="A10" s="8" t="s">
        <v>144</v>
      </c>
      <c r="B10" s="9">
        <v>321.0</v>
      </c>
      <c r="C10" s="10">
        <v>1.34454115E8</v>
      </c>
      <c r="D10" s="10">
        <v>1.7166812E7</v>
      </c>
      <c r="E10" s="11" t="str">
        <f>IF(C10&gt;Validation!$C$11,"YES","NO")</f>
        <v>YES</v>
      </c>
      <c r="F10" s="12">
        <v>200000.0</v>
      </c>
      <c r="G10" s="13" t="str">
        <f t="shared" si="2"/>
        <v>FUNDED</v>
      </c>
      <c r="H10" s="14">
        <f t="shared" si="3"/>
        <v>8938937</v>
      </c>
      <c r="I10" s="15" t="str">
        <f t="shared" si="1"/>
        <v/>
      </c>
    </row>
    <row r="11">
      <c r="A11" s="8" t="s">
        <v>145</v>
      </c>
      <c r="B11" s="9">
        <v>385.0</v>
      </c>
      <c r="C11" s="10">
        <v>1.24004322E8</v>
      </c>
      <c r="D11" s="10">
        <v>7.4326463E7</v>
      </c>
      <c r="E11" s="11" t="str">
        <f>IF(C11&gt;Validation!$C$11,"YES","NO")</f>
        <v>YES</v>
      </c>
      <c r="F11" s="12">
        <v>200000.0</v>
      </c>
      <c r="G11" s="13" t="str">
        <f t="shared" si="2"/>
        <v>FUNDED</v>
      </c>
      <c r="H11" s="14">
        <f t="shared" si="3"/>
        <v>8738937</v>
      </c>
      <c r="I11" s="15" t="str">
        <f t="shared" si="1"/>
        <v/>
      </c>
    </row>
    <row r="12">
      <c r="A12" s="8" t="s">
        <v>146</v>
      </c>
      <c r="B12" s="9">
        <v>232.0</v>
      </c>
      <c r="C12" s="10">
        <v>1.13807374E8</v>
      </c>
      <c r="D12" s="10">
        <v>1.2191803E7</v>
      </c>
      <c r="E12" s="11" t="str">
        <f>IF(C12&gt;Validation!$C$11,"YES","NO")</f>
        <v>YES</v>
      </c>
      <c r="F12" s="12">
        <v>148150.0</v>
      </c>
      <c r="G12" s="13" t="str">
        <f t="shared" si="2"/>
        <v>FUNDED</v>
      </c>
      <c r="H12" s="14">
        <f t="shared" si="3"/>
        <v>8590787</v>
      </c>
      <c r="I12" s="15" t="str">
        <f t="shared" si="1"/>
        <v/>
      </c>
    </row>
    <row r="13">
      <c r="A13" s="8" t="s">
        <v>147</v>
      </c>
      <c r="B13" s="9">
        <v>395.0</v>
      </c>
      <c r="C13" s="10">
        <v>1.11580967E8</v>
      </c>
      <c r="D13" s="10">
        <v>9.708574E7</v>
      </c>
      <c r="E13" s="11" t="str">
        <f>IF(C13&gt;Validation!$C$11,"YES","NO")</f>
        <v>YES</v>
      </c>
      <c r="F13" s="12">
        <v>200000.0</v>
      </c>
      <c r="G13" s="13" t="str">
        <f t="shared" si="2"/>
        <v>FUNDED</v>
      </c>
      <c r="H13" s="14">
        <f t="shared" si="3"/>
        <v>8390787</v>
      </c>
      <c r="I13" s="15" t="str">
        <f t="shared" si="1"/>
        <v/>
      </c>
    </row>
    <row r="14">
      <c r="A14" s="8" t="s">
        <v>148</v>
      </c>
      <c r="B14" s="9">
        <v>397.0</v>
      </c>
      <c r="C14" s="10">
        <v>1.10393232E8</v>
      </c>
      <c r="D14" s="10">
        <v>2.6915645E7</v>
      </c>
      <c r="E14" s="11" t="str">
        <f>IF(C14&gt;Validation!$C$11,"YES","NO")</f>
        <v>YES</v>
      </c>
      <c r="F14" s="12">
        <v>130000.0</v>
      </c>
      <c r="G14" s="13" t="str">
        <f t="shared" si="2"/>
        <v>FUNDED</v>
      </c>
      <c r="H14" s="14">
        <f t="shared" si="3"/>
        <v>8260787</v>
      </c>
      <c r="I14" s="15" t="str">
        <f t="shared" si="1"/>
        <v/>
      </c>
    </row>
    <row r="15">
      <c r="A15" s="8" t="s">
        <v>149</v>
      </c>
      <c r="B15" s="9">
        <v>296.0</v>
      </c>
      <c r="C15" s="10">
        <v>1.06736324E8</v>
      </c>
      <c r="D15" s="10">
        <v>2.2428968E7</v>
      </c>
      <c r="E15" s="11" t="str">
        <f>IF(C15&gt;Validation!$C$11,"YES","NO")</f>
        <v>YES</v>
      </c>
      <c r="F15" s="12">
        <v>120000.0</v>
      </c>
      <c r="G15" s="13" t="str">
        <f t="shared" si="2"/>
        <v>FUNDED</v>
      </c>
      <c r="H15" s="14">
        <f t="shared" si="3"/>
        <v>8140787</v>
      </c>
      <c r="I15" s="15" t="str">
        <f t="shared" si="1"/>
        <v/>
      </c>
    </row>
    <row r="16">
      <c r="A16" s="8" t="s">
        <v>150</v>
      </c>
      <c r="B16" s="9">
        <v>206.0</v>
      </c>
      <c r="C16" s="10">
        <v>1.04049423E8</v>
      </c>
      <c r="D16" s="10">
        <v>1.3715242E7</v>
      </c>
      <c r="E16" s="11" t="str">
        <f>IF(C16&gt;Validation!$C$11,"YES","NO")</f>
        <v>YES</v>
      </c>
      <c r="F16" s="12">
        <v>135000.0</v>
      </c>
      <c r="G16" s="13" t="str">
        <f t="shared" si="2"/>
        <v>FUNDED</v>
      </c>
      <c r="H16" s="14">
        <f t="shared" si="3"/>
        <v>8005787</v>
      </c>
      <c r="I16" s="15" t="str">
        <f t="shared" si="1"/>
        <v/>
      </c>
    </row>
    <row r="17">
      <c r="A17" s="8" t="s">
        <v>151</v>
      </c>
      <c r="B17" s="9">
        <v>250.0</v>
      </c>
      <c r="C17" s="10">
        <v>1.00936921E8</v>
      </c>
      <c r="D17" s="10">
        <v>1.8053918E7</v>
      </c>
      <c r="E17" s="11" t="str">
        <f>IF(C17&gt;Validation!$C$11,"YES","NO")</f>
        <v>YES</v>
      </c>
      <c r="F17" s="12">
        <v>156700.0</v>
      </c>
      <c r="G17" s="13" t="str">
        <f t="shared" si="2"/>
        <v>FUNDED</v>
      </c>
      <c r="H17" s="14">
        <f t="shared" si="3"/>
        <v>7849087</v>
      </c>
      <c r="I17" s="15" t="str">
        <f t="shared" si="1"/>
        <v/>
      </c>
    </row>
    <row r="18">
      <c r="A18" s="8" t="s">
        <v>152</v>
      </c>
      <c r="B18" s="9">
        <v>349.0</v>
      </c>
      <c r="C18" s="10">
        <v>1.00224408E8</v>
      </c>
      <c r="D18" s="10">
        <v>1.0477668E7</v>
      </c>
      <c r="E18" s="11" t="str">
        <f>IF(C18&gt;Validation!$C$11,"YES","NO")</f>
        <v>YES</v>
      </c>
      <c r="F18" s="12">
        <v>149167.0</v>
      </c>
      <c r="G18" s="13" t="str">
        <f t="shared" si="2"/>
        <v>FUNDED</v>
      </c>
      <c r="H18" s="14">
        <f t="shared" si="3"/>
        <v>7699920</v>
      </c>
      <c r="I18" s="15" t="str">
        <f t="shared" si="1"/>
        <v/>
      </c>
    </row>
    <row r="19">
      <c r="A19" s="8" t="s">
        <v>153</v>
      </c>
      <c r="B19" s="9">
        <v>206.0</v>
      </c>
      <c r="C19" s="10">
        <v>1.00061035E8</v>
      </c>
      <c r="D19" s="10">
        <v>1.2405165E7</v>
      </c>
      <c r="E19" s="11" t="str">
        <f>IF(C19&gt;Validation!$C$11,"YES","NO")</f>
        <v>YES</v>
      </c>
      <c r="F19" s="12">
        <v>168935.0</v>
      </c>
      <c r="G19" s="13" t="str">
        <f t="shared" si="2"/>
        <v>FUNDED</v>
      </c>
      <c r="H19" s="14">
        <f t="shared" si="3"/>
        <v>7530985</v>
      </c>
      <c r="I19" s="15" t="str">
        <f t="shared" si="1"/>
        <v/>
      </c>
    </row>
    <row r="20">
      <c r="A20" s="8" t="s">
        <v>154</v>
      </c>
      <c r="B20" s="9">
        <v>204.0</v>
      </c>
      <c r="C20" s="10">
        <v>9.4839406E7</v>
      </c>
      <c r="D20" s="10">
        <v>1.527863E7</v>
      </c>
      <c r="E20" s="11" t="str">
        <f>IF(C20&gt;Validation!$C$11,"YES","NO")</f>
        <v>YES</v>
      </c>
      <c r="F20" s="12">
        <v>135050.0</v>
      </c>
      <c r="G20" s="13" t="str">
        <f t="shared" si="2"/>
        <v>FUNDED</v>
      </c>
      <c r="H20" s="14">
        <f t="shared" si="3"/>
        <v>7395935</v>
      </c>
      <c r="I20" s="15" t="str">
        <f t="shared" si="1"/>
        <v/>
      </c>
    </row>
    <row r="21">
      <c r="A21" s="8" t="s">
        <v>155</v>
      </c>
      <c r="B21" s="9">
        <v>356.0</v>
      </c>
      <c r="C21" s="10">
        <v>9.1226964E7</v>
      </c>
      <c r="D21" s="10">
        <v>1.4354317E7</v>
      </c>
      <c r="E21" s="11" t="str">
        <f>IF(C21&gt;Validation!$C$11,"YES","NO")</f>
        <v>YES</v>
      </c>
      <c r="F21" s="12">
        <v>75000.0</v>
      </c>
      <c r="G21" s="13" t="str">
        <f t="shared" si="2"/>
        <v>FUNDED</v>
      </c>
      <c r="H21" s="14">
        <f t="shared" si="3"/>
        <v>7320935</v>
      </c>
      <c r="I21" s="15" t="str">
        <f t="shared" si="1"/>
        <v/>
      </c>
    </row>
    <row r="22">
      <c r="A22" s="8" t="s">
        <v>156</v>
      </c>
      <c r="B22" s="9">
        <v>209.0</v>
      </c>
      <c r="C22" s="10">
        <v>9.0078547E7</v>
      </c>
      <c r="D22" s="10">
        <v>1.3970295E7</v>
      </c>
      <c r="E22" s="11" t="str">
        <f>IF(C22&gt;Validation!$C$11,"YES","NO")</f>
        <v>YES</v>
      </c>
      <c r="F22" s="12">
        <v>93000.0</v>
      </c>
      <c r="G22" s="13" t="str">
        <f t="shared" si="2"/>
        <v>FUNDED</v>
      </c>
      <c r="H22" s="14">
        <f t="shared" si="3"/>
        <v>7227935</v>
      </c>
      <c r="I22" s="15" t="str">
        <f t="shared" si="1"/>
        <v/>
      </c>
    </row>
    <row r="23">
      <c r="A23" s="8" t="s">
        <v>157</v>
      </c>
      <c r="B23" s="9">
        <v>444.0</v>
      </c>
      <c r="C23" s="10">
        <v>8.8392279E7</v>
      </c>
      <c r="D23" s="10">
        <v>1.505731E7</v>
      </c>
      <c r="E23" s="11" t="str">
        <f>IF(C23&gt;Validation!$C$11,"YES","NO")</f>
        <v>YES</v>
      </c>
      <c r="F23" s="12">
        <v>178027.0</v>
      </c>
      <c r="G23" s="13" t="str">
        <f t="shared" si="2"/>
        <v>FUNDED</v>
      </c>
      <c r="H23" s="14">
        <f t="shared" si="3"/>
        <v>7049908</v>
      </c>
      <c r="I23" s="15" t="str">
        <f t="shared" si="1"/>
        <v/>
      </c>
    </row>
    <row r="24">
      <c r="A24" s="8" t="s">
        <v>158</v>
      </c>
      <c r="B24" s="9">
        <v>372.0</v>
      </c>
      <c r="C24" s="10">
        <v>8.8015093E7</v>
      </c>
      <c r="D24" s="10">
        <v>1.6212442E7</v>
      </c>
      <c r="E24" s="11" t="str">
        <f>IF(C24&gt;Validation!$C$11,"YES","NO")</f>
        <v>YES</v>
      </c>
      <c r="F24" s="12">
        <v>35000.0</v>
      </c>
      <c r="G24" s="13" t="str">
        <f t="shared" si="2"/>
        <v>FUNDED</v>
      </c>
      <c r="H24" s="14">
        <f t="shared" si="3"/>
        <v>7014908</v>
      </c>
      <c r="I24" s="15" t="str">
        <f t="shared" si="1"/>
        <v/>
      </c>
    </row>
    <row r="25">
      <c r="A25" s="8" t="s">
        <v>159</v>
      </c>
      <c r="B25" s="9">
        <v>319.0</v>
      </c>
      <c r="C25" s="10">
        <v>8.6570927E7</v>
      </c>
      <c r="D25" s="10">
        <v>3.5318874E7</v>
      </c>
      <c r="E25" s="11" t="str">
        <f>IF(C25&gt;Validation!$C$11,"YES","NO")</f>
        <v>YES</v>
      </c>
      <c r="F25" s="12">
        <v>150000.0</v>
      </c>
      <c r="G25" s="13" t="str">
        <f t="shared" si="2"/>
        <v>FUNDED</v>
      </c>
      <c r="H25" s="14">
        <f t="shared" si="3"/>
        <v>6864908</v>
      </c>
      <c r="I25" s="15" t="str">
        <f t="shared" si="1"/>
        <v/>
      </c>
    </row>
    <row r="26">
      <c r="A26" s="16" t="s">
        <v>160</v>
      </c>
      <c r="B26" s="9">
        <v>308.0</v>
      </c>
      <c r="C26" s="10">
        <v>8.6081673E7</v>
      </c>
      <c r="D26" s="10">
        <v>4725383.0</v>
      </c>
      <c r="E26" s="11" t="str">
        <f>IF(C26&gt;Validation!$C$11,"YES","NO")</f>
        <v>YES</v>
      </c>
      <c r="F26" s="12">
        <v>60000.0</v>
      </c>
      <c r="G26" s="13" t="str">
        <f t="shared" si="2"/>
        <v>FUNDED</v>
      </c>
      <c r="H26" s="14">
        <f t="shared" si="3"/>
        <v>6804908</v>
      </c>
      <c r="I26" s="15" t="str">
        <f t="shared" si="1"/>
        <v/>
      </c>
    </row>
    <row r="27">
      <c r="A27" s="8" t="s">
        <v>161</v>
      </c>
      <c r="B27" s="9">
        <v>350.0</v>
      </c>
      <c r="C27" s="10">
        <v>8.3955568E7</v>
      </c>
      <c r="D27" s="10">
        <v>5561940.0</v>
      </c>
      <c r="E27" s="11" t="str">
        <f>IF(C27&gt;Validation!$C$11,"YES","NO")</f>
        <v>YES</v>
      </c>
      <c r="F27" s="12">
        <v>29900.0</v>
      </c>
      <c r="G27" s="13" t="str">
        <f t="shared" si="2"/>
        <v>FUNDED</v>
      </c>
      <c r="H27" s="14">
        <f t="shared" si="3"/>
        <v>6775008</v>
      </c>
      <c r="I27" s="15" t="str">
        <f t="shared" si="1"/>
        <v/>
      </c>
    </row>
    <row r="28">
      <c r="A28" s="8" t="s">
        <v>162</v>
      </c>
      <c r="B28" s="9">
        <v>327.0</v>
      </c>
      <c r="C28" s="10">
        <v>8.2781222E7</v>
      </c>
      <c r="D28" s="10">
        <v>6667964.0</v>
      </c>
      <c r="E28" s="11" t="str">
        <f>IF(C28&gt;Validation!$C$11,"YES","NO")</f>
        <v>YES</v>
      </c>
      <c r="F28" s="12">
        <v>77300.0</v>
      </c>
      <c r="G28" s="13" t="str">
        <f t="shared" si="2"/>
        <v>FUNDED</v>
      </c>
      <c r="H28" s="14">
        <f t="shared" si="3"/>
        <v>6697708</v>
      </c>
      <c r="I28" s="15" t="str">
        <f t="shared" si="1"/>
        <v/>
      </c>
    </row>
    <row r="29">
      <c r="A29" s="8" t="s">
        <v>163</v>
      </c>
      <c r="B29" s="9">
        <v>307.0</v>
      </c>
      <c r="C29" s="10">
        <v>8.1211013E7</v>
      </c>
      <c r="D29" s="10">
        <v>1.263399E7</v>
      </c>
      <c r="E29" s="11" t="str">
        <f>IF(C29&gt;Validation!$C$11,"YES","NO")</f>
        <v>YES</v>
      </c>
      <c r="F29" s="12">
        <v>79757.0</v>
      </c>
      <c r="G29" s="13" t="str">
        <f t="shared" si="2"/>
        <v>FUNDED</v>
      </c>
      <c r="H29" s="14">
        <f t="shared" si="3"/>
        <v>6617951</v>
      </c>
      <c r="I29" s="15" t="str">
        <f t="shared" si="1"/>
        <v/>
      </c>
    </row>
    <row r="30">
      <c r="A30" s="8" t="s">
        <v>164</v>
      </c>
      <c r="B30" s="9">
        <v>477.0</v>
      </c>
      <c r="C30" s="10">
        <v>8.0045409E7</v>
      </c>
      <c r="D30" s="10">
        <v>2.0241951E7</v>
      </c>
      <c r="E30" s="11" t="str">
        <f>IF(C30&gt;Validation!$C$11,"YES","NO")</f>
        <v>YES</v>
      </c>
      <c r="F30" s="12">
        <v>200000.0</v>
      </c>
      <c r="G30" s="13" t="str">
        <f t="shared" si="2"/>
        <v>FUNDED</v>
      </c>
      <c r="H30" s="14">
        <f t="shared" si="3"/>
        <v>6417951</v>
      </c>
      <c r="I30" s="15" t="str">
        <f t="shared" si="1"/>
        <v/>
      </c>
    </row>
    <row r="31">
      <c r="A31" s="8" t="s">
        <v>165</v>
      </c>
      <c r="B31" s="9">
        <v>367.0</v>
      </c>
      <c r="C31" s="10">
        <v>7.9678309E7</v>
      </c>
      <c r="D31" s="10">
        <v>1.773557E7</v>
      </c>
      <c r="E31" s="11" t="str">
        <f>IF(C31&gt;Validation!$C$11,"YES","NO")</f>
        <v>YES</v>
      </c>
      <c r="F31" s="12">
        <v>158826.0</v>
      </c>
      <c r="G31" s="13" t="str">
        <f t="shared" si="2"/>
        <v>FUNDED</v>
      </c>
      <c r="H31" s="14">
        <f t="shared" si="3"/>
        <v>6259125</v>
      </c>
      <c r="I31" s="15" t="str">
        <f t="shared" si="1"/>
        <v/>
      </c>
    </row>
    <row r="32">
      <c r="A32" s="8" t="s">
        <v>166</v>
      </c>
      <c r="B32" s="9">
        <v>292.0</v>
      </c>
      <c r="C32" s="10">
        <v>7.5847123E7</v>
      </c>
      <c r="D32" s="10">
        <v>2.2713401E7</v>
      </c>
      <c r="E32" s="11" t="str">
        <f>IF(C32&gt;Validation!$C$11,"YES","NO")</f>
        <v>YES</v>
      </c>
      <c r="F32" s="12">
        <v>148950.0</v>
      </c>
      <c r="G32" s="13" t="str">
        <f t="shared" si="2"/>
        <v>FUNDED</v>
      </c>
      <c r="H32" s="14">
        <f t="shared" si="3"/>
        <v>6110175</v>
      </c>
      <c r="I32" s="15" t="str">
        <f t="shared" si="1"/>
        <v/>
      </c>
    </row>
    <row r="33">
      <c r="A33" s="8" t="s">
        <v>167</v>
      </c>
      <c r="B33" s="9">
        <v>310.0</v>
      </c>
      <c r="C33" s="10">
        <v>7.3863331E7</v>
      </c>
      <c r="D33" s="10">
        <v>9441779.0</v>
      </c>
      <c r="E33" s="11" t="str">
        <f>IF(C33&gt;Validation!$C$11,"YES","NO")</f>
        <v>YES</v>
      </c>
      <c r="F33" s="12">
        <v>79740.0</v>
      </c>
      <c r="G33" s="13" t="str">
        <f t="shared" si="2"/>
        <v>FUNDED</v>
      </c>
      <c r="H33" s="14">
        <f t="shared" si="3"/>
        <v>6030435</v>
      </c>
      <c r="I33" s="15" t="str">
        <f t="shared" si="1"/>
        <v/>
      </c>
    </row>
    <row r="34">
      <c r="A34" s="8" t="s">
        <v>168</v>
      </c>
      <c r="B34" s="9">
        <v>307.0</v>
      </c>
      <c r="C34" s="10">
        <v>7.1024704E7</v>
      </c>
      <c r="D34" s="10">
        <v>1.4943463E7</v>
      </c>
      <c r="E34" s="11" t="str">
        <f>IF(C34&gt;Validation!$C$11,"YES","NO")</f>
        <v>YES</v>
      </c>
      <c r="F34" s="12">
        <v>199000.0</v>
      </c>
      <c r="G34" s="13" t="str">
        <f t="shared" si="2"/>
        <v>FUNDED</v>
      </c>
      <c r="H34" s="14">
        <f t="shared" si="3"/>
        <v>5831435</v>
      </c>
      <c r="I34" s="15" t="str">
        <f t="shared" si="1"/>
        <v/>
      </c>
    </row>
    <row r="35">
      <c r="A35" s="8" t="s">
        <v>169</v>
      </c>
      <c r="B35" s="9">
        <v>331.0</v>
      </c>
      <c r="C35" s="10">
        <v>6.8187054E7</v>
      </c>
      <c r="D35" s="10">
        <v>8544323.0</v>
      </c>
      <c r="E35" s="11" t="str">
        <f>IF(C35&gt;Validation!$C$11,"YES","NO")</f>
        <v>YES</v>
      </c>
      <c r="F35" s="12">
        <v>100000.0</v>
      </c>
      <c r="G35" s="13" t="str">
        <f t="shared" si="2"/>
        <v>FUNDED</v>
      </c>
      <c r="H35" s="14">
        <f t="shared" si="3"/>
        <v>5731435</v>
      </c>
      <c r="I35" s="15" t="str">
        <f t="shared" si="1"/>
        <v/>
      </c>
    </row>
    <row r="36">
      <c r="A36" s="8" t="s">
        <v>170</v>
      </c>
      <c r="B36" s="9">
        <v>295.0</v>
      </c>
      <c r="C36" s="10">
        <v>6.7612631E7</v>
      </c>
      <c r="D36" s="10">
        <v>1.3490729E7</v>
      </c>
      <c r="E36" s="11" t="str">
        <f>IF(C36&gt;Validation!$C$11,"YES","NO")</f>
        <v>YES</v>
      </c>
      <c r="F36" s="12">
        <v>183115.0</v>
      </c>
      <c r="G36" s="13" t="str">
        <f t="shared" si="2"/>
        <v>FUNDED</v>
      </c>
      <c r="H36" s="14">
        <f t="shared" si="3"/>
        <v>5548320</v>
      </c>
      <c r="I36" s="15" t="str">
        <f t="shared" si="1"/>
        <v/>
      </c>
    </row>
    <row r="37">
      <c r="A37" s="8" t="s">
        <v>171</v>
      </c>
      <c r="B37" s="9">
        <v>346.0</v>
      </c>
      <c r="C37" s="10">
        <v>6.6827913E7</v>
      </c>
      <c r="D37" s="10">
        <v>1.7608194E7</v>
      </c>
      <c r="E37" s="11" t="str">
        <f>IF(C37&gt;Validation!$C$11,"YES","NO")</f>
        <v>YES</v>
      </c>
      <c r="F37" s="12">
        <v>20628.0</v>
      </c>
      <c r="G37" s="13" t="str">
        <f t="shared" si="2"/>
        <v>FUNDED</v>
      </c>
      <c r="H37" s="14">
        <f t="shared" si="3"/>
        <v>5527692</v>
      </c>
      <c r="I37" s="15" t="str">
        <f t="shared" si="1"/>
        <v/>
      </c>
    </row>
    <row r="38">
      <c r="A38" s="8" t="s">
        <v>172</v>
      </c>
      <c r="B38" s="9">
        <v>319.0</v>
      </c>
      <c r="C38" s="10">
        <v>6.633646E7</v>
      </c>
      <c r="D38" s="10">
        <v>1.6143518E7</v>
      </c>
      <c r="E38" s="11" t="str">
        <f>IF(C38&gt;Validation!$C$11,"YES","NO")</f>
        <v>YES</v>
      </c>
      <c r="F38" s="12">
        <v>156250.0</v>
      </c>
      <c r="G38" s="13" t="str">
        <f t="shared" si="2"/>
        <v>FUNDED</v>
      </c>
      <c r="H38" s="14">
        <f t="shared" si="3"/>
        <v>5371442</v>
      </c>
      <c r="I38" s="15" t="str">
        <f t="shared" si="1"/>
        <v/>
      </c>
    </row>
    <row r="39">
      <c r="A39" s="8" t="s">
        <v>173</v>
      </c>
      <c r="B39" s="9">
        <v>295.0</v>
      </c>
      <c r="C39" s="10">
        <v>6.6091283E7</v>
      </c>
      <c r="D39" s="10">
        <v>7625483.0</v>
      </c>
      <c r="E39" s="11" t="str">
        <f>IF(C39&gt;Validation!$C$11,"YES","NO")</f>
        <v>YES</v>
      </c>
      <c r="F39" s="12">
        <v>32000.0</v>
      </c>
      <c r="G39" s="13" t="str">
        <f t="shared" si="2"/>
        <v>FUNDED</v>
      </c>
      <c r="H39" s="14">
        <f t="shared" si="3"/>
        <v>5339442</v>
      </c>
      <c r="I39" s="15" t="str">
        <f t="shared" si="1"/>
        <v/>
      </c>
    </row>
    <row r="40">
      <c r="A40" s="8" t="s">
        <v>174</v>
      </c>
      <c r="B40" s="9">
        <v>298.0</v>
      </c>
      <c r="C40" s="10">
        <v>6.476973E7</v>
      </c>
      <c r="D40" s="10">
        <v>1.1859813E7</v>
      </c>
      <c r="E40" s="11" t="str">
        <f>IF(C40&gt;Validation!$C$11,"YES","NO")</f>
        <v>YES</v>
      </c>
      <c r="F40" s="12">
        <v>97900.0</v>
      </c>
      <c r="G40" s="13" t="str">
        <f t="shared" si="2"/>
        <v>FUNDED</v>
      </c>
      <c r="H40" s="14">
        <f t="shared" si="3"/>
        <v>5241542</v>
      </c>
      <c r="I40" s="15" t="str">
        <f t="shared" si="1"/>
        <v/>
      </c>
    </row>
    <row r="41">
      <c r="A41" s="8" t="s">
        <v>175</v>
      </c>
      <c r="B41" s="9">
        <v>299.0</v>
      </c>
      <c r="C41" s="10">
        <v>6.4231273E7</v>
      </c>
      <c r="D41" s="10">
        <v>1.7413805E7</v>
      </c>
      <c r="E41" s="11" t="str">
        <f>IF(C41&gt;Validation!$C$11,"YES","NO")</f>
        <v>YES</v>
      </c>
      <c r="F41" s="12">
        <v>81990.0</v>
      </c>
      <c r="G41" s="13" t="str">
        <f t="shared" si="2"/>
        <v>FUNDED</v>
      </c>
      <c r="H41" s="14">
        <f t="shared" si="3"/>
        <v>5159552</v>
      </c>
      <c r="I41" s="15" t="str">
        <f t="shared" si="1"/>
        <v/>
      </c>
    </row>
    <row r="42">
      <c r="A42" s="8" t="s">
        <v>176</v>
      </c>
      <c r="B42" s="9">
        <v>298.0</v>
      </c>
      <c r="C42" s="10">
        <v>6.2235662E7</v>
      </c>
      <c r="D42" s="10">
        <v>7236533.0</v>
      </c>
      <c r="E42" s="11" t="str">
        <f>IF(C42&gt;Validation!$C$11,"YES","NO")</f>
        <v>YES</v>
      </c>
      <c r="F42" s="12">
        <v>19461.0</v>
      </c>
      <c r="G42" s="13" t="str">
        <f t="shared" si="2"/>
        <v>FUNDED</v>
      </c>
      <c r="H42" s="14">
        <f t="shared" si="3"/>
        <v>5140091</v>
      </c>
      <c r="I42" s="15" t="str">
        <f t="shared" si="1"/>
        <v/>
      </c>
    </row>
    <row r="43">
      <c r="A43" s="8" t="s">
        <v>177</v>
      </c>
      <c r="B43" s="9">
        <v>406.0</v>
      </c>
      <c r="C43" s="10">
        <v>6.2114698E7</v>
      </c>
      <c r="D43" s="10">
        <v>1.955779E7</v>
      </c>
      <c r="E43" s="11" t="str">
        <f>IF(C43&gt;Validation!$C$11,"YES","NO")</f>
        <v>YES</v>
      </c>
      <c r="F43" s="12">
        <v>125000.0</v>
      </c>
      <c r="G43" s="13" t="str">
        <f t="shared" si="2"/>
        <v>FUNDED</v>
      </c>
      <c r="H43" s="14">
        <f t="shared" si="3"/>
        <v>5015091</v>
      </c>
      <c r="I43" s="15" t="str">
        <f t="shared" si="1"/>
        <v/>
      </c>
    </row>
    <row r="44">
      <c r="A44" s="8" t="s">
        <v>178</v>
      </c>
      <c r="B44" s="9">
        <v>336.0</v>
      </c>
      <c r="C44" s="10">
        <v>6.1915531E7</v>
      </c>
      <c r="D44" s="10">
        <v>1.4284202E7</v>
      </c>
      <c r="E44" s="11" t="str">
        <f>IF(C44&gt;Validation!$C$11,"YES","NO")</f>
        <v>YES</v>
      </c>
      <c r="F44" s="12">
        <v>148225.0</v>
      </c>
      <c r="G44" s="13" t="str">
        <f t="shared" si="2"/>
        <v>FUNDED</v>
      </c>
      <c r="H44" s="14">
        <f t="shared" si="3"/>
        <v>4866866</v>
      </c>
      <c r="I44" s="15" t="str">
        <f t="shared" si="1"/>
        <v/>
      </c>
    </row>
    <row r="45">
      <c r="A45" s="8" t="s">
        <v>179</v>
      </c>
      <c r="B45" s="17">
        <v>352.0</v>
      </c>
      <c r="C45" s="10">
        <v>6.0412718E7</v>
      </c>
      <c r="D45" s="10">
        <v>1.2126767E7</v>
      </c>
      <c r="E45" s="11" t="str">
        <f>IF(C45&gt;Validation!$C$11,"YES","NO")</f>
        <v>YES</v>
      </c>
      <c r="F45" s="12">
        <v>93105.0</v>
      </c>
      <c r="G45" s="13" t="str">
        <f t="shared" si="2"/>
        <v>FUNDED</v>
      </c>
      <c r="H45" s="14">
        <f t="shared" si="3"/>
        <v>4773761</v>
      </c>
      <c r="I45" s="15" t="str">
        <f t="shared" si="1"/>
        <v/>
      </c>
    </row>
    <row r="46">
      <c r="A46" s="8" t="s">
        <v>180</v>
      </c>
      <c r="B46" s="17">
        <v>316.0</v>
      </c>
      <c r="C46" s="10">
        <v>5.9558171E7</v>
      </c>
      <c r="D46" s="10">
        <v>1.2437335E7</v>
      </c>
      <c r="E46" s="11" t="str">
        <f>IF(C46&gt;Validation!$C$11,"YES","NO")</f>
        <v>YES</v>
      </c>
      <c r="F46" s="12">
        <v>45127.0</v>
      </c>
      <c r="G46" s="13" t="str">
        <f t="shared" si="2"/>
        <v>FUNDED</v>
      </c>
      <c r="H46" s="14">
        <f t="shared" si="3"/>
        <v>4728634</v>
      </c>
      <c r="I46" s="15" t="str">
        <f t="shared" si="1"/>
        <v/>
      </c>
    </row>
    <row r="47">
      <c r="A47" s="8" t="s">
        <v>181</v>
      </c>
      <c r="B47" s="17">
        <v>316.0</v>
      </c>
      <c r="C47" s="10">
        <v>5.870794E7</v>
      </c>
      <c r="D47" s="10">
        <v>7225562.0</v>
      </c>
      <c r="E47" s="11" t="str">
        <f>IF(C47&gt;Validation!$C$11,"YES","NO")</f>
        <v>YES</v>
      </c>
      <c r="F47" s="12">
        <v>89700.0</v>
      </c>
      <c r="G47" s="13" t="str">
        <f t="shared" si="2"/>
        <v>FUNDED</v>
      </c>
      <c r="H47" s="14">
        <f t="shared" si="3"/>
        <v>4638934</v>
      </c>
      <c r="I47" s="15" t="str">
        <f t="shared" si="1"/>
        <v/>
      </c>
    </row>
    <row r="48">
      <c r="A48" s="8" t="s">
        <v>182</v>
      </c>
      <c r="B48" s="17">
        <v>284.0</v>
      </c>
      <c r="C48" s="10">
        <v>5.8320483E7</v>
      </c>
      <c r="D48" s="10">
        <v>1.7674023E7</v>
      </c>
      <c r="E48" s="11" t="str">
        <f>IF(C48&gt;Validation!$C$11,"YES","NO")</f>
        <v>YES</v>
      </c>
      <c r="F48" s="12">
        <v>200000.0</v>
      </c>
      <c r="G48" s="13" t="str">
        <f t="shared" si="2"/>
        <v>FUNDED</v>
      </c>
      <c r="H48" s="14">
        <f t="shared" si="3"/>
        <v>4438934</v>
      </c>
      <c r="I48" s="15" t="str">
        <f t="shared" si="1"/>
        <v/>
      </c>
    </row>
    <row r="49">
      <c r="A49" s="8" t="s">
        <v>183</v>
      </c>
      <c r="B49" s="17">
        <v>293.0</v>
      </c>
      <c r="C49" s="10">
        <v>5.7630498E7</v>
      </c>
      <c r="D49" s="10">
        <v>1.6268751E7</v>
      </c>
      <c r="E49" s="11" t="str">
        <f>IF(C49&gt;Validation!$C$11,"YES","NO")</f>
        <v>YES</v>
      </c>
      <c r="F49" s="12">
        <v>71425.0</v>
      </c>
      <c r="G49" s="13" t="str">
        <f t="shared" si="2"/>
        <v>FUNDED</v>
      </c>
      <c r="H49" s="14">
        <f t="shared" si="3"/>
        <v>4367509</v>
      </c>
      <c r="I49" s="15" t="str">
        <f t="shared" si="1"/>
        <v/>
      </c>
    </row>
    <row r="50">
      <c r="A50" s="8" t="s">
        <v>184</v>
      </c>
      <c r="B50" s="17">
        <v>326.0</v>
      </c>
      <c r="C50" s="10">
        <v>5.7169926E7</v>
      </c>
      <c r="D50" s="10">
        <v>1.4218844E7</v>
      </c>
      <c r="E50" s="11" t="str">
        <f>IF(C50&gt;Validation!$C$11,"YES","NO")</f>
        <v>YES</v>
      </c>
      <c r="F50" s="12">
        <v>198789.0</v>
      </c>
      <c r="G50" s="13" t="str">
        <f t="shared" si="2"/>
        <v>FUNDED</v>
      </c>
      <c r="H50" s="14">
        <f t="shared" si="3"/>
        <v>4168720</v>
      </c>
      <c r="I50" s="15" t="str">
        <f t="shared" si="1"/>
        <v/>
      </c>
    </row>
    <row r="51">
      <c r="A51" s="8" t="s">
        <v>185</v>
      </c>
      <c r="B51" s="17">
        <v>414.0</v>
      </c>
      <c r="C51" s="10">
        <v>5.6891877E7</v>
      </c>
      <c r="D51" s="10">
        <v>1.0250578E7</v>
      </c>
      <c r="E51" s="11" t="str">
        <f>IF(C51&gt;Validation!$C$11,"YES","NO")</f>
        <v>YES</v>
      </c>
      <c r="F51" s="12">
        <v>25000.0</v>
      </c>
      <c r="G51" s="13" t="str">
        <f t="shared" si="2"/>
        <v>FUNDED</v>
      </c>
      <c r="H51" s="14">
        <f t="shared" si="3"/>
        <v>4143720</v>
      </c>
      <c r="I51" s="15" t="str">
        <f t="shared" si="1"/>
        <v/>
      </c>
    </row>
    <row r="52">
      <c r="A52" s="8" t="s">
        <v>186</v>
      </c>
      <c r="B52" s="17">
        <v>294.0</v>
      </c>
      <c r="C52" s="10">
        <v>5.6703687E7</v>
      </c>
      <c r="D52" s="10">
        <v>1.9790483E7</v>
      </c>
      <c r="E52" s="11" t="str">
        <f>IF(C52&gt;Validation!$C$11,"YES","NO")</f>
        <v>YES</v>
      </c>
      <c r="F52" s="12">
        <v>49500.0</v>
      </c>
      <c r="G52" s="13" t="str">
        <f t="shared" si="2"/>
        <v>FUNDED</v>
      </c>
      <c r="H52" s="14">
        <f t="shared" si="3"/>
        <v>4094220</v>
      </c>
      <c r="I52" s="15" t="str">
        <f t="shared" si="1"/>
        <v/>
      </c>
    </row>
    <row r="53">
      <c r="A53" s="8" t="s">
        <v>187</v>
      </c>
      <c r="B53" s="17">
        <v>278.0</v>
      </c>
      <c r="C53" s="10">
        <v>5.6577612E7</v>
      </c>
      <c r="D53" s="10">
        <v>1.1949494E7</v>
      </c>
      <c r="E53" s="11" t="str">
        <f>IF(C53&gt;Validation!$C$11,"YES","NO")</f>
        <v>YES</v>
      </c>
      <c r="F53" s="12">
        <v>148250.0</v>
      </c>
      <c r="G53" s="13" t="str">
        <f t="shared" si="2"/>
        <v>FUNDED</v>
      </c>
      <c r="H53" s="14">
        <f t="shared" si="3"/>
        <v>3945970</v>
      </c>
      <c r="I53" s="15" t="str">
        <f t="shared" si="1"/>
        <v/>
      </c>
    </row>
    <row r="54">
      <c r="A54" s="8" t="s">
        <v>188</v>
      </c>
      <c r="B54" s="17">
        <v>247.0</v>
      </c>
      <c r="C54" s="10">
        <v>5.6483256E7</v>
      </c>
      <c r="D54" s="10">
        <v>7340964.0</v>
      </c>
      <c r="E54" s="11" t="str">
        <f>IF(C54&gt;Validation!$C$11,"YES","NO")</f>
        <v>YES</v>
      </c>
      <c r="F54" s="12">
        <v>96900.0</v>
      </c>
      <c r="G54" s="13" t="str">
        <f t="shared" si="2"/>
        <v>FUNDED</v>
      </c>
      <c r="H54" s="14">
        <f t="shared" si="3"/>
        <v>3849070</v>
      </c>
      <c r="I54" s="15" t="str">
        <f t="shared" si="1"/>
        <v/>
      </c>
    </row>
    <row r="55">
      <c r="A55" s="8" t="s">
        <v>189</v>
      </c>
      <c r="B55" s="17">
        <v>280.0</v>
      </c>
      <c r="C55" s="10">
        <v>5.6345415E7</v>
      </c>
      <c r="D55" s="10">
        <v>2.3823659E7</v>
      </c>
      <c r="E55" s="11" t="str">
        <f>IF(C55&gt;Validation!$C$11,"YES","NO")</f>
        <v>YES</v>
      </c>
      <c r="F55" s="12">
        <v>200000.0</v>
      </c>
      <c r="G55" s="13" t="str">
        <f t="shared" si="2"/>
        <v>FUNDED</v>
      </c>
      <c r="H55" s="14">
        <f t="shared" si="3"/>
        <v>3649070</v>
      </c>
      <c r="I55" s="15" t="str">
        <f t="shared" si="1"/>
        <v/>
      </c>
    </row>
    <row r="56">
      <c r="A56" s="8" t="s">
        <v>190</v>
      </c>
      <c r="B56" s="17">
        <v>391.0</v>
      </c>
      <c r="C56" s="10">
        <v>5.6016741E7</v>
      </c>
      <c r="D56" s="10">
        <v>1.7522968E7</v>
      </c>
      <c r="E56" s="11" t="str">
        <f>IF(C56&gt;Validation!$C$11,"YES","NO")</f>
        <v>YES</v>
      </c>
      <c r="F56" s="12">
        <v>185000.0</v>
      </c>
      <c r="G56" s="13" t="str">
        <f t="shared" si="2"/>
        <v>FUNDED</v>
      </c>
      <c r="H56" s="14">
        <f t="shared" si="3"/>
        <v>3464070</v>
      </c>
      <c r="I56" s="15" t="str">
        <f t="shared" si="1"/>
        <v/>
      </c>
    </row>
    <row r="57">
      <c r="A57" s="8" t="s">
        <v>191</v>
      </c>
      <c r="B57" s="17">
        <v>275.0</v>
      </c>
      <c r="C57" s="10">
        <v>5.5505213E7</v>
      </c>
      <c r="D57" s="10">
        <v>8243792.0</v>
      </c>
      <c r="E57" s="11" t="str">
        <f>IF(C57&gt;Validation!$C$11,"YES","NO")</f>
        <v>YES</v>
      </c>
      <c r="F57" s="12">
        <v>15000.0</v>
      </c>
      <c r="G57" s="13" t="str">
        <f t="shared" si="2"/>
        <v>FUNDED</v>
      </c>
      <c r="H57" s="14">
        <f t="shared" si="3"/>
        <v>3449070</v>
      </c>
      <c r="I57" s="15" t="str">
        <f t="shared" si="1"/>
        <v/>
      </c>
    </row>
    <row r="58">
      <c r="A58" s="8" t="s">
        <v>192</v>
      </c>
      <c r="B58" s="17">
        <v>240.0</v>
      </c>
      <c r="C58" s="10">
        <v>5.4694258E7</v>
      </c>
      <c r="D58" s="10">
        <v>1.3594429E7</v>
      </c>
      <c r="E58" s="11" t="str">
        <f>IF(C58&gt;Validation!$C$11,"YES","NO")</f>
        <v>YES</v>
      </c>
      <c r="F58" s="12">
        <v>100000.0</v>
      </c>
      <c r="G58" s="13" t="str">
        <f t="shared" si="2"/>
        <v>FUNDED</v>
      </c>
      <c r="H58" s="14">
        <f t="shared" si="3"/>
        <v>3349070</v>
      </c>
      <c r="I58" s="15" t="str">
        <f t="shared" si="1"/>
        <v/>
      </c>
    </row>
    <row r="59">
      <c r="A59" s="8" t="s">
        <v>193</v>
      </c>
      <c r="B59" s="17">
        <v>384.0</v>
      </c>
      <c r="C59" s="10">
        <v>5.4016706E7</v>
      </c>
      <c r="D59" s="10">
        <v>1.3467932E7</v>
      </c>
      <c r="E59" s="11" t="str">
        <f>IF(C59&gt;Validation!$C$11,"YES","NO")</f>
        <v>YES</v>
      </c>
      <c r="F59" s="12">
        <v>17550.0</v>
      </c>
      <c r="G59" s="13" t="str">
        <f t="shared" si="2"/>
        <v>FUNDED</v>
      </c>
      <c r="H59" s="14">
        <f t="shared" si="3"/>
        <v>3331520</v>
      </c>
      <c r="I59" s="15" t="str">
        <f t="shared" si="1"/>
        <v/>
      </c>
    </row>
    <row r="60">
      <c r="A60" s="8" t="s">
        <v>194</v>
      </c>
      <c r="B60" s="17">
        <v>232.0</v>
      </c>
      <c r="C60" s="10">
        <v>5.3700573E7</v>
      </c>
      <c r="D60" s="10">
        <v>9335653.0</v>
      </c>
      <c r="E60" s="11" t="str">
        <f>IF(C60&gt;Validation!$C$11,"YES","NO")</f>
        <v>YES</v>
      </c>
      <c r="F60" s="12">
        <v>97393.0</v>
      </c>
      <c r="G60" s="13" t="str">
        <f t="shared" si="2"/>
        <v>FUNDED</v>
      </c>
      <c r="H60" s="14">
        <f t="shared" si="3"/>
        <v>3234127</v>
      </c>
      <c r="I60" s="15" t="str">
        <f t="shared" si="1"/>
        <v/>
      </c>
    </row>
    <row r="61">
      <c r="A61" s="8" t="s">
        <v>195</v>
      </c>
      <c r="B61" s="17">
        <v>230.0</v>
      </c>
      <c r="C61" s="10">
        <v>5.233E7</v>
      </c>
      <c r="D61" s="10">
        <v>1.0034386E7</v>
      </c>
      <c r="E61" s="11" t="str">
        <f>IF(C61&gt;Validation!$C$11,"YES","NO")</f>
        <v>YES</v>
      </c>
      <c r="F61" s="12">
        <v>98261.0</v>
      </c>
      <c r="G61" s="13" t="str">
        <f t="shared" si="2"/>
        <v>FUNDED</v>
      </c>
      <c r="H61" s="14">
        <f t="shared" si="3"/>
        <v>3135866</v>
      </c>
      <c r="I61" s="15" t="str">
        <f t="shared" si="1"/>
        <v/>
      </c>
    </row>
    <row r="62">
      <c r="A62" s="8" t="s">
        <v>196</v>
      </c>
      <c r="B62" s="17">
        <v>292.0</v>
      </c>
      <c r="C62" s="10">
        <v>5.1879654E7</v>
      </c>
      <c r="D62" s="10">
        <v>1.1125634E7</v>
      </c>
      <c r="E62" s="11" t="str">
        <f>IF(C62&gt;Validation!$C$11,"YES","NO")</f>
        <v>YES</v>
      </c>
      <c r="F62" s="12">
        <v>35000.0</v>
      </c>
      <c r="G62" s="13" t="str">
        <f t="shared" si="2"/>
        <v>FUNDED</v>
      </c>
      <c r="H62" s="14">
        <f t="shared" si="3"/>
        <v>3100866</v>
      </c>
      <c r="I62" s="15" t="str">
        <f t="shared" si="1"/>
        <v/>
      </c>
    </row>
    <row r="63">
      <c r="A63" s="8" t="s">
        <v>197</v>
      </c>
      <c r="B63" s="17">
        <v>342.0</v>
      </c>
      <c r="C63" s="10">
        <v>5.1752221E7</v>
      </c>
      <c r="D63" s="10">
        <v>1.2386795E7</v>
      </c>
      <c r="E63" s="11" t="str">
        <f>IF(C63&gt;Validation!$C$11,"YES","NO")</f>
        <v>YES</v>
      </c>
      <c r="F63" s="12">
        <v>15564.0</v>
      </c>
      <c r="G63" s="13" t="str">
        <f t="shared" si="2"/>
        <v>FUNDED</v>
      </c>
      <c r="H63" s="14">
        <f t="shared" si="3"/>
        <v>3085302</v>
      </c>
      <c r="I63" s="15" t="str">
        <f t="shared" si="1"/>
        <v/>
      </c>
    </row>
    <row r="64">
      <c r="A64" s="8" t="s">
        <v>198</v>
      </c>
      <c r="B64" s="17">
        <v>270.0</v>
      </c>
      <c r="C64" s="10">
        <v>5.0361335E7</v>
      </c>
      <c r="D64" s="10">
        <v>9105339.0</v>
      </c>
      <c r="E64" s="11" t="str">
        <f>IF(C64&gt;Validation!$C$11,"YES","NO")</f>
        <v>YES</v>
      </c>
      <c r="F64" s="12">
        <v>20000.0</v>
      </c>
      <c r="G64" s="13" t="str">
        <f t="shared" si="2"/>
        <v>FUNDED</v>
      </c>
      <c r="H64" s="14">
        <f t="shared" si="3"/>
        <v>3065302</v>
      </c>
      <c r="I64" s="15" t="str">
        <f t="shared" si="1"/>
        <v/>
      </c>
    </row>
    <row r="65">
      <c r="A65" s="8" t="s">
        <v>199</v>
      </c>
      <c r="B65" s="17">
        <v>287.0</v>
      </c>
      <c r="C65" s="10">
        <v>5.0278708E7</v>
      </c>
      <c r="D65" s="10">
        <v>1.4709161E7</v>
      </c>
      <c r="E65" s="11" t="str">
        <f>IF(C65&gt;Validation!$C$11,"YES","NO")</f>
        <v>YES</v>
      </c>
      <c r="F65" s="12">
        <v>29600.0</v>
      </c>
      <c r="G65" s="13" t="str">
        <f t="shared" si="2"/>
        <v>FUNDED</v>
      </c>
      <c r="H65" s="14">
        <f t="shared" si="3"/>
        <v>3035702</v>
      </c>
      <c r="I65" s="15" t="str">
        <f t="shared" si="1"/>
        <v/>
      </c>
    </row>
    <row r="66">
      <c r="A66" s="8" t="s">
        <v>200</v>
      </c>
      <c r="B66" s="17">
        <v>337.0</v>
      </c>
      <c r="C66" s="10">
        <v>4.9831351E7</v>
      </c>
      <c r="D66" s="10">
        <v>7516521.0</v>
      </c>
      <c r="E66" s="11" t="str">
        <f>IF(C66&gt;Validation!$C$11,"YES","NO")</f>
        <v>YES</v>
      </c>
      <c r="F66" s="12">
        <v>33000.0</v>
      </c>
      <c r="G66" s="13" t="str">
        <f t="shared" si="2"/>
        <v>FUNDED</v>
      </c>
      <c r="H66" s="14">
        <f t="shared" si="3"/>
        <v>3002702</v>
      </c>
      <c r="I66" s="15" t="str">
        <f t="shared" si="1"/>
        <v/>
      </c>
    </row>
    <row r="67">
      <c r="A67" s="8" t="s">
        <v>201</v>
      </c>
      <c r="B67" s="17">
        <v>279.0</v>
      </c>
      <c r="C67" s="10">
        <v>4.9662284E7</v>
      </c>
      <c r="D67" s="10">
        <v>2.7702644E7</v>
      </c>
      <c r="E67" s="11" t="str">
        <f>IF(C67&gt;Validation!$C$11,"YES","NO")</f>
        <v>YES</v>
      </c>
      <c r="F67" s="12">
        <v>164500.0</v>
      </c>
      <c r="G67" s="13" t="str">
        <f t="shared" si="2"/>
        <v>FUNDED</v>
      </c>
      <c r="H67" s="14">
        <f t="shared" si="3"/>
        <v>2838202</v>
      </c>
      <c r="I67" s="15" t="str">
        <f t="shared" si="1"/>
        <v/>
      </c>
    </row>
    <row r="68">
      <c r="A68" s="8" t="s">
        <v>202</v>
      </c>
      <c r="B68" s="17">
        <v>366.0</v>
      </c>
      <c r="C68" s="10">
        <v>4.8658278E7</v>
      </c>
      <c r="D68" s="10">
        <v>1.346118E7</v>
      </c>
      <c r="E68" s="11" t="str">
        <f>IF(C68&gt;Validation!$C$11,"YES","NO")</f>
        <v>YES</v>
      </c>
      <c r="F68" s="12">
        <v>171025.0</v>
      </c>
      <c r="G68" s="13" t="str">
        <f t="shared" si="2"/>
        <v>FUNDED</v>
      </c>
      <c r="H68" s="14">
        <f t="shared" si="3"/>
        <v>2667177</v>
      </c>
      <c r="I68" s="15" t="str">
        <f t="shared" si="1"/>
        <v/>
      </c>
    </row>
    <row r="69">
      <c r="A69" s="8" t="s">
        <v>203</v>
      </c>
      <c r="B69" s="17">
        <v>295.0</v>
      </c>
      <c r="C69" s="10">
        <v>4.8574688E7</v>
      </c>
      <c r="D69" s="10">
        <v>1.4451942E7</v>
      </c>
      <c r="E69" s="11" t="str">
        <f>IF(C69&gt;Validation!$C$11,"YES","NO")</f>
        <v>YES</v>
      </c>
      <c r="F69" s="12">
        <v>200000.0</v>
      </c>
      <c r="G69" s="13" t="str">
        <f t="shared" si="2"/>
        <v>FUNDED</v>
      </c>
      <c r="H69" s="14">
        <f t="shared" si="3"/>
        <v>2467177</v>
      </c>
      <c r="I69" s="15" t="str">
        <f t="shared" si="1"/>
        <v/>
      </c>
    </row>
    <row r="70">
      <c r="A70" s="8" t="s">
        <v>204</v>
      </c>
      <c r="B70" s="17">
        <v>255.0</v>
      </c>
      <c r="C70" s="10">
        <v>4.8249946E7</v>
      </c>
      <c r="D70" s="10">
        <v>1.4291345E7</v>
      </c>
      <c r="E70" s="11" t="str">
        <f>IF(C70&gt;Validation!$C$11,"YES","NO")</f>
        <v>YES</v>
      </c>
      <c r="F70" s="12">
        <v>40000.0</v>
      </c>
      <c r="G70" s="13" t="str">
        <f t="shared" si="2"/>
        <v>FUNDED</v>
      </c>
      <c r="H70" s="14">
        <f t="shared" si="3"/>
        <v>2427177</v>
      </c>
      <c r="I70" s="15" t="str">
        <f t="shared" si="1"/>
        <v/>
      </c>
    </row>
    <row r="71">
      <c r="A71" s="8" t="s">
        <v>205</v>
      </c>
      <c r="B71" s="17">
        <v>261.0</v>
      </c>
      <c r="C71" s="10">
        <v>4.8046545E7</v>
      </c>
      <c r="D71" s="10">
        <v>1.631425E7</v>
      </c>
      <c r="E71" s="11" t="str">
        <f>IF(C71&gt;Validation!$C$11,"YES","NO")</f>
        <v>YES</v>
      </c>
      <c r="F71" s="12">
        <v>193400.0</v>
      </c>
      <c r="G71" s="13" t="str">
        <f t="shared" si="2"/>
        <v>FUNDED</v>
      </c>
      <c r="H71" s="14">
        <f t="shared" si="3"/>
        <v>2233777</v>
      </c>
      <c r="I71" s="15" t="str">
        <f t="shared" si="1"/>
        <v/>
      </c>
    </row>
    <row r="72">
      <c r="A72" s="8" t="s">
        <v>206</v>
      </c>
      <c r="B72" s="17">
        <v>290.0</v>
      </c>
      <c r="C72" s="10">
        <v>4.7946675E7</v>
      </c>
      <c r="D72" s="10">
        <v>6723582.0</v>
      </c>
      <c r="E72" s="11" t="str">
        <f>IF(C72&gt;Validation!$C$11,"YES","NO")</f>
        <v>YES</v>
      </c>
      <c r="F72" s="12">
        <v>31475.0</v>
      </c>
      <c r="G72" s="13" t="str">
        <f t="shared" si="2"/>
        <v>FUNDED</v>
      </c>
      <c r="H72" s="14">
        <f t="shared" si="3"/>
        <v>2202302</v>
      </c>
      <c r="I72" s="15" t="str">
        <f t="shared" si="1"/>
        <v/>
      </c>
    </row>
    <row r="73">
      <c r="A73" s="8" t="s">
        <v>207</v>
      </c>
      <c r="B73" s="17">
        <v>265.0</v>
      </c>
      <c r="C73" s="10">
        <v>4.7818421E7</v>
      </c>
      <c r="D73" s="10">
        <v>6351409.0</v>
      </c>
      <c r="E73" s="11" t="str">
        <f>IF(C73&gt;Validation!$C$11,"YES","NO")</f>
        <v>YES</v>
      </c>
      <c r="F73" s="12">
        <v>22627.0</v>
      </c>
      <c r="G73" s="13" t="str">
        <f t="shared" si="2"/>
        <v>FUNDED</v>
      </c>
      <c r="H73" s="14">
        <f t="shared" si="3"/>
        <v>2179675</v>
      </c>
      <c r="I73" s="15" t="str">
        <f t="shared" si="1"/>
        <v/>
      </c>
    </row>
    <row r="74">
      <c r="A74" s="8" t="s">
        <v>208</v>
      </c>
      <c r="B74" s="17">
        <v>223.0</v>
      </c>
      <c r="C74" s="10">
        <v>4.7612429E7</v>
      </c>
      <c r="D74" s="10">
        <v>1.879083E7</v>
      </c>
      <c r="E74" s="11" t="str">
        <f>IF(C74&gt;Validation!$C$11,"YES","NO")</f>
        <v>YES</v>
      </c>
      <c r="F74" s="12">
        <v>180000.0</v>
      </c>
      <c r="G74" s="13" t="str">
        <f t="shared" si="2"/>
        <v>FUNDED</v>
      </c>
      <c r="H74" s="14">
        <f t="shared" si="3"/>
        <v>1999675</v>
      </c>
      <c r="I74" s="15" t="str">
        <f t="shared" si="1"/>
        <v/>
      </c>
    </row>
    <row r="75">
      <c r="A75" s="8" t="s">
        <v>209</v>
      </c>
      <c r="B75" s="17">
        <v>295.0</v>
      </c>
      <c r="C75" s="10">
        <v>4.7271691E7</v>
      </c>
      <c r="D75" s="10">
        <v>1.1613581E7</v>
      </c>
      <c r="E75" s="11" t="str">
        <f>IF(C75&gt;Validation!$C$11,"YES","NO")</f>
        <v>YES</v>
      </c>
      <c r="F75" s="12">
        <v>96900.0</v>
      </c>
      <c r="G75" s="13" t="str">
        <f t="shared" si="2"/>
        <v>FUNDED</v>
      </c>
      <c r="H75" s="14">
        <f t="shared" si="3"/>
        <v>1902775</v>
      </c>
      <c r="I75" s="15" t="str">
        <f t="shared" si="1"/>
        <v/>
      </c>
    </row>
    <row r="76">
      <c r="A76" s="8" t="s">
        <v>210</v>
      </c>
      <c r="B76" s="17">
        <v>268.0</v>
      </c>
      <c r="C76" s="10">
        <v>4.7010401E7</v>
      </c>
      <c r="D76" s="10">
        <v>1.7016884E7</v>
      </c>
      <c r="E76" s="11" t="str">
        <f>IF(C76&gt;Validation!$C$11,"YES","NO")</f>
        <v>YES</v>
      </c>
      <c r="F76" s="12">
        <v>200000.0</v>
      </c>
      <c r="G76" s="13" t="str">
        <f t="shared" si="2"/>
        <v>FUNDED</v>
      </c>
      <c r="H76" s="14">
        <f t="shared" si="3"/>
        <v>1702775</v>
      </c>
      <c r="I76" s="15" t="str">
        <f t="shared" si="1"/>
        <v/>
      </c>
    </row>
    <row r="77">
      <c r="A77" s="8" t="s">
        <v>211</v>
      </c>
      <c r="B77" s="17">
        <v>286.0</v>
      </c>
      <c r="C77" s="10">
        <v>4.6275666E7</v>
      </c>
      <c r="D77" s="10">
        <v>1.8730156E7</v>
      </c>
      <c r="E77" s="11" t="str">
        <f>IF(C77&gt;Validation!$C$11,"YES","NO")</f>
        <v>YES</v>
      </c>
      <c r="F77" s="12">
        <v>15392.0</v>
      </c>
      <c r="G77" s="13" t="str">
        <f t="shared" si="2"/>
        <v>FUNDED</v>
      </c>
      <c r="H77" s="14">
        <f t="shared" si="3"/>
        <v>1687383</v>
      </c>
      <c r="I77" s="15" t="str">
        <f t="shared" si="1"/>
        <v/>
      </c>
    </row>
    <row r="78">
      <c r="A78" s="8" t="s">
        <v>212</v>
      </c>
      <c r="B78" s="17">
        <v>297.0</v>
      </c>
      <c r="C78" s="10">
        <v>4.6067432E7</v>
      </c>
      <c r="D78" s="10">
        <v>1.7034931E7</v>
      </c>
      <c r="E78" s="11" t="str">
        <f>IF(C78&gt;Validation!$C$11,"YES","NO")</f>
        <v>YES</v>
      </c>
      <c r="F78" s="12">
        <v>118361.0</v>
      </c>
      <c r="G78" s="13" t="str">
        <f t="shared" si="2"/>
        <v>FUNDED</v>
      </c>
      <c r="H78" s="14">
        <f t="shared" si="3"/>
        <v>1569022</v>
      </c>
      <c r="I78" s="15" t="str">
        <f t="shared" si="1"/>
        <v/>
      </c>
    </row>
    <row r="79">
      <c r="A79" s="8" t="s">
        <v>213</v>
      </c>
      <c r="B79" s="17">
        <v>261.0</v>
      </c>
      <c r="C79" s="10">
        <v>4.5369752E7</v>
      </c>
      <c r="D79" s="10">
        <v>1.6921829E7</v>
      </c>
      <c r="E79" s="11" t="str">
        <f>IF(C79&gt;Validation!$C$11,"YES","NO")</f>
        <v>YES</v>
      </c>
      <c r="F79" s="12">
        <v>180000.0</v>
      </c>
      <c r="G79" s="13" t="str">
        <f t="shared" si="2"/>
        <v>FUNDED</v>
      </c>
      <c r="H79" s="14">
        <f t="shared" si="3"/>
        <v>1389022</v>
      </c>
      <c r="I79" s="15" t="str">
        <f t="shared" si="1"/>
        <v/>
      </c>
    </row>
    <row r="80">
      <c r="A80" s="8" t="s">
        <v>214</v>
      </c>
      <c r="B80" s="17">
        <v>283.0</v>
      </c>
      <c r="C80" s="10">
        <v>4.4814102E7</v>
      </c>
      <c r="D80" s="10">
        <v>1.387932E7</v>
      </c>
      <c r="E80" s="11" t="str">
        <f>IF(C80&gt;Validation!$C$11,"YES","NO")</f>
        <v>NO</v>
      </c>
      <c r="F80" s="12">
        <v>146333.0</v>
      </c>
      <c r="G80" s="13" t="str">
        <f t="shared" si="2"/>
        <v>NOT FUNDED</v>
      </c>
      <c r="H80" s="14">
        <f t="shared" si="3"/>
        <v>1389022</v>
      </c>
      <c r="I80" s="15" t="str">
        <f t="shared" si="1"/>
        <v>Approval Threshold</v>
      </c>
    </row>
    <row r="81">
      <c r="A81" s="8" t="s">
        <v>215</v>
      </c>
      <c r="B81" s="17">
        <v>280.0</v>
      </c>
      <c r="C81" s="10">
        <v>4.4451077E7</v>
      </c>
      <c r="D81" s="10">
        <v>1.3883836E7</v>
      </c>
      <c r="E81" s="11" t="str">
        <f>IF(C81&gt;Validation!$C$11,"YES","NO")</f>
        <v>NO</v>
      </c>
      <c r="F81" s="12">
        <v>200000.0</v>
      </c>
      <c r="G81" s="13" t="str">
        <f t="shared" si="2"/>
        <v>NOT FUNDED</v>
      </c>
      <c r="H81" s="14">
        <f t="shared" si="3"/>
        <v>1389022</v>
      </c>
      <c r="I81" s="15" t="str">
        <f t="shared" si="1"/>
        <v>Approval Threshold</v>
      </c>
    </row>
    <row r="82">
      <c r="A82" s="8" t="s">
        <v>216</v>
      </c>
      <c r="B82" s="17">
        <v>232.0</v>
      </c>
      <c r="C82" s="10">
        <v>4.3806923E7</v>
      </c>
      <c r="D82" s="10">
        <v>1.1092823E7</v>
      </c>
      <c r="E82" s="11" t="str">
        <f>IF(C82&gt;Validation!$C$11,"YES","NO")</f>
        <v>NO</v>
      </c>
      <c r="F82" s="12">
        <v>28500.0</v>
      </c>
      <c r="G82" s="13" t="str">
        <f t="shared" si="2"/>
        <v>NOT FUNDED</v>
      </c>
      <c r="H82" s="14">
        <f t="shared" si="3"/>
        <v>1389022</v>
      </c>
      <c r="I82" s="15" t="str">
        <f t="shared" si="1"/>
        <v>Approval Threshold</v>
      </c>
    </row>
    <row r="83">
      <c r="A83" s="8" t="s">
        <v>217</v>
      </c>
      <c r="B83" s="17">
        <v>348.0</v>
      </c>
      <c r="C83" s="10">
        <v>4.3590442E7</v>
      </c>
      <c r="D83" s="10">
        <v>1.2761295E7</v>
      </c>
      <c r="E83" s="11" t="str">
        <f>IF(C83&gt;Validation!$C$11,"YES","NO")</f>
        <v>NO</v>
      </c>
      <c r="F83" s="12">
        <v>15000.0</v>
      </c>
      <c r="G83" s="13" t="str">
        <f t="shared" si="2"/>
        <v>NOT FUNDED</v>
      </c>
      <c r="H83" s="14">
        <f t="shared" si="3"/>
        <v>1389022</v>
      </c>
      <c r="I83" s="15" t="str">
        <f t="shared" si="1"/>
        <v>Approval Threshold</v>
      </c>
    </row>
    <row r="84">
      <c r="A84" s="8" t="s">
        <v>218</v>
      </c>
      <c r="B84" s="17">
        <v>375.0</v>
      </c>
      <c r="C84" s="10">
        <v>4.2956681E7</v>
      </c>
      <c r="D84" s="10">
        <v>1.2084586E7</v>
      </c>
      <c r="E84" s="11" t="str">
        <f>IF(C84&gt;Validation!$C$11,"YES","NO")</f>
        <v>NO</v>
      </c>
      <c r="F84" s="12">
        <v>42000.0</v>
      </c>
      <c r="G84" s="13" t="str">
        <f t="shared" si="2"/>
        <v>NOT FUNDED</v>
      </c>
      <c r="H84" s="14">
        <f t="shared" si="3"/>
        <v>1389022</v>
      </c>
      <c r="I84" s="15" t="str">
        <f t="shared" si="1"/>
        <v>Approval Threshold</v>
      </c>
    </row>
    <row r="85">
      <c r="A85" s="8" t="s">
        <v>219</v>
      </c>
      <c r="B85" s="17">
        <v>234.0</v>
      </c>
      <c r="C85" s="10">
        <v>4.285933E7</v>
      </c>
      <c r="D85" s="10">
        <v>2.0585913E7</v>
      </c>
      <c r="E85" s="11" t="str">
        <f>IF(C85&gt;Validation!$C$11,"YES","NO")</f>
        <v>NO</v>
      </c>
      <c r="F85" s="12">
        <v>44200.0</v>
      </c>
      <c r="G85" s="13" t="str">
        <f t="shared" si="2"/>
        <v>NOT FUNDED</v>
      </c>
      <c r="H85" s="14">
        <f t="shared" si="3"/>
        <v>1389022</v>
      </c>
      <c r="I85" s="15" t="str">
        <f t="shared" si="1"/>
        <v>Approval Threshold</v>
      </c>
    </row>
    <row r="86">
      <c r="A86" s="8" t="s">
        <v>220</v>
      </c>
      <c r="B86" s="17">
        <v>278.0</v>
      </c>
      <c r="C86" s="10">
        <v>4.2449957E7</v>
      </c>
      <c r="D86" s="10">
        <v>1.2187639E7</v>
      </c>
      <c r="E86" s="11" t="str">
        <f>IF(C86&gt;Validation!$C$11,"YES","NO")</f>
        <v>NO</v>
      </c>
      <c r="F86" s="12">
        <v>80000.0</v>
      </c>
      <c r="G86" s="13" t="str">
        <f t="shared" si="2"/>
        <v>NOT FUNDED</v>
      </c>
      <c r="H86" s="14">
        <f t="shared" si="3"/>
        <v>1389022</v>
      </c>
      <c r="I86" s="15" t="str">
        <f t="shared" si="1"/>
        <v>Approval Threshold</v>
      </c>
    </row>
    <row r="87">
      <c r="A87" s="8" t="s">
        <v>221</v>
      </c>
      <c r="B87" s="17">
        <v>251.0</v>
      </c>
      <c r="C87" s="10">
        <v>4.2158504E7</v>
      </c>
      <c r="D87" s="10">
        <v>9264176.0</v>
      </c>
      <c r="E87" s="11" t="str">
        <f>IF(C87&gt;Validation!$C$11,"YES","NO")</f>
        <v>NO</v>
      </c>
      <c r="F87" s="12">
        <v>59800.0</v>
      </c>
      <c r="G87" s="13" t="str">
        <f t="shared" si="2"/>
        <v>NOT FUNDED</v>
      </c>
      <c r="H87" s="14">
        <f t="shared" si="3"/>
        <v>1389022</v>
      </c>
      <c r="I87" s="15" t="str">
        <f t="shared" si="1"/>
        <v>Approval Threshold</v>
      </c>
    </row>
    <row r="88">
      <c r="A88" s="8" t="s">
        <v>222</v>
      </c>
      <c r="B88" s="17">
        <v>208.0</v>
      </c>
      <c r="C88" s="10">
        <v>4.200762E7</v>
      </c>
      <c r="D88" s="10">
        <v>6130186.0</v>
      </c>
      <c r="E88" s="11" t="str">
        <f>IF(C88&gt;Validation!$C$11,"YES","NO")</f>
        <v>NO</v>
      </c>
      <c r="F88" s="12">
        <v>19940.0</v>
      </c>
      <c r="G88" s="13" t="str">
        <f t="shared" si="2"/>
        <v>NOT FUNDED</v>
      </c>
      <c r="H88" s="14">
        <f t="shared" si="3"/>
        <v>1389022</v>
      </c>
      <c r="I88" s="15" t="str">
        <f t="shared" si="1"/>
        <v>Approval Threshold</v>
      </c>
    </row>
    <row r="89">
      <c r="A89" s="8" t="s">
        <v>223</v>
      </c>
      <c r="B89" s="17">
        <v>249.0</v>
      </c>
      <c r="C89" s="10">
        <v>4.1995455E7</v>
      </c>
      <c r="D89" s="10">
        <v>1.228095E7</v>
      </c>
      <c r="E89" s="11" t="str">
        <f>IF(C89&gt;Validation!$C$11,"YES","NO")</f>
        <v>NO</v>
      </c>
      <c r="F89" s="12">
        <v>36000.0</v>
      </c>
      <c r="G89" s="13" t="str">
        <f t="shared" si="2"/>
        <v>NOT FUNDED</v>
      </c>
      <c r="H89" s="14">
        <f t="shared" si="3"/>
        <v>1389022</v>
      </c>
      <c r="I89" s="15" t="str">
        <f t="shared" si="1"/>
        <v>Approval Threshold</v>
      </c>
    </row>
    <row r="90">
      <c r="A90" s="8" t="s">
        <v>224</v>
      </c>
      <c r="B90" s="17">
        <v>224.0</v>
      </c>
      <c r="C90" s="10">
        <v>4.1888235E7</v>
      </c>
      <c r="D90" s="10">
        <v>1.910534E7</v>
      </c>
      <c r="E90" s="11" t="str">
        <f>IF(C90&gt;Validation!$C$11,"YES","NO")</f>
        <v>NO</v>
      </c>
      <c r="F90" s="12">
        <v>160000.0</v>
      </c>
      <c r="G90" s="13" t="str">
        <f t="shared" si="2"/>
        <v>NOT FUNDED</v>
      </c>
      <c r="H90" s="14">
        <f t="shared" si="3"/>
        <v>1389022</v>
      </c>
      <c r="I90" s="15" t="str">
        <f t="shared" si="1"/>
        <v>Approval Threshold</v>
      </c>
    </row>
    <row r="91">
      <c r="A91" s="8" t="s">
        <v>225</v>
      </c>
      <c r="B91" s="17">
        <v>262.0</v>
      </c>
      <c r="C91" s="10">
        <v>4.1735331E7</v>
      </c>
      <c r="D91" s="10">
        <v>1.5708301E7</v>
      </c>
      <c r="E91" s="11" t="str">
        <f>IF(C91&gt;Validation!$C$11,"YES","NO")</f>
        <v>NO</v>
      </c>
      <c r="F91" s="12">
        <v>200000.0</v>
      </c>
      <c r="G91" s="13" t="str">
        <f t="shared" si="2"/>
        <v>NOT FUNDED</v>
      </c>
      <c r="H91" s="14">
        <f t="shared" si="3"/>
        <v>1389022</v>
      </c>
      <c r="I91" s="15" t="str">
        <f t="shared" si="1"/>
        <v>Approval Threshold</v>
      </c>
    </row>
    <row r="92">
      <c r="A92" s="8" t="s">
        <v>226</v>
      </c>
      <c r="B92" s="17">
        <v>285.0</v>
      </c>
      <c r="C92" s="10">
        <v>4.1640295E7</v>
      </c>
      <c r="D92" s="10">
        <v>1.8283104E7</v>
      </c>
      <c r="E92" s="11" t="str">
        <f>IF(C92&gt;Validation!$C$11,"YES","NO")</f>
        <v>NO</v>
      </c>
      <c r="F92" s="12">
        <v>145000.0</v>
      </c>
      <c r="G92" s="13" t="str">
        <f t="shared" si="2"/>
        <v>NOT FUNDED</v>
      </c>
      <c r="H92" s="14">
        <f t="shared" si="3"/>
        <v>1389022</v>
      </c>
      <c r="I92" s="15" t="str">
        <f t="shared" si="1"/>
        <v>Approval Threshold</v>
      </c>
    </row>
    <row r="93">
      <c r="A93" s="8" t="s">
        <v>227</v>
      </c>
      <c r="B93" s="17">
        <v>215.0</v>
      </c>
      <c r="C93" s="10">
        <v>4.1129876E7</v>
      </c>
      <c r="D93" s="10">
        <v>7662829.0</v>
      </c>
      <c r="E93" s="11" t="str">
        <f>IF(C93&gt;Validation!$C$11,"YES","NO")</f>
        <v>NO</v>
      </c>
      <c r="F93" s="12">
        <v>62771.0</v>
      </c>
      <c r="G93" s="13" t="str">
        <f t="shared" si="2"/>
        <v>NOT FUNDED</v>
      </c>
      <c r="H93" s="14">
        <f t="shared" si="3"/>
        <v>1389022</v>
      </c>
      <c r="I93" s="15" t="str">
        <f t="shared" si="1"/>
        <v>Approval Threshold</v>
      </c>
    </row>
    <row r="94">
      <c r="A94" s="8" t="s">
        <v>228</v>
      </c>
      <c r="B94" s="17">
        <v>290.0</v>
      </c>
      <c r="C94" s="10">
        <v>4.0980364E7</v>
      </c>
      <c r="D94" s="10">
        <v>8393986.0</v>
      </c>
      <c r="E94" s="11" t="str">
        <f>IF(C94&gt;Validation!$C$11,"YES","NO")</f>
        <v>NO</v>
      </c>
      <c r="F94" s="12">
        <v>61818.0</v>
      </c>
      <c r="G94" s="13" t="str">
        <f t="shared" si="2"/>
        <v>NOT FUNDED</v>
      </c>
      <c r="H94" s="14">
        <f t="shared" si="3"/>
        <v>1389022</v>
      </c>
      <c r="I94" s="15" t="str">
        <f t="shared" si="1"/>
        <v>Approval Threshold</v>
      </c>
    </row>
    <row r="95">
      <c r="A95" s="8" t="s">
        <v>229</v>
      </c>
      <c r="B95" s="17">
        <v>233.0</v>
      </c>
      <c r="C95" s="10">
        <v>4.0512111E7</v>
      </c>
      <c r="D95" s="10">
        <v>1.7025999E7</v>
      </c>
      <c r="E95" s="11" t="str">
        <f>IF(C95&gt;Validation!$C$11,"YES","NO")</f>
        <v>NO</v>
      </c>
      <c r="F95" s="12">
        <v>17800.0</v>
      </c>
      <c r="G95" s="13" t="str">
        <f t="shared" si="2"/>
        <v>NOT FUNDED</v>
      </c>
      <c r="H95" s="14">
        <f t="shared" si="3"/>
        <v>1389022</v>
      </c>
      <c r="I95" s="15" t="str">
        <f t="shared" si="1"/>
        <v>Approval Threshold</v>
      </c>
    </row>
    <row r="96">
      <c r="A96" s="8" t="s">
        <v>230</v>
      </c>
      <c r="B96" s="17">
        <v>585.0</v>
      </c>
      <c r="C96" s="10">
        <v>3.9972674E7</v>
      </c>
      <c r="D96" s="10">
        <v>1.5758178E7</v>
      </c>
      <c r="E96" s="11" t="str">
        <f>IF(C96&gt;Validation!$C$11,"YES","NO")</f>
        <v>NO</v>
      </c>
      <c r="F96" s="12">
        <v>193000.0</v>
      </c>
      <c r="G96" s="13" t="str">
        <f t="shared" si="2"/>
        <v>NOT FUNDED</v>
      </c>
      <c r="H96" s="14">
        <f t="shared" si="3"/>
        <v>1389022</v>
      </c>
      <c r="I96" s="15" t="str">
        <f t="shared" si="1"/>
        <v>Approval Threshold</v>
      </c>
    </row>
    <row r="97">
      <c r="A97" s="8" t="s">
        <v>231</v>
      </c>
      <c r="B97" s="17">
        <v>243.0</v>
      </c>
      <c r="C97" s="10">
        <v>3.9896581E7</v>
      </c>
      <c r="D97" s="10">
        <v>1.9221456E7</v>
      </c>
      <c r="E97" s="11" t="str">
        <f>IF(C97&gt;Validation!$C$11,"YES","NO")</f>
        <v>NO</v>
      </c>
      <c r="F97" s="12">
        <v>195000.0</v>
      </c>
      <c r="G97" s="13" t="str">
        <f t="shared" si="2"/>
        <v>NOT FUNDED</v>
      </c>
      <c r="H97" s="14">
        <f t="shared" si="3"/>
        <v>1389022</v>
      </c>
      <c r="I97" s="15" t="str">
        <f t="shared" si="1"/>
        <v>Approval Threshold</v>
      </c>
    </row>
    <row r="98">
      <c r="A98" s="8" t="s">
        <v>232</v>
      </c>
      <c r="B98" s="17">
        <v>245.0</v>
      </c>
      <c r="C98" s="10">
        <v>3.9748117E7</v>
      </c>
      <c r="D98" s="10">
        <v>1.3836244E7</v>
      </c>
      <c r="E98" s="11" t="str">
        <f>IF(C98&gt;Validation!$C$11,"YES","NO")</f>
        <v>NO</v>
      </c>
      <c r="F98" s="12">
        <v>80000.0</v>
      </c>
      <c r="G98" s="13" t="str">
        <f t="shared" si="2"/>
        <v>NOT FUNDED</v>
      </c>
      <c r="H98" s="14">
        <f t="shared" si="3"/>
        <v>1389022</v>
      </c>
      <c r="I98" s="15" t="str">
        <f t="shared" si="1"/>
        <v>Approval Threshold</v>
      </c>
    </row>
    <row r="99">
      <c r="A99" s="8" t="s">
        <v>233</v>
      </c>
      <c r="B99" s="17">
        <v>254.0</v>
      </c>
      <c r="C99" s="10">
        <v>3.9406174E7</v>
      </c>
      <c r="D99" s="10">
        <v>1.1363653E7</v>
      </c>
      <c r="E99" s="11" t="str">
        <f>IF(C99&gt;Validation!$C$11,"YES","NO")</f>
        <v>NO</v>
      </c>
      <c r="F99" s="12">
        <v>30000.0</v>
      </c>
      <c r="G99" s="13" t="str">
        <f t="shared" si="2"/>
        <v>NOT FUNDED</v>
      </c>
      <c r="H99" s="14">
        <f t="shared" si="3"/>
        <v>1389022</v>
      </c>
      <c r="I99" s="15" t="str">
        <f t="shared" si="1"/>
        <v>Approval Threshold</v>
      </c>
    </row>
    <row r="100">
      <c r="A100" s="8" t="s">
        <v>234</v>
      </c>
      <c r="B100" s="17">
        <v>303.0</v>
      </c>
      <c r="C100" s="10">
        <v>3.9313403E7</v>
      </c>
      <c r="D100" s="10">
        <v>1.1885934E7</v>
      </c>
      <c r="E100" s="11" t="str">
        <f>IF(C100&gt;Validation!$C$11,"YES","NO")</f>
        <v>NO</v>
      </c>
      <c r="F100" s="12">
        <v>50000.0</v>
      </c>
      <c r="G100" s="13" t="str">
        <f t="shared" si="2"/>
        <v>NOT FUNDED</v>
      </c>
      <c r="H100" s="14">
        <f t="shared" si="3"/>
        <v>1389022</v>
      </c>
      <c r="I100" s="15" t="str">
        <f t="shared" si="1"/>
        <v>Approval Threshold</v>
      </c>
    </row>
    <row r="101">
      <c r="A101" s="8" t="s">
        <v>235</v>
      </c>
      <c r="B101" s="17">
        <v>262.0</v>
      </c>
      <c r="C101" s="10">
        <v>3.9271639E7</v>
      </c>
      <c r="D101" s="10">
        <v>5918076.0</v>
      </c>
      <c r="E101" s="11" t="str">
        <f>IF(C101&gt;Validation!$C$11,"YES","NO")</f>
        <v>NO</v>
      </c>
      <c r="F101" s="12">
        <v>36672.0</v>
      </c>
      <c r="G101" s="13" t="str">
        <f t="shared" si="2"/>
        <v>NOT FUNDED</v>
      </c>
      <c r="H101" s="14">
        <f t="shared" si="3"/>
        <v>1389022</v>
      </c>
      <c r="I101" s="15" t="str">
        <f t="shared" si="1"/>
        <v>Approval Threshold</v>
      </c>
    </row>
    <row r="102">
      <c r="A102" s="8" t="s">
        <v>236</v>
      </c>
      <c r="B102" s="17">
        <v>295.0</v>
      </c>
      <c r="C102" s="10">
        <v>3.9016961E7</v>
      </c>
      <c r="D102" s="10">
        <v>1.600656E7</v>
      </c>
      <c r="E102" s="11" t="str">
        <f>IF(C102&gt;Validation!$C$11,"YES","NO")</f>
        <v>NO</v>
      </c>
      <c r="F102" s="12">
        <v>21750.0</v>
      </c>
      <c r="G102" s="13" t="str">
        <f t="shared" si="2"/>
        <v>NOT FUNDED</v>
      </c>
      <c r="H102" s="14">
        <f t="shared" si="3"/>
        <v>1389022</v>
      </c>
      <c r="I102" s="15" t="str">
        <f t="shared" si="1"/>
        <v>Approval Threshold</v>
      </c>
    </row>
    <row r="103">
      <c r="A103" s="8" t="s">
        <v>237</v>
      </c>
      <c r="B103" s="17">
        <v>266.0</v>
      </c>
      <c r="C103" s="10">
        <v>3.8961114E7</v>
      </c>
      <c r="D103" s="10">
        <v>1.0050855E7</v>
      </c>
      <c r="E103" s="11" t="str">
        <f>IF(C103&gt;Validation!$C$11,"YES","NO")</f>
        <v>NO</v>
      </c>
      <c r="F103" s="12">
        <v>33050.0</v>
      </c>
      <c r="G103" s="13" t="str">
        <f t="shared" si="2"/>
        <v>NOT FUNDED</v>
      </c>
      <c r="H103" s="14">
        <f t="shared" si="3"/>
        <v>1389022</v>
      </c>
      <c r="I103" s="15" t="str">
        <f t="shared" si="1"/>
        <v>Approval Threshold</v>
      </c>
    </row>
    <row r="104">
      <c r="A104" s="8" t="s">
        <v>238</v>
      </c>
      <c r="B104" s="17">
        <v>209.0</v>
      </c>
      <c r="C104" s="10">
        <v>3.8929646E7</v>
      </c>
      <c r="D104" s="10">
        <v>1.3482074E7</v>
      </c>
      <c r="E104" s="11" t="str">
        <f>IF(C104&gt;Validation!$C$11,"YES","NO")</f>
        <v>NO</v>
      </c>
      <c r="F104" s="12">
        <v>64736.0</v>
      </c>
      <c r="G104" s="13" t="str">
        <f t="shared" si="2"/>
        <v>NOT FUNDED</v>
      </c>
      <c r="H104" s="14">
        <f t="shared" si="3"/>
        <v>1389022</v>
      </c>
      <c r="I104" s="15" t="str">
        <f t="shared" si="1"/>
        <v>Approval Threshold</v>
      </c>
    </row>
    <row r="105">
      <c r="A105" s="8" t="s">
        <v>239</v>
      </c>
      <c r="B105" s="17">
        <v>209.0</v>
      </c>
      <c r="C105" s="10">
        <v>3.8911585E7</v>
      </c>
      <c r="D105" s="10">
        <v>7377816.0</v>
      </c>
      <c r="E105" s="11" t="str">
        <f>IF(C105&gt;Validation!$C$11,"YES","NO")</f>
        <v>NO</v>
      </c>
      <c r="F105" s="12">
        <v>35458.0</v>
      </c>
      <c r="G105" s="13" t="str">
        <f t="shared" si="2"/>
        <v>NOT FUNDED</v>
      </c>
      <c r="H105" s="14">
        <f t="shared" si="3"/>
        <v>1389022</v>
      </c>
      <c r="I105" s="15" t="str">
        <f t="shared" si="1"/>
        <v>Approval Threshold</v>
      </c>
    </row>
    <row r="106">
      <c r="A106" s="8" t="s">
        <v>240</v>
      </c>
      <c r="B106" s="17">
        <v>374.0</v>
      </c>
      <c r="C106" s="10">
        <v>3.8876112E7</v>
      </c>
      <c r="D106" s="10">
        <v>2.6697032E7</v>
      </c>
      <c r="E106" s="11" t="str">
        <f>IF(C106&gt;Validation!$C$11,"YES","NO")</f>
        <v>NO</v>
      </c>
      <c r="F106" s="12">
        <v>33600.0</v>
      </c>
      <c r="G106" s="13" t="str">
        <f t="shared" si="2"/>
        <v>NOT FUNDED</v>
      </c>
      <c r="H106" s="14">
        <f t="shared" si="3"/>
        <v>1389022</v>
      </c>
      <c r="I106" s="15" t="str">
        <f t="shared" si="1"/>
        <v>Approval Threshold</v>
      </c>
    </row>
    <row r="107">
      <c r="A107" s="8" t="s">
        <v>241</v>
      </c>
      <c r="B107" s="17">
        <v>281.0</v>
      </c>
      <c r="C107" s="10">
        <v>3.8742084E7</v>
      </c>
      <c r="D107" s="10">
        <v>1.6929855E7</v>
      </c>
      <c r="E107" s="11" t="str">
        <f>IF(C107&gt;Validation!$C$11,"YES","NO")</f>
        <v>NO</v>
      </c>
      <c r="F107" s="12">
        <v>23088.0</v>
      </c>
      <c r="G107" s="13" t="str">
        <f t="shared" si="2"/>
        <v>NOT FUNDED</v>
      </c>
      <c r="H107" s="14">
        <f t="shared" si="3"/>
        <v>1389022</v>
      </c>
      <c r="I107" s="15" t="str">
        <f t="shared" si="1"/>
        <v>Approval Threshold</v>
      </c>
    </row>
    <row r="108">
      <c r="A108" s="8" t="s">
        <v>242</v>
      </c>
      <c r="B108" s="17">
        <v>281.0</v>
      </c>
      <c r="C108" s="10">
        <v>3.8313314E7</v>
      </c>
      <c r="D108" s="10">
        <v>1.909256E7</v>
      </c>
      <c r="E108" s="11" t="str">
        <f>IF(C108&gt;Validation!$C$11,"YES","NO")</f>
        <v>NO</v>
      </c>
      <c r="F108" s="12">
        <v>30900.0</v>
      </c>
      <c r="G108" s="13" t="str">
        <f t="shared" si="2"/>
        <v>NOT FUNDED</v>
      </c>
      <c r="H108" s="14">
        <f t="shared" si="3"/>
        <v>1389022</v>
      </c>
      <c r="I108" s="15" t="str">
        <f t="shared" si="1"/>
        <v>Approval Threshold</v>
      </c>
    </row>
    <row r="109">
      <c r="A109" s="8" t="s">
        <v>243</v>
      </c>
      <c r="B109" s="17">
        <v>309.0</v>
      </c>
      <c r="C109" s="10">
        <v>3.8282943E7</v>
      </c>
      <c r="D109" s="10">
        <v>1.6729192E7</v>
      </c>
      <c r="E109" s="11" t="str">
        <f>IF(C109&gt;Validation!$C$11,"YES","NO")</f>
        <v>NO</v>
      </c>
      <c r="F109" s="12">
        <v>50000.0</v>
      </c>
      <c r="G109" s="13" t="str">
        <f t="shared" si="2"/>
        <v>NOT FUNDED</v>
      </c>
      <c r="H109" s="14">
        <f t="shared" si="3"/>
        <v>1389022</v>
      </c>
      <c r="I109" s="15" t="str">
        <f t="shared" si="1"/>
        <v>Approval Threshold</v>
      </c>
    </row>
    <row r="110">
      <c r="A110" s="8" t="s">
        <v>244</v>
      </c>
      <c r="B110" s="17">
        <v>224.0</v>
      </c>
      <c r="C110" s="10">
        <v>3.8079622E7</v>
      </c>
      <c r="D110" s="10">
        <v>1.573491E7</v>
      </c>
      <c r="E110" s="11" t="str">
        <f>IF(C110&gt;Validation!$C$11,"YES","NO")</f>
        <v>NO</v>
      </c>
      <c r="F110" s="12">
        <v>100000.0</v>
      </c>
      <c r="G110" s="13" t="str">
        <f t="shared" si="2"/>
        <v>NOT FUNDED</v>
      </c>
      <c r="H110" s="14">
        <f t="shared" si="3"/>
        <v>1389022</v>
      </c>
      <c r="I110" s="15" t="str">
        <f t="shared" si="1"/>
        <v>Approval Threshold</v>
      </c>
    </row>
    <row r="111">
      <c r="A111" s="8" t="s">
        <v>245</v>
      </c>
      <c r="B111" s="17">
        <v>298.0</v>
      </c>
      <c r="C111" s="10">
        <v>3.8016449E7</v>
      </c>
      <c r="D111" s="10">
        <v>2.1257398E7</v>
      </c>
      <c r="E111" s="11" t="str">
        <f>IF(C111&gt;Validation!$C$11,"YES","NO")</f>
        <v>NO</v>
      </c>
      <c r="F111" s="12">
        <v>160000.0</v>
      </c>
      <c r="G111" s="13" t="str">
        <f t="shared" si="2"/>
        <v>NOT FUNDED</v>
      </c>
      <c r="H111" s="14">
        <f t="shared" si="3"/>
        <v>1389022</v>
      </c>
      <c r="I111" s="15" t="str">
        <f t="shared" si="1"/>
        <v>Approval Threshold</v>
      </c>
    </row>
    <row r="112">
      <c r="A112" s="8" t="s">
        <v>246</v>
      </c>
      <c r="B112" s="17">
        <v>210.0</v>
      </c>
      <c r="C112" s="10">
        <v>3.7871633E7</v>
      </c>
      <c r="D112" s="10">
        <v>7683271.0</v>
      </c>
      <c r="E112" s="11" t="str">
        <f>IF(C112&gt;Validation!$C$11,"YES","NO")</f>
        <v>NO</v>
      </c>
      <c r="F112" s="12">
        <v>24780.0</v>
      </c>
      <c r="G112" s="13" t="str">
        <f t="shared" si="2"/>
        <v>NOT FUNDED</v>
      </c>
      <c r="H112" s="14">
        <f t="shared" si="3"/>
        <v>1389022</v>
      </c>
      <c r="I112" s="15" t="str">
        <f t="shared" si="1"/>
        <v>Approval Threshold</v>
      </c>
    </row>
    <row r="113">
      <c r="A113" s="8" t="s">
        <v>247</v>
      </c>
      <c r="B113" s="17">
        <v>211.0</v>
      </c>
      <c r="C113" s="10">
        <v>3.7691366E7</v>
      </c>
      <c r="D113" s="10">
        <v>1.4316026E7</v>
      </c>
      <c r="E113" s="11" t="str">
        <f>IF(C113&gt;Validation!$C$11,"YES","NO")</f>
        <v>NO</v>
      </c>
      <c r="F113" s="12">
        <v>71600.0</v>
      </c>
      <c r="G113" s="13" t="str">
        <f t="shared" si="2"/>
        <v>NOT FUNDED</v>
      </c>
      <c r="H113" s="14">
        <f t="shared" si="3"/>
        <v>1389022</v>
      </c>
      <c r="I113" s="15" t="str">
        <f t="shared" si="1"/>
        <v>Approval Threshold</v>
      </c>
    </row>
    <row r="114">
      <c r="A114" s="8" t="s">
        <v>248</v>
      </c>
      <c r="B114" s="17">
        <v>237.0</v>
      </c>
      <c r="C114" s="10">
        <v>3.7545085E7</v>
      </c>
      <c r="D114" s="10">
        <v>1.7534308E7</v>
      </c>
      <c r="E114" s="11" t="str">
        <f>IF(C114&gt;Validation!$C$11,"YES","NO")</f>
        <v>NO</v>
      </c>
      <c r="F114" s="12">
        <v>199900.0</v>
      </c>
      <c r="G114" s="13" t="str">
        <f t="shared" si="2"/>
        <v>NOT FUNDED</v>
      </c>
      <c r="H114" s="14">
        <f t="shared" si="3"/>
        <v>1389022</v>
      </c>
      <c r="I114" s="15" t="str">
        <f t="shared" si="1"/>
        <v>Approval Threshold</v>
      </c>
    </row>
    <row r="115">
      <c r="A115" s="8" t="s">
        <v>249</v>
      </c>
      <c r="B115" s="17">
        <v>305.0</v>
      </c>
      <c r="C115" s="10">
        <v>3.7497566E7</v>
      </c>
      <c r="D115" s="10">
        <v>2.1024202E7</v>
      </c>
      <c r="E115" s="11" t="str">
        <f>IF(C115&gt;Validation!$C$11,"YES","NO")</f>
        <v>NO</v>
      </c>
      <c r="F115" s="12">
        <v>162000.0</v>
      </c>
      <c r="G115" s="13" t="str">
        <f t="shared" si="2"/>
        <v>NOT FUNDED</v>
      </c>
      <c r="H115" s="14">
        <f t="shared" si="3"/>
        <v>1389022</v>
      </c>
      <c r="I115" s="15" t="str">
        <f t="shared" si="1"/>
        <v>Approval Threshold</v>
      </c>
    </row>
    <row r="116">
      <c r="A116" s="8" t="s">
        <v>250</v>
      </c>
      <c r="B116" s="17">
        <v>227.0</v>
      </c>
      <c r="C116" s="10">
        <v>3.7298139E7</v>
      </c>
      <c r="D116" s="10">
        <v>8538432.0</v>
      </c>
      <c r="E116" s="11" t="str">
        <f>IF(C116&gt;Validation!$C$11,"YES","NO")</f>
        <v>NO</v>
      </c>
      <c r="F116" s="12">
        <v>56800.0</v>
      </c>
      <c r="G116" s="13" t="str">
        <f t="shared" si="2"/>
        <v>NOT FUNDED</v>
      </c>
      <c r="H116" s="14">
        <f t="shared" si="3"/>
        <v>1389022</v>
      </c>
      <c r="I116" s="15" t="str">
        <f t="shared" si="1"/>
        <v>Approval Threshold</v>
      </c>
    </row>
    <row r="117">
      <c r="A117" s="8" t="s">
        <v>251</v>
      </c>
      <c r="B117" s="17">
        <v>296.0</v>
      </c>
      <c r="C117" s="10">
        <v>3.7185172E7</v>
      </c>
      <c r="D117" s="10">
        <v>1.6747614E7</v>
      </c>
      <c r="E117" s="11" t="str">
        <f>IF(C117&gt;Validation!$C$11,"YES","NO")</f>
        <v>NO</v>
      </c>
      <c r="F117" s="12">
        <v>16500.0</v>
      </c>
      <c r="G117" s="13" t="str">
        <f t="shared" si="2"/>
        <v>NOT FUNDED</v>
      </c>
      <c r="H117" s="14">
        <f t="shared" si="3"/>
        <v>1389022</v>
      </c>
      <c r="I117" s="15" t="str">
        <f t="shared" si="1"/>
        <v>Approval Threshold</v>
      </c>
    </row>
    <row r="118">
      <c r="A118" s="8" t="s">
        <v>252</v>
      </c>
      <c r="B118" s="17">
        <v>218.0</v>
      </c>
      <c r="C118" s="10">
        <v>3.710256E7</v>
      </c>
      <c r="D118" s="10">
        <v>1.2702116E7</v>
      </c>
      <c r="E118" s="11" t="str">
        <f>IF(C118&gt;Validation!$C$11,"YES","NO")</f>
        <v>NO</v>
      </c>
      <c r="F118" s="12">
        <v>54484.0</v>
      </c>
      <c r="G118" s="13" t="str">
        <f t="shared" si="2"/>
        <v>NOT FUNDED</v>
      </c>
      <c r="H118" s="14">
        <f t="shared" si="3"/>
        <v>1389022</v>
      </c>
      <c r="I118" s="15" t="str">
        <f t="shared" si="1"/>
        <v>Approval Threshold</v>
      </c>
    </row>
    <row r="119">
      <c r="A119" s="8" t="s">
        <v>253</v>
      </c>
      <c r="B119" s="17">
        <v>206.0</v>
      </c>
      <c r="C119" s="10">
        <v>3.6881516E7</v>
      </c>
      <c r="D119" s="10">
        <v>1.034335E7</v>
      </c>
      <c r="E119" s="11" t="str">
        <f>IF(C119&gt;Validation!$C$11,"YES","NO")</f>
        <v>NO</v>
      </c>
      <c r="F119" s="12">
        <v>19500.0</v>
      </c>
      <c r="G119" s="13" t="str">
        <f t="shared" si="2"/>
        <v>NOT FUNDED</v>
      </c>
      <c r="H119" s="14">
        <f t="shared" si="3"/>
        <v>1389022</v>
      </c>
      <c r="I119" s="15" t="str">
        <f t="shared" si="1"/>
        <v>Approval Threshold</v>
      </c>
    </row>
    <row r="120">
      <c r="A120" s="8" t="s">
        <v>254</v>
      </c>
      <c r="B120" s="17">
        <v>273.0</v>
      </c>
      <c r="C120" s="10">
        <v>3.6684719E7</v>
      </c>
      <c r="D120" s="10">
        <v>1.5684031E7</v>
      </c>
      <c r="E120" s="11" t="str">
        <f>IF(C120&gt;Validation!$C$11,"YES","NO")</f>
        <v>NO</v>
      </c>
      <c r="F120" s="12">
        <v>186841.0</v>
      </c>
      <c r="G120" s="13" t="str">
        <f t="shared" si="2"/>
        <v>NOT FUNDED</v>
      </c>
      <c r="H120" s="14">
        <f t="shared" si="3"/>
        <v>1389022</v>
      </c>
      <c r="I120" s="15" t="str">
        <f t="shared" si="1"/>
        <v>Approval Threshold</v>
      </c>
    </row>
    <row r="121">
      <c r="A121" s="8" t="s">
        <v>255</v>
      </c>
      <c r="B121" s="17">
        <v>221.0</v>
      </c>
      <c r="C121" s="10">
        <v>3.6662959E7</v>
      </c>
      <c r="D121" s="10">
        <v>1.4764894E7</v>
      </c>
      <c r="E121" s="11" t="str">
        <f>IF(C121&gt;Validation!$C$11,"YES","NO")</f>
        <v>NO</v>
      </c>
      <c r="F121" s="12">
        <v>66526.0</v>
      </c>
      <c r="G121" s="13" t="str">
        <f t="shared" si="2"/>
        <v>NOT FUNDED</v>
      </c>
      <c r="H121" s="14">
        <f t="shared" si="3"/>
        <v>1389022</v>
      </c>
      <c r="I121" s="15" t="str">
        <f t="shared" si="1"/>
        <v>Approval Threshold</v>
      </c>
    </row>
    <row r="122">
      <c r="A122" s="8" t="s">
        <v>256</v>
      </c>
      <c r="B122" s="17">
        <v>243.0</v>
      </c>
      <c r="C122" s="10">
        <v>3.6630682E7</v>
      </c>
      <c r="D122" s="10">
        <v>7045668.0</v>
      </c>
      <c r="E122" s="11" t="str">
        <f>IF(C122&gt;Validation!$C$11,"YES","NO")</f>
        <v>NO</v>
      </c>
      <c r="F122" s="12">
        <v>80000.0</v>
      </c>
      <c r="G122" s="13" t="str">
        <f t="shared" si="2"/>
        <v>NOT FUNDED</v>
      </c>
      <c r="H122" s="14">
        <f t="shared" si="3"/>
        <v>1389022</v>
      </c>
      <c r="I122" s="15" t="str">
        <f t="shared" si="1"/>
        <v>Approval Threshold</v>
      </c>
    </row>
    <row r="123">
      <c r="A123" s="8" t="s">
        <v>257</v>
      </c>
      <c r="B123" s="17">
        <v>216.0</v>
      </c>
      <c r="C123" s="10">
        <v>3.5976344E7</v>
      </c>
      <c r="D123" s="10">
        <v>8215709.0</v>
      </c>
      <c r="E123" s="11" t="str">
        <f>IF(C123&gt;Validation!$C$11,"YES","NO")</f>
        <v>NO</v>
      </c>
      <c r="F123" s="12">
        <v>40000.0</v>
      </c>
      <c r="G123" s="13" t="str">
        <f t="shared" si="2"/>
        <v>NOT FUNDED</v>
      </c>
      <c r="H123" s="14">
        <f t="shared" si="3"/>
        <v>1389022</v>
      </c>
      <c r="I123" s="15" t="str">
        <f t="shared" si="1"/>
        <v>Approval Threshold</v>
      </c>
    </row>
    <row r="124">
      <c r="A124" s="8" t="s">
        <v>258</v>
      </c>
      <c r="B124" s="17">
        <v>243.0</v>
      </c>
      <c r="C124" s="10">
        <v>3.5929924E7</v>
      </c>
      <c r="D124" s="10">
        <v>1.1199046E7</v>
      </c>
      <c r="E124" s="11" t="str">
        <f>IF(C124&gt;Validation!$C$11,"YES","NO")</f>
        <v>NO</v>
      </c>
      <c r="F124" s="12">
        <v>76500.0</v>
      </c>
      <c r="G124" s="13" t="str">
        <f t="shared" si="2"/>
        <v>NOT FUNDED</v>
      </c>
      <c r="H124" s="14">
        <f t="shared" si="3"/>
        <v>1389022</v>
      </c>
      <c r="I124" s="15" t="str">
        <f t="shared" si="1"/>
        <v>Approval Threshold</v>
      </c>
    </row>
    <row r="125">
      <c r="A125" s="8" t="s">
        <v>259</v>
      </c>
      <c r="B125" s="17">
        <v>206.0</v>
      </c>
      <c r="C125" s="10">
        <v>3.5820725E7</v>
      </c>
      <c r="D125" s="10">
        <v>9883287.0</v>
      </c>
      <c r="E125" s="11" t="str">
        <f>IF(C125&gt;Validation!$C$11,"YES","NO")</f>
        <v>NO</v>
      </c>
      <c r="F125" s="12">
        <v>75000.0</v>
      </c>
      <c r="G125" s="13" t="str">
        <f t="shared" si="2"/>
        <v>NOT FUNDED</v>
      </c>
      <c r="H125" s="14">
        <f t="shared" si="3"/>
        <v>1389022</v>
      </c>
      <c r="I125" s="15" t="str">
        <f t="shared" si="1"/>
        <v>Approval Threshold</v>
      </c>
    </row>
    <row r="126">
      <c r="A126" s="8" t="s">
        <v>260</v>
      </c>
      <c r="B126" s="17">
        <v>240.0</v>
      </c>
      <c r="C126" s="10">
        <v>3.5808097E7</v>
      </c>
      <c r="D126" s="10">
        <v>1.2811068E7</v>
      </c>
      <c r="E126" s="11" t="str">
        <f>IF(C126&gt;Validation!$C$11,"YES","NO")</f>
        <v>NO</v>
      </c>
      <c r="F126" s="12">
        <v>20000.0</v>
      </c>
      <c r="G126" s="13" t="str">
        <f t="shared" si="2"/>
        <v>NOT FUNDED</v>
      </c>
      <c r="H126" s="14">
        <f t="shared" si="3"/>
        <v>1389022</v>
      </c>
      <c r="I126" s="15" t="str">
        <f t="shared" si="1"/>
        <v>Approval Threshold</v>
      </c>
    </row>
    <row r="127">
      <c r="A127" s="8" t="s">
        <v>261</v>
      </c>
      <c r="B127" s="17">
        <v>229.0</v>
      </c>
      <c r="C127" s="10">
        <v>3.5546383E7</v>
      </c>
      <c r="D127" s="10">
        <v>1.7547929E7</v>
      </c>
      <c r="E127" s="11" t="str">
        <f>IF(C127&gt;Validation!$C$11,"YES","NO")</f>
        <v>NO</v>
      </c>
      <c r="F127" s="12">
        <v>39000.0</v>
      </c>
      <c r="G127" s="13" t="str">
        <f t="shared" si="2"/>
        <v>NOT FUNDED</v>
      </c>
      <c r="H127" s="14">
        <f t="shared" si="3"/>
        <v>1389022</v>
      </c>
      <c r="I127" s="15" t="str">
        <f t="shared" si="1"/>
        <v>Approval Threshold</v>
      </c>
    </row>
    <row r="128">
      <c r="A128" s="8" t="s">
        <v>262</v>
      </c>
      <c r="B128" s="17">
        <v>266.0</v>
      </c>
      <c r="C128" s="10">
        <v>3.5478673E7</v>
      </c>
      <c r="D128" s="10">
        <v>1.3788207E7</v>
      </c>
      <c r="E128" s="11" t="str">
        <f>IF(C128&gt;Validation!$C$11,"YES","NO")</f>
        <v>NO</v>
      </c>
      <c r="F128" s="12">
        <v>99826.0</v>
      </c>
      <c r="G128" s="13" t="str">
        <f t="shared" si="2"/>
        <v>NOT FUNDED</v>
      </c>
      <c r="H128" s="14">
        <f t="shared" si="3"/>
        <v>1389022</v>
      </c>
      <c r="I128" s="15" t="str">
        <f t="shared" si="1"/>
        <v>Approval Threshold</v>
      </c>
    </row>
    <row r="129">
      <c r="A129" s="8" t="s">
        <v>263</v>
      </c>
      <c r="B129" s="17">
        <v>239.0</v>
      </c>
      <c r="C129" s="10">
        <v>3.5371226E7</v>
      </c>
      <c r="D129" s="10">
        <v>8404738.0</v>
      </c>
      <c r="E129" s="11" t="str">
        <f>IF(C129&gt;Validation!$C$11,"YES","NO")</f>
        <v>NO</v>
      </c>
      <c r="F129" s="12">
        <v>48000.0</v>
      </c>
      <c r="G129" s="13" t="str">
        <f t="shared" si="2"/>
        <v>NOT FUNDED</v>
      </c>
      <c r="H129" s="14">
        <f t="shared" si="3"/>
        <v>1389022</v>
      </c>
      <c r="I129" s="15" t="str">
        <f t="shared" si="1"/>
        <v>Approval Threshold</v>
      </c>
    </row>
    <row r="130">
      <c r="A130" s="8" t="s">
        <v>264</v>
      </c>
      <c r="B130" s="17">
        <v>287.0</v>
      </c>
      <c r="C130" s="10">
        <v>3.5322052E7</v>
      </c>
      <c r="D130" s="10">
        <v>8142530.0</v>
      </c>
      <c r="E130" s="11" t="str">
        <f>IF(C130&gt;Validation!$C$11,"YES","NO")</f>
        <v>NO</v>
      </c>
      <c r="F130" s="12">
        <v>47600.0</v>
      </c>
      <c r="G130" s="13" t="str">
        <f t="shared" si="2"/>
        <v>NOT FUNDED</v>
      </c>
      <c r="H130" s="14">
        <f t="shared" si="3"/>
        <v>1389022</v>
      </c>
      <c r="I130" s="15" t="str">
        <f t="shared" si="1"/>
        <v>Approval Threshold</v>
      </c>
    </row>
    <row r="131">
      <c r="A131" s="8" t="s">
        <v>265</v>
      </c>
      <c r="B131" s="17">
        <v>255.0</v>
      </c>
      <c r="C131" s="10">
        <v>3.5174929E7</v>
      </c>
      <c r="D131" s="10">
        <v>1.3609605E7</v>
      </c>
      <c r="E131" s="11" t="str">
        <f>IF(C131&gt;Validation!$C$11,"YES","NO")</f>
        <v>NO</v>
      </c>
      <c r="F131" s="12">
        <v>120180.0</v>
      </c>
      <c r="G131" s="13" t="str">
        <f t="shared" si="2"/>
        <v>NOT FUNDED</v>
      </c>
      <c r="H131" s="14">
        <f t="shared" si="3"/>
        <v>1389022</v>
      </c>
      <c r="I131" s="15" t="str">
        <f t="shared" si="1"/>
        <v>Approval Threshold</v>
      </c>
    </row>
    <row r="132">
      <c r="A132" s="8" t="s">
        <v>266</v>
      </c>
      <c r="B132" s="17">
        <v>282.0</v>
      </c>
      <c r="C132" s="10">
        <v>3.5094505E7</v>
      </c>
      <c r="D132" s="10">
        <v>1.5916282E7</v>
      </c>
      <c r="E132" s="11" t="str">
        <f>IF(C132&gt;Validation!$C$11,"YES","NO")</f>
        <v>NO</v>
      </c>
      <c r="F132" s="12">
        <v>160120.0</v>
      </c>
      <c r="G132" s="13" t="str">
        <f t="shared" si="2"/>
        <v>NOT FUNDED</v>
      </c>
      <c r="H132" s="14">
        <f t="shared" si="3"/>
        <v>1389022</v>
      </c>
      <c r="I132" s="15" t="str">
        <f t="shared" si="1"/>
        <v>Approval Threshold</v>
      </c>
    </row>
    <row r="133">
      <c r="A133" s="8" t="s">
        <v>267</v>
      </c>
      <c r="B133" s="17">
        <v>204.0</v>
      </c>
      <c r="C133" s="10">
        <v>3.4914575E7</v>
      </c>
      <c r="D133" s="10">
        <v>9148545.0</v>
      </c>
      <c r="E133" s="11" t="str">
        <f>IF(C133&gt;Validation!$C$11,"YES","NO")</f>
        <v>NO</v>
      </c>
      <c r="F133" s="12">
        <v>85056.0</v>
      </c>
      <c r="G133" s="13" t="str">
        <f t="shared" si="2"/>
        <v>NOT FUNDED</v>
      </c>
      <c r="H133" s="14">
        <f t="shared" si="3"/>
        <v>1389022</v>
      </c>
      <c r="I133" s="15" t="str">
        <f t="shared" si="1"/>
        <v>Approval Threshold</v>
      </c>
    </row>
    <row r="134">
      <c r="A134" s="8" t="s">
        <v>268</v>
      </c>
      <c r="B134" s="17">
        <v>248.0</v>
      </c>
      <c r="C134" s="10">
        <v>3.4622624E7</v>
      </c>
      <c r="D134" s="10">
        <v>1.2338622E7</v>
      </c>
      <c r="E134" s="11" t="str">
        <f>IF(C134&gt;Validation!$C$11,"YES","NO")</f>
        <v>NO</v>
      </c>
      <c r="F134" s="12">
        <v>144839.0</v>
      </c>
      <c r="G134" s="13" t="str">
        <f t="shared" si="2"/>
        <v>NOT FUNDED</v>
      </c>
      <c r="H134" s="14">
        <f t="shared" si="3"/>
        <v>1389022</v>
      </c>
      <c r="I134" s="15" t="str">
        <f t="shared" si="1"/>
        <v>Approval Threshold</v>
      </c>
    </row>
    <row r="135">
      <c r="A135" s="8" t="s">
        <v>269</v>
      </c>
      <c r="B135" s="17">
        <v>235.0</v>
      </c>
      <c r="C135" s="10">
        <v>3.443819E7</v>
      </c>
      <c r="D135" s="10">
        <v>1.3866943E7</v>
      </c>
      <c r="E135" s="11" t="str">
        <f>IF(C135&gt;Validation!$C$11,"YES","NO")</f>
        <v>NO</v>
      </c>
      <c r="F135" s="12">
        <v>140000.0</v>
      </c>
      <c r="G135" s="13" t="str">
        <f t="shared" si="2"/>
        <v>NOT FUNDED</v>
      </c>
      <c r="H135" s="14">
        <f t="shared" si="3"/>
        <v>1389022</v>
      </c>
      <c r="I135" s="15" t="str">
        <f t="shared" si="1"/>
        <v>Approval Threshold</v>
      </c>
    </row>
    <row r="136">
      <c r="A136" s="8" t="s">
        <v>270</v>
      </c>
      <c r="B136" s="17">
        <v>243.0</v>
      </c>
      <c r="C136" s="10">
        <v>3.4438099E7</v>
      </c>
      <c r="D136" s="10">
        <v>9547125.0</v>
      </c>
      <c r="E136" s="11" t="str">
        <f>IF(C136&gt;Validation!$C$11,"YES","NO")</f>
        <v>NO</v>
      </c>
      <c r="F136" s="12">
        <v>37000.0</v>
      </c>
      <c r="G136" s="13" t="str">
        <f t="shared" si="2"/>
        <v>NOT FUNDED</v>
      </c>
      <c r="H136" s="14">
        <f t="shared" si="3"/>
        <v>1389022</v>
      </c>
      <c r="I136" s="15" t="str">
        <f t="shared" si="1"/>
        <v>Approval Threshold</v>
      </c>
    </row>
    <row r="137">
      <c r="A137" s="8" t="s">
        <v>271</v>
      </c>
      <c r="B137" s="17">
        <v>271.0</v>
      </c>
      <c r="C137" s="10">
        <v>3.4426386E7</v>
      </c>
      <c r="D137" s="10">
        <v>9329892.0</v>
      </c>
      <c r="E137" s="11" t="str">
        <f>IF(C137&gt;Validation!$C$11,"YES","NO")</f>
        <v>NO</v>
      </c>
      <c r="F137" s="12">
        <v>47500.0</v>
      </c>
      <c r="G137" s="13" t="str">
        <f t="shared" si="2"/>
        <v>NOT FUNDED</v>
      </c>
      <c r="H137" s="14">
        <f t="shared" si="3"/>
        <v>1389022</v>
      </c>
      <c r="I137" s="15" t="str">
        <f t="shared" si="1"/>
        <v>Approval Threshold</v>
      </c>
    </row>
    <row r="138">
      <c r="A138" s="8" t="s">
        <v>272</v>
      </c>
      <c r="B138" s="17">
        <v>231.0</v>
      </c>
      <c r="C138" s="10">
        <v>3.4220229E7</v>
      </c>
      <c r="D138" s="10">
        <v>1.3240337E7</v>
      </c>
      <c r="E138" s="11" t="str">
        <f>IF(C138&gt;Validation!$C$11,"YES","NO")</f>
        <v>NO</v>
      </c>
      <c r="F138" s="12">
        <v>50000.0</v>
      </c>
      <c r="G138" s="13" t="str">
        <f t="shared" si="2"/>
        <v>NOT FUNDED</v>
      </c>
      <c r="H138" s="14">
        <f t="shared" si="3"/>
        <v>1389022</v>
      </c>
      <c r="I138" s="15" t="str">
        <f t="shared" si="1"/>
        <v>Approval Threshold</v>
      </c>
    </row>
    <row r="139">
      <c r="A139" s="8" t="s">
        <v>273</v>
      </c>
      <c r="B139" s="17">
        <v>307.0</v>
      </c>
      <c r="C139" s="10">
        <v>3.3977417E7</v>
      </c>
      <c r="D139" s="10">
        <v>3.8956922E7</v>
      </c>
      <c r="E139" s="11" t="str">
        <f>IF(C139&gt;Validation!$C$11,"YES","NO")</f>
        <v>NO</v>
      </c>
      <c r="F139" s="12">
        <v>180600.0</v>
      </c>
      <c r="G139" s="13" t="str">
        <f t="shared" si="2"/>
        <v>NOT FUNDED</v>
      </c>
      <c r="H139" s="14">
        <f t="shared" si="3"/>
        <v>1389022</v>
      </c>
      <c r="I139" s="15" t="str">
        <f t="shared" si="1"/>
        <v>Approval Threshold</v>
      </c>
    </row>
    <row r="140">
      <c r="A140" s="8" t="s">
        <v>274</v>
      </c>
      <c r="B140" s="17">
        <v>239.0</v>
      </c>
      <c r="C140" s="10">
        <v>3.3965226E7</v>
      </c>
      <c r="D140" s="10">
        <v>1.4701675E7</v>
      </c>
      <c r="E140" s="11" t="str">
        <f>IF(C140&gt;Validation!$C$11,"YES","NO")</f>
        <v>NO</v>
      </c>
      <c r="F140" s="12">
        <v>57024.0</v>
      </c>
      <c r="G140" s="13" t="str">
        <f t="shared" si="2"/>
        <v>NOT FUNDED</v>
      </c>
      <c r="H140" s="14">
        <f t="shared" si="3"/>
        <v>1389022</v>
      </c>
      <c r="I140" s="15" t="str">
        <f t="shared" si="1"/>
        <v>Approval Threshold</v>
      </c>
    </row>
    <row r="141">
      <c r="A141" s="8" t="s">
        <v>275</v>
      </c>
      <c r="B141" s="17">
        <v>289.0</v>
      </c>
      <c r="C141" s="10">
        <v>3.3945381E7</v>
      </c>
      <c r="D141" s="10">
        <v>1.2683673E7</v>
      </c>
      <c r="E141" s="11" t="str">
        <f>IF(C141&gt;Validation!$C$11,"YES","NO")</f>
        <v>NO</v>
      </c>
      <c r="F141" s="12">
        <v>34704.0</v>
      </c>
      <c r="G141" s="13" t="str">
        <f t="shared" si="2"/>
        <v>NOT FUNDED</v>
      </c>
      <c r="H141" s="14">
        <f t="shared" si="3"/>
        <v>1389022</v>
      </c>
      <c r="I141" s="15" t="str">
        <f t="shared" si="1"/>
        <v>Approval Threshold</v>
      </c>
    </row>
    <row r="142">
      <c r="A142" s="8" t="s">
        <v>276</v>
      </c>
      <c r="B142" s="17">
        <v>250.0</v>
      </c>
      <c r="C142" s="10">
        <v>3.3863474E7</v>
      </c>
      <c r="D142" s="10">
        <v>1.7350817E7</v>
      </c>
      <c r="E142" s="11" t="str">
        <f>IF(C142&gt;Validation!$C$11,"YES","NO")</f>
        <v>NO</v>
      </c>
      <c r="F142" s="12">
        <v>194920.0</v>
      </c>
      <c r="G142" s="13" t="str">
        <f t="shared" si="2"/>
        <v>NOT FUNDED</v>
      </c>
      <c r="H142" s="14">
        <f t="shared" si="3"/>
        <v>1389022</v>
      </c>
      <c r="I142" s="15" t="str">
        <f t="shared" si="1"/>
        <v>Approval Threshold</v>
      </c>
    </row>
    <row r="143">
      <c r="A143" s="8" t="s">
        <v>277</v>
      </c>
      <c r="B143" s="17">
        <v>229.0</v>
      </c>
      <c r="C143" s="10">
        <v>3.3765982E7</v>
      </c>
      <c r="D143" s="10">
        <v>1.2617902E7</v>
      </c>
      <c r="E143" s="11" t="str">
        <f>IF(C143&gt;Validation!$C$11,"YES","NO")</f>
        <v>NO</v>
      </c>
      <c r="F143" s="12">
        <v>200000.0</v>
      </c>
      <c r="G143" s="13" t="str">
        <f t="shared" si="2"/>
        <v>NOT FUNDED</v>
      </c>
      <c r="H143" s="14">
        <f t="shared" si="3"/>
        <v>1389022</v>
      </c>
      <c r="I143" s="15" t="str">
        <f t="shared" si="1"/>
        <v>Approval Threshold</v>
      </c>
    </row>
    <row r="144">
      <c r="A144" s="8" t="s">
        <v>278</v>
      </c>
      <c r="B144" s="17">
        <v>258.0</v>
      </c>
      <c r="C144" s="10">
        <v>3.372599E7</v>
      </c>
      <c r="D144" s="10">
        <v>1.0846656E7</v>
      </c>
      <c r="E144" s="11" t="str">
        <f>IF(C144&gt;Validation!$C$11,"YES","NO")</f>
        <v>NO</v>
      </c>
      <c r="F144" s="12">
        <v>37000.0</v>
      </c>
      <c r="G144" s="13" t="str">
        <f t="shared" si="2"/>
        <v>NOT FUNDED</v>
      </c>
      <c r="H144" s="14">
        <f t="shared" si="3"/>
        <v>1389022</v>
      </c>
      <c r="I144" s="15" t="str">
        <f t="shared" si="1"/>
        <v>Approval Threshold</v>
      </c>
    </row>
    <row r="145">
      <c r="A145" s="8" t="s">
        <v>279</v>
      </c>
      <c r="B145" s="17">
        <v>234.0</v>
      </c>
      <c r="C145" s="10">
        <v>3.3399077E7</v>
      </c>
      <c r="D145" s="10">
        <v>1.6506146E7</v>
      </c>
      <c r="E145" s="11" t="str">
        <f>IF(C145&gt;Validation!$C$11,"YES","NO")</f>
        <v>NO</v>
      </c>
      <c r="F145" s="12">
        <v>200000.0</v>
      </c>
      <c r="G145" s="13" t="str">
        <f t="shared" si="2"/>
        <v>NOT FUNDED</v>
      </c>
      <c r="H145" s="14">
        <f t="shared" si="3"/>
        <v>1389022</v>
      </c>
      <c r="I145" s="15" t="str">
        <f t="shared" si="1"/>
        <v>Approval Threshold</v>
      </c>
    </row>
    <row r="146">
      <c r="A146" s="8" t="s">
        <v>280</v>
      </c>
      <c r="B146" s="17">
        <v>233.0</v>
      </c>
      <c r="C146" s="10">
        <v>3.2819382E7</v>
      </c>
      <c r="D146" s="10">
        <v>1.1779127E7</v>
      </c>
      <c r="E146" s="11" t="str">
        <f>IF(C146&gt;Validation!$C$11,"YES","NO")</f>
        <v>NO</v>
      </c>
      <c r="F146" s="12">
        <v>33400.0</v>
      </c>
      <c r="G146" s="13" t="str">
        <f t="shared" si="2"/>
        <v>NOT FUNDED</v>
      </c>
      <c r="H146" s="14">
        <f t="shared" si="3"/>
        <v>1389022</v>
      </c>
      <c r="I146" s="15" t="str">
        <f t="shared" si="1"/>
        <v>Approval Threshold</v>
      </c>
    </row>
    <row r="147">
      <c r="A147" s="8" t="s">
        <v>281</v>
      </c>
      <c r="B147" s="17">
        <v>200.0</v>
      </c>
      <c r="C147" s="10">
        <v>3.2812759E7</v>
      </c>
      <c r="D147" s="10">
        <v>1.1643618E7</v>
      </c>
      <c r="E147" s="11" t="str">
        <f>IF(C147&gt;Validation!$C$11,"YES","NO")</f>
        <v>NO</v>
      </c>
      <c r="F147" s="12">
        <v>49800.0</v>
      </c>
      <c r="G147" s="13" t="str">
        <f t="shared" si="2"/>
        <v>NOT FUNDED</v>
      </c>
      <c r="H147" s="14">
        <f t="shared" si="3"/>
        <v>1389022</v>
      </c>
      <c r="I147" s="15" t="str">
        <f t="shared" si="1"/>
        <v>Approval Threshold</v>
      </c>
    </row>
    <row r="148">
      <c r="A148" s="8" t="s">
        <v>282</v>
      </c>
      <c r="B148" s="17">
        <v>211.0</v>
      </c>
      <c r="C148" s="10">
        <v>3.257733E7</v>
      </c>
      <c r="D148" s="10">
        <v>6817253.0</v>
      </c>
      <c r="E148" s="11" t="str">
        <f>IF(C148&gt;Validation!$C$11,"YES","NO")</f>
        <v>NO</v>
      </c>
      <c r="F148" s="12">
        <v>30000.0</v>
      </c>
      <c r="G148" s="13" t="str">
        <f t="shared" si="2"/>
        <v>NOT FUNDED</v>
      </c>
      <c r="H148" s="14">
        <f t="shared" si="3"/>
        <v>1389022</v>
      </c>
      <c r="I148" s="15" t="str">
        <f t="shared" si="1"/>
        <v>Approval Threshold</v>
      </c>
    </row>
    <row r="149">
      <c r="A149" s="8" t="s">
        <v>283</v>
      </c>
      <c r="B149" s="17">
        <v>200.0</v>
      </c>
      <c r="C149" s="10">
        <v>3.2435944E7</v>
      </c>
      <c r="D149" s="10">
        <v>9769336.0</v>
      </c>
      <c r="E149" s="11" t="str">
        <f>IF(C149&gt;Validation!$C$11,"YES","NO")</f>
        <v>NO</v>
      </c>
      <c r="F149" s="12">
        <v>30000.0</v>
      </c>
      <c r="G149" s="13" t="str">
        <f t="shared" si="2"/>
        <v>NOT FUNDED</v>
      </c>
      <c r="H149" s="14">
        <f t="shared" si="3"/>
        <v>1389022</v>
      </c>
      <c r="I149" s="15" t="str">
        <f t="shared" si="1"/>
        <v>Approval Threshold</v>
      </c>
    </row>
    <row r="150">
      <c r="A150" s="8" t="s">
        <v>284</v>
      </c>
      <c r="B150" s="17">
        <v>253.0</v>
      </c>
      <c r="C150" s="10">
        <v>3.2388012E7</v>
      </c>
      <c r="D150" s="10">
        <v>9243581.0</v>
      </c>
      <c r="E150" s="11" t="str">
        <f>IF(C150&gt;Validation!$C$11,"YES","NO")</f>
        <v>NO</v>
      </c>
      <c r="F150" s="12">
        <v>15975.0</v>
      </c>
      <c r="G150" s="13" t="str">
        <f t="shared" si="2"/>
        <v>NOT FUNDED</v>
      </c>
      <c r="H150" s="14">
        <f t="shared" si="3"/>
        <v>1389022</v>
      </c>
      <c r="I150" s="15" t="str">
        <f t="shared" si="1"/>
        <v>Approval Threshold</v>
      </c>
    </row>
    <row r="151">
      <c r="A151" s="8" t="s">
        <v>285</v>
      </c>
      <c r="B151" s="17">
        <v>266.0</v>
      </c>
      <c r="C151" s="10">
        <v>3.2255751E7</v>
      </c>
      <c r="D151" s="10">
        <v>1.8741547E7</v>
      </c>
      <c r="E151" s="11" t="str">
        <f>IF(C151&gt;Validation!$C$11,"YES","NO")</f>
        <v>NO</v>
      </c>
      <c r="F151" s="12">
        <v>110000.0</v>
      </c>
      <c r="G151" s="13" t="str">
        <f t="shared" si="2"/>
        <v>NOT FUNDED</v>
      </c>
      <c r="H151" s="14">
        <f t="shared" si="3"/>
        <v>1389022</v>
      </c>
      <c r="I151" s="15" t="str">
        <f t="shared" si="1"/>
        <v>Approval Threshold</v>
      </c>
    </row>
    <row r="152">
      <c r="A152" s="8" t="s">
        <v>286</v>
      </c>
      <c r="B152" s="17">
        <v>190.0</v>
      </c>
      <c r="C152" s="10">
        <v>3.1820548E7</v>
      </c>
      <c r="D152" s="10">
        <v>1.1174037E7</v>
      </c>
      <c r="E152" s="11" t="str">
        <f>IF(C152&gt;Validation!$C$11,"YES","NO")</f>
        <v>NO</v>
      </c>
      <c r="F152" s="12">
        <v>75000.0</v>
      </c>
      <c r="G152" s="13" t="str">
        <f t="shared" si="2"/>
        <v>NOT FUNDED</v>
      </c>
      <c r="H152" s="14">
        <f t="shared" si="3"/>
        <v>1389022</v>
      </c>
      <c r="I152" s="15" t="str">
        <f t="shared" si="1"/>
        <v>Approval Threshold</v>
      </c>
    </row>
    <row r="153">
      <c r="A153" s="8" t="s">
        <v>287</v>
      </c>
      <c r="B153" s="17">
        <v>237.0</v>
      </c>
      <c r="C153" s="10">
        <v>3.1606708E7</v>
      </c>
      <c r="D153" s="10">
        <v>2.0672921E7</v>
      </c>
      <c r="E153" s="11" t="str">
        <f>IF(C153&gt;Validation!$C$11,"YES","NO")</f>
        <v>NO</v>
      </c>
      <c r="F153" s="12">
        <v>200000.0</v>
      </c>
      <c r="G153" s="13" t="str">
        <f t="shared" si="2"/>
        <v>NOT FUNDED</v>
      </c>
      <c r="H153" s="14">
        <f t="shared" si="3"/>
        <v>1389022</v>
      </c>
      <c r="I153" s="15" t="str">
        <f t="shared" si="1"/>
        <v>Approval Threshold</v>
      </c>
    </row>
    <row r="154">
      <c r="A154" s="8" t="s">
        <v>288</v>
      </c>
      <c r="B154" s="17">
        <v>216.0</v>
      </c>
      <c r="C154" s="10">
        <v>3.1487907E7</v>
      </c>
      <c r="D154" s="10">
        <v>1.4928534E7</v>
      </c>
      <c r="E154" s="11" t="str">
        <f>IF(C154&gt;Validation!$C$11,"YES","NO")</f>
        <v>NO</v>
      </c>
      <c r="F154" s="12">
        <v>60000.0</v>
      </c>
      <c r="G154" s="13" t="str">
        <f t="shared" si="2"/>
        <v>NOT FUNDED</v>
      </c>
      <c r="H154" s="14">
        <f t="shared" si="3"/>
        <v>1389022</v>
      </c>
      <c r="I154" s="15" t="str">
        <f t="shared" si="1"/>
        <v>Approval Threshold</v>
      </c>
    </row>
    <row r="155">
      <c r="A155" s="8" t="s">
        <v>289</v>
      </c>
      <c r="B155" s="17">
        <v>259.0</v>
      </c>
      <c r="C155" s="10">
        <v>3.137208E7</v>
      </c>
      <c r="D155" s="10">
        <v>1.3706284E7</v>
      </c>
      <c r="E155" s="11" t="str">
        <f>IF(C155&gt;Validation!$C$11,"YES","NO")</f>
        <v>NO</v>
      </c>
      <c r="F155" s="12">
        <v>57900.0</v>
      </c>
      <c r="G155" s="13" t="str">
        <f t="shared" si="2"/>
        <v>NOT FUNDED</v>
      </c>
      <c r="H155" s="14">
        <f t="shared" si="3"/>
        <v>1389022</v>
      </c>
      <c r="I155" s="15" t="str">
        <f t="shared" si="1"/>
        <v>Approval Threshold</v>
      </c>
    </row>
    <row r="156">
      <c r="A156" s="8" t="s">
        <v>290</v>
      </c>
      <c r="B156" s="17">
        <v>205.0</v>
      </c>
      <c r="C156" s="10">
        <v>3.1233311E7</v>
      </c>
      <c r="D156" s="10">
        <v>1.6996394E7</v>
      </c>
      <c r="E156" s="11" t="str">
        <f>IF(C156&gt;Validation!$C$11,"YES","NO")</f>
        <v>NO</v>
      </c>
      <c r="F156" s="12">
        <v>34560.0</v>
      </c>
      <c r="G156" s="13" t="str">
        <f t="shared" si="2"/>
        <v>NOT FUNDED</v>
      </c>
      <c r="H156" s="14">
        <f t="shared" si="3"/>
        <v>1389022</v>
      </c>
      <c r="I156" s="15" t="str">
        <f t="shared" si="1"/>
        <v>Approval Threshold</v>
      </c>
    </row>
    <row r="157">
      <c r="A157" s="8" t="s">
        <v>291</v>
      </c>
      <c r="B157" s="17">
        <v>263.0</v>
      </c>
      <c r="C157" s="10">
        <v>3.1230582E7</v>
      </c>
      <c r="D157" s="10">
        <v>1.8236149E7</v>
      </c>
      <c r="E157" s="11" t="str">
        <f>IF(C157&gt;Validation!$C$11,"YES","NO")</f>
        <v>NO</v>
      </c>
      <c r="F157" s="12">
        <v>123025.0</v>
      </c>
      <c r="G157" s="13" t="str">
        <f t="shared" si="2"/>
        <v>NOT FUNDED</v>
      </c>
      <c r="H157" s="14">
        <f t="shared" si="3"/>
        <v>1389022</v>
      </c>
      <c r="I157" s="15" t="str">
        <f t="shared" si="1"/>
        <v>Approval Threshold</v>
      </c>
    </row>
    <row r="158">
      <c r="A158" s="8" t="s">
        <v>292</v>
      </c>
      <c r="B158" s="17">
        <v>253.0</v>
      </c>
      <c r="C158" s="10">
        <v>3.1224805E7</v>
      </c>
      <c r="D158" s="10">
        <v>1.4470453E7</v>
      </c>
      <c r="E158" s="11" t="str">
        <f>IF(C158&gt;Validation!$C$11,"YES","NO")</f>
        <v>NO</v>
      </c>
      <c r="F158" s="12">
        <v>79000.0</v>
      </c>
      <c r="G158" s="13" t="str">
        <f t="shared" si="2"/>
        <v>NOT FUNDED</v>
      </c>
      <c r="H158" s="14">
        <f t="shared" si="3"/>
        <v>1389022</v>
      </c>
      <c r="I158" s="15" t="str">
        <f t="shared" si="1"/>
        <v>Approval Threshold</v>
      </c>
    </row>
    <row r="159">
      <c r="A159" s="8" t="s">
        <v>293</v>
      </c>
      <c r="B159" s="17">
        <v>277.0</v>
      </c>
      <c r="C159" s="10">
        <v>3.1150295E7</v>
      </c>
      <c r="D159" s="10">
        <v>1.3010487E7</v>
      </c>
      <c r="E159" s="11" t="str">
        <f>IF(C159&gt;Validation!$C$11,"YES","NO")</f>
        <v>NO</v>
      </c>
      <c r="F159" s="12">
        <v>199012.0</v>
      </c>
      <c r="G159" s="13" t="str">
        <f t="shared" si="2"/>
        <v>NOT FUNDED</v>
      </c>
      <c r="H159" s="14">
        <f t="shared" si="3"/>
        <v>1389022</v>
      </c>
      <c r="I159" s="15" t="str">
        <f t="shared" si="1"/>
        <v>Approval Threshold</v>
      </c>
    </row>
    <row r="160">
      <c r="A160" s="8" t="s">
        <v>294</v>
      </c>
      <c r="B160" s="17">
        <v>236.0</v>
      </c>
      <c r="C160" s="10">
        <v>3.1137775E7</v>
      </c>
      <c r="D160" s="10">
        <v>7650055.0</v>
      </c>
      <c r="E160" s="11" t="str">
        <f>IF(C160&gt;Validation!$C$11,"YES","NO")</f>
        <v>NO</v>
      </c>
      <c r="F160" s="12">
        <v>95000.0</v>
      </c>
      <c r="G160" s="13" t="str">
        <f t="shared" si="2"/>
        <v>NOT FUNDED</v>
      </c>
      <c r="H160" s="14">
        <f t="shared" si="3"/>
        <v>1389022</v>
      </c>
      <c r="I160" s="15" t="str">
        <f t="shared" si="1"/>
        <v>Approval Threshold</v>
      </c>
    </row>
    <row r="161">
      <c r="A161" s="8" t="s">
        <v>295</v>
      </c>
      <c r="B161" s="17">
        <v>236.0</v>
      </c>
      <c r="C161" s="10">
        <v>3.1127643E7</v>
      </c>
      <c r="D161" s="10">
        <v>1.8905544E7</v>
      </c>
      <c r="E161" s="11" t="str">
        <f>IF(C161&gt;Validation!$C$11,"YES","NO")</f>
        <v>NO</v>
      </c>
      <c r="F161" s="12">
        <v>156320.0</v>
      </c>
      <c r="G161" s="13" t="str">
        <f t="shared" si="2"/>
        <v>NOT FUNDED</v>
      </c>
      <c r="H161" s="14">
        <f t="shared" si="3"/>
        <v>1389022</v>
      </c>
      <c r="I161" s="15" t="str">
        <f t="shared" si="1"/>
        <v>Approval Threshold</v>
      </c>
    </row>
    <row r="162">
      <c r="A162" s="8" t="s">
        <v>296</v>
      </c>
      <c r="B162" s="17">
        <v>213.0</v>
      </c>
      <c r="C162" s="10">
        <v>3.0907916E7</v>
      </c>
      <c r="D162" s="10">
        <v>1.5700636E7</v>
      </c>
      <c r="E162" s="11" t="str">
        <f>IF(C162&gt;Validation!$C$11,"YES","NO")</f>
        <v>NO</v>
      </c>
      <c r="F162" s="12">
        <v>50000.0</v>
      </c>
      <c r="G162" s="13" t="str">
        <f t="shared" si="2"/>
        <v>NOT FUNDED</v>
      </c>
      <c r="H162" s="14">
        <f t="shared" si="3"/>
        <v>1389022</v>
      </c>
      <c r="I162" s="15" t="str">
        <f t="shared" si="1"/>
        <v>Approval Threshold</v>
      </c>
    </row>
    <row r="163">
      <c r="A163" s="8" t="s">
        <v>297</v>
      </c>
      <c r="B163" s="17">
        <v>259.0</v>
      </c>
      <c r="C163" s="10">
        <v>3.0884281E7</v>
      </c>
      <c r="D163" s="10">
        <v>1.4937482E7</v>
      </c>
      <c r="E163" s="11" t="str">
        <f>IF(C163&gt;Validation!$C$11,"YES","NO")</f>
        <v>NO</v>
      </c>
      <c r="F163" s="12">
        <v>60077.0</v>
      </c>
      <c r="G163" s="13" t="str">
        <f t="shared" si="2"/>
        <v>NOT FUNDED</v>
      </c>
      <c r="H163" s="14">
        <f t="shared" si="3"/>
        <v>1389022</v>
      </c>
      <c r="I163" s="15" t="str">
        <f t="shared" si="1"/>
        <v>Approval Threshold</v>
      </c>
    </row>
    <row r="164">
      <c r="A164" s="8" t="s">
        <v>298</v>
      </c>
      <c r="B164" s="17">
        <v>262.0</v>
      </c>
      <c r="C164" s="10">
        <v>3.0731173E7</v>
      </c>
      <c r="D164" s="10">
        <v>1.1997832E7</v>
      </c>
      <c r="E164" s="11" t="str">
        <f>IF(C164&gt;Validation!$C$11,"YES","NO")</f>
        <v>NO</v>
      </c>
      <c r="F164" s="12">
        <v>90000.0</v>
      </c>
      <c r="G164" s="13" t="str">
        <f t="shared" si="2"/>
        <v>NOT FUNDED</v>
      </c>
      <c r="H164" s="14">
        <f t="shared" si="3"/>
        <v>1389022</v>
      </c>
      <c r="I164" s="15" t="str">
        <f t="shared" si="1"/>
        <v>Approval Threshold</v>
      </c>
    </row>
    <row r="165">
      <c r="A165" s="8" t="s">
        <v>299</v>
      </c>
      <c r="B165" s="17">
        <v>231.0</v>
      </c>
      <c r="C165" s="10">
        <v>3.0562655E7</v>
      </c>
      <c r="D165" s="10">
        <v>9296392.0</v>
      </c>
      <c r="E165" s="11" t="str">
        <f>IF(C165&gt;Validation!$C$11,"YES","NO")</f>
        <v>NO</v>
      </c>
      <c r="F165" s="12">
        <v>80000.0</v>
      </c>
      <c r="G165" s="13" t="str">
        <f t="shared" si="2"/>
        <v>NOT FUNDED</v>
      </c>
      <c r="H165" s="14">
        <f t="shared" si="3"/>
        <v>1389022</v>
      </c>
      <c r="I165" s="15" t="str">
        <f t="shared" si="1"/>
        <v>Approval Threshold</v>
      </c>
    </row>
    <row r="166">
      <c r="A166" s="8" t="s">
        <v>300</v>
      </c>
      <c r="B166" s="17">
        <v>208.0</v>
      </c>
      <c r="C166" s="10">
        <v>3.041744E7</v>
      </c>
      <c r="D166" s="10">
        <v>1.5357356E7</v>
      </c>
      <c r="E166" s="11" t="str">
        <f>IF(C166&gt;Validation!$C$11,"YES","NO")</f>
        <v>NO</v>
      </c>
      <c r="F166" s="12">
        <v>30000.0</v>
      </c>
      <c r="G166" s="13" t="str">
        <f t="shared" si="2"/>
        <v>NOT FUNDED</v>
      </c>
      <c r="H166" s="14">
        <f t="shared" si="3"/>
        <v>1389022</v>
      </c>
      <c r="I166" s="15" t="str">
        <f t="shared" si="1"/>
        <v>Approval Threshold</v>
      </c>
    </row>
    <row r="167">
      <c r="A167" s="8" t="s">
        <v>301</v>
      </c>
      <c r="B167" s="17">
        <v>226.0</v>
      </c>
      <c r="C167" s="10">
        <v>3.02437E7</v>
      </c>
      <c r="D167" s="10">
        <v>1.2515047E7</v>
      </c>
      <c r="E167" s="11" t="str">
        <f>IF(C167&gt;Validation!$C$11,"YES","NO")</f>
        <v>NO</v>
      </c>
      <c r="F167" s="12">
        <v>72000.0</v>
      </c>
      <c r="G167" s="13" t="str">
        <f t="shared" si="2"/>
        <v>NOT FUNDED</v>
      </c>
      <c r="H167" s="14">
        <f t="shared" si="3"/>
        <v>1389022</v>
      </c>
      <c r="I167" s="15" t="str">
        <f t="shared" si="1"/>
        <v>Approval Threshold</v>
      </c>
    </row>
    <row r="168">
      <c r="A168" s="8" t="s">
        <v>302</v>
      </c>
      <c r="B168" s="17">
        <v>203.0</v>
      </c>
      <c r="C168" s="10">
        <v>3.0111251E7</v>
      </c>
      <c r="D168" s="10">
        <v>1.265607E7</v>
      </c>
      <c r="E168" s="11" t="str">
        <f>IF(C168&gt;Validation!$C$11,"YES","NO")</f>
        <v>NO</v>
      </c>
      <c r="F168" s="12">
        <v>40000.0</v>
      </c>
      <c r="G168" s="13" t="str">
        <f t="shared" si="2"/>
        <v>NOT FUNDED</v>
      </c>
      <c r="H168" s="14">
        <f t="shared" si="3"/>
        <v>1389022</v>
      </c>
      <c r="I168" s="15" t="str">
        <f t="shared" si="1"/>
        <v>Approval Threshold</v>
      </c>
    </row>
    <row r="169">
      <c r="A169" s="8" t="s">
        <v>303</v>
      </c>
      <c r="B169" s="17">
        <v>278.0</v>
      </c>
      <c r="C169" s="10">
        <v>3.0034344E7</v>
      </c>
      <c r="D169" s="10">
        <v>1.1695737E7</v>
      </c>
      <c r="E169" s="11" t="str">
        <f>IF(C169&gt;Validation!$C$11,"YES","NO")</f>
        <v>NO</v>
      </c>
      <c r="F169" s="12">
        <v>184000.0</v>
      </c>
      <c r="G169" s="13" t="str">
        <f t="shared" si="2"/>
        <v>NOT FUNDED</v>
      </c>
      <c r="H169" s="14">
        <f t="shared" si="3"/>
        <v>1389022</v>
      </c>
      <c r="I169" s="15" t="str">
        <f t="shared" si="1"/>
        <v>Approval Threshold</v>
      </c>
    </row>
    <row r="170">
      <c r="A170" s="8" t="s">
        <v>304</v>
      </c>
      <c r="B170" s="17">
        <v>257.0</v>
      </c>
      <c r="C170" s="10">
        <v>2.9893022E7</v>
      </c>
      <c r="D170" s="10">
        <v>1.2526477E7</v>
      </c>
      <c r="E170" s="11" t="str">
        <f>IF(C170&gt;Validation!$C$11,"YES","NO")</f>
        <v>NO</v>
      </c>
      <c r="F170" s="12">
        <v>186738.0</v>
      </c>
      <c r="G170" s="13" t="str">
        <f t="shared" si="2"/>
        <v>NOT FUNDED</v>
      </c>
      <c r="H170" s="14">
        <f t="shared" si="3"/>
        <v>1389022</v>
      </c>
      <c r="I170" s="15" t="str">
        <f t="shared" si="1"/>
        <v>Approval Threshold</v>
      </c>
    </row>
    <row r="171">
      <c r="A171" s="8" t="s">
        <v>305</v>
      </c>
      <c r="B171" s="17">
        <v>234.0</v>
      </c>
      <c r="C171" s="10">
        <v>2.9877419E7</v>
      </c>
      <c r="D171" s="10">
        <v>2.3371512E7</v>
      </c>
      <c r="E171" s="11" t="str">
        <f>IF(C171&gt;Validation!$C$11,"YES","NO")</f>
        <v>NO</v>
      </c>
      <c r="F171" s="12">
        <v>16000.0</v>
      </c>
      <c r="G171" s="13" t="str">
        <f t="shared" si="2"/>
        <v>NOT FUNDED</v>
      </c>
      <c r="H171" s="14">
        <f t="shared" si="3"/>
        <v>1389022</v>
      </c>
      <c r="I171" s="15" t="str">
        <f t="shared" si="1"/>
        <v>Approval Threshold</v>
      </c>
    </row>
    <row r="172">
      <c r="A172" s="8" t="s">
        <v>306</v>
      </c>
      <c r="B172" s="17">
        <v>196.0</v>
      </c>
      <c r="C172" s="10">
        <v>2.9742611E7</v>
      </c>
      <c r="D172" s="10">
        <v>1.3332171E7</v>
      </c>
      <c r="E172" s="11" t="str">
        <f>IF(C172&gt;Validation!$C$11,"YES","NO")</f>
        <v>NO</v>
      </c>
      <c r="F172" s="12">
        <v>104000.0</v>
      </c>
      <c r="G172" s="13" t="str">
        <f t="shared" si="2"/>
        <v>NOT FUNDED</v>
      </c>
      <c r="H172" s="14">
        <f t="shared" si="3"/>
        <v>1389022</v>
      </c>
      <c r="I172" s="15" t="str">
        <f t="shared" si="1"/>
        <v>Approval Threshold</v>
      </c>
    </row>
    <row r="173">
      <c r="A173" s="8" t="s">
        <v>307</v>
      </c>
      <c r="B173" s="17">
        <v>215.0</v>
      </c>
      <c r="C173" s="10">
        <v>2.9723648E7</v>
      </c>
      <c r="D173" s="10">
        <v>9829195.0</v>
      </c>
      <c r="E173" s="11" t="str">
        <f>IF(C173&gt;Validation!$C$11,"YES","NO")</f>
        <v>NO</v>
      </c>
      <c r="F173" s="12">
        <v>93750.0</v>
      </c>
      <c r="G173" s="13" t="str">
        <f t="shared" si="2"/>
        <v>NOT FUNDED</v>
      </c>
      <c r="H173" s="14">
        <f t="shared" si="3"/>
        <v>1389022</v>
      </c>
      <c r="I173" s="15" t="str">
        <f t="shared" si="1"/>
        <v>Approval Threshold</v>
      </c>
    </row>
    <row r="174">
      <c r="A174" s="8" t="s">
        <v>308</v>
      </c>
      <c r="B174" s="17">
        <v>239.0</v>
      </c>
      <c r="C174" s="10">
        <v>2.908304E7</v>
      </c>
      <c r="D174" s="10">
        <v>9847113.0</v>
      </c>
      <c r="E174" s="11" t="str">
        <f>IF(C174&gt;Validation!$C$11,"YES","NO")</f>
        <v>NO</v>
      </c>
      <c r="F174" s="12">
        <v>72075.0</v>
      </c>
      <c r="G174" s="13" t="str">
        <f t="shared" si="2"/>
        <v>NOT FUNDED</v>
      </c>
      <c r="H174" s="14">
        <f t="shared" si="3"/>
        <v>1389022</v>
      </c>
      <c r="I174" s="15" t="str">
        <f t="shared" si="1"/>
        <v>Approval Threshold</v>
      </c>
    </row>
    <row r="175">
      <c r="A175" s="8" t="s">
        <v>309</v>
      </c>
      <c r="B175" s="17">
        <v>258.0</v>
      </c>
      <c r="C175" s="10">
        <v>2.8872717E7</v>
      </c>
      <c r="D175" s="10">
        <v>1.6669681E7</v>
      </c>
      <c r="E175" s="11" t="str">
        <f>IF(C175&gt;Validation!$C$11,"YES","NO")</f>
        <v>NO</v>
      </c>
      <c r="F175" s="12">
        <v>105789.0</v>
      </c>
      <c r="G175" s="13" t="str">
        <f t="shared" si="2"/>
        <v>NOT FUNDED</v>
      </c>
      <c r="H175" s="14">
        <f t="shared" si="3"/>
        <v>1389022</v>
      </c>
      <c r="I175" s="15" t="str">
        <f t="shared" si="1"/>
        <v>Approval Threshold</v>
      </c>
    </row>
    <row r="176">
      <c r="A176" s="8" t="s">
        <v>310</v>
      </c>
      <c r="B176" s="17">
        <v>243.0</v>
      </c>
      <c r="C176" s="10">
        <v>2.872793E7</v>
      </c>
      <c r="D176" s="10">
        <v>1.3808185E7</v>
      </c>
      <c r="E176" s="11" t="str">
        <f>IF(C176&gt;Validation!$C$11,"YES","NO")</f>
        <v>NO</v>
      </c>
      <c r="F176" s="12">
        <v>39000.0</v>
      </c>
      <c r="G176" s="13" t="str">
        <f t="shared" si="2"/>
        <v>NOT FUNDED</v>
      </c>
      <c r="H176" s="14">
        <f t="shared" si="3"/>
        <v>1389022</v>
      </c>
      <c r="I176" s="15" t="str">
        <f t="shared" si="1"/>
        <v>Approval Threshold</v>
      </c>
    </row>
    <row r="177">
      <c r="A177" s="8" t="s">
        <v>311</v>
      </c>
      <c r="B177" s="17">
        <v>210.0</v>
      </c>
      <c r="C177" s="10">
        <v>2.8622279E7</v>
      </c>
      <c r="D177" s="10">
        <v>1.7546958E7</v>
      </c>
      <c r="E177" s="11" t="str">
        <f>IF(C177&gt;Validation!$C$11,"YES","NO")</f>
        <v>NO</v>
      </c>
      <c r="F177" s="12">
        <v>93000.0</v>
      </c>
      <c r="G177" s="13" t="str">
        <f t="shared" si="2"/>
        <v>NOT FUNDED</v>
      </c>
      <c r="H177" s="14">
        <f t="shared" si="3"/>
        <v>1389022</v>
      </c>
      <c r="I177" s="15" t="str">
        <f t="shared" si="1"/>
        <v>Approval Threshold</v>
      </c>
    </row>
    <row r="178">
      <c r="A178" s="8" t="s">
        <v>312</v>
      </c>
      <c r="B178" s="17">
        <v>207.0</v>
      </c>
      <c r="C178" s="10">
        <v>2.8542688E7</v>
      </c>
      <c r="D178" s="10">
        <v>7611813.0</v>
      </c>
      <c r="E178" s="11" t="str">
        <f>IF(C178&gt;Validation!$C$11,"YES","NO")</f>
        <v>NO</v>
      </c>
      <c r="F178" s="12">
        <v>19510.0</v>
      </c>
      <c r="G178" s="13" t="str">
        <f t="shared" si="2"/>
        <v>NOT FUNDED</v>
      </c>
      <c r="H178" s="14">
        <f t="shared" si="3"/>
        <v>1389022</v>
      </c>
      <c r="I178" s="15" t="str">
        <f t="shared" si="1"/>
        <v>Approval Threshold</v>
      </c>
    </row>
    <row r="179">
      <c r="A179" s="8" t="s">
        <v>313</v>
      </c>
      <c r="B179" s="17">
        <v>260.0</v>
      </c>
      <c r="C179" s="10">
        <v>2.8453969E7</v>
      </c>
      <c r="D179" s="10">
        <v>1.9263178E7</v>
      </c>
      <c r="E179" s="11" t="str">
        <f>IF(C179&gt;Validation!$C$11,"YES","NO")</f>
        <v>NO</v>
      </c>
      <c r="F179" s="12">
        <v>200000.0</v>
      </c>
      <c r="G179" s="13" t="str">
        <f t="shared" si="2"/>
        <v>NOT FUNDED</v>
      </c>
      <c r="H179" s="14">
        <f t="shared" si="3"/>
        <v>1389022</v>
      </c>
      <c r="I179" s="15" t="str">
        <f t="shared" si="1"/>
        <v>Approval Threshold</v>
      </c>
    </row>
    <row r="180">
      <c r="A180" s="8" t="s">
        <v>314</v>
      </c>
      <c r="B180" s="17">
        <v>289.0</v>
      </c>
      <c r="C180" s="10">
        <v>2.8403579E7</v>
      </c>
      <c r="D180" s="10">
        <v>2.2173254E7</v>
      </c>
      <c r="E180" s="11" t="str">
        <f>IF(C180&gt;Validation!$C$11,"YES","NO")</f>
        <v>NO</v>
      </c>
      <c r="F180" s="12">
        <v>200000.0</v>
      </c>
      <c r="G180" s="13" t="str">
        <f t="shared" si="2"/>
        <v>NOT FUNDED</v>
      </c>
      <c r="H180" s="14">
        <f t="shared" si="3"/>
        <v>1389022</v>
      </c>
      <c r="I180" s="15" t="str">
        <f t="shared" si="1"/>
        <v>Approval Threshold</v>
      </c>
    </row>
    <row r="181">
      <c r="A181" s="8" t="s">
        <v>315</v>
      </c>
      <c r="B181" s="17">
        <v>216.0</v>
      </c>
      <c r="C181" s="10">
        <v>2.8236869E7</v>
      </c>
      <c r="D181" s="10">
        <v>1.5889984E7</v>
      </c>
      <c r="E181" s="11" t="str">
        <f>IF(C181&gt;Validation!$C$11,"YES","NO")</f>
        <v>NO</v>
      </c>
      <c r="F181" s="12">
        <v>15049.0</v>
      </c>
      <c r="G181" s="13" t="str">
        <f t="shared" si="2"/>
        <v>NOT FUNDED</v>
      </c>
      <c r="H181" s="14">
        <f t="shared" si="3"/>
        <v>1389022</v>
      </c>
      <c r="I181" s="15" t="str">
        <f t="shared" si="1"/>
        <v>Approval Threshold</v>
      </c>
    </row>
    <row r="182">
      <c r="A182" s="8" t="s">
        <v>316</v>
      </c>
      <c r="B182" s="17">
        <v>193.0</v>
      </c>
      <c r="C182" s="10">
        <v>2.818755E7</v>
      </c>
      <c r="D182" s="10">
        <v>1.4854775E7</v>
      </c>
      <c r="E182" s="11" t="str">
        <f>IF(C182&gt;Validation!$C$11,"YES","NO")</f>
        <v>NO</v>
      </c>
      <c r="F182" s="12">
        <v>65000.0</v>
      </c>
      <c r="G182" s="13" t="str">
        <f t="shared" si="2"/>
        <v>NOT FUNDED</v>
      </c>
      <c r="H182" s="14">
        <f t="shared" si="3"/>
        <v>1389022</v>
      </c>
      <c r="I182" s="15" t="str">
        <f t="shared" si="1"/>
        <v>Approval Threshold</v>
      </c>
    </row>
    <row r="183">
      <c r="A183" s="8" t="s">
        <v>317</v>
      </c>
      <c r="B183" s="17">
        <v>222.0</v>
      </c>
      <c r="C183" s="10">
        <v>2.7949688E7</v>
      </c>
      <c r="D183" s="10">
        <v>2.114659E7</v>
      </c>
      <c r="E183" s="11" t="str">
        <f>IF(C183&gt;Validation!$C$11,"YES","NO")</f>
        <v>NO</v>
      </c>
      <c r="F183" s="12">
        <v>30000.0</v>
      </c>
      <c r="G183" s="13" t="str">
        <f t="shared" si="2"/>
        <v>NOT FUNDED</v>
      </c>
      <c r="H183" s="14">
        <f t="shared" si="3"/>
        <v>1389022</v>
      </c>
      <c r="I183" s="15" t="str">
        <f t="shared" si="1"/>
        <v>Approval Threshold</v>
      </c>
    </row>
    <row r="184">
      <c r="A184" s="8" t="s">
        <v>318</v>
      </c>
      <c r="B184" s="17">
        <v>198.0</v>
      </c>
      <c r="C184" s="10">
        <v>2.7932539E7</v>
      </c>
      <c r="D184" s="10">
        <v>1.5787679E7</v>
      </c>
      <c r="E184" s="11" t="str">
        <f>IF(C184&gt;Validation!$C$11,"YES","NO")</f>
        <v>NO</v>
      </c>
      <c r="F184" s="12">
        <v>70000.0</v>
      </c>
      <c r="G184" s="13" t="str">
        <f t="shared" si="2"/>
        <v>NOT FUNDED</v>
      </c>
      <c r="H184" s="14">
        <f t="shared" si="3"/>
        <v>1389022</v>
      </c>
      <c r="I184" s="15" t="str">
        <f t="shared" si="1"/>
        <v>Approval Threshold</v>
      </c>
    </row>
    <row r="185">
      <c r="A185" s="8" t="s">
        <v>319</v>
      </c>
      <c r="B185" s="17">
        <v>258.0</v>
      </c>
      <c r="C185" s="10">
        <v>2.787739E7</v>
      </c>
      <c r="D185" s="10">
        <v>2.0190508E7</v>
      </c>
      <c r="E185" s="11" t="str">
        <f>IF(C185&gt;Validation!$C$11,"YES","NO")</f>
        <v>NO</v>
      </c>
      <c r="F185" s="12">
        <v>163915.0</v>
      </c>
      <c r="G185" s="13" t="str">
        <f t="shared" si="2"/>
        <v>NOT FUNDED</v>
      </c>
      <c r="H185" s="14">
        <f t="shared" si="3"/>
        <v>1389022</v>
      </c>
      <c r="I185" s="15" t="str">
        <f t="shared" si="1"/>
        <v>Approval Threshold</v>
      </c>
    </row>
    <row r="186">
      <c r="A186" s="8" t="s">
        <v>320</v>
      </c>
      <c r="B186" s="17">
        <v>244.0</v>
      </c>
      <c r="C186" s="10">
        <v>2.7857427E7</v>
      </c>
      <c r="D186" s="10">
        <v>1.4751867E7</v>
      </c>
      <c r="E186" s="11" t="str">
        <f>IF(C186&gt;Validation!$C$11,"YES","NO")</f>
        <v>NO</v>
      </c>
      <c r="F186" s="12">
        <v>18500.0</v>
      </c>
      <c r="G186" s="13" t="str">
        <f t="shared" si="2"/>
        <v>NOT FUNDED</v>
      </c>
      <c r="H186" s="14">
        <f t="shared" si="3"/>
        <v>1389022</v>
      </c>
      <c r="I186" s="15" t="str">
        <f t="shared" si="1"/>
        <v>Approval Threshold</v>
      </c>
    </row>
    <row r="187">
      <c r="A187" s="8" t="s">
        <v>321</v>
      </c>
      <c r="B187" s="17">
        <v>196.0</v>
      </c>
      <c r="C187" s="10">
        <v>2.776933E7</v>
      </c>
      <c r="D187" s="10">
        <v>1.8161961E7</v>
      </c>
      <c r="E187" s="11" t="str">
        <f>IF(C187&gt;Validation!$C$11,"YES","NO")</f>
        <v>NO</v>
      </c>
      <c r="F187" s="12">
        <v>82050.0</v>
      </c>
      <c r="G187" s="13" t="str">
        <f t="shared" si="2"/>
        <v>NOT FUNDED</v>
      </c>
      <c r="H187" s="14">
        <f t="shared" si="3"/>
        <v>1389022</v>
      </c>
      <c r="I187" s="15" t="str">
        <f t="shared" si="1"/>
        <v>Approval Threshold</v>
      </c>
    </row>
    <row r="188">
      <c r="A188" s="8" t="s">
        <v>322</v>
      </c>
      <c r="B188" s="17">
        <v>218.0</v>
      </c>
      <c r="C188" s="10">
        <v>2.7474088E7</v>
      </c>
      <c r="D188" s="10">
        <v>1.2989116E7</v>
      </c>
      <c r="E188" s="11" t="str">
        <f>IF(C188&gt;Validation!$C$11,"YES","NO")</f>
        <v>NO</v>
      </c>
      <c r="F188" s="12">
        <v>45000.0</v>
      </c>
      <c r="G188" s="13" t="str">
        <f t="shared" si="2"/>
        <v>NOT FUNDED</v>
      </c>
      <c r="H188" s="14">
        <f t="shared" si="3"/>
        <v>1389022</v>
      </c>
      <c r="I188" s="15" t="str">
        <f t="shared" si="1"/>
        <v>Approval Threshold</v>
      </c>
    </row>
    <row r="189">
      <c r="A189" s="8" t="s">
        <v>323</v>
      </c>
      <c r="B189" s="17">
        <v>282.0</v>
      </c>
      <c r="C189" s="10">
        <v>2.7343067E7</v>
      </c>
      <c r="D189" s="10">
        <v>1.7162487E7</v>
      </c>
      <c r="E189" s="11" t="str">
        <f>IF(C189&gt;Validation!$C$11,"YES","NO")</f>
        <v>NO</v>
      </c>
      <c r="F189" s="12">
        <v>57200.0</v>
      </c>
      <c r="G189" s="13" t="str">
        <f t="shared" si="2"/>
        <v>NOT FUNDED</v>
      </c>
      <c r="H189" s="14">
        <f t="shared" si="3"/>
        <v>1389022</v>
      </c>
      <c r="I189" s="15" t="str">
        <f t="shared" si="1"/>
        <v>Approval Threshold</v>
      </c>
    </row>
    <row r="190">
      <c r="A190" s="8" t="s">
        <v>324</v>
      </c>
      <c r="B190" s="17">
        <v>216.0</v>
      </c>
      <c r="C190" s="10">
        <v>2.7259862E7</v>
      </c>
      <c r="D190" s="10">
        <v>1.3422012E7</v>
      </c>
      <c r="E190" s="11" t="str">
        <f>IF(C190&gt;Validation!$C$11,"YES","NO")</f>
        <v>NO</v>
      </c>
      <c r="F190" s="12">
        <v>125000.0</v>
      </c>
      <c r="G190" s="13" t="str">
        <f t="shared" si="2"/>
        <v>NOT FUNDED</v>
      </c>
      <c r="H190" s="14">
        <f t="shared" si="3"/>
        <v>1389022</v>
      </c>
      <c r="I190" s="15" t="str">
        <f t="shared" si="1"/>
        <v>Approval Threshold</v>
      </c>
    </row>
    <row r="191">
      <c r="A191" s="8" t="s">
        <v>325</v>
      </c>
      <c r="B191" s="17">
        <v>218.0</v>
      </c>
      <c r="C191" s="10">
        <v>2.709263E7</v>
      </c>
      <c r="D191" s="10">
        <v>1.2886367E7</v>
      </c>
      <c r="E191" s="11" t="str">
        <f>IF(C191&gt;Validation!$C$11,"YES","NO")</f>
        <v>NO</v>
      </c>
      <c r="F191" s="12">
        <v>50000.0</v>
      </c>
      <c r="G191" s="13" t="str">
        <f t="shared" si="2"/>
        <v>NOT FUNDED</v>
      </c>
      <c r="H191" s="14">
        <f t="shared" si="3"/>
        <v>1389022</v>
      </c>
      <c r="I191" s="15" t="str">
        <f t="shared" si="1"/>
        <v>Approval Threshold</v>
      </c>
    </row>
    <row r="192">
      <c r="A192" s="8" t="s">
        <v>326</v>
      </c>
      <c r="B192" s="17">
        <v>248.0</v>
      </c>
      <c r="C192" s="10">
        <v>2.7050833E7</v>
      </c>
      <c r="D192" s="10">
        <v>1.2697856E7</v>
      </c>
      <c r="E192" s="11" t="str">
        <f>IF(C192&gt;Validation!$C$11,"YES","NO")</f>
        <v>NO</v>
      </c>
      <c r="F192" s="12">
        <v>95269.0</v>
      </c>
      <c r="G192" s="13" t="str">
        <f t="shared" si="2"/>
        <v>NOT FUNDED</v>
      </c>
      <c r="H192" s="14">
        <f t="shared" si="3"/>
        <v>1389022</v>
      </c>
      <c r="I192" s="15" t="str">
        <f t="shared" si="1"/>
        <v>Approval Threshold</v>
      </c>
    </row>
    <row r="193">
      <c r="A193" s="8" t="s">
        <v>327</v>
      </c>
      <c r="B193" s="17">
        <v>260.0</v>
      </c>
      <c r="C193" s="10">
        <v>2.703998E7</v>
      </c>
      <c r="D193" s="10">
        <v>2.1491574E7</v>
      </c>
      <c r="E193" s="11" t="str">
        <f>IF(C193&gt;Validation!$C$11,"YES","NO")</f>
        <v>NO</v>
      </c>
      <c r="F193" s="12">
        <v>120000.0</v>
      </c>
      <c r="G193" s="13" t="str">
        <f t="shared" si="2"/>
        <v>NOT FUNDED</v>
      </c>
      <c r="H193" s="14">
        <f t="shared" si="3"/>
        <v>1389022</v>
      </c>
      <c r="I193" s="15" t="str">
        <f t="shared" si="1"/>
        <v>Approval Threshold</v>
      </c>
    </row>
    <row r="194">
      <c r="A194" s="8" t="s">
        <v>328</v>
      </c>
      <c r="B194" s="17">
        <v>239.0</v>
      </c>
      <c r="C194" s="10">
        <v>2.697585E7</v>
      </c>
      <c r="D194" s="10">
        <v>1.4511104E7</v>
      </c>
      <c r="E194" s="11" t="str">
        <f>IF(C194&gt;Validation!$C$11,"YES","NO")</f>
        <v>NO</v>
      </c>
      <c r="F194" s="12">
        <v>24013.0</v>
      </c>
      <c r="G194" s="13" t="str">
        <f t="shared" si="2"/>
        <v>NOT FUNDED</v>
      </c>
      <c r="H194" s="14">
        <f t="shared" si="3"/>
        <v>1389022</v>
      </c>
      <c r="I194" s="15" t="str">
        <f t="shared" si="1"/>
        <v>Approval Threshold</v>
      </c>
    </row>
    <row r="195">
      <c r="A195" s="8" t="s">
        <v>329</v>
      </c>
      <c r="B195" s="17">
        <v>203.0</v>
      </c>
      <c r="C195" s="10">
        <v>2.6948164E7</v>
      </c>
      <c r="D195" s="10">
        <v>9561513.0</v>
      </c>
      <c r="E195" s="11" t="str">
        <f>IF(C195&gt;Validation!$C$11,"YES","NO")</f>
        <v>NO</v>
      </c>
      <c r="F195" s="12">
        <v>15372.0</v>
      </c>
      <c r="G195" s="13" t="str">
        <f t="shared" si="2"/>
        <v>NOT FUNDED</v>
      </c>
      <c r="H195" s="14">
        <f t="shared" si="3"/>
        <v>1389022</v>
      </c>
      <c r="I195" s="15" t="str">
        <f t="shared" si="1"/>
        <v>Approval Threshold</v>
      </c>
    </row>
    <row r="196">
      <c r="A196" s="8" t="s">
        <v>330</v>
      </c>
      <c r="B196" s="17">
        <v>198.0</v>
      </c>
      <c r="C196" s="10">
        <v>2.6914486E7</v>
      </c>
      <c r="D196" s="10">
        <v>1.491546E7</v>
      </c>
      <c r="E196" s="11" t="str">
        <f>IF(C196&gt;Validation!$C$11,"YES","NO")</f>
        <v>NO</v>
      </c>
      <c r="F196" s="12">
        <v>24000.0</v>
      </c>
      <c r="G196" s="13" t="str">
        <f t="shared" si="2"/>
        <v>NOT FUNDED</v>
      </c>
      <c r="H196" s="14">
        <f t="shared" si="3"/>
        <v>1389022</v>
      </c>
      <c r="I196" s="15" t="str">
        <f t="shared" si="1"/>
        <v>Approval Threshold</v>
      </c>
    </row>
    <row r="197">
      <c r="A197" s="8" t="s">
        <v>331</v>
      </c>
      <c r="B197" s="17">
        <v>218.0</v>
      </c>
      <c r="C197" s="10">
        <v>2.6831377E7</v>
      </c>
      <c r="D197" s="10">
        <v>1.4707868E7</v>
      </c>
      <c r="E197" s="11" t="str">
        <f>IF(C197&gt;Validation!$C$11,"YES","NO")</f>
        <v>NO</v>
      </c>
      <c r="F197" s="12">
        <v>39740.0</v>
      </c>
      <c r="G197" s="13" t="str">
        <f t="shared" si="2"/>
        <v>NOT FUNDED</v>
      </c>
      <c r="H197" s="14">
        <f t="shared" si="3"/>
        <v>1389022</v>
      </c>
      <c r="I197" s="15" t="str">
        <f t="shared" si="1"/>
        <v>Approval Threshold</v>
      </c>
    </row>
    <row r="198">
      <c r="A198" s="8" t="s">
        <v>332</v>
      </c>
      <c r="B198" s="17">
        <v>205.0</v>
      </c>
      <c r="C198" s="10">
        <v>2.6825729E7</v>
      </c>
      <c r="D198" s="10">
        <v>1.5728157E7</v>
      </c>
      <c r="E198" s="11" t="str">
        <f>IF(C198&gt;Validation!$C$11,"YES","NO")</f>
        <v>NO</v>
      </c>
      <c r="F198" s="12">
        <v>200000.0</v>
      </c>
      <c r="G198" s="13" t="str">
        <f t="shared" si="2"/>
        <v>NOT FUNDED</v>
      </c>
      <c r="H198" s="14">
        <f t="shared" si="3"/>
        <v>1389022</v>
      </c>
      <c r="I198" s="15" t="str">
        <f t="shared" si="1"/>
        <v>Approval Threshold</v>
      </c>
    </row>
    <row r="199">
      <c r="A199" s="8" t="s">
        <v>333</v>
      </c>
      <c r="B199" s="17">
        <v>215.0</v>
      </c>
      <c r="C199" s="10">
        <v>2.6778814E7</v>
      </c>
      <c r="D199" s="10">
        <v>1.6681707E7</v>
      </c>
      <c r="E199" s="11" t="str">
        <f>IF(C199&gt;Validation!$C$11,"YES","NO")</f>
        <v>NO</v>
      </c>
      <c r="F199" s="12">
        <v>45000.0</v>
      </c>
      <c r="G199" s="13" t="str">
        <f t="shared" si="2"/>
        <v>NOT FUNDED</v>
      </c>
      <c r="H199" s="14">
        <f t="shared" si="3"/>
        <v>1389022</v>
      </c>
      <c r="I199" s="15" t="str">
        <f t="shared" si="1"/>
        <v>Approval Threshold</v>
      </c>
    </row>
    <row r="200">
      <c r="A200" s="8" t="s">
        <v>334</v>
      </c>
      <c r="B200" s="17">
        <v>264.0</v>
      </c>
      <c r="C200" s="10">
        <v>2.6774294E7</v>
      </c>
      <c r="D200" s="10">
        <v>2.2236915E7</v>
      </c>
      <c r="E200" s="11" t="str">
        <f>IF(C200&gt;Validation!$C$11,"YES","NO")</f>
        <v>NO</v>
      </c>
      <c r="F200" s="12">
        <v>45430.0</v>
      </c>
      <c r="G200" s="13" t="str">
        <f t="shared" si="2"/>
        <v>NOT FUNDED</v>
      </c>
      <c r="H200" s="14">
        <f t="shared" si="3"/>
        <v>1389022</v>
      </c>
      <c r="I200" s="15" t="str">
        <f t="shared" si="1"/>
        <v>Approval Threshold</v>
      </c>
    </row>
    <row r="201">
      <c r="A201" s="8" t="s">
        <v>335</v>
      </c>
      <c r="B201" s="17">
        <v>218.0</v>
      </c>
      <c r="C201" s="10">
        <v>2.6657578E7</v>
      </c>
      <c r="D201" s="10">
        <v>1.4116577E7</v>
      </c>
      <c r="E201" s="11" t="str">
        <f>IF(C201&gt;Validation!$C$11,"YES","NO")</f>
        <v>NO</v>
      </c>
      <c r="F201" s="12">
        <v>22000.0</v>
      </c>
      <c r="G201" s="13" t="str">
        <f t="shared" si="2"/>
        <v>NOT FUNDED</v>
      </c>
      <c r="H201" s="14">
        <f t="shared" si="3"/>
        <v>1389022</v>
      </c>
      <c r="I201" s="15" t="str">
        <f t="shared" si="1"/>
        <v>Approval Threshold</v>
      </c>
    </row>
    <row r="202">
      <c r="A202" s="8" t="s">
        <v>336</v>
      </c>
      <c r="B202" s="17">
        <v>187.0</v>
      </c>
      <c r="C202" s="10">
        <v>2.6618145E7</v>
      </c>
      <c r="D202" s="10">
        <v>8827297.0</v>
      </c>
      <c r="E202" s="11" t="str">
        <f>IF(C202&gt;Validation!$C$11,"YES","NO")</f>
        <v>NO</v>
      </c>
      <c r="F202" s="12">
        <v>75000.0</v>
      </c>
      <c r="G202" s="13" t="str">
        <f t="shared" si="2"/>
        <v>NOT FUNDED</v>
      </c>
      <c r="H202" s="14">
        <f t="shared" si="3"/>
        <v>1389022</v>
      </c>
      <c r="I202" s="15" t="str">
        <f t="shared" si="1"/>
        <v>Approval Threshold</v>
      </c>
    </row>
    <row r="203">
      <c r="A203" s="8" t="s">
        <v>337</v>
      </c>
      <c r="B203" s="17">
        <v>193.0</v>
      </c>
      <c r="C203" s="10">
        <v>2.6604992E7</v>
      </c>
      <c r="D203" s="10">
        <v>1.6927749E7</v>
      </c>
      <c r="E203" s="11" t="str">
        <f>IF(C203&gt;Validation!$C$11,"YES","NO")</f>
        <v>NO</v>
      </c>
      <c r="F203" s="12">
        <v>50000.0</v>
      </c>
      <c r="G203" s="13" t="str">
        <f t="shared" si="2"/>
        <v>NOT FUNDED</v>
      </c>
      <c r="H203" s="14">
        <f t="shared" si="3"/>
        <v>1389022</v>
      </c>
      <c r="I203" s="15" t="str">
        <f t="shared" si="1"/>
        <v>Approval Threshold</v>
      </c>
    </row>
    <row r="204">
      <c r="A204" s="8" t="s">
        <v>338</v>
      </c>
      <c r="B204" s="17">
        <v>205.0</v>
      </c>
      <c r="C204" s="10">
        <v>2.6590705E7</v>
      </c>
      <c r="D204" s="10">
        <v>1.6736242E7</v>
      </c>
      <c r="E204" s="11" t="str">
        <f>IF(C204&gt;Validation!$C$11,"YES","NO")</f>
        <v>NO</v>
      </c>
      <c r="F204" s="12">
        <v>59970.0</v>
      </c>
      <c r="G204" s="13" t="str">
        <f t="shared" si="2"/>
        <v>NOT FUNDED</v>
      </c>
      <c r="H204" s="14">
        <f t="shared" si="3"/>
        <v>1389022</v>
      </c>
      <c r="I204" s="15" t="str">
        <f t="shared" si="1"/>
        <v>Approval Threshold</v>
      </c>
    </row>
    <row r="205">
      <c r="A205" s="8" t="s">
        <v>339</v>
      </c>
      <c r="B205" s="17">
        <v>245.0</v>
      </c>
      <c r="C205" s="10">
        <v>2.6369384E7</v>
      </c>
      <c r="D205" s="10">
        <v>4.0460347E7</v>
      </c>
      <c r="E205" s="11" t="str">
        <f>IF(C205&gt;Validation!$C$11,"YES","NO")</f>
        <v>NO</v>
      </c>
      <c r="F205" s="12">
        <v>200000.0</v>
      </c>
      <c r="G205" s="13" t="str">
        <f t="shared" si="2"/>
        <v>NOT FUNDED</v>
      </c>
      <c r="H205" s="14">
        <f t="shared" si="3"/>
        <v>1389022</v>
      </c>
      <c r="I205" s="15" t="str">
        <f t="shared" si="1"/>
        <v>Approval Threshold</v>
      </c>
    </row>
    <row r="206">
      <c r="A206" s="8" t="s">
        <v>340</v>
      </c>
      <c r="B206" s="17">
        <v>228.0</v>
      </c>
      <c r="C206" s="10">
        <v>2.613835E7</v>
      </c>
      <c r="D206" s="10">
        <v>2.5152561E7</v>
      </c>
      <c r="E206" s="11" t="str">
        <f>IF(C206&gt;Validation!$C$11,"YES","NO")</f>
        <v>NO</v>
      </c>
      <c r="F206" s="12">
        <v>198485.0</v>
      </c>
      <c r="G206" s="13" t="str">
        <f t="shared" si="2"/>
        <v>NOT FUNDED</v>
      </c>
      <c r="H206" s="14">
        <f t="shared" si="3"/>
        <v>1389022</v>
      </c>
      <c r="I206" s="15" t="str">
        <f t="shared" si="1"/>
        <v>Approval Threshold</v>
      </c>
    </row>
    <row r="207">
      <c r="A207" s="8" t="s">
        <v>341</v>
      </c>
      <c r="B207" s="17">
        <v>239.0</v>
      </c>
      <c r="C207" s="10">
        <v>2.606261E7</v>
      </c>
      <c r="D207" s="10">
        <v>1.4168931E7</v>
      </c>
      <c r="E207" s="11" t="str">
        <f>IF(C207&gt;Validation!$C$11,"YES","NO")</f>
        <v>NO</v>
      </c>
      <c r="F207" s="12">
        <v>33142.0</v>
      </c>
      <c r="G207" s="13" t="str">
        <f t="shared" si="2"/>
        <v>NOT FUNDED</v>
      </c>
      <c r="H207" s="14">
        <f t="shared" si="3"/>
        <v>1389022</v>
      </c>
      <c r="I207" s="15" t="str">
        <f t="shared" si="1"/>
        <v>Approval Threshold</v>
      </c>
    </row>
    <row r="208">
      <c r="A208" s="8" t="s">
        <v>342</v>
      </c>
      <c r="B208" s="17">
        <v>207.0</v>
      </c>
      <c r="C208" s="10">
        <v>2.5998593E7</v>
      </c>
      <c r="D208" s="10">
        <v>1.1447603E7</v>
      </c>
      <c r="E208" s="11" t="str">
        <f>IF(C208&gt;Validation!$C$11,"YES","NO")</f>
        <v>NO</v>
      </c>
      <c r="F208" s="12">
        <v>25200.0</v>
      </c>
      <c r="G208" s="13" t="str">
        <f t="shared" si="2"/>
        <v>NOT FUNDED</v>
      </c>
      <c r="H208" s="14">
        <f t="shared" si="3"/>
        <v>1389022</v>
      </c>
      <c r="I208" s="15" t="str">
        <f t="shared" si="1"/>
        <v>Approval Threshold</v>
      </c>
    </row>
    <row r="209">
      <c r="A209" s="8" t="s">
        <v>343</v>
      </c>
      <c r="B209" s="17">
        <v>212.0</v>
      </c>
      <c r="C209" s="10">
        <v>2.5915667E7</v>
      </c>
      <c r="D209" s="10">
        <v>1.0678597E7</v>
      </c>
      <c r="E209" s="11" t="str">
        <f>IF(C209&gt;Validation!$C$11,"YES","NO")</f>
        <v>NO</v>
      </c>
      <c r="F209" s="12">
        <v>40547.0</v>
      </c>
      <c r="G209" s="13" t="str">
        <f t="shared" si="2"/>
        <v>NOT FUNDED</v>
      </c>
      <c r="H209" s="14">
        <f t="shared" si="3"/>
        <v>1389022</v>
      </c>
      <c r="I209" s="15" t="str">
        <f t="shared" si="1"/>
        <v>Approval Threshold</v>
      </c>
    </row>
    <row r="210">
      <c r="A210" s="8" t="s">
        <v>344</v>
      </c>
      <c r="B210" s="17">
        <v>192.0</v>
      </c>
      <c r="C210" s="10">
        <v>2.5889574E7</v>
      </c>
      <c r="D210" s="10">
        <v>1.8882103E7</v>
      </c>
      <c r="E210" s="11" t="str">
        <f>IF(C210&gt;Validation!$C$11,"YES","NO")</f>
        <v>NO</v>
      </c>
      <c r="F210" s="12">
        <v>65800.0</v>
      </c>
      <c r="G210" s="13" t="str">
        <f t="shared" si="2"/>
        <v>NOT FUNDED</v>
      </c>
      <c r="H210" s="14">
        <f t="shared" si="3"/>
        <v>1389022</v>
      </c>
      <c r="I210" s="15" t="str">
        <f t="shared" si="1"/>
        <v>Approval Threshold</v>
      </c>
    </row>
    <row r="211">
      <c r="A211" s="8" t="s">
        <v>345</v>
      </c>
      <c r="B211" s="17">
        <v>211.0</v>
      </c>
      <c r="C211" s="10">
        <v>2.585916E7</v>
      </c>
      <c r="D211" s="10">
        <v>1.2994054E7</v>
      </c>
      <c r="E211" s="11" t="str">
        <f>IF(C211&gt;Validation!$C$11,"YES","NO")</f>
        <v>NO</v>
      </c>
      <c r="F211" s="12">
        <v>129600.0</v>
      </c>
      <c r="G211" s="13" t="str">
        <f t="shared" si="2"/>
        <v>NOT FUNDED</v>
      </c>
      <c r="H211" s="14">
        <f t="shared" si="3"/>
        <v>1389022</v>
      </c>
      <c r="I211" s="15" t="str">
        <f t="shared" si="1"/>
        <v>Approval Threshold</v>
      </c>
    </row>
    <row r="212">
      <c r="A212" s="8" t="s">
        <v>346</v>
      </c>
      <c r="B212" s="17">
        <v>198.0</v>
      </c>
      <c r="C212" s="10">
        <v>2.5648225E7</v>
      </c>
      <c r="D212" s="10">
        <v>1.4180018E7</v>
      </c>
      <c r="E212" s="11" t="str">
        <f>IF(C212&gt;Validation!$C$11,"YES","NO")</f>
        <v>NO</v>
      </c>
      <c r="F212" s="12">
        <v>150000.0</v>
      </c>
      <c r="G212" s="13" t="str">
        <f t="shared" si="2"/>
        <v>NOT FUNDED</v>
      </c>
      <c r="H212" s="14">
        <f t="shared" si="3"/>
        <v>1389022</v>
      </c>
      <c r="I212" s="15" t="str">
        <f t="shared" si="1"/>
        <v>Approval Threshold</v>
      </c>
    </row>
    <row r="213">
      <c r="A213" s="8" t="s">
        <v>347</v>
      </c>
      <c r="B213" s="17">
        <v>220.0</v>
      </c>
      <c r="C213" s="10">
        <v>2.5580403E7</v>
      </c>
      <c r="D213" s="10">
        <v>1.7097299E7</v>
      </c>
      <c r="E213" s="11" t="str">
        <f>IF(C213&gt;Validation!$C$11,"YES","NO")</f>
        <v>NO</v>
      </c>
      <c r="F213" s="12">
        <v>20000.0</v>
      </c>
      <c r="G213" s="13" t="str">
        <f t="shared" si="2"/>
        <v>NOT FUNDED</v>
      </c>
      <c r="H213" s="14">
        <f t="shared" si="3"/>
        <v>1389022</v>
      </c>
      <c r="I213" s="15" t="str">
        <f t="shared" si="1"/>
        <v>Approval Threshold</v>
      </c>
    </row>
    <row r="214">
      <c r="A214" s="8" t="s">
        <v>348</v>
      </c>
      <c r="B214" s="17">
        <v>214.0</v>
      </c>
      <c r="C214" s="10">
        <v>2.5565398E7</v>
      </c>
      <c r="D214" s="10">
        <v>1.4671025E7</v>
      </c>
      <c r="E214" s="11" t="str">
        <f>IF(C214&gt;Validation!$C$11,"YES","NO")</f>
        <v>NO</v>
      </c>
      <c r="F214" s="12">
        <v>120000.0</v>
      </c>
      <c r="G214" s="13" t="str">
        <f t="shared" si="2"/>
        <v>NOT FUNDED</v>
      </c>
      <c r="H214" s="14">
        <f t="shared" si="3"/>
        <v>1389022</v>
      </c>
      <c r="I214" s="15" t="str">
        <f t="shared" si="1"/>
        <v>Approval Threshold</v>
      </c>
    </row>
    <row r="215">
      <c r="A215" s="8" t="s">
        <v>349</v>
      </c>
      <c r="B215" s="17">
        <v>237.0</v>
      </c>
      <c r="C215" s="10">
        <v>2.5447299E7</v>
      </c>
      <c r="D215" s="10">
        <v>1.4760844E7</v>
      </c>
      <c r="E215" s="11" t="str">
        <f>IF(C215&gt;Validation!$C$11,"YES","NO")</f>
        <v>NO</v>
      </c>
      <c r="F215" s="12">
        <v>30000.0</v>
      </c>
      <c r="G215" s="13" t="str">
        <f t="shared" si="2"/>
        <v>NOT FUNDED</v>
      </c>
      <c r="H215" s="14">
        <f t="shared" si="3"/>
        <v>1389022</v>
      </c>
      <c r="I215" s="15" t="str">
        <f t="shared" si="1"/>
        <v>Approval Threshold</v>
      </c>
    </row>
    <row r="216">
      <c r="A216" s="8" t="s">
        <v>350</v>
      </c>
      <c r="B216" s="17">
        <v>208.0</v>
      </c>
      <c r="C216" s="10">
        <v>2.5409767E7</v>
      </c>
      <c r="D216" s="10">
        <v>1.7083235E7</v>
      </c>
      <c r="E216" s="11" t="str">
        <f>IF(C216&gt;Validation!$C$11,"YES","NO")</f>
        <v>NO</v>
      </c>
      <c r="F216" s="12">
        <v>149000.0</v>
      </c>
      <c r="G216" s="13" t="str">
        <f t="shared" si="2"/>
        <v>NOT FUNDED</v>
      </c>
      <c r="H216" s="14">
        <f t="shared" si="3"/>
        <v>1389022</v>
      </c>
      <c r="I216" s="15" t="str">
        <f t="shared" si="1"/>
        <v>Approval Threshold</v>
      </c>
    </row>
    <row r="217">
      <c r="A217" s="8" t="s">
        <v>351</v>
      </c>
      <c r="B217" s="17">
        <v>218.0</v>
      </c>
      <c r="C217" s="10">
        <v>2.5322029E7</v>
      </c>
      <c r="D217" s="10">
        <v>1.4138458E7</v>
      </c>
      <c r="E217" s="11" t="str">
        <f>IF(C217&gt;Validation!$C$11,"YES","NO")</f>
        <v>NO</v>
      </c>
      <c r="F217" s="12">
        <v>40000.0</v>
      </c>
      <c r="G217" s="13" t="str">
        <f t="shared" si="2"/>
        <v>NOT FUNDED</v>
      </c>
      <c r="H217" s="14">
        <f t="shared" si="3"/>
        <v>1389022</v>
      </c>
      <c r="I217" s="15" t="str">
        <f t="shared" si="1"/>
        <v>Approval Threshold</v>
      </c>
    </row>
    <row r="218">
      <c r="A218" s="8" t="s">
        <v>352</v>
      </c>
      <c r="B218" s="17">
        <v>212.0</v>
      </c>
      <c r="C218" s="10">
        <v>2.5296731E7</v>
      </c>
      <c r="D218" s="10">
        <v>1.1759424E7</v>
      </c>
      <c r="E218" s="11" t="str">
        <f>IF(C218&gt;Validation!$C$11,"YES","NO")</f>
        <v>NO</v>
      </c>
      <c r="F218" s="12">
        <v>20790.0</v>
      </c>
      <c r="G218" s="13" t="str">
        <f t="shared" si="2"/>
        <v>NOT FUNDED</v>
      </c>
      <c r="H218" s="14">
        <f t="shared" si="3"/>
        <v>1389022</v>
      </c>
      <c r="I218" s="15" t="str">
        <f t="shared" si="1"/>
        <v>Approval Threshold</v>
      </c>
    </row>
    <row r="219">
      <c r="A219" s="8" t="s">
        <v>353</v>
      </c>
      <c r="B219" s="17">
        <v>209.0</v>
      </c>
      <c r="C219" s="10">
        <v>2.5269043E7</v>
      </c>
      <c r="D219" s="10">
        <v>1.5726333E7</v>
      </c>
      <c r="E219" s="11" t="str">
        <f>IF(C219&gt;Validation!$C$11,"YES","NO")</f>
        <v>NO</v>
      </c>
      <c r="F219" s="12">
        <v>43750.0</v>
      </c>
      <c r="G219" s="13" t="str">
        <f t="shared" si="2"/>
        <v>NOT FUNDED</v>
      </c>
      <c r="H219" s="14">
        <f t="shared" si="3"/>
        <v>1389022</v>
      </c>
      <c r="I219" s="15" t="str">
        <f t="shared" si="1"/>
        <v>Approval Threshold</v>
      </c>
    </row>
    <row r="220">
      <c r="A220" s="8" t="s">
        <v>354</v>
      </c>
      <c r="B220" s="17">
        <v>253.0</v>
      </c>
      <c r="C220" s="10">
        <v>2.5242028E7</v>
      </c>
      <c r="D220" s="10">
        <v>2.5073317E7</v>
      </c>
      <c r="E220" s="11" t="str">
        <f>IF(C220&gt;Validation!$C$11,"YES","NO")</f>
        <v>NO</v>
      </c>
      <c r="F220" s="12">
        <v>200000.0</v>
      </c>
      <c r="G220" s="13" t="str">
        <f t="shared" si="2"/>
        <v>NOT FUNDED</v>
      </c>
      <c r="H220" s="14">
        <f t="shared" si="3"/>
        <v>1389022</v>
      </c>
      <c r="I220" s="15" t="str">
        <f t="shared" si="1"/>
        <v>Approval Threshold</v>
      </c>
    </row>
    <row r="221">
      <c r="A221" s="8" t="s">
        <v>355</v>
      </c>
      <c r="B221" s="17">
        <v>203.0</v>
      </c>
      <c r="C221" s="10">
        <v>2.5079904E7</v>
      </c>
      <c r="D221" s="10">
        <v>1.3628376E7</v>
      </c>
      <c r="E221" s="11" t="str">
        <f>IF(C221&gt;Validation!$C$11,"YES","NO")</f>
        <v>NO</v>
      </c>
      <c r="F221" s="12">
        <v>104750.0</v>
      </c>
      <c r="G221" s="13" t="str">
        <f t="shared" si="2"/>
        <v>NOT FUNDED</v>
      </c>
      <c r="H221" s="14">
        <f t="shared" si="3"/>
        <v>1389022</v>
      </c>
      <c r="I221" s="15" t="str">
        <f t="shared" si="1"/>
        <v>Approval Threshold</v>
      </c>
    </row>
    <row r="222">
      <c r="A222" s="8" t="s">
        <v>356</v>
      </c>
      <c r="B222" s="17">
        <v>216.0</v>
      </c>
      <c r="C222" s="10">
        <v>2.5074156E7</v>
      </c>
      <c r="D222" s="10">
        <v>1.3314398E7</v>
      </c>
      <c r="E222" s="11" t="str">
        <f>IF(C222&gt;Validation!$C$11,"YES","NO")</f>
        <v>NO</v>
      </c>
      <c r="F222" s="12">
        <v>81105.0</v>
      </c>
      <c r="G222" s="13" t="str">
        <f t="shared" si="2"/>
        <v>NOT FUNDED</v>
      </c>
      <c r="H222" s="14">
        <f t="shared" si="3"/>
        <v>1389022</v>
      </c>
      <c r="I222" s="15" t="str">
        <f t="shared" si="1"/>
        <v>Approval Threshold</v>
      </c>
    </row>
    <row r="223">
      <c r="A223" s="8" t="s">
        <v>357</v>
      </c>
      <c r="B223" s="17">
        <v>210.0</v>
      </c>
      <c r="C223" s="10">
        <v>2.4867594E7</v>
      </c>
      <c r="D223" s="10">
        <v>1.0377144E7</v>
      </c>
      <c r="E223" s="11" t="str">
        <f>IF(C223&gt;Validation!$C$11,"YES","NO")</f>
        <v>NO</v>
      </c>
      <c r="F223" s="12">
        <v>75000.0</v>
      </c>
      <c r="G223" s="13" t="str">
        <f t="shared" si="2"/>
        <v>NOT FUNDED</v>
      </c>
      <c r="H223" s="14">
        <f t="shared" si="3"/>
        <v>1389022</v>
      </c>
      <c r="I223" s="15" t="str">
        <f t="shared" si="1"/>
        <v>Approval Threshold</v>
      </c>
    </row>
    <row r="224">
      <c r="A224" s="8" t="s">
        <v>358</v>
      </c>
      <c r="B224" s="17">
        <v>240.0</v>
      </c>
      <c r="C224" s="10">
        <v>2.4810727E7</v>
      </c>
      <c r="D224" s="10">
        <v>1.7043496E7</v>
      </c>
      <c r="E224" s="11" t="str">
        <f>IF(C224&gt;Validation!$C$11,"YES","NO")</f>
        <v>NO</v>
      </c>
      <c r="F224" s="12">
        <v>149954.0</v>
      </c>
      <c r="G224" s="13" t="str">
        <f t="shared" si="2"/>
        <v>NOT FUNDED</v>
      </c>
      <c r="H224" s="14">
        <f t="shared" si="3"/>
        <v>1389022</v>
      </c>
      <c r="I224" s="15" t="str">
        <f t="shared" si="1"/>
        <v>Approval Threshold</v>
      </c>
    </row>
    <row r="225">
      <c r="A225" s="8" t="s">
        <v>359</v>
      </c>
      <c r="B225" s="17">
        <v>222.0</v>
      </c>
      <c r="C225" s="10">
        <v>2.4531559E7</v>
      </c>
      <c r="D225" s="10">
        <v>1.6755705E7</v>
      </c>
      <c r="E225" s="11" t="str">
        <f>IF(C225&gt;Validation!$C$11,"YES","NO")</f>
        <v>NO</v>
      </c>
      <c r="F225" s="12">
        <v>100000.0</v>
      </c>
      <c r="G225" s="13" t="str">
        <f t="shared" si="2"/>
        <v>NOT FUNDED</v>
      </c>
      <c r="H225" s="14">
        <f t="shared" si="3"/>
        <v>1389022</v>
      </c>
      <c r="I225" s="15" t="str">
        <f t="shared" si="1"/>
        <v>Approval Threshold</v>
      </c>
    </row>
    <row r="226">
      <c r="A226" s="8" t="s">
        <v>360</v>
      </c>
      <c r="B226" s="17">
        <v>282.0</v>
      </c>
      <c r="C226" s="10">
        <v>2.4420869E7</v>
      </c>
      <c r="D226" s="10">
        <v>1.9877142E7</v>
      </c>
      <c r="E226" s="11" t="str">
        <f>IF(C226&gt;Validation!$C$11,"YES","NO")</f>
        <v>NO</v>
      </c>
      <c r="F226" s="12">
        <v>15075.0</v>
      </c>
      <c r="G226" s="13" t="str">
        <f t="shared" si="2"/>
        <v>NOT FUNDED</v>
      </c>
      <c r="H226" s="14">
        <f t="shared" si="3"/>
        <v>1389022</v>
      </c>
      <c r="I226" s="15" t="str">
        <f t="shared" si="1"/>
        <v>Approval Threshold</v>
      </c>
    </row>
    <row r="227">
      <c r="A227" s="8" t="s">
        <v>361</v>
      </c>
      <c r="B227" s="17">
        <v>198.0</v>
      </c>
      <c r="C227" s="10">
        <v>2.437923E7</v>
      </c>
      <c r="D227" s="10">
        <v>1.1776352E7</v>
      </c>
      <c r="E227" s="11" t="str">
        <f>IF(C227&gt;Validation!$C$11,"YES","NO")</f>
        <v>NO</v>
      </c>
      <c r="F227" s="12">
        <v>23000.0</v>
      </c>
      <c r="G227" s="13" t="str">
        <f t="shared" si="2"/>
        <v>NOT FUNDED</v>
      </c>
      <c r="H227" s="14">
        <f t="shared" si="3"/>
        <v>1389022</v>
      </c>
      <c r="I227" s="15" t="str">
        <f t="shared" si="1"/>
        <v>Approval Threshold</v>
      </c>
    </row>
    <row r="228">
      <c r="A228" s="8" t="s">
        <v>362</v>
      </c>
      <c r="B228" s="17">
        <v>207.0</v>
      </c>
      <c r="C228" s="10">
        <v>2.420189E7</v>
      </c>
      <c r="D228" s="10">
        <v>1.1588376E7</v>
      </c>
      <c r="E228" s="11" t="str">
        <f>IF(C228&gt;Validation!$C$11,"YES","NO")</f>
        <v>NO</v>
      </c>
      <c r="F228" s="12">
        <v>28400.0</v>
      </c>
      <c r="G228" s="13" t="str">
        <f t="shared" si="2"/>
        <v>NOT FUNDED</v>
      </c>
      <c r="H228" s="14">
        <f t="shared" si="3"/>
        <v>1389022</v>
      </c>
      <c r="I228" s="15" t="str">
        <f t="shared" si="1"/>
        <v>Approval Threshold</v>
      </c>
    </row>
    <row r="229">
      <c r="A229" s="8" t="s">
        <v>363</v>
      </c>
      <c r="B229" s="17">
        <v>192.0</v>
      </c>
      <c r="C229" s="10">
        <v>2.4028448E7</v>
      </c>
      <c r="D229" s="10">
        <v>1.0779017E7</v>
      </c>
      <c r="E229" s="11" t="str">
        <f>IF(C229&gt;Validation!$C$11,"YES","NO")</f>
        <v>NO</v>
      </c>
      <c r="F229" s="12">
        <v>100000.0</v>
      </c>
      <c r="G229" s="13" t="str">
        <f t="shared" si="2"/>
        <v>NOT FUNDED</v>
      </c>
      <c r="H229" s="14">
        <f t="shared" si="3"/>
        <v>1389022</v>
      </c>
      <c r="I229" s="15" t="str">
        <f t="shared" si="1"/>
        <v>Approval Threshold</v>
      </c>
    </row>
    <row r="230">
      <c r="A230" s="8" t="s">
        <v>364</v>
      </c>
      <c r="B230" s="17">
        <v>217.0</v>
      </c>
      <c r="C230" s="10">
        <v>2.4021242E7</v>
      </c>
      <c r="D230" s="10">
        <v>1.6574362E7</v>
      </c>
      <c r="E230" s="11" t="str">
        <f>IF(C230&gt;Validation!$C$11,"YES","NO")</f>
        <v>NO</v>
      </c>
      <c r="F230" s="12">
        <v>48230.0</v>
      </c>
      <c r="G230" s="13" t="str">
        <f t="shared" si="2"/>
        <v>NOT FUNDED</v>
      </c>
      <c r="H230" s="14">
        <f t="shared" si="3"/>
        <v>1389022</v>
      </c>
      <c r="I230" s="15" t="str">
        <f t="shared" si="1"/>
        <v>Approval Threshold</v>
      </c>
    </row>
    <row r="231">
      <c r="A231" s="8" t="s">
        <v>365</v>
      </c>
      <c r="B231" s="17">
        <v>191.0</v>
      </c>
      <c r="C231" s="10">
        <v>2.3919728E7</v>
      </c>
      <c r="D231" s="10">
        <v>1.0848205E7</v>
      </c>
      <c r="E231" s="11" t="str">
        <f>IF(C231&gt;Validation!$C$11,"YES","NO")</f>
        <v>NO</v>
      </c>
      <c r="F231" s="12">
        <v>35000.0</v>
      </c>
      <c r="G231" s="13" t="str">
        <f t="shared" si="2"/>
        <v>NOT FUNDED</v>
      </c>
      <c r="H231" s="14">
        <f t="shared" si="3"/>
        <v>1389022</v>
      </c>
      <c r="I231" s="15" t="str">
        <f t="shared" si="1"/>
        <v>Approval Threshold</v>
      </c>
    </row>
    <row r="232">
      <c r="A232" s="8" t="s">
        <v>366</v>
      </c>
      <c r="B232" s="17">
        <v>198.0</v>
      </c>
      <c r="C232" s="10">
        <v>2.3898949E7</v>
      </c>
      <c r="D232" s="10">
        <v>1.3388894E7</v>
      </c>
      <c r="E232" s="11" t="str">
        <f>IF(C232&gt;Validation!$C$11,"YES","NO")</f>
        <v>NO</v>
      </c>
      <c r="F232" s="12">
        <v>60000.0</v>
      </c>
      <c r="G232" s="13" t="str">
        <f t="shared" si="2"/>
        <v>NOT FUNDED</v>
      </c>
      <c r="H232" s="14">
        <f t="shared" si="3"/>
        <v>1389022</v>
      </c>
      <c r="I232" s="15" t="str">
        <f t="shared" si="1"/>
        <v>Approval Threshold</v>
      </c>
    </row>
    <row r="233">
      <c r="A233" s="8" t="s">
        <v>367</v>
      </c>
      <c r="B233" s="17">
        <v>285.0</v>
      </c>
      <c r="C233" s="10">
        <v>2.3773211E7</v>
      </c>
      <c r="D233" s="10">
        <v>2.8663145E7</v>
      </c>
      <c r="E233" s="11" t="str">
        <f>IF(C233&gt;Validation!$C$11,"YES","NO")</f>
        <v>NO</v>
      </c>
      <c r="F233" s="12">
        <v>200000.0</v>
      </c>
      <c r="G233" s="13" t="str">
        <f t="shared" si="2"/>
        <v>NOT FUNDED</v>
      </c>
      <c r="H233" s="14">
        <f t="shared" si="3"/>
        <v>1389022</v>
      </c>
      <c r="I233" s="15" t="str">
        <f t="shared" si="1"/>
        <v>Approval Threshold</v>
      </c>
    </row>
    <row r="234">
      <c r="A234" s="8" t="s">
        <v>368</v>
      </c>
      <c r="B234" s="17">
        <v>226.0</v>
      </c>
      <c r="C234" s="10">
        <v>2.3713695E7</v>
      </c>
      <c r="D234" s="10">
        <v>2.0681351E7</v>
      </c>
      <c r="E234" s="11" t="str">
        <f>IF(C234&gt;Validation!$C$11,"YES","NO")</f>
        <v>NO</v>
      </c>
      <c r="F234" s="12">
        <v>200000.0</v>
      </c>
      <c r="G234" s="13" t="str">
        <f t="shared" si="2"/>
        <v>NOT FUNDED</v>
      </c>
      <c r="H234" s="14">
        <f t="shared" si="3"/>
        <v>1389022</v>
      </c>
      <c r="I234" s="15" t="str">
        <f t="shared" si="1"/>
        <v>Approval Threshold</v>
      </c>
    </row>
    <row r="235">
      <c r="A235" s="8" t="s">
        <v>369</v>
      </c>
      <c r="B235" s="17">
        <v>201.0</v>
      </c>
      <c r="C235" s="10">
        <v>2.367928E7</v>
      </c>
      <c r="D235" s="10">
        <v>1.1818305E7</v>
      </c>
      <c r="E235" s="11" t="str">
        <f>IF(C235&gt;Validation!$C$11,"YES","NO")</f>
        <v>NO</v>
      </c>
      <c r="F235" s="12">
        <v>49888.0</v>
      </c>
      <c r="G235" s="13" t="str">
        <f t="shared" si="2"/>
        <v>NOT FUNDED</v>
      </c>
      <c r="H235" s="14">
        <f t="shared" si="3"/>
        <v>1389022</v>
      </c>
      <c r="I235" s="15" t="str">
        <f t="shared" si="1"/>
        <v>Approval Threshold</v>
      </c>
    </row>
    <row r="236">
      <c r="A236" s="8" t="s">
        <v>370</v>
      </c>
      <c r="B236" s="17">
        <v>210.0</v>
      </c>
      <c r="C236" s="10">
        <v>2.3564294E7</v>
      </c>
      <c r="D236" s="10">
        <v>1.4042888E7</v>
      </c>
      <c r="E236" s="11" t="str">
        <f>IF(C236&gt;Validation!$C$11,"YES","NO")</f>
        <v>NO</v>
      </c>
      <c r="F236" s="12">
        <v>197000.0</v>
      </c>
      <c r="G236" s="13" t="str">
        <f t="shared" si="2"/>
        <v>NOT FUNDED</v>
      </c>
      <c r="H236" s="14">
        <f t="shared" si="3"/>
        <v>1389022</v>
      </c>
      <c r="I236" s="15" t="str">
        <f t="shared" si="1"/>
        <v>Approval Threshold</v>
      </c>
    </row>
    <row r="237">
      <c r="A237" s="8" t="s">
        <v>371</v>
      </c>
      <c r="B237" s="17">
        <v>202.0</v>
      </c>
      <c r="C237" s="10">
        <v>2.339582E7</v>
      </c>
      <c r="D237" s="10">
        <v>1.5385632E7</v>
      </c>
      <c r="E237" s="11" t="str">
        <f>IF(C237&gt;Validation!$C$11,"YES","NO")</f>
        <v>NO</v>
      </c>
      <c r="F237" s="12">
        <v>40400.0</v>
      </c>
      <c r="G237" s="13" t="str">
        <f t="shared" si="2"/>
        <v>NOT FUNDED</v>
      </c>
      <c r="H237" s="14">
        <f t="shared" si="3"/>
        <v>1389022</v>
      </c>
      <c r="I237" s="15" t="str">
        <f t="shared" si="1"/>
        <v>Approval Threshold</v>
      </c>
    </row>
    <row r="238">
      <c r="A238" s="8" t="s">
        <v>372</v>
      </c>
      <c r="B238" s="17">
        <v>217.0</v>
      </c>
      <c r="C238" s="10">
        <v>2.3264737E7</v>
      </c>
      <c r="D238" s="10">
        <v>1.7052689E7</v>
      </c>
      <c r="E238" s="11" t="str">
        <f>IF(C238&gt;Validation!$C$11,"YES","NO")</f>
        <v>NO</v>
      </c>
      <c r="F238" s="12">
        <v>66622.0</v>
      </c>
      <c r="G238" s="13" t="str">
        <f t="shared" si="2"/>
        <v>NOT FUNDED</v>
      </c>
      <c r="H238" s="14">
        <f t="shared" si="3"/>
        <v>1389022</v>
      </c>
      <c r="I238" s="15" t="str">
        <f t="shared" si="1"/>
        <v>Approval Threshold</v>
      </c>
    </row>
    <row r="239">
      <c r="A239" s="8" t="s">
        <v>373</v>
      </c>
      <c r="B239" s="17">
        <v>226.0</v>
      </c>
      <c r="C239" s="10">
        <v>2.2901976E7</v>
      </c>
      <c r="D239" s="10">
        <v>1.8127726E7</v>
      </c>
      <c r="E239" s="11" t="str">
        <f>IF(C239&gt;Validation!$C$11,"YES","NO")</f>
        <v>NO</v>
      </c>
      <c r="F239" s="12">
        <v>70000.0</v>
      </c>
      <c r="G239" s="13" t="str">
        <f t="shared" si="2"/>
        <v>NOT FUNDED</v>
      </c>
      <c r="H239" s="14">
        <f t="shared" si="3"/>
        <v>1389022</v>
      </c>
      <c r="I239" s="15" t="str">
        <f t="shared" si="1"/>
        <v>Approval Threshold</v>
      </c>
    </row>
    <row r="240">
      <c r="A240" s="8" t="s">
        <v>374</v>
      </c>
      <c r="B240" s="17">
        <v>188.0</v>
      </c>
      <c r="C240" s="10">
        <v>2.2897187E7</v>
      </c>
      <c r="D240" s="10">
        <v>1.1213966E7</v>
      </c>
      <c r="E240" s="11" t="str">
        <f>IF(C240&gt;Validation!$C$11,"YES","NO")</f>
        <v>NO</v>
      </c>
      <c r="F240" s="12">
        <v>50778.0</v>
      </c>
      <c r="G240" s="13" t="str">
        <f t="shared" si="2"/>
        <v>NOT FUNDED</v>
      </c>
      <c r="H240" s="14">
        <f t="shared" si="3"/>
        <v>1389022</v>
      </c>
      <c r="I240" s="15" t="str">
        <f t="shared" si="1"/>
        <v>Approval Threshold</v>
      </c>
    </row>
    <row r="241">
      <c r="A241" s="8" t="s">
        <v>375</v>
      </c>
      <c r="B241" s="17">
        <v>188.0</v>
      </c>
      <c r="C241" s="10">
        <v>2.2821802E7</v>
      </c>
      <c r="D241" s="10">
        <v>1.1540818E7</v>
      </c>
      <c r="E241" s="11" t="str">
        <f>IF(C241&gt;Validation!$C$11,"YES","NO")</f>
        <v>NO</v>
      </c>
      <c r="F241" s="12">
        <v>32000.0</v>
      </c>
      <c r="G241" s="13" t="str">
        <f t="shared" si="2"/>
        <v>NOT FUNDED</v>
      </c>
      <c r="H241" s="14">
        <f t="shared" si="3"/>
        <v>1389022</v>
      </c>
      <c r="I241" s="15" t="str">
        <f t="shared" si="1"/>
        <v>Approval Threshold</v>
      </c>
    </row>
    <row r="242">
      <c r="A242" s="8" t="s">
        <v>376</v>
      </c>
      <c r="B242" s="17">
        <v>190.0</v>
      </c>
      <c r="C242" s="10">
        <v>2.2709437E7</v>
      </c>
      <c r="D242" s="10">
        <v>1.2937389E7</v>
      </c>
      <c r="E242" s="11" t="str">
        <f>IF(C242&gt;Validation!$C$11,"YES","NO")</f>
        <v>NO</v>
      </c>
      <c r="F242" s="12">
        <v>78000.0</v>
      </c>
      <c r="G242" s="13" t="str">
        <f t="shared" si="2"/>
        <v>NOT FUNDED</v>
      </c>
      <c r="H242" s="14">
        <f t="shared" si="3"/>
        <v>1389022</v>
      </c>
      <c r="I242" s="15" t="str">
        <f t="shared" si="1"/>
        <v>Approval Threshold</v>
      </c>
    </row>
    <row r="243">
      <c r="A243" s="8" t="s">
        <v>377</v>
      </c>
      <c r="B243" s="17">
        <v>207.0</v>
      </c>
      <c r="C243" s="10">
        <v>2.2662822E7</v>
      </c>
      <c r="D243" s="10">
        <v>1.1473156E7</v>
      </c>
      <c r="E243" s="11" t="str">
        <f>IF(C243&gt;Validation!$C$11,"YES","NO")</f>
        <v>NO</v>
      </c>
      <c r="F243" s="12">
        <v>26050.0</v>
      </c>
      <c r="G243" s="13" t="str">
        <f t="shared" si="2"/>
        <v>NOT FUNDED</v>
      </c>
      <c r="H243" s="14">
        <f t="shared" si="3"/>
        <v>1389022</v>
      </c>
      <c r="I243" s="15" t="str">
        <f t="shared" si="1"/>
        <v>Approval Threshold</v>
      </c>
    </row>
    <row r="244">
      <c r="A244" s="8" t="s">
        <v>378</v>
      </c>
      <c r="B244" s="17">
        <v>192.0</v>
      </c>
      <c r="C244" s="10">
        <v>2.2660329E7</v>
      </c>
      <c r="D244" s="10">
        <v>1.9190644E7</v>
      </c>
      <c r="E244" s="11" t="str">
        <f>IF(C244&gt;Validation!$C$11,"YES","NO")</f>
        <v>NO</v>
      </c>
      <c r="F244" s="12">
        <v>179771.0</v>
      </c>
      <c r="G244" s="13" t="str">
        <f t="shared" si="2"/>
        <v>NOT FUNDED</v>
      </c>
      <c r="H244" s="14">
        <f t="shared" si="3"/>
        <v>1389022</v>
      </c>
      <c r="I244" s="15" t="str">
        <f t="shared" si="1"/>
        <v>Approval Threshold</v>
      </c>
    </row>
    <row r="245">
      <c r="A245" s="8" t="s">
        <v>379</v>
      </c>
      <c r="B245" s="17">
        <v>219.0</v>
      </c>
      <c r="C245" s="10">
        <v>2.2657895E7</v>
      </c>
      <c r="D245" s="10">
        <v>2.0630462E7</v>
      </c>
      <c r="E245" s="11" t="str">
        <f>IF(C245&gt;Validation!$C$11,"YES","NO")</f>
        <v>NO</v>
      </c>
      <c r="F245" s="12">
        <v>200000.0</v>
      </c>
      <c r="G245" s="13" t="str">
        <f t="shared" si="2"/>
        <v>NOT FUNDED</v>
      </c>
      <c r="H245" s="14">
        <f t="shared" si="3"/>
        <v>1389022</v>
      </c>
      <c r="I245" s="15" t="str">
        <f t="shared" si="1"/>
        <v>Approval Threshold</v>
      </c>
    </row>
    <row r="246">
      <c r="A246" s="8" t="s">
        <v>380</v>
      </c>
      <c r="B246" s="17">
        <v>192.0</v>
      </c>
      <c r="C246" s="10">
        <v>2.2628665E7</v>
      </c>
      <c r="D246" s="10">
        <v>1.68731E7</v>
      </c>
      <c r="E246" s="11" t="str">
        <f>IF(C246&gt;Validation!$C$11,"YES","NO")</f>
        <v>NO</v>
      </c>
      <c r="F246" s="12">
        <v>100000.0</v>
      </c>
      <c r="G246" s="13" t="str">
        <f t="shared" si="2"/>
        <v>NOT FUNDED</v>
      </c>
      <c r="H246" s="14">
        <f t="shared" si="3"/>
        <v>1389022</v>
      </c>
      <c r="I246" s="15" t="str">
        <f t="shared" si="1"/>
        <v>Approval Threshold</v>
      </c>
    </row>
    <row r="247">
      <c r="A247" s="8" t="s">
        <v>381</v>
      </c>
      <c r="B247" s="17">
        <v>211.0</v>
      </c>
      <c r="C247" s="10">
        <v>2.2557266E7</v>
      </c>
      <c r="D247" s="10">
        <v>1.5834421E7</v>
      </c>
      <c r="E247" s="11" t="str">
        <f>IF(C247&gt;Validation!$C$11,"YES","NO")</f>
        <v>NO</v>
      </c>
      <c r="F247" s="12">
        <v>29650.0</v>
      </c>
      <c r="G247" s="13" t="str">
        <f t="shared" si="2"/>
        <v>NOT FUNDED</v>
      </c>
      <c r="H247" s="14">
        <f t="shared" si="3"/>
        <v>1389022</v>
      </c>
      <c r="I247" s="15" t="str">
        <f t="shared" si="1"/>
        <v>Approval Threshold</v>
      </c>
    </row>
    <row r="248">
      <c r="A248" s="8" t="s">
        <v>382</v>
      </c>
      <c r="B248" s="17">
        <v>228.0</v>
      </c>
      <c r="C248" s="10">
        <v>2.2523835E7</v>
      </c>
      <c r="D248" s="10">
        <v>1.8770869E7</v>
      </c>
      <c r="E248" s="11" t="str">
        <f>IF(C248&gt;Validation!$C$11,"YES","NO")</f>
        <v>NO</v>
      </c>
      <c r="F248" s="12">
        <v>35000.0</v>
      </c>
      <c r="G248" s="13" t="str">
        <f t="shared" si="2"/>
        <v>NOT FUNDED</v>
      </c>
      <c r="H248" s="14">
        <f t="shared" si="3"/>
        <v>1389022</v>
      </c>
      <c r="I248" s="15" t="str">
        <f t="shared" si="1"/>
        <v>Approval Threshold</v>
      </c>
    </row>
    <row r="249">
      <c r="A249" s="8" t="s">
        <v>383</v>
      </c>
      <c r="B249" s="17">
        <v>244.0</v>
      </c>
      <c r="C249" s="10">
        <v>2.250213E7</v>
      </c>
      <c r="D249" s="10">
        <v>2.05442E7</v>
      </c>
      <c r="E249" s="11" t="str">
        <f>IF(C249&gt;Validation!$C$11,"YES","NO")</f>
        <v>NO</v>
      </c>
      <c r="F249" s="12">
        <v>40480.0</v>
      </c>
      <c r="G249" s="13" t="str">
        <f t="shared" si="2"/>
        <v>NOT FUNDED</v>
      </c>
      <c r="H249" s="14">
        <f t="shared" si="3"/>
        <v>1389022</v>
      </c>
      <c r="I249" s="15" t="str">
        <f t="shared" si="1"/>
        <v>Approval Threshold</v>
      </c>
    </row>
    <row r="250">
      <c r="A250" s="8" t="s">
        <v>384</v>
      </c>
      <c r="B250" s="17">
        <v>213.0</v>
      </c>
      <c r="C250" s="10">
        <v>2.2468791E7</v>
      </c>
      <c r="D250" s="10">
        <v>1.3252487E7</v>
      </c>
      <c r="E250" s="11" t="str">
        <f>IF(C250&gt;Validation!$C$11,"YES","NO")</f>
        <v>NO</v>
      </c>
      <c r="F250" s="12">
        <v>68207.0</v>
      </c>
      <c r="G250" s="13" t="str">
        <f t="shared" si="2"/>
        <v>NOT FUNDED</v>
      </c>
      <c r="H250" s="14">
        <f t="shared" si="3"/>
        <v>1389022</v>
      </c>
      <c r="I250" s="15" t="str">
        <f t="shared" si="1"/>
        <v>Approval Threshold</v>
      </c>
    </row>
    <row r="251">
      <c r="A251" s="8" t="s">
        <v>385</v>
      </c>
      <c r="B251" s="17">
        <v>260.0</v>
      </c>
      <c r="C251" s="10">
        <v>2.245576E7</v>
      </c>
      <c r="D251" s="10">
        <v>4.9524478E7</v>
      </c>
      <c r="E251" s="11" t="str">
        <f>IF(C251&gt;Validation!$C$11,"YES","NO")</f>
        <v>NO</v>
      </c>
      <c r="F251" s="12">
        <v>198180.0</v>
      </c>
      <c r="G251" s="13" t="str">
        <f t="shared" si="2"/>
        <v>NOT FUNDED</v>
      </c>
      <c r="H251" s="14">
        <f t="shared" si="3"/>
        <v>1389022</v>
      </c>
      <c r="I251" s="15" t="str">
        <f t="shared" si="1"/>
        <v>Approval Threshold</v>
      </c>
    </row>
    <row r="252">
      <c r="A252" s="8" t="s">
        <v>386</v>
      </c>
      <c r="B252" s="17">
        <v>228.0</v>
      </c>
      <c r="C252" s="10">
        <v>2.242783E7</v>
      </c>
      <c r="D252" s="10">
        <v>1.9820363E7</v>
      </c>
      <c r="E252" s="11" t="str">
        <f>IF(C252&gt;Validation!$C$11,"YES","NO")</f>
        <v>NO</v>
      </c>
      <c r="F252" s="12">
        <v>175000.0</v>
      </c>
      <c r="G252" s="13" t="str">
        <f t="shared" si="2"/>
        <v>NOT FUNDED</v>
      </c>
      <c r="H252" s="14">
        <f t="shared" si="3"/>
        <v>1389022</v>
      </c>
      <c r="I252" s="15" t="str">
        <f t="shared" si="1"/>
        <v>Approval Threshold</v>
      </c>
    </row>
    <row r="253">
      <c r="A253" s="8" t="s">
        <v>387</v>
      </c>
      <c r="B253" s="17">
        <v>239.0</v>
      </c>
      <c r="C253" s="10">
        <v>2.2371777E7</v>
      </c>
      <c r="D253" s="10">
        <v>1.971011E7</v>
      </c>
      <c r="E253" s="11" t="str">
        <f>IF(C253&gt;Validation!$C$11,"YES","NO")</f>
        <v>NO</v>
      </c>
      <c r="F253" s="12">
        <v>35000.0</v>
      </c>
      <c r="G253" s="13" t="str">
        <f t="shared" si="2"/>
        <v>NOT FUNDED</v>
      </c>
      <c r="H253" s="14">
        <f t="shared" si="3"/>
        <v>1389022</v>
      </c>
      <c r="I253" s="15" t="str">
        <f t="shared" si="1"/>
        <v>Approval Threshold</v>
      </c>
    </row>
    <row r="254">
      <c r="A254" s="8" t="s">
        <v>388</v>
      </c>
      <c r="B254" s="17">
        <v>205.0</v>
      </c>
      <c r="C254" s="10">
        <v>2.2359135E7</v>
      </c>
      <c r="D254" s="10">
        <v>1.4044477E7</v>
      </c>
      <c r="E254" s="11" t="str">
        <f>IF(C254&gt;Validation!$C$11,"YES","NO")</f>
        <v>NO</v>
      </c>
      <c r="F254" s="12">
        <v>20000.0</v>
      </c>
      <c r="G254" s="13" t="str">
        <f t="shared" si="2"/>
        <v>NOT FUNDED</v>
      </c>
      <c r="H254" s="14">
        <f t="shared" si="3"/>
        <v>1389022</v>
      </c>
      <c r="I254" s="15" t="str">
        <f t="shared" si="1"/>
        <v>Approval Threshold</v>
      </c>
    </row>
    <row r="255">
      <c r="A255" s="8" t="s">
        <v>389</v>
      </c>
      <c r="B255" s="17">
        <v>193.0</v>
      </c>
      <c r="C255" s="10">
        <v>2.2250106E7</v>
      </c>
      <c r="D255" s="10">
        <v>1.1442789E7</v>
      </c>
      <c r="E255" s="11" t="str">
        <f>IF(C255&gt;Validation!$C$11,"YES","NO")</f>
        <v>NO</v>
      </c>
      <c r="F255" s="12">
        <v>70000.0</v>
      </c>
      <c r="G255" s="13" t="str">
        <f t="shared" si="2"/>
        <v>NOT FUNDED</v>
      </c>
      <c r="H255" s="14">
        <f t="shared" si="3"/>
        <v>1389022</v>
      </c>
      <c r="I255" s="15" t="str">
        <f t="shared" si="1"/>
        <v>Approval Threshold</v>
      </c>
    </row>
    <row r="256">
      <c r="A256" s="8" t="s">
        <v>390</v>
      </c>
      <c r="B256" s="17">
        <v>205.0</v>
      </c>
      <c r="C256" s="10">
        <v>2.2241087E7</v>
      </c>
      <c r="D256" s="10">
        <v>1.6325335E7</v>
      </c>
      <c r="E256" s="11" t="str">
        <f>IF(C256&gt;Validation!$C$11,"YES","NO")</f>
        <v>NO</v>
      </c>
      <c r="F256" s="12">
        <v>109400.0</v>
      </c>
      <c r="G256" s="13" t="str">
        <f t="shared" si="2"/>
        <v>NOT FUNDED</v>
      </c>
      <c r="H256" s="14">
        <f t="shared" si="3"/>
        <v>1389022</v>
      </c>
      <c r="I256" s="15" t="str">
        <f t="shared" si="1"/>
        <v>Approval Threshold</v>
      </c>
    </row>
    <row r="257">
      <c r="A257" s="8" t="s">
        <v>391</v>
      </c>
      <c r="B257" s="17">
        <v>198.0</v>
      </c>
      <c r="C257" s="10">
        <v>2.2236704E7</v>
      </c>
      <c r="D257" s="10">
        <v>1.541431E7</v>
      </c>
      <c r="E257" s="11" t="str">
        <f>IF(C257&gt;Validation!$C$11,"YES","NO")</f>
        <v>NO</v>
      </c>
      <c r="F257" s="12">
        <v>45000.0</v>
      </c>
      <c r="G257" s="13" t="str">
        <f t="shared" si="2"/>
        <v>NOT FUNDED</v>
      </c>
      <c r="H257" s="14">
        <f t="shared" si="3"/>
        <v>1389022</v>
      </c>
      <c r="I257" s="15" t="str">
        <f t="shared" si="1"/>
        <v>Approval Threshold</v>
      </c>
    </row>
    <row r="258">
      <c r="A258" s="8" t="s">
        <v>392</v>
      </c>
      <c r="B258" s="17">
        <v>200.0</v>
      </c>
      <c r="C258" s="10">
        <v>2.2127827E7</v>
      </c>
      <c r="D258" s="10">
        <v>1.8495859E7</v>
      </c>
      <c r="E258" s="11" t="str">
        <f>IF(C258&gt;Validation!$C$11,"YES","NO")</f>
        <v>NO</v>
      </c>
      <c r="F258" s="12">
        <v>150000.0</v>
      </c>
      <c r="G258" s="13" t="str">
        <f t="shared" si="2"/>
        <v>NOT FUNDED</v>
      </c>
      <c r="H258" s="14">
        <f t="shared" si="3"/>
        <v>1389022</v>
      </c>
      <c r="I258" s="15" t="str">
        <f t="shared" si="1"/>
        <v>Approval Threshold</v>
      </c>
    </row>
    <row r="259">
      <c r="A259" s="8" t="s">
        <v>393</v>
      </c>
      <c r="B259" s="17">
        <v>191.0</v>
      </c>
      <c r="C259" s="10">
        <v>2.1966137E7</v>
      </c>
      <c r="D259" s="10">
        <v>1.7450976E7</v>
      </c>
      <c r="E259" s="11" t="str">
        <f>IF(C259&gt;Validation!$C$11,"YES","NO")</f>
        <v>NO</v>
      </c>
      <c r="F259" s="12">
        <v>135000.0</v>
      </c>
      <c r="G259" s="13" t="str">
        <f t="shared" si="2"/>
        <v>NOT FUNDED</v>
      </c>
      <c r="H259" s="14">
        <f t="shared" si="3"/>
        <v>1389022</v>
      </c>
      <c r="I259" s="15" t="str">
        <f t="shared" si="1"/>
        <v>Approval Threshold</v>
      </c>
    </row>
    <row r="260">
      <c r="A260" s="8" t="s">
        <v>394</v>
      </c>
      <c r="B260" s="17">
        <v>193.0</v>
      </c>
      <c r="C260" s="10">
        <v>2.1923565E7</v>
      </c>
      <c r="D260" s="10">
        <v>1.3296056E7</v>
      </c>
      <c r="E260" s="11" t="str">
        <f>IF(C260&gt;Validation!$C$11,"YES","NO")</f>
        <v>NO</v>
      </c>
      <c r="F260" s="12">
        <v>64490.0</v>
      </c>
      <c r="G260" s="13" t="str">
        <f t="shared" si="2"/>
        <v>NOT FUNDED</v>
      </c>
      <c r="H260" s="14">
        <f t="shared" si="3"/>
        <v>1389022</v>
      </c>
      <c r="I260" s="15" t="str">
        <f t="shared" si="1"/>
        <v>Approval Threshold</v>
      </c>
    </row>
    <row r="261">
      <c r="A261" s="8" t="s">
        <v>395</v>
      </c>
      <c r="B261" s="17">
        <v>202.0</v>
      </c>
      <c r="C261" s="10">
        <v>2.1703633E7</v>
      </c>
      <c r="D261" s="10">
        <v>1.1598854E7</v>
      </c>
      <c r="E261" s="11" t="str">
        <f>IF(C261&gt;Validation!$C$11,"YES","NO")</f>
        <v>NO</v>
      </c>
      <c r="F261" s="12">
        <v>38800.0</v>
      </c>
      <c r="G261" s="13" t="str">
        <f t="shared" si="2"/>
        <v>NOT FUNDED</v>
      </c>
      <c r="H261" s="14">
        <f t="shared" si="3"/>
        <v>1389022</v>
      </c>
      <c r="I261" s="15" t="str">
        <f t="shared" si="1"/>
        <v>Approval Threshold</v>
      </c>
    </row>
    <row r="262">
      <c r="A262" s="8" t="s">
        <v>396</v>
      </c>
      <c r="B262" s="17">
        <v>198.0</v>
      </c>
      <c r="C262" s="10">
        <v>2.1640117E7</v>
      </c>
      <c r="D262" s="10">
        <v>2.2083247E7</v>
      </c>
      <c r="E262" s="11" t="str">
        <f>IF(C262&gt;Validation!$C$11,"YES","NO")</f>
        <v>NO</v>
      </c>
      <c r="F262" s="12">
        <v>40870.0</v>
      </c>
      <c r="G262" s="13" t="str">
        <f t="shared" si="2"/>
        <v>NOT FUNDED</v>
      </c>
      <c r="H262" s="14">
        <f t="shared" si="3"/>
        <v>1389022</v>
      </c>
      <c r="I262" s="15" t="str">
        <f t="shared" si="1"/>
        <v>Approval Threshold</v>
      </c>
    </row>
    <row r="263">
      <c r="A263" s="8" t="s">
        <v>397</v>
      </c>
      <c r="B263" s="17">
        <v>202.0</v>
      </c>
      <c r="C263" s="10">
        <v>2.1572271E7</v>
      </c>
      <c r="D263" s="10">
        <v>1.490422E7</v>
      </c>
      <c r="E263" s="11" t="str">
        <f>IF(C263&gt;Validation!$C$11,"YES","NO")</f>
        <v>NO</v>
      </c>
      <c r="F263" s="12">
        <v>58000.0</v>
      </c>
      <c r="G263" s="13" t="str">
        <f t="shared" si="2"/>
        <v>NOT FUNDED</v>
      </c>
      <c r="H263" s="14">
        <f t="shared" si="3"/>
        <v>1389022</v>
      </c>
      <c r="I263" s="15" t="str">
        <f t="shared" si="1"/>
        <v>Approval Threshold</v>
      </c>
    </row>
    <row r="264">
      <c r="A264" s="8" t="s">
        <v>398</v>
      </c>
      <c r="B264" s="17">
        <v>225.0</v>
      </c>
      <c r="C264" s="10">
        <v>2.1466097E7</v>
      </c>
      <c r="D264" s="10">
        <v>1.9157078E7</v>
      </c>
      <c r="E264" s="11" t="str">
        <f>IF(C264&gt;Validation!$C$11,"YES","NO")</f>
        <v>NO</v>
      </c>
      <c r="F264" s="12">
        <v>134696.0</v>
      </c>
      <c r="G264" s="13" t="str">
        <f t="shared" si="2"/>
        <v>NOT FUNDED</v>
      </c>
      <c r="H264" s="14">
        <f t="shared" si="3"/>
        <v>1389022</v>
      </c>
      <c r="I264" s="15" t="str">
        <f t="shared" si="1"/>
        <v>Approval Threshold</v>
      </c>
    </row>
    <row r="265">
      <c r="A265" s="8" t="s">
        <v>399</v>
      </c>
      <c r="B265" s="17">
        <v>201.0</v>
      </c>
      <c r="C265" s="10">
        <v>2.1435239E7</v>
      </c>
      <c r="D265" s="10">
        <v>1.308151E7</v>
      </c>
      <c r="E265" s="11" t="str">
        <f>IF(C265&gt;Validation!$C$11,"YES","NO")</f>
        <v>NO</v>
      </c>
      <c r="F265" s="12">
        <v>67570.0</v>
      </c>
      <c r="G265" s="13" t="str">
        <f t="shared" si="2"/>
        <v>NOT FUNDED</v>
      </c>
      <c r="H265" s="14">
        <f t="shared" si="3"/>
        <v>1389022</v>
      </c>
      <c r="I265" s="15" t="str">
        <f t="shared" si="1"/>
        <v>Approval Threshold</v>
      </c>
    </row>
    <row r="266">
      <c r="A266" s="8" t="s">
        <v>400</v>
      </c>
      <c r="B266" s="17">
        <v>223.0</v>
      </c>
      <c r="C266" s="10">
        <v>2.1365612E7</v>
      </c>
      <c r="D266" s="10">
        <v>2.0946936E7</v>
      </c>
      <c r="E266" s="11" t="str">
        <f>IF(C266&gt;Validation!$C$11,"YES","NO")</f>
        <v>NO</v>
      </c>
      <c r="F266" s="12">
        <v>200000.0</v>
      </c>
      <c r="G266" s="13" t="str">
        <f t="shared" si="2"/>
        <v>NOT FUNDED</v>
      </c>
      <c r="H266" s="14">
        <f t="shared" si="3"/>
        <v>1389022</v>
      </c>
      <c r="I266" s="15" t="str">
        <f t="shared" si="1"/>
        <v>Approval Threshold</v>
      </c>
    </row>
    <row r="267">
      <c r="A267" s="8" t="s">
        <v>401</v>
      </c>
      <c r="B267" s="17">
        <v>200.0</v>
      </c>
      <c r="C267" s="10">
        <v>2.1359371E7</v>
      </c>
      <c r="D267" s="10">
        <v>1.1231275E7</v>
      </c>
      <c r="E267" s="11" t="str">
        <f>IF(C267&gt;Validation!$C$11,"YES","NO")</f>
        <v>NO</v>
      </c>
      <c r="F267" s="12">
        <v>24135.0</v>
      </c>
      <c r="G267" s="13" t="str">
        <f t="shared" si="2"/>
        <v>NOT FUNDED</v>
      </c>
      <c r="H267" s="14">
        <f t="shared" si="3"/>
        <v>1389022</v>
      </c>
      <c r="I267" s="15" t="str">
        <f t="shared" si="1"/>
        <v>Approval Threshold</v>
      </c>
    </row>
    <row r="268">
      <c r="A268" s="8" t="s">
        <v>402</v>
      </c>
      <c r="B268" s="17">
        <v>195.0</v>
      </c>
      <c r="C268" s="10">
        <v>2.1333182E7</v>
      </c>
      <c r="D268" s="10">
        <v>1.7997331E7</v>
      </c>
      <c r="E268" s="11" t="str">
        <f>IF(C268&gt;Validation!$C$11,"YES","NO")</f>
        <v>NO</v>
      </c>
      <c r="F268" s="12">
        <v>193000.0</v>
      </c>
      <c r="G268" s="13" t="str">
        <f t="shared" si="2"/>
        <v>NOT FUNDED</v>
      </c>
      <c r="H268" s="14">
        <f t="shared" si="3"/>
        <v>1389022</v>
      </c>
      <c r="I268" s="15" t="str">
        <f t="shared" si="1"/>
        <v>Approval Threshold</v>
      </c>
    </row>
    <row r="269">
      <c r="A269" s="8" t="s">
        <v>403</v>
      </c>
      <c r="B269" s="17">
        <v>199.0</v>
      </c>
      <c r="C269" s="10">
        <v>2.1230812E7</v>
      </c>
      <c r="D269" s="10">
        <v>1.1142298E7</v>
      </c>
      <c r="E269" s="11" t="str">
        <f>IF(C269&gt;Validation!$C$11,"YES","NO")</f>
        <v>NO</v>
      </c>
      <c r="F269" s="12">
        <v>80000.0</v>
      </c>
      <c r="G269" s="13" t="str">
        <f t="shared" si="2"/>
        <v>NOT FUNDED</v>
      </c>
      <c r="H269" s="14">
        <f t="shared" si="3"/>
        <v>1389022</v>
      </c>
      <c r="I269" s="15" t="str">
        <f t="shared" si="1"/>
        <v>Approval Threshold</v>
      </c>
    </row>
    <row r="270">
      <c r="A270" s="8" t="s">
        <v>404</v>
      </c>
      <c r="B270" s="17">
        <v>210.0</v>
      </c>
      <c r="C270" s="10">
        <v>2.1110058E7</v>
      </c>
      <c r="D270" s="10">
        <v>1.3176648E7</v>
      </c>
      <c r="E270" s="11" t="str">
        <f>IF(C270&gt;Validation!$C$11,"YES","NO")</f>
        <v>NO</v>
      </c>
      <c r="F270" s="12">
        <v>37700.0</v>
      </c>
      <c r="G270" s="13" t="str">
        <f t="shared" si="2"/>
        <v>NOT FUNDED</v>
      </c>
      <c r="H270" s="14">
        <f t="shared" si="3"/>
        <v>1389022</v>
      </c>
      <c r="I270" s="15" t="str">
        <f t="shared" si="1"/>
        <v>Approval Threshold</v>
      </c>
    </row>
    <row r="271">
      <c r="A271" s="8" t="s">
        <v>405</v>
      </c>
      <c r="B271" s="17">
        <v>212.0</v>
      </c>
      <c r="C271" s="10">
        <v>2.0902602E7</v>
      </c>
      <c r="D271" s="10">
        <v>1.3865469E7</v>
      </c>
      <c r="E271" s="11" t="str">
        <f>IF(C271&gt;Validation!$C$11,"YES","NO")</f>
        <v>NO</v>
      </c>
      <c r="F271" s="12">
        <v>86040.0</v>
      </c>
      <c r="G271" s="13" t="str">
        <f t="shared" si="2"/>
        <v>NOT FUNDED</v>
      </c>
      <c r="H271" s="14">
        <f t="shared" si="3"/>
        <v>1389022</v>
      </c>
      <c r="I271" s="15" t="str">
        <f t="shared" si="1"/>
        <v>Approval Threshold</v>
      </c>
    </row>
    <row r="272">
      <c r="A272" s="8" t="s">
        <v>406</v>
      </c>
      <c r="B272" s="17">
        <v>212.0</v>
      </c>
      <c r="C272" s="10">
        <v>2.0732148E7</v>
      </c>
      <c r="D272" s="10">
        <v>2.1427796E7</v>
      </c>
      <c r="E272" s="11" t="str">
        <f>IF(C272&gt;Validation!$C$11,"YES","NO")</f>
        <v>NO</v>
      </c>
      <c r="F272" s="12">
        <v>153735.0</v>
      </c>
      <c r="G272" s="13" t="str">
        <f t="shared" si="2"/>
        <v>NOT FUNDED</v>
      </c>
      <c r="H272" s="14">
        <f t="shared" si="3"/>
        <v>1389022</v>
      </c>
      <c r="I272" s="15" t="str">
        <f t="shared" si="1"/>
        <v>Approval Threshold</v>
      </c>
    </row>
    <row r="273">
      <c r="A273" s="8" t="s">
        <v>407</v>
      </c>
      <c r="B273" s="17">
        <v>201.0</v>
      </c>
      <c r="C273" s="10">
        <v>2.0726643E7</v>
      </c>
      <c r="D273" s="10">
        <v>2.174107E7</v>
      </c>
      <c r="E273" s="11" t="str">
        <f>IF(C273&gt;Validation!$C$11,"YES","NO")</f>
        <v>NO</v>
      </c>
      <c r="F273" s="12">
        <v>120000.0</v>
      </c>
      <c r="G273" s="13" t="str">
        <f t="shared" si="2"/>
        <v>NOT FUNDED</v>
      </c>
      <c r="H273" s="14">
        <f t="shared" si="3"/>
        <v>1389022</v>
      </c>
      <c r="I273" s="15" t="str">
        <f t="shared" si="1"/>
        <v>Approval Threshold</v>
      </c>
    </row>
    <row r="274">
      <c r="A274" s="8" t="s">
        <v>408</v>
      </c>
      <c r="B274" s="17">
        <v>195.0</v>
      </c>
      <c r="C274" s="10">
        <v>2.0717068E7</v>
      </c>
      <c r="D274" s="10">
        <v>1.4646358E7</v>
      </c>
      <c r="E274" s="11" t="str">
        <f>IF(C274&gt;Validation!$C$11,"YES","NO")</f>
        <v>NO</v>
      </c>
      <c r="F274" s="12">
        <v>26000.0</v>
      </c>
      <c r="G274" s="13" t="str">
        <f t="shared" si="2"/>
        <v>NOT FUNDED</v>
      </c>
      <c r="H274" s="14">
        <f t="shared" si="3"/>
        <v>1389022</v>
      </c>
      <c r="I274" s="15" t="str">
        <f t="shared" si="1"/>
        <v>Approval Threshold</v>
      </c>
    </row>
    <row r="275">
      <c r="A275" s="8" t="s">
        <v>409</v>
      </c>
      <c r="B275" s="17">
        <v>209.0</v>
      </c>
      <c r="C275" s="10">
        <v>2.0686612E7</v>
      </c>
      <c r="D275" s="10">
        <v>2.9530905E7</v>
      </c>
      <c r="E275" s="11" t="str">
        <f>IF(C275&gt;Validation!$C$11,"YES","NO")</f>
        <v>NO</v>
      </c>
      <c r="F275" s="12">
        <v>177100.0</v>
      </c>
      <c r="G275" s="13" t="str">
        <f t="shared" si="2"/>
        <v>NOT FUNDED</v>
      </c>
      <c r="H275" s="14">
        <f t="shared" si="3"/>
        <v>1389022</v>
      </c>
      <c r="I275" s="15" t="str">
        <f t="shared" si="1"/>
        <v>Approval Threshold</v>
      </c>
    </row>
    <row r="276">
      <c r="A276" s="8" t="s">
        <v>410</v>
      </c>
      <c r="B276" s="17">
        <v>228.0</v>
      </c>
      <c r="C276" s="10">
        <v>2.0305099E7</v>
      </c>
      <c r="D276" s="10">
        <v>2.2443817E7</v>
      </c>
      <c r="E276" s="11" t="str">
        <f>IF(C276&gt;Validation!$C$11,"YES","NO")</f>
        <v>NO</v>
      </c>
      <c r="F276" s="12">
        <v>181674.0</v>
      </c>
      <c r="G276" s="13" t="str">
        <f t="shared" si="2"/>
        <v>NOT FUNDED</v>
      </c>
      <c r="H276" s="14">
        <f t="shared" si="3"/>
        <v>1389022</v>
      </c>
      <c r="I276" s="15" t="str">
        <f t="shared" si="1"/>
        <v>Approval Threshold</v>
      </c>
    </row>
    <row r="277">
      <c r="A277" s="8" t="s">
        <v>411</v>
      </c>
      <c r="B277" s="17">
        <v>244.0</v>
      </c>
      <c r="C277" s="10">
        <v>2.0177464E7</v>
      </c>
      <c r="D277" s="10">
        <v>2.0822705E7</v>
      </c>
      <c r="E277" s="11" t="str">
        <f>IF(C277&gt;Validation!$C$11,"YES","NO")</f>
        <v>NO</v>
      </c>
      <c r="F277" s="12">
        <v>150000.0</v>
      </c>
      <c r="G277" s="13" t="str">
        <f t="shared" si="2"/>
        <v>NOT FUNDED</v>
      </c>
      <c r="H277" s="14">
        <f t="shared" si="3"/>
        <v>1389022</v>
      </c>
      <c r="I277" s="15" t="str">
        <f t="shared" si="1"/>
        <v>Approval Threshold</v>
      </c>
    </row>
    <row r="278">
      <c r="A278" s="8" t="s">
        <v>412</v>
      </c>
      <c r="B278" s="17">
        <v>226.0</v>
      </c>
      <c r="C278" s="10">
        <v>2.0011171E7</v>
      </c>
      <c r="D278" s="10">
        <v>2.2636208E7</v>
      </c>
      <c r="E278" s="11" t="str">
        <f>IF(C278&gt;Validation!$C$11,"YES","NO")</f>
        <v>NO</v>
      </c>
      <c r="F278" s="12">
        <v>145000.0</v>
      </c>
      <c r="G278" s="13" t="str">
        <f t="shared" si="2"/>
        <v>NOT FUNDED</v>
      </c>
      <c r="H278" s="14">
        <f t="shared" si="3"/>
        <v>1389022</v>
      </c>
      <c r="I278" s="15" t="str">
        <f t="shared" si="1"/>
        <v>Approval Threshold</v>
      </c>
    </row>
    <row r="279">
      <c r="A279" s="8" t="s">
        <v>413</v>
      </c>
      <c r="B279" s="17">
        <v>228.0</v>
      </c>
      <c r="C279" s="10">
        <v>1.9874029E7</v>
      </c>
      <c r="D279" s="10">
        <v>1.9902543E7</v>
      </c>
      <c r="E279" s="11" t="str">
        <f>IF(C279&gt;Validation!$C$11,"YES","NO")</f>
        <v>NO</v>
      </c>
      <c r="F279" s="12">
        <v>200000.0</v>
      </c>
      <c r="G279" s="13" t="str">
        <f t="shared" si="2"/>
        <v>NOT FUNDED</v>
      </c>
      <c r="H279" s="14">
        <f t="shared" si="3"/>
        <v>1389022</v>
      </c>
      <c r="I279" s="15" t="str">
        <f t="shared" si="1"/>
        <v>Approval Threshold</v>
      </c>
    </row>
    <row r="280">
      <c r="A280" s="8" t="s">
        <v>414</v>
      </c>
      <c r="B280" s="17">
        <v>198.0</v>
      </c>
      <c r="C280" s="10">
        <v>1.9814677E7</v>
      </c>
      <c r="D280" s="10">
        <v>1.5121733E7</v>
      </c>
      <c r="E280" s="11" t="str">
        <f>IF(C280&gt;Validation!$C$11,"YES","NO")</f>
        <v>NO</v>
      </c>
      <c r="F280" s="12">
        <v>16392.0</v>
      </c>
      <c r="G280" s="13" t="str">
        <f t="shared" si="2"/>
        <v>NOT FUNDED</v>
      </c>
      <c r="H280" s="14">
        <f t="shared" si="3"/>
        <v>1389022</v>
      </c>
      <c r="I280" s="15" t="str">
        <f t="shared" si="1"/>
        <v>Approval Threshold</v>
      </c>
    </row>
    <row r="281">
      <c r="A281" s="8" t="s">
        <v>415</v>
      </c>
      <c r="B281" s="17">
        <v>198.0</v>
      </c>
      <c r="C281" s="10">
        <v>1.9768885E7</v>
      </c>
      <c r="D281" s="10">
        <v>1.5173056E7</v>
      </c>
      <c r="E281" s="11" t="str">
        <f>IF(C281&gt;Validation!$C$11,"YES","NO")</f>
        <v>NO</v>
      </c>
      <c r="F281" s="12">
        <v>24000.0</v>
      </c>
      <c r="G281" s="13" t="str">
        <f t="shared" si="2"/>
        <v>NOT FUNDED</v>
      </c>
      <c r="H281" s="14">
        <f t="shared" si="3"/>
        <v>1389022</v>
      </c>
      <c r="I281" s="15" t="str">
        <f t="shared" si="1"/>
        <v>Approval Threshold</v>
      </c>
    </row>
    <row r="282">
      <c r="A282" s="8" t="s">
        <v>416</v>
      </c>
      <c r="B282" s="17">
        <v>205.0</v>
      </c>
      <c r="C282" s="10">
        <v>1.9733706E7</v>
      </c>
      <c r="D282" s="10">
        <v>1.7588519E7</v>
      </c>
      <c r="E282" s="11" t="str">
        <f>IF(C282&gt;Validation!$C$11,"YES","NO")</f>
        <v>NO</v>
      </c>
      <c r="F282" s="12">
        <v>38395.0</v>
      </c>
      <c r="G282" s="13" t="str">
        <f t="shared" si="2"/>
        <v>NOT FUNDED</v>
      </c>
      <c r="H282" s="14">
        <f t="shared" si="3"/>
        <v>1389022</v>
      </c>
      <c r="I282" s="15" t="str">
        <f t="shared" si="1"/>
        <v>Approval Threshold</v>
      </c>
    </row>
    <row r="283">
      <c r="A283" s="8" t="s">
        <v>417</v>
      </c>
      <c r="B283" s="17">
        <v>193.0</v>
      </c>
      <c r="C283" s="10">
        <v>1.9501008E7</v>
      </c>
      <c r="D283" s="10">
        <v>1.5598126E7</v>
      </c>
      <c r="E283" s="11" t="str">
        <f>IF(C283&gt;Validation!$C$11,"YES","NO")</f>
        <v>NO</v>
      </c>
      <c r="F283" s="12">
        <v>39325.0</v>
      </c>
      <c r="G283" s="13" t="str">
        <f t="shared" si="2"/>
        <v>NOT FUNDED</v>
      </c>
      <c r="H283" s="14">
        <f t="shared" si="3"/>
        <v>1389022</v>
      </c>
      <c r="I283" s="15" t="str">
        <f t="shared" si="1"/>
        <v>Approval Threshold</v>
      </c>
    </row>
    <row r="284">
      <c r="A284" s="8" t="s">
        <v>418</v>
      </c>
      <c r="B284" s="17">
        <v>192.0</v>
      </c>
      <c r="C284" s="10">
        <v>1.9453289E7</v>
      </c>
      <c r="D284" s="10">
        <v>1.2395865E7</v>
      </c>
      <c r="E284" s="11" t="str">
        <f>IF(C284&gt;Validation!$C$11,"YES","NO")</f>
        <v>NO</v>
      </c>
      <c r="F284" s="12">
        <v>80000.0</v>
      </c>
      <c r="G284" s="13" t="str">
        <f t="shared" si="2"/>
        <v>NOT FUNDED</v>
      </c>
      <c r="H284" s="14">
        <f t="shared" si="3"/>
        <v>1389022</v>
      </c>
      <c r="I284" s="15" t="str">
        <f t="shared" si="1"/>
        <v>Approval Threshold</v>
      </c>
    </row>
    <row r="285">
      <c r="A285" s="8" t="s">
        <v>419</v>
      </c>
      <c r="B285" s="17">
        <v>192.0</v>
      </c>
      <c r="C285" s="10">
        <v>1.9205526E7</v>
      </c>
      <c r="D285" s="10">
        <v>2.085256E7</v>
      </c>
      <c r="E285" s="11" t="str">
        <f>IF(C285&gt;Validation!$C$11,"YES","NO")</f>
        <v>NO</v>
      </c>
      <c r="F285" s="12">
        <v>150000.0</v>
      </c>
      <c r="G285" s="13" t="str">
        <f t="shared" si="2"/>
        <v>NOT FUNDED</v>
      </c>
      <c r="H285" s="14">
        <f t="shared" si="3"/>
        <v>1389022</v>
      </c>
      <c r="I285" s="15" t="str">
        <f t="shared" si="1"/>
        <v>Approval Threshold</v>
      </c>
    </row>
    <row r="286">
      <c r="A286" s="8" t="s">
        <v>420</v>
      </c>
      <c r="B286" s="17">
        <v>210.0</v>
      </c>
      <c r="C286" s="10">
        <v>1.9149833E7</v>
      </c>
      <c r="D286" s="10">
        <v>1.6058271E7</v>
      </c>
      <c r="E286" s="11" t="str">
        <f>IF(C286&gt;Validation!$C$11,"YES","NO")</f>
        <v>NO</v>
      </c>
      <c r="F286" s="12">
        <v>15000.0</v>
      </c>
      <c r="G286" s="13" t="str">
        <f t="shared" si="2"/>
        <v>NOT FUNDED</v>
      </c>
      <c r="H286" s="14">
        <f t="shared" si="3"/>
        <v>1389022</v>
      </c>
      <c r="I286" s="15" t="str">
        <f t="shared" si="1"/>
        <v>Approval Threshold</v>
      </c>
    </row>
    <row r="287">
      <c r="A287" s="8" t="s">
        <v>421</v>
      </c>
      <c r="B287" s="17">
        <v>208.0</v>
      </c>
      <c r="C287" s="10">
        <v>1.9121893E7</v>
      </c>
      <c r="D287" s="10">
        <v>1.6398982E7</v>
      </c>
      <c r="E287" s="11" t="str">
        <f>IF(C287&gt;Validation!$C$11,"YES","NO")</f>
        <v>NO</v>
      </c>
      <c r="F287" s="12">
        <v>15650.0</v>
      </c>
      <c r="G287" s="13" t="str">
        <f t="shared" si="2"/>
        <v>NOT FUNDED</v>
      </c>
      <c r="H287" s="14">
        <f t="shared" si="3"/>
        <v>1389022</v>
      </c>
      <c r="I287" s="15" t="str">
        <f t="shared" si="1"/>
        <v>Approval Threshold</v>
      </c>
    </row>
    <row r="288">
      <c r="A288" s="8" t="s">
        <v>422</v>
      </c>
      <c r="B288" s="17">
        <v>222.0</v>
      </c>
      <c r="C288" s="10">
        <v>1.8917936E7</v>
      </c>
      <c r="D288" s="10">
        <v>2.1015954E7</v>
      </c>
      <c r="E288" s="11" t="str">
        <f>IF(C288&gt;Validation!$C$11,"YES","NO")</f>
        <v>NO</v>
      </c>
      <c r="F288" s="12">
        <v>150000.0</v>
      </c>
      <c r="G288" s="13" t="str">
        <f t="shared" si="2"/>
        <v>NOT FUNDED</v>
      </c>
      <c r="H288" s="14">
        <f t="shared" si="3"/>
        <v>1389022</v>
      </c>
      <c r="I288" s="15" t="str">
        <f t="shared" si="1"/>
        <v>Approval Threshold</v>
      </c>
    </row>
    <row r="289">
      <c r="A289" s="8" t="s">
        <v>423</v>
      </c>
      <c r="B289" s="17">
        <v>201.0</v>
      </c>
      <c r="C289" s="10">
        <v>1.8753415E7</v>
      </c>
      <c r="D289" s="10">
        <v>1.6103359E7</v>
      </c>
      <c r="E289" s="11" t="str">
        <f>IF(C289&gt;Validation!$C$11,"YES","NO")</f>
        <v>NO</v>
      </c>
      <c r="F289" s="12">
        <v>29500.0</v>
      </c>
      <c r="G289" s="13" t="str">
        <f t="shared" si="2"/>
        <v>NOT FUNDED</v>
      </c>
      <c r="H289" s="14">
        <f t="shared" si="3"/>
        <v>1389022</v>
      </c>
      <c r="I289" s="15" t="str">
        <f t="shared" si="1"/>
        <v>Approval Threshold</v>
      </c>
    </row>
    <row r="290">
      <c r="A290" s="8" t="s">
        <v>424</v>
      </c>
      <c r="B290" s="17">
        <v>204.0</v>
      </c>
      <c r="C290" s="10">
        <v>1.8708466E7</v>
      </c>
      <c r="D290" s="10">
        <v>1.580156E7</v>
      </c>
      <c r="E290" s="11" t="str">
        <f>IF(C290&gt;Validation!$C$11,"YES","NO")</f>
        <v>NO</v>
      </c>
      <c r="F290" s="12">
        <v>56968.0</v>
      </c>
      <c r="G290" s="13" t="str">
        <f t="shared" si="2"/>
        <v>NOT FUNDED</v>
      </c>
      <c r="H290" s="14">
        <f t="shared" si="3"/>
        <v>1389022</v>
      </c>
      <c r="I290" s="15" t="str">
        <f t="shared" si="1"/>
        <v>Approval Threshold</v>
      </c>
    </row>
    <row r="291">
      <c r="A291" s="8" t="s">
        <v>425</v>
      </c>
      <c r="B291" s="17">
        <v>198.0</v>
      </c>
      <c r="C291" s="10">
        <v>1.8560262E7</v>
      </c>
      <c r="D291" s="10">
        <v>1.4071188E7</v>
      </c>
      <c r="E291" s="11" t="str">
        <f>IF(C291&gt;Validation!$C$11,"YES","NO")</f>
        <v>NO</v>
      </c>
      <c r="F291" s="12">
        <v>15000.0</v>
      </c>
      <c r="G291" s="13" t="str">
        <f t="shared" si="2"/>
        <v>NOT FUNDED</v>
      </c>
      <c r="H291" s="14">
        <f t="shared" si="3"/>
        <v>1389022</v>
      </c>
      <c r="I291" s="15" t="str">
        <f t="shared" si="1"/>
        <v>Approval Threshold</v>
      </c>
    </row>
    <row r="292">
      <c r="A292" s="8" t="s">
        <v>426</v>
      </c>
      <c r="B292" s="17">
        <v>214.0</v>
      </c>
      <c r="C292" s="10">
        <v>1.8480703E7</v>
      </c>
      <c r="D292" s="10">
        <v>1.6352496E7</v>
      </c>
      <c r="E292" s="11" t="str">
        <f>IF(C292&gt;Validation!$C$11,"YES","NO")</f>
        <v>NO</v>
      </c>
      <c r="F292" s="12">
        <v>15940.0</v>
      </c>
      <c r="G292" s="13" t="str">
        <f t="shared" si="2"/>
        <v>NOT FUNDED</v>
      </c>
      <c r="H292" s="14">
        <f t="shared" si="3"/>
        <v>1389022</v>
      </c>
      <c r="I292" s="15" t="str">
        <f t="shared" si="1"/>
        <v>Approval Threshold</v>
      </c>
    </row>
    <row r="293">
      <c r="A293" s="8" t="s">
        <v>427</v>
      </c>
      <c r="B293" s="17">
        <v>230.0</v>
      </c>
      <c r="C293" s="10">
        <v>1.8288522E7</v>
      </c>
      <c r="D293" s="10">
        <v>3.0171481E7</v>
      </c>
      <c r="E293" s="11" t="str">
        <f>IF(C293&gt;Validation!$C$11,"YES","NO")</f>
        <v>NO</v>
      </c>
      <c r="F293" s="12">
        <v>129667.0</v>
      </c>
      <c r="G293" s="13" t="str">
        <f t="shared" si="2"/>
        <v>NOT FUNDED</v>
      </c>
      <c r="H293" s="14">
        <f t="shared" si="3"/>
        <v>1389022</v>
      </c>
      <c r="I293" s="15" t="str">
        <f t="shared" si="1"/>
        <v>Approval Threshold</v>
      </c>
    </row>
    <row r="294">
      <c r="A294" s="8" t="s">
        <v>428</v>
      </c>
      <c r="B294" s="17">
        <v>196.0</v>
      </c>
      <c r="C294" s="10">
        <v>1.8230486E7</v>
      </c>
      <c r="D294" s="10">
        <v>2.5810309E7</v>
      </c>
      <c r="E294" s="11" t="str">
        <f>IF(C294&gt;Validation!$C$11,"YES","NO")</f>
        <v>NO</v>
      </c>
      <c r="F294" s="12">
        <v>41447.0</v>
      </c>
      <c r="G294" s="13" t="str">
        <f t="shared" si="2"/>
        <v>NOT FUNDED</v>
      </c>
      <c r="H294" s="14">
        <f t="shared" si="3"/>
        <v>1389022</v>
      </c>
      <c r="I294" s="15" t="str">
        <f t="shared" si="1"/>
        <v>Approval Threshold</v>
      </c>
    </row>
    <row r="295">
      <c r="A295" s="8" t="s">
        <v>429</v>
      </c>
      <c r="B295" s="17">
        <v>205.0</v>
      </c>
      <c r="C295" s="10">
        <v>1.7929139E7</v>
      </c>
      <c r="D295" s="10">
        <v>1.5771528E7</v>
      </c>
      <c r="E295" s="11" t="str">
        <f>IF(C295&gt;Validation!$C$11,"YES","NO")</f>
        <v>NO</v>
      </c>
      <c r="F295" s="12">
        <v>31584.0</v>
      </c>
      <c r="G295" s="13" t="str">
        <f t="shared" si="2"/>
        <v>NOT FUNDED</v>
      </c>
      <c r="H295" s="14">
        <f t="shared" si="3"/>
        <v>1389022</v>
      </c>
      <c r="I295" s="15" t="str">
        <f t="shared" si="1"/>
        <v>Approval Threshold</v>
      </c>
    </row>
    <row r="296">
      <c r="A296" s="8" t="s">
        <v>430</v>
      </c>
      <c r="B296" s="17">
        <v>187.0</v>
      </c>
      <c r="C296" s="10">
        <v>1.7913562E7</v>
      </c>
      <c r="D296" s="10">
        <v>1.3896994E7</v>
      </c>
      <c r="E296" s="11" t="str">
        <f>IF(C296&gt;Validation!$C$11,"YES","NO")</f>
        <v>NO</v>
      </c>
      <c r="F296" s="12">
        <v>33050.0</v>
      </c>
      <c r="G296" s="13" t="str">
        <f t="shared" si="2"/>
        <v>NOT FUNDED</v>
      </c>
      <c r="H296" s="14">
        <f t="shared" si="3"/>
        <v>1389022</v>
      </c>
      <c r="I296" s="15" t="str">
        <f t="shared" si="1"/>
        <v>Approval Threshold</v>
      </c>
    </row>
    <row r="297">
      <c r="A297" s="8" t="s">
        <v>431</v>
      </c>
      <c r="B297" s="17">
        <v>195.0</v>
      </c>
      <c r="C297" s="10">
        <v>1.7640794E7</v>
      </c>
      <c r="D297" s="10">
        <v>2.355235E7</v>
      </c>
      <c r="E297" s="11" t="str">
        <f>IF(C297&gt;Validation!$C$11,"YES","NO")</f>
        <v>NO</v>
      </c>
      <c r="F297" s="12">
        <v>100000.0</v>
      </c>
      <c r="G297" s="13" t="str">
        <f t="shared" si="2"/>
        <v>NOT FUNDED</v>
      </c>
      <c r="H297" s="14">
        <f t="shared" si="3"/>
        <v>1389022</v>
      </c>
      <c r="I297" s="15" t="str">
        <f t="shared" si="1"/>
        <v>Approval Threshold</v>
      </c>
    </row>
    <row r="298">
      <c r="A298" s="8" t="s">
        <v>432</v>
      </c>
      <c r="B298" s="17">
        <v>204.0</v>
      </c>
      <c r="C298" s="10">
        <v>1.7475429E7</v>
      </c>
      <c r="D298" s="10">
        <v>1.9196877E7</v>
      </c>
      <c r="E298" s="11" t="str">
        <f>IF(C298&gt;Validation!$C$11,"YES","NO")</f>
        <v>NO</v>
      </c>
      <c r="F298" s="12">
        <v>114000.0</v>
      </c>
      <c r="G298" s="13" t="str">
        <f t="shared" si="2"/>
        <v>NOT FUNDED</v>
      </c>
      <c r="H298" s="14">
        <f t="shared" si="3"/>
        <v>1389022</v>
      </c>
      <c r="I298" s="15" t="str">
        <f t="shared" si="1"/>
        <v>Approval Threshold</v>
      </c>
    </row>
    <row r="299">
      <c r="A299" s="8" t="s">
        <v>433</v>
      </c>
      <c r="B299" s="17">
        <v>246.0</v>
      </c>
      <c r="C299" s="10">
        <v>1.7227062E7</v>
      </c>
      <c r="D299" s="10">
        <v>3.1698465E7</v>
      </c>
      <c r="E299" s="11" t="str">
        <f>IF(C299&gt;Validation!$C$11,"YES","NO")</f>
        <v>NO</v>
      </c>
      <c r="F299" s="12">
        <v>200000.0</v>
      </c>
      <c r="G299" s="13" t="str">
        <f t="shared" si="2"/>
        <v>NOT FUNDED</v>
      </c>
      <c r="H299" s="14">
        <f t="shared" si="3"/>
        <v>1389022</v>
      </c>
      <c r="I299" s="15" t="str">
        <f t="shared" si="1"/>
        <v>Approval Threshold</v>
      </c>
    </row>
    <row r="300">
      <c r="A300" s="8" t="s">
        <v>434</v>
      </c>
      <c r="B300" s="17">
        <v>192.0</v>
      </c>
      <c r="C300" s="10">
        <v>1.7199592E7</v>
      </c>
      <c r="D300" s="10">
        <v>1.857027E7</v>
      </c>
      <c r="E300" s="11" t="str">
        <f>IF(C300&gt;Validation!$C$11,"YES","NO")</f>
        <v>NO</v>
      </c>
      <c r="F300" s="12">
        <v>125000.0</v>
      </c>
      <c r="G300" s="13" t="str">
        <f t="shared" si="2"/>
        <v>NOT FUNDED</v>
      </c>
      <c r="H300" s="14">
        <f t="shared" si="3"/>
        <v>1389022</v>
      </c>
      <c r="I300" s="15" t="str">
        <f t="shared" si="1"/>
        <v>Approval Threshold</v>
      </c>
    </row>
    <row r="301">
      <c r="A301" s="8" t="s">
        <v>435</v>
      </c>
      <c r="B301" s="17">
        <v>227.0</v>
      </c>
      <c r="C301" s="10">
        <v>1.7155363E7</v>
      </c>
      <c r="D301" s="10">
        <v>2.8459603E7</v>
      </c>
      <c r="E301" s="11" t="str">
        <f>IF(C301&gt;Validation!$C$11,"YES","NO")</f>
        <v>NO</v>
      </c>
      <c r="F301" s="12">
        <v>200000.0</v>
      </c>
      <c r="G301" s="13" t="str">
        <f t="shared" si="2"/>
        <v>NOT FUNDED</v>
      </c>
      <c r="H301" s="14">
        <f t="shared" si="3"/>
        <v>1389022</v>
      </c>
      <c r="I301" s="15" t="str">
        <f t="shared" si="1"/>
        <v>Approval Threshold</v>
      </c>
    </row>
    <row r="302">
      <c r="A302" s="8" t="s">
        <v>436</v>
      </c>
      <c r="B302" s="17">
        <v>192.0</v>
      </c>
      <c r="C302" s="10">
        <v>1.7049802E7</v>
      </c>
      <c r="D302" s="10">
        <v>1.8376495E7</v>
      </c>
      <c r="E302" s="11" t="str">
        <f>IF(C302&gt;Validation!$C$11,"YES","NO")</f>
        <v>NO</v>
      </c>
      <c r="F302" s="12">
        <v>115000.0</v>
      </c>
      <c r="G302" s="13" t="str">
        <f t="shared" si="2"/>
        <v>NOT FUNDED</v>
      </c>
      <c r="H302" s="14">
        <f t="shared" si="3"/>
        <v>1389022</v>
      </c>
      <c r="I302" s="15" t="str">
        <f t="shared" si="1"/>
        <v>Approval Threshold</v>
      </c>
    </row>
    <row r="303">
      <c r="A303" s="8" t="s">
        <v>437</v>
      </c>
      <c r="B303" s="17">
        <v>234.0</v>
      </c>
      <c r="C303" s="10">
        <v>1.7034579E7</v>
      </c>
      <c r="D303" s="10">
        <v>1.7925699E7</v>
      </c>
      <c r="E303" s="11" t="str">
        <f>IF(C303&gt;Validation!$C$11,"YES","NO")</f>
        <v>NO</v>
      </c>
      <c r="F303" s="12">
        <v>23000.0</v>
      </c>
      <c r="G303" s="13" t="str">
        <f t="shared" si="2"/>
        <v>NOT FUNDED</v>
      </c>
      <c r="H303" s="14">
        <f t="shared" si="3"/>
        <v>1389022</v>
      </c>
      <c r="I303" s="15" t="str">
        <f t="shared" si="1"/>
        <v>Approval Threshold</v>
      </c>
    </row>
    <row r="304">
      <c r="A304" s="8" t="s">
        <v>438</v>
      </c>
      <c r="B304" s="17">
        <v>227.0</v>
      </c>
      <c r="C304" s="10">
        <v>1.6940911E7</v>
      </c>
      <c r="D304" s="10">
        <v>2.2707681E7</v>
      </c>
      <c r="E304" s="11" t="str">
        <f>IF(C304&gt;Validation!$C$11,"YES","NO")</f>
        <v>NO</v>
      </c>
      <c r="F304" s="12">
        <v>160000.0</v>
      </c>
      <c r="G304" s="13" t="str">
        <f t="shared" si="2"/>
        <v>NOT FUNDED</v>
      </c>
      <c r="H304" s="14">
        <f t="shared" si="3"/>
        <v>1389022</v>
      </c>
      <c r="I304" s="15" t="str">
        <f t="shared" si="1"/>
        <v>Approval Threshold</v>
      </c>
    </row>
    <row r="305">
      <c r="A305" s="8" t="s">
        <v>439</v>
      </c>
      <c r="B305" s="17">
        <v>185.0</v>
      </c>
      <c r="C305" s="10">
        <v>1.6640438E7</v>
      </c>
      <c r="D305" s="10">
        <v>1.6087417E7</v>
      </c>
      <c r="E305" s="11" t="str">
        <f>IF(C305&gt;Validation!$C$11,"YES","NO")</f>
        <v>NO</v>
      </c>
      <c r="F305" s="12">
        <v>20000.0</v>
      </c>
      <c r="G305" s="13" t="str">
        <f t="shared" si="2"/>
        <v>NOT FUNDED</v>
      </c>
      <c r="H305" s="14">
        <f t="shared" si="3"/>
        <v>1389022</v>
      </c>
      <c r="I305" s="15" t="str">
        <f t="shared" si="1"/>
        <v>Approval Threshold</v>
      </c>
    </row>
    <row r="306">
      <c r="A306" s="8" t="s">
        <v>440</v>
      </c>
      <c r="B306" s="17">
        <v>200.0</v>
      </c>
      <c r="C306" s="10">
        <v>1.6445507E7</v>
      </c>
      <c r="D306" s="10">
        <v>1.9081719E7</v>
      </c>
      <c r="E306" s="11" t="str">
        <f>IF(C306&gt;Validation!$C$11,"YES","NO")</f>
        <v>NO</v>
      </c>
      <c r="F306" s="12">
        <v>150000.0</v>
      </c>
      <c r="G306" s="13" t="str">
        <f t="shared" si="2"/>
        <v>NOT FUNDED</v>
      </c>
      <c r="H306" s="14">
        <f t="shared" si="3"/>
        <v>1389022</v>
      </c>
      <c r="I306" s="15" t="str">
        <f t="shared" si="1"/>
        <v>Approval Threshold</v>
      </c>
    </row>
    <row r="307">
      <c r="A307" s="8" t="s">
        <v>441</v>
      </c>
      <c r="B307" s="17">
        <v>180.0</v>
      </c>
      <c r="C307" s="10">
        <v>1.6200032E7</v>
      </c>
      <c r="D307" s="10">
        <v>1.7577693E7</v>
      </c>
      <c r="E307" s="11" t="str">
        <f>IF(C307&gt;Validation!$C$11,"YES","NO")</f>
        <v>NO</v>
      </c>
      <c r="F307" s="12">
        <v>99400.0</v>
      </c>
      <c r="G307" s="13" t="str">
        <f t="shared" si="2"/>
        <v>NOT FUNDED</v>
      </c>
      <c r="H307" s="14">
        <f t="shared" si="3"/>
        <v>1389022</v>
      </c>
      <c r="I307" s="15" t="str">
        <f t="shared" si="1"/>
        <v>Approval Threshold</v>
      </c>
    </row>
    <row r="308">
      <c r="A308" s="8" t="s">
        <v>442</v>
      </c>
      <c r="B308" s="17">
        <v>228.0</v>
      </c>
      <c r="C308" s="10">
        <v>1.6042624E7</v>
      </c>
      <c r="D308" s="10">
        <v>1.783449E7</v>
      </c>
      <c r="E308" s="11" t="str">
        <f>IF(C308&gt;Validation!$C$11,"YES","NO")</f>
        <v>NO</v>
      </c>
      <c r="F308" s="12">
        <v>61579.0</v>
      </c>
      <c r="G308" s="13" t="str">
        <f t="shared" si="2"/>
        <v>NOT FUNDED</v>
      </c>
      <c r="H308" s="14">
        <f t="shared" si="3"/>
        <v>1389022</v>
      </c>
      <c r="I308" s="15" t="str">
        <f t="shared" si="1"/>
        <v>Approval Threshold</v>
      </c>
    </row>
    <row r="309">
      <c r="A309" s="8" t="s">
        <v>443</v>
      </c>
      <c r="B309" s="17">
        <v>225.0</v>
      </c>
      <c r="C309" s="10">
        <v>1.5393148E7</v>
      </c>
      <c r="D309" s="10">
        <v>2.7020278E7</v>
      </c>
      <c r="E309" s="11" t="str">
        <f>IF(C309&gt;Validation!$C$11,"YES","NO")</f>
        <v>NO</v>
      </c>
      <c r="F309" s="12">
        <v>180000.0</v>
      </c>
      <c r="G309" s="13" t="str">
        <f t="shared" si="2"/>
        <v>NOT FUNDED</v>
      </c>
      <c r="H309" s="14">
        <f t="shared" si="3"/>
        <v>1389022</v>
      </c>
      <c r="I309" s="15" t="str">
        <f t="shared" si="1"/>
        <v>Approval Threshold</v>
      </c>
    </row>
    <row r="310">
      <c r="A310" s="8" t="s">
        <v>444</v>
      </c>
      <c r="B310" s="17">
        <v>198.0</v>
      </c>
      <c r="C310" s="10">
        <v>1.5382766E7</v>
      </c>
      <c r="D310" s="10">
        <v>2.0848036E7</v>
      </c>
      <c r="E310" s="11" t="str">
        <f>IF(C310&gt;Validation!$C$11,"YES","NO")</f>
        <v>NO</v>
      </c>
      <c r="F310" s="12">
        <v>120000.0</v>
      </c>
      <c r="G310" s="13" t="str">
        <f t="shared" si="2"/>
        <v>NOT FUNDED</v>
      </c>
      <c r="H310" s="14">
        <f t="shared" si="3"/>
        <v>1389022</v>
      </c>
      <c r="I310" s="15" t="str">
        <f t="shared" si="1"/>
        <v>Approval Threshold</v>
      </c>
    </row>
    <row r="311">
      <c r="A311" s="8" t="s">
        <v>445</v>
      </c>
      <c r="B311" s="17">
        <v>192.0</v>
      </c>
      <c r="C311" s="10">
        <v>1.5375526E7</v>
      </c>
      <c r="D311" s="10">
        <v>1.9232293E7</v>
      </c>
      <c r="E311" s="11" t="str">
        <f>IF(C311&gt;Validation!$C$11,"YES","NO")</f>
        <v>NO</v>
      </c>
      <c r="F311" s="12">
        <v>58500.0</v>
      </c>
      <c r="G311" s="13" t="str">
        <f t="shared" si="2"/>
        <v>NOT FUNDED</v>
      </c>
      <c r="H311" s="14">
        <f t="shared" si="3"/>
        <v>1389022</v>
      </c>
      <c r="I311" s="15" t="str">
        <f t="shared" si="1"/>
        <v>Approval Threshold</v>
      </c>
    </row>
    <row r="312">
      <c r="A312" s="8" t="s">
        <v>446</v>
      </c>
      <c r="B312" s="17">
        <v>210.0</v>
      </c>
      <c r="C312" s="10">
        <v>1.5201634E7</v>
      </c>
      <c r="D312" s="10">
        <v>2.1689109E7</v>
      </c>
      <c r="E312" s="11" t="str">
        <f>IF(C312&gt;Validation!$C$11,"YES","NO")</f>
        <v>NO</v>
      </c>
      <c r="F312" s="12">
        <v>21495.0</v>
      </c>
      <c r="G312" s="13" t="str">
        <f t="shared" si="2"/>
        <v>NOT FUNDED</v>
      </c>
      <c r="H312" s="14">
        <f t="shared" si="3"/>
        <v>1389022</v>
      </c>
      <c r="I312" s="15" t="str">
        <f t="shared" si="1"/>
        <v>Approval Threshold</v>
      </c>
    </row>
    <row r="313">
      <c r="A313" s="8" t="s">
        <v>447</v>
      </c>
      <c r="B313" s="17">
        <v>194.0</v>
      </c>
      <c r="C313" s="10">
        <v>1.4771261E7</v>
      </c>
      <c r="D313" s="10">
        <v>2.0564067E7</v>
      </c>
      <c r="E313" s="11" t="str">
        <f>IF(C313&gt;Validation!$C$11,"YES","NO")</f>
        <v>NO</v>
      </c>
      <c r="F313" s="12">
        <v>118512.0</v>
      </c>
      <c r="G313" s="13" t="str">
        <f t="shared" si="2"/>
        <v>NOT FUNDED</v>
      </c>
      <c r="H313" s="14">
        <f t="shared" si="3"/>
        <v>1389022</v>
      </c>
      <c r="I313" s="15" t="str">
        <f t="shared" si="1"/>
        <v>Approval Threshold</v>
      </c>
    </row>
  </sheetData>
  <autoFilter ref="$A$1:$F$313">
    <sortState ref="A1:F313">
      <sortCondition ref="A1:A313"/>
    </sortState>
  </autoFilter>
  <conditionalFormatting sqref="G2:G313">
    <cfRule type="cellIs" dxfId="0" priority="1" operator="equal">
      <formula>"FUNDED"</formula>
    </cfRule>
  </conditionalFormatting>
  <conditionalFormatting sqref="G2:G313">
    <cfRule type="cellIs" dxfId="1" priority="2" operator="equal">
      <formula>"NOT FUNDED"</formula>
    </cfRule>
  </conditionalFormatting>
  <conditionalFormatting sqref="I2:I313">
    <cfRule type="cellIs" dxfId="0" priority="3" operator="greaterThan">
      <formula>999</formula>
    </cfRule>
  </conditionalFormatting>
  <conditionalFormatting sqref="I2:I313">
    <cfRule type="cellIs" dxfId="0" priority="4" operator="greaterThan">
      <formula>999</formula>
    </cfRule>
  </conditionalFormatting>
  <conditionalFormatting sqref="I2:I313">
    <cfRule type="containsText" dxfId="1" priority="5" operator="containsText" text="NOT FUNDED">
      <formula>NOT(ISERROR(SEARCH(("NOT FUNDED"),(I2))))</formula>
    </cfRule>
  </conditionalFormatting>
  <conditionalFormatting sqref="I2:I313">
    <cfRule type="cellIs" dxfId="2" priority="6" operator="equal">
      <formula>"Over Budget"</formula>
    </cfRule>
  </conditionalFormatting>
  <conditionalFormatting sqref="I2:I313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</hyperlinks>
  <drawing r:id="rId3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5.13"/>
    <col customWidth="1" min="2" max="2" width="14.0"/>
    <col customWidth="1" min="3" max="4" width="17.88"/>
    <col customWidth="1" min="5" max="5" width="11.88"/>
    <col customWidth="1" min="6" max="6" width="15.63"/>
    <col customWidth="1" min="7" max="7" width="12.25"/>
    <col customWidth="1" min="8" max="8" width="13.25"/>
    <col customWidth="1" min="9" max="9" width="2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8" t="s">
        <v>5</v>
      </c>
      <c r="G1" s="5" t="s">
        <v>6</v>
      </c>
      <c r="H1" s="6" t="s">
        <v>7</v>
      </c>
      <c r="I1" s="7" t="s">
        <v>8</v>
      </c>
    </row>
    <row r="2">
      <c r="A2" s="8" t="s">
        <v>448</v>
      </c>
      <c r="B2" s="9">
        <v>763.0</v>
      </c>
      <c r="C2" s="10">
        <v>2.2408915E8</v>
      </c>
      <c r="D2" s="10">
        <v>2.0353505E7</v>
      </c>
      <c r="E2" s="11" t="str">
        <f>IF(C2&gt;Validation!$C$11,"YES","NO")</f>
        <v>YES</v>
      </c>
      <c r="F2" s="12">
        <v>100000.0</v>
      </c>
      <c r="G2" s="13" t="str">
        <f>If(Validation!C2&gt;=F2,IF(E2="Yes","FUNDED","NOT FUNDED"),"NOT FUNDED")</f>
        <v>FUNDED</v>
      </c>
      <c r="H2" s="14">
        <f>If(Validation!C2&gt;=F2,Validation!C2-F2,Validation!C2)</f>
        <v>7400000</v>
      </c>
      <c r="I2" s="15" t="str">
        <f t="shared" ref="I2:I220" si="1">If(E2="YES",IF(G2="FUNDED","","Over Budget"),"Approval Threshold")</f>
        <v/>
      </c>
    </row>
    <row r="3">
      <c r="A3" s="8" t="s">
        <v>449</v>
      </c>
      <c r="B3" s="9">
        <v>525.0</v>
      </c>
      <c r="C3" s="10">
        <v>1.96814057E8</v>
      </c>
      <c r="D3" s="10">
        <v>3.4423605E7</v>
      </c>
      <c r="E3" s="11" t="str">
        <f>IF(C3&gt;Validation!$C$11,"YES","NO")</f>
        <v>YES</v>
      </c>
      <c r="F3" s="12">
        <v>100000.0</v>
      </c>
      <c r="G3" s="13" t="str">
        <f t="shared" ref="G3:G220" si="2">If(H2&gt;=F3,IF(E3="Yes","FUNDED","NOT FUNDED"),"NOT FUNDED")</f>
        <v>FUNDED</v>
      </c>
      <c r="H3" s="14">
        <f t="shared" ref="H3:H220" si="3">If(G3="FUNDED",IF(H2&gt;=F3,(H2-F3),H2),H2)</f>
        <v>7300000</v>
      </c>
      <c r="I3" s="15" t="str">
        <f t="shared" si="1"/>
        <v/>
      </c>
    </row>
    <row r="4">
      <c r="A4" s="8" t="s">
        <v>450</v>
      </c>
      <c r="B4" s="9">
        <v>508.0</v>
      </c>
      <c r="C4" s="10">
        <v>1.84839709E8</v>
      </c>
      <c r="D4" s="10">
        <v>3.5652824E7</v>
      </c>
      <c r="E4" s="11" t="str">
        <f>IF(C4&gt;Validation!$C$11,"YES","NO")</f>
        <v>YES</v>
      </c>
      <c r="F4" s="12">
        <v>98105.0</v>
      </c>
      <c r="G4" s="13" t="str">
        <f t="shared" si="2"/>
        <v>FUNDED</v>
      </c>
      <c r="H4" s="14">
        <f t="shared" si="3"/>
        <v>7201895</v>
      </c>
      <c r="I4" s="15" t="str">
        <f t="shared" si="1"/>
        <v/>
      </c>
    </row>
    <row r="5">
      <c r="A5" s="8" t="s">
        <v>451</v>
      </c>
      <c r="B5" s="9">
        <v>493.0</v>
      </c>
      <c r="C5" s="10">
        <v>1.72872755E8</v>
      </c>
      <c r="D5" s="10">
        <v>1.3262097E7</v>
      </c>
      <c r="E5" s="11" t="str">
        <f>IF(C5&gt;Validation!$C$11,"YES","NO")</f>
        <v>YES</v>
      </c>
      <c r="F5" s="12">
        <v>100000.0</v>
      </c>
      <c r="G5" s="13" t="str">
        <f t="shared" si="2"/>
        <v>FUNDED</v>
      </c>
      <c r="H5" s="14">
        <f t="shared" si="3"/>
        <v>7101895</v>
      </c>
      <c r="I5" s="15" t="str">
        <f t="shared" si="1"/>
        <v/>
      </c>
    </row>
    <row r="6">
      <c r="A6" s="8" t="s">
        <v>452</v>
      </c>
      <c r="B6" s="9">
        <v>470.0</v>
      </c>
      <c r="C6" s="10">
        <v>1.71715345E8</v>
      </c>
      <c r="D6" s="10">
        <v>1.7299478E7</v>
      </c>
      <c r="E6" s="11" t="str">
        <f>IF(C6&gt;Validation!$C$11,"YES","NO")</f>
        <v>YES</v>
      </c>
      <c r="F6" s="12">
        <v>100000.0</v>
      </c>
      <c r="G6" s="13" t="str">
        <f t="shared" si="2"/>
        <v>FUNDED</v>
      </c>
      <c r="H6" s="14">
        <f t="shared" si="3"/>
        <v>7001895</v>
      </c>
      <c r="I6" s="15" t="str">
        <f t="shared" si="1"/>
        <v/>
      </c>
    </row>
    <row r="7">
      <c r="A7" s="8" t="s">
        <v>453</v>
      </c>
      <c r="B7" s="9">
        <v>665.0</v>
      </c>
      <c r="C7" s="10">
        <v>1.65865942E8</v>
      </c>
      <c r="D7" s="10">
        <v>1.8336303E7</v>
      </c>
      <c r="E7" s="11" t="str">
        <f>IF(C7&gt;Validation!$C$11,"YES","NO")</f>
        <v>YES</v>
      </c>
      <c r="F7" s="12">
        <v>100000.0</v>
      </c>
      <c r="G7" s="13" t="str">
        <f t="shared" si="2"/>
        <v>FUNDED</v>
      </c>
      <c r="H7" s="14">
        <f t="shared" si="3"/>
        <v>6901895</v>
      </c>
      <c r="I7" s="15" t="str">
        <f t="shared" si="1"/>
        <v/>
      </c>
    </row>
    <row r="8">
      <c r="A8" s="8" t="s">
        <v>454</v>
      </c>
      <c r="B8" s="9">
        <v>612.0</v>
      </c>
      <c r="C8" s="10">
        <v>1.65680389E8</v>
      </c>
      <c r="D8" s="10">
        <v>2.0338384E7</v>
      </c>
      <c r="E8" s="11" t="str">
        <f>IF(C8&gt;Validation!$C$11,"YES","NO")</f>
        <v>YES</v>
      </c>
      <c r="F8" s="12">
        <v>100000.0</v>
      </c>
      <c r="G8" s="13" t="str">
        <f t="shared" si="2"/>
        <v>FUNDED</v>
      </c>
      <c r="H8" s="14">
        <f t="shared" si="3"/>
        <v>6801895</v>
      </c>
      <c r="I8" s="15" t="str">
        <f t="shared" si="1"/>
        <v/>
      </c>
    </row>
    <row r="9">
      <c r="A9" s="8" t="s">
        <v>455</v>
      </c>
      <c r="B9" s="9">
        <v>548.0</v>
      </c>
      <c r="C9" s="10">
        <v>1.64146838E8</v>
      </c>
      <c r="D9" s="10">
        <v>1.3376522E7</v>
      </c>
      <c r="E9" s="11" t="str">
        <f>IF(C9&gt;Validation!$C$11,"YES","NO")</f>
        <v>YES</v>
      </c>
      <c r="F9" s="12">
        <v>100000.0</v>
      </c>
      <c r="G9" s="13" t="str">
        <f t="shared" si="2"/>
        <v>FUNDED</v>
      </c>
      <c r="H9" s="14">
        <f t="shared" si="3"/>
        <v>6701895</v>
      </c>
      <c r="I9" s="15" t="str">
        <f t="shared" si="1"/>
        <v/>
      </c>
    </row>
    <row r="10">
      <c r="A10" s="8" t="s">
        <v>456</v>
      </c>
      <c r="B10" s="9">
        <v>582.0</v>
      </c>
      <c r="C10" s="10">
        <v>1.58852832E8</v>
      </c>
      <c r="D10" s="10">
        <v>1.6755385E7</v>
      </c>
      <c r="E10" s="11" t="str">
        <f>IF(C10&gt;Validation!$C$11,"YES","NO")</f>
        <v>YES</v>
      </c>
      <c r="F10" s="12">
        <v>100000.0</v>
      </c>
      <c r="G10" s="13" t="str">
        <f t="shared" si="2"/>
        <v>FUNDED</v>
      </c>
      <c r="H10" s="14">
        <f t="shared" si="3"/>
        <v>6601895</v>
      </c>
      <c r="I10" s="15" t="str">
        <f t="shared" si="1"/>
        <v/>
      </c>
    </row>
    <row r="11">
      <c r="A11" s="8" t="s">
        <v>457</v>
      </c>
      <c r="B11" s="9">
        <v>512.0</v>
      </c>
      <c r="C11" s="10">
        <v>1.44764986E8</v>
      </c>
      <c r="D11" s="10">
        <v>1.1542385E7</v>
      </c>
      <c r="E11" s="11" t="str">
        <f>IF(C11&gt;Validation!$C$11,"YES","NO")</f>
        <v>YES</v>
      </c>
      <c r="F11" s="12">
        <v>84750.0</v>
      </c>
      <c r="G11" s="13" t="str">
        <f t="shared" si="2"/>
        <v>FUNDED</v>
      </c>
      <c r="H11" s="14">
        <f t="shared" si="3"/>
        <v>6517145</v>
      </c>
      <c r="I11" s="15" t="str">
        <f t="shared" si="1"/>
        <v/>
      </c>
    </row>
    <row r="12">
      <c r="A12" s="8" t="s">
        <v>458</v>
      </c>
      <c r="B12" s="9">
        <v>470.0</v>
      </c>
      <c r="C12" s="10">
        <v>1.40132464E8</v>
      </c>
      <c r="D12" s="10">
        <v>5.9742351E7</v>
      </c>
      <c r="E12" s="11" t="str">
        <f>IF(C12&gt;Validation!$C$11,"YES","NO")</f>
        <v>YES</v>
      </c>
      <c r="F12" s="12">
        <v>41200.0</v>
      </c>
      <c r="G12" s="13" t="str">
        <f t="shared" si="2"/>
        <v>FUNDED</v>
      </c>
      <c r="H12" s="14">
        <f t="shared" si="3"/>
        <v>6475945</v>
      </c>
      <c r="I12" s="15" t="str">
        <f t="shared" si="1"/>
        <v/>
      </c>
    </row>
    <row r="13">
      <c r="A13" s="8" t="s">
        <v>459</v>
      </c>
      <c r="B13" s="9">
        <v>516.0</v>
      </c>
      <c r="C13" s="10">
        <v>1.32067345E8</v>
      </c>
      <c r="D13" s="10">
        <v>8066715.0</v>
      </c>
      <c r="E13" s="11" t="str">
        <f>IF(C13&gt;Validation!$C$11,"YES","NO")</f>
        <v>YES</v>
      </c>
      <c r="F13" s="12">
        <v>98800.0</v>
      </c>
      <c r="G13" s="13" t="str">
        <f t="shared" si="2"/>
        <v>FUNDED</v>
      </c>
      <c r="H13" s="14">
        <f t="shared" si="3"/>
        <v>6377145</v>
      </c>
      <c r="I13" s="15" t="str">
        <f t="shared" si="1"/>
        <v/>
      </c>
    </row>
    <row r="14">
      <c r="A14" s="8" t="s">
        <v>460</v>
      </c>
      <c r="B14" s="9">
        <v>356.0</v>
      </c>
      <c r="C14" s="10">
        <v>1.29992838E8</v>
      </c>
      <c r="D14" s="10">
        <v>1.626283E7</v>
      </c>
      <c r="E14" s="11" t="str">
        <f>IF(C14&gt;Validation!$C$11,"YES","NO")</f>
        <v>YES</v>
      </c>
      <c r="F14" s="12">
        <v>100000.0</v>
      </c>
      <c r="G14" s="13" t="str">
        <f t="shared" si="2"/>
        <v>FUNDED</v>
      </c>
      <c r="H14" s="14">
        <f t="shared" si="3"/>
        <v>6277145</v>
      </c>
      <c r="I14" s="15" t="str">
        <f t="shared" si="1"/>
        <v/>
      </c>
    </row>
    <row r="15">
      <c r="A15" s="8" t="s">
        <v>461</v>
      </c>
      <c r="B15" s="9">
        <v>488.0</v>
      </c>
      <c r="C15" s="10">
        <v>1.24782772E8</v>
      </c>
      <c r="D15" s="10">
        <v>1.3774307E7</v>
      </c>
      <c r="E15" s="11" t="str">
        <f>IF(C15&gt;Validation!$C$11,"YES","NO")</f>
        <v>YES</v>
      </c>
      <c r="F15" s="12">
        <v>44000.0</v>
      </c>
      <c r="G15" s="13" t="str">
        <f t="shared" si="2"/>
        <v>FUNDED</v>
      </c>
      <c r="H15" s="14">
        <f t="shared" si="3"/>
        <v>6233145</v>
      </c>
      <c r="I15" s="15" t="str">
        <f t="shared" si="1"/>
        <v/>
      </c>
    </row>
    <row r="16">
      <c r="A16" s="8" t="s">
        <v>462</v>
      </c>
      <c r="B16" s="9">
        <v>420.0</v>
      </c>
      <c r="C16" s="10">
        <v>1.12150611E8</v>
      </c>
      <c r="D16" s="10">
        <v>1.2440007E7</v>
      </c>
      <c r="E16" s="11" t="str">
        <f>IF(C16&gt;Validation!$C$11,"YES","NO")</f>
        <v>YES</v>
      </c>
      <c r="F16" s="12">
        <v>100000.0</v>
      </c>
      <c r="G16" s="13" t="str">
        <f t="shared" si="2"/>
        <v>FUNDED</v>
      </c>
      <c r="H16" s="14">
        <f t="shared" si="3"/>
        <v>6133145</v>
      </c>
      <c r="I16" s="15" t="str">
        <f t="shared" si="1"/>
        <v/>
      </c>
    </row>
    <row r="17">
      <c r="A17" s="8" t="s">
        <v>463</v>
      </c>
      <c r="B17" s="9">
        <v>451.0</v>
      </c>
      <c r="C17" s="10">
        <v>9.994474E7</v>
      </c>
      <c r="D17" s="10">
        <v>2.0188151E7</v>
      </c>
      <c r="E17" s="11" t="str">
        <f>IF(C17&gt;Validation!$C$11,"YES","NO")</f>
        <v>YES</v>
      </c>
      <c r="F17" s="12">
        <v>100000.0</v>
      </c>
      <c r="G17" s="13" t="str">
        <f t="shared" si="2"/>
        <v>FUNDED</v>
      </c>
      <c r="H17" s="14">
        <f t="shared" si="3"/>
        <v>6033145</v>
      </c>
      <c r="I17" s="15" t="str">
        <f t="shared" si="1"/>
        <v/>
      </c>
    </row>
    <row r="18">
      <c r="A18" s="8" t="s">
        <v>464</v>
      </c>
      <c r="B18" s="9">
        <v>389.0</v>
      </c>
      <c r="C18" s="10">
        <v>9.9381288E7</v>
      </c>
      <c r="D18" s="10">
        <v>1.3966164E7</v>
      </c>
      <c r="E18" s="11" t="str">
        <f>IF(C18&gt;Validation!$C$11,"YES","NO")</f>
        <v>YES</v>
      </c>
      <c r="F18" s="12">
        <v>84500.0</v>
      </c>
      <c r="G18" s="13" t="str">
        <f t="shared" si="2"/>
        <v>FUNDED</v>
      </c>
      <c r="H18" s="14">
        <f t="shared" si="3"/>
        <v>5948645</v>
      </c>
      <c r="I18" s="15" t="str">
        <f t="shared" si="1"/>
        <v/>
      </c>
    </row>
    <row r="19">
      <c r="A19" s="8" t="s">
        <v>465</v>
      </c>
      <c r="B19" s="9">
        <v>412.0</v>
      </c>
      <c r="C19" s="10">
        <v>9.5492534E7</v>
      </c>
      <c r="D19" s="10">
        <v>9869231.0</v>
      </c>
      <c r="E19" s="11" t="str">
        <f>IF(C19&gt;Validation!$C$11,"YES","NO")</f>
        <v>YES</v>
      </c>
      <c r="F19" s="12">
        <v>63000.0</v>
      </c>
      <c r="G19" s="13" t="str">
        <f t="shared" si="2"/>
        <v>FUNDED</v>
      </c>
      <c r="H19" s="14">
        <f t="shared" si="3"/>
        <v>5885645</v>
      </c>
      <c r="I19" s="15" t="str">
        <f t="shared" si="1"/>
        <v/>
      </c>
    </row>
    <row r="20">
      <c r="A20" s="8" t="s">
        <v>466</v>
      </c>
      <c r="B20" s="9">
        <v>420.0</v>
      </c>
      <c r="C20" s="10">
        <v>9.4573177E7</v>
      </c>
      <c r="D20" s="10">
        <v>2.5620345E7</v>
      </c>
      <c r="E20" s="11" t="str">
        <f>IF(C20&gt;Validation!$C$11,"YES","NO")</f>
        <v>YES</v>
      </c>
      <c r="F20" s="12">
        <v>100000.0</v>
      </c>
      <c r="G20" s="13" t="str">
        <f t="shared" si="2"/>
        <v>FUNDED</v>
      </c>
      <c r="H20" s="14">
        <f t="shared" si="3"/>
        <v>5785645</v>
      </c>
      <c r="I20" s="15" t="str">
        <f t="shared" si="1"/>
        <v/>
      </c>
    </row>
    <row r="21">
      <c r="A21" s="8" t="s">
        <v>467</v>
      </c>
      <c r="B21" s="9">
        <v>440.0</v>
      </c>
      <c r="C21" s="10">
        <v>9.3546369E7</v>
      </c>
      <c r="D21" s="10">
        <v>1.1728229E7</v>
      </c>
      <c r="E21" s="11" t="str">
        <f>IF(C21&gt;Validation!$C$11,"YES","NO")</f>
        <v>YES</v>
      </c>
      <c r="F21" s="12">
        <v>75000.0</v>
      </c>
      <c r="G21" s="13" t="str">
        <f t="shared" si="2"/>
        <v>FUNDED</v>
      </c>
      <c r="H21" s="14">
        <f t="shared" si="3"/>
        <v>5710645</v>
      </c>
      <c r="I21" s="15" t="str">
        <f t="shared" si="1"/>
        <v/>
      </c>
    </row>
    <row r="22">
      <c r="A22" s="8" t="s">
        <v>468</v>
      </c>
      <c r="B22" s="9">
        <v>493.0</v>
      </c>
      <c r="C22" s="10">
        <v>9.2803394E7</v>
      </c>
      <c r="D22" s="10">
        <v>1.330402E7</v>
      </c>
      <c r="E22" s="11" t="str">
        <f>IF(C22&gt;Validation!$C$11,"YES","NO")</f>
        <v>YES</v>
      </c>
      <c r="F22" s="12">
        <v>97491.0</v>
      </c>
      <c r="G22" s="13" t="str">
        <f t="shared" si="2"/>
        <v>FUNDED</v>
      </c>
      <c r="H22" s="14">
        <f t="shared" si="3"/>
        <v>5613154</v>
      </c>
      <c r="I22" s="15" t="str">
        <f t="shared" si="1"/>
        <v/>
      </c>
    </row>
    <row r="23">
      <c r="A23" s="8" t="s">
        <v>469</v>
      </c>
      <c r="B23" s="9">
        <v>402.0</v>
      </c>
      <c r="C23" s="10">
        <v>8.7634689E7</v>
      </c>
      <c r="D23" s="10">
        <v>1.7967969E7</v>
      </c>
      <c r="E23" s="11" t="str">
        <f>IF(C23&gt;Validation!$C$11,"YES","NO")</f>
        <v>YES</v>
      </c>
      <c r="F23" s="12">
        <v>99700.0</v>
      </c>
      <c r="G23" s="13" t="str">
        <f t="shared" si="2"/>
        <v>FUNDED</v>
      </c>
      <c r="H23" s="14">
        <f t="shared" si="3"/>
        <v>5513454</v>
      </c>
      <c r="I23" s="15" t="str">
        <f t="shared" si="1"/>
        <v/>
      </c>
    </row>
    <row r="24">
      <c r="A24" s="8" t="s">
        <v>470</v>
      </c>
      <c r="B24" s="9">
        <v>546.0</v>
      </c>
      <c r="C24" s="10">
        <v>8.5751916E7</v>
      </c>
      <c r="D24" s="10">
        <v>1.1005233E7</v>
      </c>
      <c r="E24" s="11" t="str">
        <f>IF(C24&gt;Validation!$C$11,"YES","NO")</f>
        <v>YES</v>
      </c>
      <c r="F24" s="12">
        <v>97000.0</v>
      </c>
      <c r="G24" s="13" t="str">
        <f t="shared" si="2"/>
        <v>FUNDED</v>
      </c>
      <c r="H24" s="14">
        <f t="shared" si="3"/>
        <v>5416454</v>
      </c>
      <c r="I24" s="15" t="str">
        <f t="shared" si="1"/>
        <v/>
      </c>
    </row>
    <row r="25">
      <c r="A25" s="8" t="s">
        <v>471</v>
      </c>
      <c r="B25" s="9">
        <v>396.0</v>
      </c>
      <c r="C25" s="10">
        <v>8.3658485E7</v>
      </c>
      <c r="D25" s="10">
        <v>1.5085864E7</v>
      </c>
      <c r="E25" s="11" t="str">
        <f>IF(C25&gt;Validation!$C$11,"YES","NO")</f>
        <v>YES</v>
      </c>
      <c r="F25" s="12">
        <v>95000.0</v>
      </c>
      <c r="G25" s="13" t="str">
        <f t="shared" si="2"/>
        <v>FUNDED</v>
      </c>
      <c r="H25" s="14">
        <f t="shared" si="3"/>
        <v>5321454</v>
      </c>
      <c r="I25" s="15" t="str">
        <f t="shared" si="1"/>
        <v/>
      </c>
    </row>
    <row r="26">
      <c r="A26" s="16" t="s">
        <v>472</v>
      </c>
      <c r="B26" s="9">
        <v>383.0</v>
      </c>
      <c r="C26" s="10">
        <v>7.7408274E7</v>
      </c>
      <c r="D26" s="10">
        <v>1.1749941E7</v>
      </c>
      <c r="E26" s="11" t="str">
        <f>IF(C26&gt;Validation!$C$11,"YES","NO")</f>
        <v>YES</v>
      </c>
      <c r="F26" s="12">
        <v>87500.0</v>
      </c>
      <c r="G26" s="13" t="str">
        <f t="shared" si="2"/>
        <v>FUNDED</v>
      </c>
      <c r="H26" s="14">
        <f t="shared" si="3"/>
        <v>5233954</v>
      </c>
      <c r="I26" s="15" t="str">
        <f t="shared" si="1"/>
        <v/>
      </c>
    </row>
    <row r="27">
      <c r="A27" s="8" t="s">
        <v>473</v>
      </c>
      <c r="B27" s="9">
        <v>321.0</v>
      </c>
      <c r="C27" s="10">
        <v>7.6706424E7</v>
      </c>
      <c r="D27" s="10">
        <v>1.1267714E7</v>
      </c>
      <c r="E27" s="11" t="str">
        <f>IF(C27&gt;Validation!$C$11,"YES","NO")</f>
        <v>YES</v>
      </c>
      <c r="F27" s="12">
        <v>99000.0</v>
      </c>
      <c r="G27" s="13" t="str">
        <f t="shared" si="2"/>
        <v>FUNDED</v>
      </c>
      <c r="H27" s="14">
        <f t="shared" si="3"/>
        <v>5134954</v>
      </c>
      <c r="I27" s="15" t="str">
        <f t="shared" si="1"/>
        <v/>
      </c>
    </row>
    <row r="28">
      <c r="A28" s="8" t="s">
        <v>474</v>
      </c>
      <c r="B28" s="9">
        <v>406.0</v>
      </c>
      <c r="C28" s="10">
        <v>7.6238784E7</v>
      </c>
      <c r="D28" s="10">
        <v>1.8803874E7</v>
      </c>
      <c r="E28" s="11" t="str">
        <f>IF(C28&gt;Validation!$C$11,"YES","NO")</f>
        <v>YES</v>
      </c>
      <c r="F28" s="12">
        <v>100000.0</v>
      </c>
      <c r="G28" s="13" t="str">
        <f t="shared" si="2"/>
        <v>FUNDED</v>
      </c>
      <c r="H28" s="14">
        <f t="shared" si="3"/>
        <v>5034954</v>
      </c>
      <c r="I28" s="15" t="str">
        <f t="shared" si="1"/>
        <v/>
      </c>
    </row>
    <row r="29">
      <c r="A29" s="8" t="s">
        <v>475</v>
      </c>
      <c r="B29" s="9">
        <v>430.0</v>
      </c>
      <c r="C29" s="10">
        <v>7.5622208E7</v>
      </c>
      <c r="D29" s="10">
        <v>1.723144E7</v>
      </c>
      <c r="E29" s="11" t="str">
        <f>IF(C29&gt;Validation!$C$11,"YES","NO")</f>
        <v>YES</v>
      </c>
      <c r="F29" s="12">
        <v>100000.0</v>
      </c>
      <c r="G29" s="13" t="str">
        <f t="shared" si="2"/>
        <v>FUNDED</v>
      </c>
      <c r="H29" s="14">
        <f t="shared" si="3"/>
        <v>4934954</v>
      </c>
      <c r="I29" s="15" t="str">
        <f t="shared" si="1"/>
        <v/>
      </c>
    </row>
    <row r="30">
      <c r="A30" s="8" t="s">
        <v>476</v>
      </c>
      <c r="B30" s="9">
        <v>453.0</v>
      </c>
      <c r="C30" s="10">
        <v>7.4558401E7</v>
      </c>
      <c r="D30" s="10">
        <v>2.2656906E7</v>
      </c>
      <c r="E30" s="11" t="str">
        <f>IF(C30&gt;Validation!$C$11,"YES","NO")</f>
        <v>YES</v>
      </c>
      <c r="F30" s="12">
        <v>100000.0</v>
      </c>
      <c r="G30" s="13" t="str">
        <f t="shared" si="2"/>
        <v>FUNDED</v>
      </c>
      <c r="H30" s="14">
        <f t="shared" si="3"/>
        <v>4834954</v>
      </c>
      <c r="I30" s="15" t="str">
        <f t="shared" si="1"/>
        <v/>
      </c>
    </row>
    <row r="31">
      <c r="A31" s="8" t="s">
        <v>477</v>
      </c>
      <c r="B31" s="9">
        <v>352.0</v>
      </c>
      <c r="C31" s="10">
        <v>7.395447E7</v>
      </c>
      <c r="D31" s="10">
        <v>1.4833823E7</v>
      </c>
      <c r="E31" s="11" t="str">
        <f>IF(C31&gt;Validation!$C$11,"YES","NO")</f>
        <v>YES</v>
      </c>
      <c r="F31" s="12">
        <v>78000.0</v>
      </c>
      <c r="G31" s="13" t="str">
        <f t="shared" si="2"/>
        <v>FUNDED</v>
      </c>
      <c r="H31" s="14">
        <f t="shared" si="3"/>
        <v>4756954</v>
      </c>
      <c r="I31" s="15" t="str">
        <f t="shared" si="1"/>
        <v/>
      </c>
    </row>
    <row r="32">
      <c r="A32" s="8" t="s">
        <v>478</v>
      </c>
      <c r="B32" s="9">
        <v>410.0</v>
      </c>
      <c r="C32" s="10">
        <v>7.3070297E7</v>
      </c>
      <c r="D32" s="10">
        <v>1.488156E7</v>
      </c>
      <c r="E32" s="11" t="str">
        <f>IF(C32&gt;Validation!$C$11,"YES","NO")</f>
        <v>YES</v>
      </c>
      <c r="F32" s="12">
        <v>35000.0</v>
      </c>
      <c r="G32" s="13" t="str">
        <f t="shared" si="2"/>
        <v>FUNDED</v>
      </c>
      <c r="H32" s="14">
        <f t="shared" si="3"/>
        <v>4721954</v>
      </c>
      <c r="I32" s="15" t="str">
        <f t="shared" si="1"/>
        <v/>
      </c>
    </row>
    <row r="33">
      <c r="A33" s="8" t="s">
        <v>479</v>
      </c>
      <c r="B33" s="9">
        <v>348.0</v>
      </c>
      <c r="C33" s="10">
        <v>7.1510325E7</v>
      </c>
      <c r="D33" s="10">
        <v>9884505.0</v>
      </c>
      <c r="E33" s="11" t="str">
        <f>IF(C33&gt;Validation!$C$11,"YES","NO")</f>
        <v>YES</v>
      </c>
      <c r="F33" s="12">
        <v>65000.0</v>
      </c>
      <c r="G33" s="13" t="str">
        <f t="shared" si="2"/>
        <v>FUNDED</v>
      </c>
      <c r="H33" s="14">
        <f t="shared" si="3"/>
        <v>4656954</v>
      </c>
      <c r="I33" s="15" t="str">
        <f t="shared" si="1"/>
        <v/>
      </c>
    </row>
    <row r="34">
      <c r="A34" s="8" t="s">
        <v>480</v>
      </c>
      <c r="B34" s="9">
        <v>418.0</v>
      </c>
      <c r="C34" s="10">
        <v>7.1183474E7</v>
      </c>
      <c r="D34" s="10">
        <v>2.6151617E7</v>
      </c>
      <c r="E34" s="11" t="str">
        <f>IF(C34&gt;Validation!$C$11,"YES","NO")</f>
        <v>YES</v>
      </c>
      <c r="F34" s="12">
        <v>100000.0</v>
      </c>
      <c r="G34" s="13" t="str">
        <f t="shared" si="2"/>
        <v>FUNDED</v>
      </c>
      <c r="H34" s="14">
        <f t="shared" si="3"/>
        <v>4556954</v>
      </c>
      <c r="I34" s="15" t="str">
        <f t="shared" si="1"/>
        <v/>
      </c>
    </row>
    <row r="35">
      <c r="A35" s="8" t="s">
        <v>481</v>
      </c>
      <c r="B35" s="9">
        <v>425.0</v>
      </c>
      <c r="C35" s="10">
        <v>7.0625307E7</v>
      </c>
      <c r="D35" s="10">
        <v>1.3999886E7</v>
      </c>
      <c r="E35" s="11" t="str">
        <f>IF(C35&gt;Validation!$C$11,"YES","NO")</f>
        <v>YES</v>
      </c>
      <c r="F35" s="12">
        <v>100000.0</v>
      </c>
      <c r="G35" s="13" t="str">
        <f t="shared" si="2"/>
        <v>FUNDED</v>
      </c>
      <c r="H35" s="14">
        <f t="shared" si="3"/>
        <v>4456954</v>
      </c>
      <c r="I35" s="15" t="str">
        <f t="shared" si="1"/>
        <v/>
      </c>
    </row>
    <row r="36">
      <c r="A36" s="8" t="s">
        <v>482</v>
      </c>
      <c r="B36" s="9">
        <v>360.0</v>
      </c>
      <c r="C36" s="10">
        <v>6.953534E7</v>
      </c>
      <c r="D36" s="10">
        <v>1.5582166E7</v>
      </c>
      <c r="E36" s="11" t="str">
        <f>IF(C36&gt;Validation!$C$11,"YES","NO")</f>
        <v>YES</v>
      </c>
      <c r="F36" s="12">
        <v>100000.0</v>
      </c>
      <c r="G36" s="13" t="str">
        <f t="shared" si="2"/>
        <v>FUNDED</v>
      </c>
      <c r="H36" s="14">
        <f t="shared" si="3"/>
        <v>4356954</v>
      </c>
      <c r="I36" s="15" t="str">
        <f t="shared" si="1"/>
        <v/>
      </c>
    </row>
    <row r="37">
      <c r="A37" s="8" t="s">
        <v>483</v>
      </c>
      <c r="B37" s="9">
        <v>448.0</v>
      </c>
      <c r="C37" s="10">
        <v>6.9110543E7</v>
      </c>
      <c r="D37" s="10">
        <v>1.3192099E7</v>
      </c>
      <c r="E37" s="11" t="str">
        <f>IF(C37&gt;Validation!$C$11,"YES","NO")</f>
        <v>YES</v>
      </c>
      <c r="F37" s="12">
        <v>100000.0</v>
      </c>
      <c r="G37" s="13" t="str">
        <f t="shared" si="2"/>
        <v>FUNDED</v>
      </c>
      <c r="H37" s="14">
        <f t="shared" si="3"/>
        <v>4256954</v>
      </c>
      <c r="I37" s="15" t="str">
        <f t="shared" si="1"/>
        <v/>
      </c>
    </row>
    <row r="38">
      <c r="A38" s="8" t="s">
        <v>484</v>
      </c>
      <c r="B38" s="9">
        <v>354.0</v>
      </c>
      <c r="C38" s="10">
        <v>6.892948E7</v>
      </c>
      <c r="D38" s="10">
        <v>1.9204322E7</v>
      </c>
      <c r="E38" s="11" t="str">
        <f>IF(C38&gt;Validation!$C$11,"YES","NO")</f>
        <v>YES</v>
      </c>
      <c r="F38" s="12">
        <v>100000.0</v>
      </c>
      <c r="G38" s="13" t="str">
        <f t="shared" si="2"/>
        <v>FUNDED</v>
      </c>
      <c r="H38" s="14">
        <f t="shared" si="3"/>
        <v>4156954</v>
      </c>
      <c r="I38" s="15" t="str">
        <f t="shared" si="1"/>
        <v/>
      </c>
    </row>
    <row r="39">
      <c r="A39" s="8" t="s">
        <v>485</v>
      </c>
      <c r="B39" s="9">
        <v>442.0</v>
      </c>
      <c r="C39" s="10">
        <v>6.862913E7</v>
      </c>
      <c r="D39" s="10">
        <v>1.7877846E7</v>
      </c>
      <c r="E39" s="11" t="str">
        <f>IF(C39&gt;Validation!$C$11,"YES","NO")</f>
        <v>YES</v>
      </c>
      <c r="F39" s="12">
        <v>100000.0</v>
      </c>
      <c r="G39" s="13" t="str">
        <f t="shared" si="2"/>
        <v>FUNDED</v>
      </c>
      <c r="H39" s="14">
        <f t="shared" si="3"/>
        <v>4056954</v>
      </c>
      <c r="I39" s="15" t="str">
        <f t="shared" si="1"/>
        <v/>
      </c>
    </row>
    <row r="40">
      <c r="A40" s="8" t="s">
        <v>486</v>
      </c>
      <c r="B40" s="9">
        <v>327.0</v>
      </c>
      <c r="C40" s="10">
        <v>6.7573147E7</v>
      </c>
      <c r="D40" s="10">
        <v>8608880.0</v>
      </c>
      <c r="E40" s="11" t="str">
        <f>IF(C40&gt;Validation!$C$11,"YES","NO")</f>
        <v>YES</v>
      </c>
      <c r="F40" s="12">
        <v>99988.0</v>
      </c>
      <c r="G40" s="13" t="str">
        <f t="shared" si="2"/>
        <v>FUNDED</v>
      </c>
      <c r="H40" s="14">
        <f t="shared" si="3"/>
        <v>3956966</v>
      </c>
      <c r="I40" s="15" t="str">
        <f t="shared" si="1"/>
        <v/>
      </c>
    </row>
    <row r="41">
      <c r="A41" s="8" t="s">
        <v>487</v>
      </c>
      <c r="B41" s="9">
        <v>465.0</v>
      </c>
      <c r="C41" s="10">
        <v>6.6941032E7</v>
      </c>
      <c r="D41" s="10">
        <v>2.1452933E7</v>
      </c>
      <c r="E41" s="11" t="str">
        <f>IF(C41&gt;Validation!$C$11,"YES","NO")</f>
        <v>YES</v>
      </c>
      <c r="F41" s="12">
        <v>100000.0</v>
      </c>
      <c r="G41" s="13" t="str">
        <f t="shared" si="2"/>
        <v>FUNDED</v>
      </c>
      <c r="H41" s="14">
        <f t="shared" si="3"/>
        <v>3856966</v>
      </c>
      <c r="I41" s="15" t="str">
        <f t="shared" si="1"/>
        <v/>
      </c>
    </row>
    <row r="42">
      <c r="A42" s="8" t="s">
        <v>488</v>
      </c>
      <c r="B42" s="9">
        <v>372.0</v>
      </c>
      <c r="C42" s="10">
        <v>6.4355951E7</v>
      </c>
      <c r="D42" s="10">
        <v>1.5578695E7</v>
      </c>
      <c r="E42" s="11" t="str">
        <f>IF(C42&gt;Validation!$C$11,"YES","NO")</f>
        <v>YES</v>
      </c>
      <c r="F42" s="12">
        <v>97000.0</v>
      </c>
      <c r="G42" s="13" t="str">
        <f t="shared" si="2"/>
        <v>FUNDED</v>
      </c>
      <c r="H42" s="14">
        <f t="shared" si="3"/>
        <v>3759966</v>
      </c>
      <c r="I42" s="15" t="str">
        <f t="shared" si="1"/>
        <v/>
      </c>
    </row>
    <row r="43">
      <c r="A43" s="8" t="s">
        <v>489</v>
      </c>
      <c r="B43" s="9">
        <v>368.0</v>
      </c>
      <c r="C43" s="10">
        <v>6.3344777E7</v>
      </c>
      <c r="D43" s="10">
        <v>1.8392894E7</v>
      </c>
      <c r="E43" s="11" t="str">
        <f>IF(C43&gt;Validation!$C$11,"YES","NO")</f>
        <v>YES</v>
      </c>
      <c r="F43" s="12">
        <v>100000.0</v>
      </c>
      <c r="G43" s="13" t="str">
        <f t="shared" si="2"/>
        <v>FUNDED</v>
      </c>
      <c r="H43" s="14">
        <f t="shared" si="3"/>
        <v>3659966</v>
      </c>
      <c r="I43" s="15" t="str">
        <f t="shared" si="1"/>
        <v/>
      </c>
    </row>
    <row r="44">
      <c r="A44" s="8" t="s">
        <v>490</v>
      </c>
      <c r="B44" s="9">
        <v>334.0</v>
      </c>
      <c r="C44" s="10">
        <v>6.2244218E7</v>
      </c>
      <c r="D44" s="10">
        <v>1.7958983E7</v>
      </c>
      <c r="E44" s="11" t="str">
        <f>IF(C44&gt;Validation!$C$11,"YES","NO")</f>
        <v>YES</v>
      </c>
      <c r="F44" s="12">
        <v>100000.0</v>
      </c>
      <c r="G44" s="13" t="str">
        <f t="shared" si="2"/>
        <v>FUNDED</v>
      </c>
      <c r="H44" s="14">
        <f t="shared" si="3"/>
        <v>3559966</v>
      </c>
      <c r="I44" s="15" t="str">
        <f t="shared" si="1"/>
        <v/>
      </c>
    </row>
    <row r="45">
      <c r="A45" s="8" t="s">
        <v>491</v>
      </c>
      <c r="B45" s="17">
        <v>380.0</v>
      </c>
      <c r="C45" s="10">
        <v>6.1565548E7</v>
      </c>
      <c r="D45" s="10">
        <v>9604601.0</v>
      </c>
      <c r="E45" s="11" t="str">
        <f>IF(C45&gt;Validation!$C$11,"YES","NO")</f>
        <v>YES</v>
      </c>
      <c r="F45" s="12">
        <v>98200.0</v>
      </c>
      <c r="G45" s="13" t="str">
        <f t="shared" si="2"/>
        <v>FUNDED</v>
      </c>
      <c r="H45" s="14">
        <f t="shared" si="3"/>
        <v>3461766</v>
      </c>
      <c r="I45" s="15" t="str">
        <f t="shared" si="1"/>
        <v/>
      </c>
    </row>
    <row r="46">
      <c r="A46" s="8" t="s">
        <v>492</v>
      </c>
      <c r="B46" s="17">
        <v>474.0</v>
      </c>
      <c r="C46" s="10">
        <v>6.0672117E7</v>
      </c>
      <c r="D46" s="10">
        <v>1.6880536E7</v>
      </c>
      <c r="E46" s="11" t="str">
        <f>IF(C46&gt;Validation!$C$11,"YES","NO")</f>
        <v>YES</v>
      </c>
      <c r="F46" s="12">
        <v>90000.0</v>
      </c>
      <c r="G46" s="13" t="str">
        <f t="shared" si="2"/>
        <v>FUNDED</v>
      </c>
      <c r="H46" s="14">
        <f t="shared" si="3"/>
        <v>3371766</v>
      </c>
      <c r="I46" s="15" t="str">
        <f t="shared" si="1"/>
        <v/>
      </c>
    </row>
    <row r="47">
      <c r="A47" s="8" t="s">
        <v>493</v>
      </c>
      <c r="B47" s="17">
        <v>409.0</v>
      </c>
      <c r="C47" s="10">
        <v>5.9813404E7</v>
      </c>
      <c r="D47" s="10">
        <v>1.8612803E7</v>
      </c>
      <c r="E47" s="11" t="str">
        <f>IF(C47&gt;Validation!$C$11,"YES","NO")</f>
        <v>YES</v>
      </c>
      <c r="F47" s="12">
        <v>92100.0</v>
      </c>
      <c r="G47" s="13" t="str">
        <f t="shared" si="2"/>
        <v>FUNDED</v>
      </c>
      <c r="H47" s="14">
        <f t="shared" si="3"/>
        <v>3279666</v>
      </c>
      <c r="I47" s="15" t="str">
        <f t="shared" si="1"/>
        <v/>
      </c>
    </row>
    <row r="48">
      <c r="A48" s="8" t="s">
        <v>494</v>
      </c>
      <c r="B48" s="17">
        <v>496.0</v>
      </c>
      <c r="C48" s="10">
        <v>5.7062477E7</v>
      </c>
      <c r="D48" s="10">
        <v>3.095378E7</v>
      </c>
      <c r="E48" s="11" t="str">
        <f>IF(C48&gt;Validation!$C$11,"YES","NO")</f>
        <v>YES</v>
      </c>
      <c r="F48" s="12">
        <v>99852.0</v>
      </c>
      <c r="G48" s="13" t="str">
        <f t="shared" si="2"/>
        <v>FUNDED</v>
      </c>
      <c r="H48" s="14">
        <f t="shared" si="3"/>
        <v>3179814</v>
      </c>
      <c r="I48" s="15" t="str">
        <f t="shared" si="1"/>
        <v/>
      </c>
    </row>
    <row r="49">
      <c r="A49" s="8" t="s">
        <v>495</v>
      </c>
      <c r="B49" s="17">
        <v>341.0</v>
      </c>
      <c r="C49" s="10">
        <v>5.6507157E7</v>
      </c>
      <c r="D49" s="10">
        <v>1.8029785E7</v>
      </c>
      <c r="E49" s="11" t="str">
        <f>IF(C49&gt;Validation!$C$11,"YES","NO")</f>
        <v>YES</v>
      </c>
      <c r="F49" s="12">
        <v>100000.0</v>
      </c>
      <c r="G49" s="13" t="str">
        <f t="shared" si="2"/>
        <v>FUNDED</v>
      </c>
      <c r="H49" s="14">
        <f t="shared" si="3"/>
        <v>3079814</v>
      </c>
      <c r="I49" s="15" t="str">
        <f t="shared" si="1"/>
        <v/>
      </c>
    </row>
    <row r="50">
      <c r="A50" s="8" t="s">
        <v>496</v>
      </c>
      <c r="B50" s="17">
        <v>370.0</v>
      </c>
      <c r="C50" s="10">
        <v>5.6297078E7</v>
      </c>
      <c r="D50" s="10">
        <v>1.3802377E7</v>
      </c>
      <c r="E50" s="11" t="str">
        <f>IF(C50&gt;Validation!$C$11,"YES","NO")</f>
        <v>YES</v>
      </c>
      <c r="F50" s="12">
        <v>30750.0</v>
      </c>
      <c r="G50" s="13" t="str">
        <f t="shared" si="2"/>
        <v>FUNDED</v>
      </c>
      <c r="H50" s="14">
        <f t="shared" si="3"/>
        <v>3049064</v>
      </c>
      <c r="I50" s="15" t="str">
        <f t="shared" si="1"/>
        <v/>
      </c>
    </row>
    <row r="51">
      <c r="A51" s="8" t="s">
        <v>497</v>
      </c>
      <c r="B51" s="17">
        <v>331.0</v>
      </c>
      <c r="C51" s="10">
        <v>5.6199151E7</v>
      </c>
      <c r="D51" s="10">
        <v>1.5432837E7</v>
      </c>
      <c r="E51" s="11" t="str">
        <f>IF(C51&gt;Validation!$C$11,"YES","NO")</f>
        <v>YES</v>
      </c>
      <c r="F51" s="12">
        <v>100000.0</v>
      </c>
      <c r="G51" s="13" t="str">
        <f t="shared" si="2"/>
        <v>FUNDED</v>
      </c>
      <c r="H51" s="14">
        <f t="shared" si="3"/>
        <v>2949064</v>
      </c>
      <c r="I51" s="15" t="str">
        <f t="shared" si="1"/>
        <v/>
      </c>
    </row>
    <row r="52">
      <c r="A52" s="8" t="s">
        <v>498</v>
      </c>
      <c r="B52" s="17">
        <v>343.0</v>
      </c>
      <c r="C52" s="10">
        <v>5.5503551E7</v>
      </c>
      <c r="D52" s="10">
        <v>1.5859549E7</v>
      </c>
      <c r="E52" s="11" t="str">
        <f>IF(C52&gt;Validation!$C$11,"YES","NO")</f>
        <v>YES</v>
      </c>
      <c r="F52" s="12">
        <v>95000.0</v>
      </c>
      <c r="G52" s="13" t="str">
        <f t="shared" si="2"/>
        <v>FUNDED</v>
      </c>
      <c r="H52" s="14">
        <f t="shared" si="3"/>
        <v>2854064</v>
      </c>
      <c r="I52" s="15" t="str">
        <f t="shared" si="1"/>
        <v/>
      </c>
    </row>
    <row r="53">
      <c r="A53" s="8" t="s">
        <v>499</v>
      </c>
      <c r="B53" s="17">
        <v>332.0</v>
      </c>
      <c r="C53" s="10">
        <v>5.5270796E7</v>
      </c>
      <c r="D53" s="10">
        <v>1.6718961E7</v>
      </c>
      <c r="E53" s="11" t="str">
        <f>IF(C53&gt;Validation!$C$11,"YES","NO")</f>
        <v>YES</v>
      </c>
      <c r="F53" s="12">
        <v>37800.0</v>
      </c>
      <c r="G53" s="13" t="str">
        <f t="shared" si="2"/>
        <v>FUNDED</v>
      </c>
      <c r="H53" s="14">
        <f t="shared" si="3"/>
        <v>2816264</v>
      </c>
      <c r="I53" s="15" t="str">
        <f t="shared" si="1"/>
        <v/>
      </c>
    </row>
    <row r="54">
      <c r="A54" s="8" t="s">
        <v>500</v>
      </c>
      <c r="B54" s="17">
        <v>304.0</v>
      </c>
      <c r="C54" s="10">
        <v>5.5248591E7</v>
      </c>
      <c r="D54" s="10">
        <v>1.2307963E7</v>
      </c>
      <c r="E54" s="11" t="str">
        <f>IF(C54&gt;Validation!$C$11,"YES","NO")</f>
        <v>YES</v>
      </c>
      <c r="F54" s="12">
        <v>20000.0</v>
      </c>
      <c r="G54" s="13" t="str">
        <f t="shared" si="2"/>
        <v>FUNDED</v>
      </c>
      <c r="H54" s="14">
        <f t="shared" si="3"/>
        <v>2796264</v>
      </c>
      <c r="I54" s="15" t="str">
        <f t="shared" si="1"/>
        <v/>
      </c>
    </row>
    <row r="55">
      <c r="A55" s="8" t="s">
        <v>501</v>
      </c>
      <c r="B55" s="17">
        <v>376.0</v>
      </c>
      <c r="C55" s="10">
        <v>5.5086287E7</v>
      </c>
      <c r="D55" s="10">
        <v>1.1955797E7</v>
      </c>
      <c r="E55" s="11" t="str">
        <f>IF(C55&gt;Validation!$C$11,"YES","NO")</f>
        <v>YES</v>
      </c>
      <c r="F55" s="12">
        <v>100000.0</v>
      </c>
      <c r="G55" s="13" t="str">
        <f t="shared" si="2"/>
        <v>FUNDED</v>
      </c>
      <c r="H55" s="14">
        <f t="shared" si="3"/>
        <v>2696264</v>
      </c>
      <c r="I55" s="15" t="str">
        <f t="shared" si="1"/>
        <v/>
      </c>
    </row>
    <row r="56">
      <c r="A56" s="8" t="s">
        <v>502</v>
      </c>
      <c r="B56" s="17">
        <v>318.0</v>
      </c>
      <c r="C56" s="10">
        <v>5.5071054E7</v>
      </c>
      <c r="D56" s="10">
        <v>1.7575942E7</v>
      </c>
      <c r="E56" s="11" t="str">
        <f>IF(C56&gt;Validation!$C$11,"YES","NO")</f>
        <v>YES</v>
      </c>
      <c r="F56" s="12">
        <v>75000.0</v>
      </c>
      <c r="G56" s="13" t="str">
        <f t="shared" si="2"/>
        <v>FUNDED</v>
      </c>
      <c r="H56" s="14">
        <f t="shared" si="3"/>
        <v>2621264</v>
      </c>
      <c r="I56" s="15" t="str">
        <f t="shared" si="1"/>
        <v/>
      </c>
    </row>
    <row r="57">
      <c r="A57" s="8" t="s">
        <v>503</v>
      </c>
      <c r="B57" s="17">
        <v>340.0</v>
      </c>
      <c r="C57" s="10">
        <v>5.4860066E7</v>
      </c>
      <c r="D57" s="10">
        <v>1.5338567E7</v>
      </c>
      <c r="E57" s="11" t="str">
        <f>IF(C57&gt;Validation!$C$11,"YES","NO")</f>
        <v>YES</v>
      </c>
      <c r="F57" s="12">
        <v>65000.0</v>
      </c>
      <c r="G57" s="13" t="str">
        <f t="shared" si="2"/>
        <v>FUNDED</v>
      </c>
      <c r="H57" s="14">
        <f t="shared" si="3"/>
        <v>2556264</v>
      </c>
      <c r="I57" s="15" t="str">
        <f t="shared" si="1"/>
        <v/>
      </c>
    </row>
    <row r="58">
      <c r="A58" s="8" t="s">
        <v>504</v>
      </c>
      <c r="B58" s="17">
        <v>320.0</v>
      </c>
      <c r="C58" s="10">
        <v>5.4411347E7</v>
      </c>
      <c r="D58" s="10">
        <v>1.5948026E7</v>
      </c>
      <c r="E58" s="11" t="str">
        <f>IF(C58&gt;Validation!$C$11,"YES","NO")</f>
        <v>YES</v>
      </c>
      <c r="F58" s="12">
        <v>96000.0</v>
      </c>
      <c r="G58" s="13" t="str">
        <f t="shared" si="2"/>
        <v>FUNDED</v>
      </c>
      <c r="H58" s="14">
        <f t="shared" si="3"/>
        <v>2460264</v>
      </c>
      <c r="I58" s="15" t="str">
        <f t="shared" si="1"/>
        <v/>
      </c>
    </row>
    <row r="59">
      <c r="A59" s="8" t="s">
        <v>505</v>
      </c>
      <c r="B59" s="17">
        <v>407.0</v>
      </c>
      <c r="C59" s="10">
        <v>5.3970211E7</v>
      </c>
      <c r="D59" s="10">
        <v>2.2760376E7</v>
      </c>
      <c r="E59" s="11" t="str">
        <f>IF(C59&gt;Validation!$C$11,"YES","NO")</f>
        <v>YES</v>
      </c>
      <c r="F59" s="12">
        <v>99000.0</v>
      </c>
      <c r="G59" s="13" t="str">
        <f t="shared" si="2"/>
        <v>FUNDED</v>
      </c>
      <c r="H59" s="14">
        <f t="shared" si="3"/>
        <v>2361264</v>
      </c>
      <c r="I59" s="15" t="str">
        <f t="shared" si="1"/>
        <v/>
      </c>
    </row>
    <row r="60">
      <c r="A60" s="8" t="s">
        <v>506</v>
      </c>
      <c r="B60" s="17">
        <v>283.0</v>
      </c>
      <c r="C60" s="10">
        <v>5.3164656E7</v>
      </c>
      <c r="D60" s="10">
        <v>3.5248138E7</v>
      </c>
      <c r="E60" s="11" t="str">
        <f>IF(C60&gt;Validation!$C$11,"YES","NO")</f>
        <v>YES</v>
      </c>
      <c r="F60" s="12">
        <v>42295.0</v>
      </c>
      <c r="G60" s="13" t="str">
        <f t="shared" si="2"/>
        <v>FUNDED</v>
      </c>
      <c r="H60" s="14">
        <f t="shared" si="3"/>
        <v>2318969</v>
      </c>
      <c r="I60" s="15" t="str">
        <f t="shared" si="1"/>
        <v/>
      </c>
    </row>
    <row r="61">
      <c r="A61" s="8" t="s">
        <v>507</v>
      </c>
      <c r="B61" s="17">
        <v>396.0</v>
      </c>
      <c r="C61" s="10">
        <v>5.3106968E7</v>
      </c>
      <c r="D61" s="10">
        <v>1.7515136E7</v>
      </c>
      <c r="E61" s="11" t="str">
        <f>IF(C61&gt;Validation!$C$11,"YES","NO")</f>
        <v>YES</v>
      </c>
      <c r="F61" s="12">
        <v>96425.0</v>
      </c>
      <c r="G61" s="13" t="str">
        <f t="shared" si="2"/>
        <v>FUNDED</v>
      </c>
      <c r="H61" s="14">
        <f t="shared" si="3"/>
        <v>2222544</v>
      </c>
      <c r="I61" s="15" t="str">
        <f t="shared" si="1"/>
        <v/>
      </c>
    </row>
    <row r="62">
      <c r="A62" s="8" t="s">
        <v>508</v>
      </c>
      <c r="B62" s="17">
        <v>356.0</v>
      </c>
      <c r="C62" s="10">
        <v>5.245734E7</v>
      </c>
      <c r="D62" s="10">
        <v>2.0219468E7</v>
      </c>
      <c r="E62" s="11" t="str">
        <f>IF(C62&gt;Validation!$C$11,"YES","NO")</f>
        <v>YES</v>
      </c>
      <c r="F62" s="12">
        <v>72651.0</v>
      </c>
      <c r="G62" s="13" t="str">
        <f t="shared" si="2"/>
        <v>FUNDED</v>
      </c>
      <c r="H62" s="14">
        <f t="shared" si="3"/>
        <v>2149893</v>
      </c>
      <c r="I62" s="15" t="str">
        <f t="shared" si="1"/>
        <v/>
      </c>
    </row>
    <row r="63">
      <c r="A63" s="8" t="s">
        <v>509</v>
      </c>
      <c r="B63" s="17">
        <v>368.0</v>
      </c>
      <c r="C63" s="10">
        <v>5.0475443E7</v>
      </c>
      <c r="D63" s="10">
        <v>2.2597396E7</v>
      </c>
      <c r="E63" s="11" t="str">
        <f>IF(C63&gt;Validation!$C$11,"YES","NO")</f>
        <v>YES</v>
      </c>
      <c r="F63" s="12">
        <v>100000.0</v>
      </c>
      <c r="G63" s="13" t="str">
        <f t="shared" si="2"/>
        <v>FUNDED</v>
      </c>
      <c r="H63" s="14">
        <f t="shared" si="3"/>
        <v>2049893</v>
      </c>
      <c r="I63" s="15" t="str">
        <f t="shared" si="1"/>
        <v/>
      </c>
    </row>
    <row r="64">
      <c r="A64" s="8" t="s">
        <v>510</v>
      </c>
      <c r="B64" s="17">
        <v>370.0</v>
      </c>
      <c r="C64" s="10">
        <v>5.0426086E7</v>
      </c>
      <c r="D64" s="10">
        <v>1.97007E7</v>
      </c>
      <c r="E64" s="11" t="str">
        <f>IF(C64&gt;Validation!$C$11,"YES","NO")</f>
        <v>YES</v>
      </c>
      <c r="F64" s="12">
        <v>100000.0</v>
      </c>
      <c r="G64" s="13" t="str">
        <f t="shared" si="2"/>
        <v>FUNDED</v>
      </c>
      <c r="H64" s="14">
        <f t="shared" si="3"/>
        <v>1949893</v>
      </c>
      <c r="I64" s="15" t="str">
        <f t="shared" si="1"/>
        <v/>
      </c>
    </row>
    <row r="65">
      <c r="A65" s="8" t="s">
        <v>511</v>
      </c>
      <c r="B65" s="17">
        <v>301.0</v>
      </c>
      <c r="C65" s="10">
        <v>4.9196001E7</v>
      </c>
      <c r="D65" s="10">
        <v>2.0295944E7</v>
      </c>
      <c r="E65" s="11" t="str">
        <f>IF(C65&gt;Validation!$C$11,"YES","NO")</f>
        <v>YES</v>
      </c>
      <c r="F65" s="12">
        <v>94650.0</v>
      </c>
      <c r="G65" s="13" t="str">
        <f t="shared" si="2"/>
        <v>FUNDED</v>
      </c>
      <c r="H65" s="14">
        <f t="shared" si="3"/>
        <v>1855243</v>
      </c>
      <c r="I65" s="15" t="str">
        <f t="shared" si="1"/>
        <v/>
      </c>
    </row>
    <row r="66">
      <c r="A66" s="8" t="s">
        <v>512</v>
      </c>
      <c r="B66" s="17">
        <v>286.0</v>
      </c>
      <c r="C66" s="10">
        <v>4.8289381E7</v>
      </c>
      <c r="D66" s="10">
        <v>8005285.0</v>
      </c>
      <c r="E66" s="11" t="str">
        <f>IF(C66&gt;Validation!$C$11,"YES","NO")</f>
        <v>YES</v>
      </c>
      <c r="F66" s="12">
        <v>60000.0</v>
      </c>
      <c r="G66" s="13" t="str">
        <f t="shared" si="2"/>
        <v>FUNDED</v>
      </c>
      <c r="H66" s="14">
        <f t="shared" si="3"/>
        <v>1795243</v>
      </c>
      <c r="I66" s="15" t="str">
        <f t="shared" si="1"/>
        <v/>
      </c>
    </row>
    <row r="67">
      <c r="A67" s="8" t="s">
        <v>513</v>
      </c>
      <c r="B67" s="17">
        <v>330.0</v>
      </c>
      <c r="C67" s="10">
        <v>4.7909277E7</v>
      </c>
      <c r="D67" s="10">
        <v>1.1167553E7</v>
      </c>
      <c r="E67" s="11" t="str">
        <f>IF(C67&gt;Validation!$C$11,"YES","NO")</f>
        <v>YES</v>
      </c>
      <c r="F67" s="12">
        <v>100000.0</v>
      </c>
      <c r="G67" s="13" t="str">
        <f t="shared" si="2"/>
        <v>FUNDED</v>
      </c>
      <c r="H67" s="14">
        <f t="shared" si="3"/>
        <v>1695243</v>
      </c>
      <c r="I67" s="15" t="str">
        <f t="shared" si="1"/>
        <v/>
      </c>
    </row>
    <row r="68">
      <c r="A68" s="8" t="s">
        <v>514</v>
      </c>
      <c r="B68" s="17">
        <v>322.0</v>
      </c>
      <c r="C68" s="10">
        <v>4.7809715E7</v>
      </c>
      <c r="D68" s="10">
        <v>2.5578769E7</v>
      </c>
      <c r="E68" s="11" t="str">
        <f>IF(C68&gt;Validation!$C$11,"YES","NO")</f>
        <v>YES</v>
      </c>
      <c r="F68" s="12">
        <v>63640.0</v>
      </c>
      <c r="G68" s="13" t="str">
        <f t="shared" si="2"/>
        <v>FUNDED</v>
      </c>
      <c r="H68" s="14">
        <f t="shared" si="3"/>
        <v>1631603</v>
      </c>
      <c r="I68" s="15" t="str">
        <f t="shared" si="1"/>
        <v/>
      </c>
    </row>
    <row r="69">
      <c r="A69" s="8" t="s">
        <v>515</v>
      </c>
      <c r="B69" s="17">
        <v>330.0</v>
      </c>
      <c r="C69" s="10">
        <v>4.7628386E7</v>
      </c>
      <c r="D69" s="10">
        <v>1.0771667E7</v>
      </c>
      <c r="E69" s="11" t="str">
        <f>IF(C69&gt;Validation!$C$11,"YES","NO")</f>
        <v>YES</v>
      </c>
      <c r="F69" s="12">
        <v>97250.0</v>
      </c>
      <c r="G69" s="13" t="str">
        <f t="shared" si="2"/>
        <v>FUNDED</v>
      </c>
      <c r="H69" s="14">
        <f t="shared" si="3"/>
        <v>1534353</v>
      </c>
      <c r="I69" s="15" t="str">
        <f t="shared" si="1"/>
        <v/>
      </c>
    </row>
    <row r="70">
      <c r="A70" s="8" t="s">
        <v>516</v>
      </c>
      <c r="B70" s="17">
        <v>339.0</v>
      </c>
      <c r="C70" s="10">
        <v>4.7432132E7</v>
      </c>
      <c r="D70" s="10">
        <v>1.6921031E7</v>
      </c>
      <c r="E70" s="11" t="str">
        <f>IF(C70&gt;Validation!$C$11,"YES","NO")</f>
        <v>YES</v>
      </c>
      <c r="F70" s="12">
        <v>100000.0</v>
      </c>
      <c r="G70" s="13" t="str">
        <f t="shared" si="2"/>
        <v>FUNDED</v>
      </c>
      <c r="H70" s="14">
        <f t="shared" si="3"/>
        <v>1434353</v>
      </c>
      <c r="I70" s="15" t="str">
        <f t="shared" si="1"/>
        <v/>
      </c>
    </row>
    <row r="71">
      <c r="A71" s="8" t="s">
        <v>517</v>
      </c>
      <c r="B71" s="17">
        <v>352.0</v>
      </c>
      <c r="C71" s="10">
        <v>4.7108599E7</v>
      </c>
      <c r="D71" s="10">
        <v>1.2505463E7</v>
      </c>
      <c r="E71" s="11" t="str">
        <f>IF(C71&gt;Validation!$C$11,"YES","NO")</f>
        <v>YES</v>
      </c>
      <c r="F71" s="12">
        <v>100000.0</v>
      </c>
      <c r="G71" s="13" t="str">
        <f t="shared" si="2"/>
        <v>FUNDED</v>
      </c>
      <c r="H71" s="14">
        <f t="shared" si="3"/>
        <v>1334353</v>
      </c>
      <c r="I71" s="15" t="str">
        <f t="shared" si="1"/>
        <v/>
      </c>
    </row>
    <row r="72">
      <c r="A72" s="8" t="s">
        <v>518</v>
      </c>
      <c r="B72" s="17">
        <v>335.0</v>
      </c>
      <c r="C72" s="10">
        <v>4.7034598E7</v>
      </c>
      <c r="D72" s="10">
        <v>1.5062E7</v>
      </c>
      <c r="E72" s="11" t="str">
        <f>IF(C72&gt;Validation!$C$11,"YES","NO")</f>
        <v>YES</v>
      </c>
      <c r="F72" s="12">
        <v>30000.0</v>
      </c>
      <c r="G72" s="13" t="str">
        <f t="shared" si="2"/>
        <v>FUNDED</v>
      </c>
      <c r="H72" s="14">
        <f t="shared" si="3"/>
        <v>1304353</v>
      </c>
      <c r="I72" s="15" t="str">
        <f t="shared" si="1"/>
        <v/>
      </c>
    </row>
    <row r="73">
      <c r="A73" s="8" t="s">
        <v>519</v>
      </c>
      <c r="B73" s="17">
        <v>368.0</v>
      </c>
      <c r="C73" s="10">
        <v>4.668943E7</v>
      </c>
      <c r="D73" s="10">
        <v>1.6692795E7</v>
      </c>
      <c r="E73" s="11" t="str">
        <f>IF(C73&gt;Validation!$C$11,"YES","NO")</f>
        <v>YES</v>
      </c>
      <c r="F73" s="12">
        <v>100000.0</v>
      </c>
      <c r="G73" s="13" t="str">
        <f t="shared" si="2"/>
        <v>FUNDED</v>
      </c>
      <c r="H73" s="14">
        <f t="shared" si="3"/>
        <v>1204353</v>
      </c>
      <c r="I73" s="15" t="str">
        <f t="shared" si="1"/>
        <v/>
      </c>
    </row>
    <row r="74">
      <c r="A74" s="8" t="s">
        <v>520</v>
      </c>
      <c r="B74" s="17">
        <v>361.0</v>
      </c>
      <c r="C74" s="10">
        <v>4.6407982E7</v>
      </c>
      <c r="D74" s="10">
        <v>1.2304899E7</v>
      </c>
      <c r="E74" s="11" t="str">
        <f>IF(C74&gt;Validation!$C$11,"YES","NO")</f>
        <v>YES</v>
      </c>
      <c r="F74" s="12">
        <v>40000.0</v>
      </c>
      <c r="G74" s="13" t="str">
        <f t="shared" si="2"/>
        <v>FUNDED</v>
      </c>
      <c r="H74" s="14">
        <f t="shared" si="3"/>
        <v>1164353</v>
      </c>
      <c r="I74" s="15" t="str">
        <f t="shared" si="1"/>
        <v/>
      </c>
    </row>
    <row r="75">
      <c r="A75" s="8" t="s">
        <v>521</v>
      </c>
      <c r="B75" s="17">
        <v>355.0</v>
      </c>
      <c r="C75" s="10">
        <v>4.6164211E7</v>
      </c>
      <c r="D75" s="10">
        <v>1.8372202E7</v>
      </c>
      <c r="E75" s="11" t="str">
        <f>IF(C75&gt;Validation!$C$11,"YES","NO")</f>
        <v>YES</v>
      </c>
      <c r="F75" s="12">
        <v>100000.0</v>
      </c>
      <c r="G75" s="13" t="str">
        <f t="shared" si="2"/>
        <v>FUNDED</v>
      </c>
      <c r="H75" s="14">
        <f t="shared" si="3"/>
        <v>1064353</v>
      </c>
      <c r="I75" s="15" t="str">
        <f t="shared" si="1"/>
        <v/>
      </c>
    </row>
    <row r="76">
      <c r="A76" s="8" t="s">
        <v>522</v>
      </c>
      <c r="B76" s="17">
        <v>283.0</v>
      </c>
      <c r="C76" s="10">
        <v>4.5554164E7</v>
      </c>
      <c r="D76" s="10">
        <v>1.1525845E7</v>
      </c>
      <c r="E76" s="11" t="str">
        <f>IF(C76&gt;Validation!$C$11,"YES","NO")</f>
        <v>YES</v>
      </c>
      <c r="F76" s="12">
        <v>17213.0</v>
      </c>
      <c r="G76" s="13" t="str">
        <f t="shared" si="2"/>
        <v>FUNDED</v>
      </c>
      <c r="H76" s="14">
        <f t="shared" si="3"/>
        <v>1047140</v>
      </c>
      <c r="I76" s="15" t="str">
        <f t="shared" si="1"/>
        <v/>
      </c>
    </row>
    <row r="77">
      <c r="A77" s="8" t="s">
        <v>523</v>
      </c>
      <c r="B77" s="17">
        <v>322.0</v>
      </c>
      <c r="C77" s="10">
        <v>4.5396691E7</v>
      </c>
      <c r="D77" s="10">
        <v>1.6031826E7</v>
      </c>
      <c r="E77" s="11" t="str">
        <f>IF(C77&gt;Validation!$C$11,"YES","NO")</f>
        <v>YES</v>
      </c>
      <c r="F77" s="12">
        <v>100000.0</v>
      </c>
      <c r="G77" s="13" t="str">
        <f t="shared" si="2"/>
        <v>FUNDED</v>
      </c>
      <c r="H77" s="14">
        <f t="shared" si="3"/>
        <v>947140</v>
      </c>
      <c r="I77" s="15" t="str">
        <f t="shared" si="1"/>
        <v/>
      </c>
    </row>
    <row r="78">
      <c r="A78" s="8" t="s">
        <v>524</v>
      </c>
      <c r="B78" s="17">
        <v>363.0</v>
      </c>
      <c r="C78" s="10">
        <v>4.5203271E7</v>
      </c>
      <c r="D78" s="10">
        <v>6361804.0</v>
      </c>
      <c r="E78" s="11" t="str">
        <f>IF(C78&gt;Validation!$C$11,"YES","NO")</f>
        <v>NO</v>
      </c>
      <c r="F78" s="12">
        <v>80000.0</v>
      </c>
      <c r="G78" s="13" t="str">
        <f t="shared" si="2"/>
        <v>NOT FUNDED</v>
      </c>
      <c r="H78" s="14">
        <f t="shared" si="3"/>
        <v>947140</v>
      </c>
      <c r="I78" s="15" t="str">
        <f t="shared" si="1"/>
        <v>Approval Threshold</v>
      </c>
    </row>
    <row r="79">
      <c r="A79" s="8" t="s">
        <v>525</v>
      </c>
      <c r="B79" s="17">
        <v>342.0</v>
      </c>
      <c r="C79" s="10">
        <v>4.491136E7</v>
      </c>
      <c r="D79" s="10">
        <v>2.280778E7</v>
      </c>
      <c r="E79" s="11" t="str">
        <f>IF(C79&gt;Validation!$C$11,"YES","NO")</f>
        <v>NO</v>
      </c>
      <c r="F79" s="12">
        <v>74250.0</v>
      </c>
      <c r="G79" s="13" t="str">
        <f t="shared" si="2"/>
        <v>NOT FUNDED</v>
      </c>
      <c r="H79" s="14">
        <f t="shared" si="3"/>
        <v>947140</v>
      </c>
      <c r="I79" s="15" t="str">
        <f t="shared" si="1"/>
        <v>Approval Threshold</v>
      </c>
    </row>
    <row r="80">
      <c r="A80" s="8" t="s">
        <v>526</v>
      </c>
      <c r="B80" s="17">
        <v>308.0</v>
      </c>
      <c r="C80" s="10">
        <v>4.485009E7</v>
      </c>
      <c r="D80" s="10">
        <v>2.1397497E7</v>
      </c>
      <c r="E80" s="11" t="str">
        <f>IF(C80&gt;Validation!$C$11,"YES","NO")</f>
        <v>NO</v>
      </c>
      <c r="F80" s="12">
        <v>87300.0</v>
      </c>
      <c r="G80" s="13" t="str">
        <f t="shared" si="2"/>
        <v>NOT FUNDED</v>
      </c>
      <c r="H80" s="14">
        <f t="shared" si="3"/>
        <v>947140</v>
      </c>
      <c r="I80" s="15" t="str">
        <f t="shared" si="1"/>
        <v>Approval Threshold</v>
      </c>
    </row>
    <row r="81">
      <c r="A81" s="8" t="s">
        <v>527</v>
      </c>
      <c r="B81" s="17">
        <v>352.0</v>
      </c>
      <c r="C81" s="10">
        <v>4.4846492E7</v>
      </c>
      <c r="D81" s="10">
        <v>1.7531776E7</v>
      </c>
      <c r="E81" s="11" t="str">
        <f>IF(C81&gt;Validation!$C$11,"YES","NO")</f>
        <v>NO</v>
      </c>
      <c r="F81" s="12">
        <v>35000.0</v>
      </c>
      <c r="G81" s="13" t="str">
        <f t="shared" si="2"/>
        <v>NOT FUNDED</v>
      </c>
      <c r="H81" s="14">
        <f t="shared" si="3"/>
        <v>947140</v>
      </c>
      <c r="I81" s="15" t="str">
        <f t="shared" si="1"/>
        <v>Approval Threshold</v>
      </c>
    </row>
    <row r="82">
      <c r="A82" s="8" t="s">
        <v>528</v>
      </c>
      <c r="B82" s="17">
        <v>320.0</v>
      </c>
      <c r="C82" s="10">
        <v>4.4764261E7</v>
      </c>
      <c r="D82" s="10">
        <v>1.9474589E7</v>
      </c>
      <c r="E82" s="11" t="str">
        <f>IF(C82&gt;Validation!$C$11,"YES","NO")</f>
        <v>NO</v>
      </c>
      <c r="F82" s="12">
        <v>30000.0</v>
      </c>
      <c r="G82" s="13" t="str">
        <f t="shared" si="2"/>
        <v>NOT FUNDED</v>
      </c>
      <c r="H82" s="14">
        <f t="shared" si="3"/>
        <v>947140</v>
      </c>
      <c r="I82" s="15" t="str">
        <f t="shared" si="1"/>
        <v>Approval Threshold</v>
      </c>
    </row>
    <row r="83">
      <c r="A83" s="8" t="s">
        <v>529</v>
      </c>
      <c r="B83" s="17">
        <v>374.0</v>
      </c>
      <c r="C83" s="10">
        <v>4.443579E7</v>
      </c>
      <c r="D83" s="10">
        <v>2.3610256E7</v>
      </c>
      <c r="E83" s="11" t="str">
        <f>IF(C83&gt;Validation!$C$11,"YES","NO")</f>
        <v>NO</v>
      </c>
      <c r="F83" s="12">
        <v>100000.0</v>
      </c>
      <c r="G83" s="13" t="str">
        <f t="shared" si="2"/>
        <v>NOT FUNDED</v>
      </c>
      <c r="H83" s="14">
        <f t="shared" si="3"/>
        <v>947140</v>
      </c>
      <c r="I83" s="15" t="str">
        <f t="shared" si="1"/>
        <v>Approval Threshold</v>
      </c>
    </row>
    <row r="84">
      <c r="A84" s="8" t="s">
        <v>530</v>
      </c>
      <c r="B84" s="17">
        <v>312.0</v>
      </c>
      <c r="C84" s="10">
        <v>4.4299023E7</v>
      </c>
      <c r="D84" s="10">
        <v>1.625641E7</v>
      </c>
      <c r="E84" s="11" t="str">
        <f>IF(C84&gt;Validation!$C$11,"YES","NO")</f>
        <v>NO</v>
      </c>
      <c r="F84" s="12">
        <v>100000.0</v>
      </c>
      <c r="G84" s="13" t="str">
        <f t="shared" si="2"/>
        <v>NOT FUNDED</v>
      </c>
      <c r="H84" s="14">
        <f t="shared" si="3"/>
        <v>947140</v>
      </c>
      <c r="I84" s="15" t="str">
        <f t="shared" si="1"/>
        <v>Approval Threshold</v>
      </c>
    </row>
    <row r="85">
      <c r="A85" s="8" t="s">
        <v>531</v>
      </c>
      <c r="B85" s="17">
        <v>368.0</v>
      </c>
      <c r="C85" s="10">
        <v>4.3899045E7</v>
      </c>
      <c r="D85" s="10">
        <v>1.244979E7</v>
      </c>
      <c r="E85" s="11" t="str">
        <f>IF(C85&gt;Validation!$C$11,"YES","NO")</f>
        <v>NO</v>
      </c>
      <c r="F85" s="12">
        <v>50000.0</v>
      </c>
      <c r="G85" s="13" t="str">
        <f t="shared" si="2"/>
        <v>NOT FUNDED</v>
      </c>
      <c r="H85" s="14">
        <f t="shared" si="3"/>
        <v>947140</v>
      </c>
      <c r="I85" s="15" t="str">
        <f t="shared" si="1"/>
        <v>Approval Threshold</v>
      </c>
    </row>
    <row r="86">
      <c r="A86" s="8" t="s">
        <v>532</v>
      </c>
      <c r="B86" s="17">
        <v>344.0</v>
      </c>
      <c r="C86" s="10">
        <v>4.385037E7</v>
      </c>
      <c r="D86" s="10">
        <v>1.8180347E7</v>
      </c>
      <c r="E86" s="11" t="str">
        <f>IF(C86&gt;Validation!$C$11,"YES","NO")</f>
        <v>NO</v>
      </c>
      <c r="F86" s="12">
        <v>100000.0</v>
      </c>
      <c r="G86" s="13" t="str">
        <f t="shared" si="2"/>
        <v>NOT FUNDED</v>
      </c>
      <c r="H86" s="14">
        <f t="shared" si="3"/>
        <v>947140</v>
      </c>
      <c r="I86" s="15" t="str">
        <f t="shared" si="1"/>
        <v>Approval Threshold</v>
      </c>
    </row>
    <row r="87">
      <c r="A87" s="8" t="s">
        <v>533</v>
      </c>
      <c r="B87" s="17">
        <v>361.0</v>
      </c>
      <c r="C87" s="10">
        <v>4.3804176E7</v>
      </c>
      <c r="D87" s="10">
        <v>1.924181E7</v>
      </c>
      <c r="E87" s="11" t="str">
        <f>IF(C87&gt;Validation!$C$11,"YES","NO")</f>
        <v>NO</v>
      </c>
      <c r="F87" s="12">
        <v>100000.0</v>
      </c>
      <c r="G87" s="13" t="str">
        <f t="shared" si="2"/>
        <v>NOT FUNDED</v>
      </c>
      <c r="H87" s="14">
        <f t="shared" si="3"/>
        <v>947140</v>
      </c>
      <c r="I87" s="15" t="str">
        <f t="shared" si="1"/>
        <v>Approval Threshold</v>
      </c>
    </row>
    <row r="88">
      <c r="A88" s="8" t="s">
        <v>534</v>
      </c>
      <c r="B88" s="17">
        <v>377.0</v>
      </c>
      <c r="C88" s="10">
        <v>4.3423696E7</v>
      </c>
      <c r="D88" s="10">
        <v>2.1787583E7</v>
      </c>
      <c r="E88" s="11" t="str">
        <f>IF(C88&gt;Validation!$C$11,"YES","NO")</f>
        <v>NO</v>
      </c>
      <c r="F88" s="12">
        <v>100000.0</v>
      </c>
      <c r="G88" s="13" t="str">
        <f t="shared" si="2"/>
        <v>NOT FUNDED</v>
      </c>
      <c r="H88" s="14">
        <f t="shared" si="3"/>
        <v>947140</v>
      </c>
      <c r="I88" s="15" t="str">
        <f t="shared" si="1"/>
        <v>Approval Threshold</v>
      </c>
    </row>
    <row r="89">
      <c r="A89" s="8" t="s">
        <v>535</v>
      </c>
      <c r="B89" s="17">
        <v>355.0</v>
      </c>
      <c r="C89" s="10">
        <v>4.3014399E7</v>
      </c>
      <c r="D89" s="10">
        <v>1.8390579E7</v>
      </c>
      <c r="E89" s="11" t="str">
        <f>IF(C89&gt;Validation!$C$11,"YES","NO")</f>
        <v>NO</v>
      </c>
      <c r="F89" s="12">
        <v>100000.0</v>
      </c>
      <c r="G89" s="13" t="str">
        <f t="shared" si="2"/>
        <v>NOT FUNDED</v>
      </c>
      <c r="H89" s="14">
        <f t="shared" si="3"/>
        <v>947140</v>
      </c>
      <c r="I89" s="15" t="str">
        <f t="shared" si="1"/>
        <v>Approval Threshold</v>
      </c>
    </row>
    <row r="90">
      <c r="A90" s="8" t="s">
        <v>536</v>
      </c>
      <c r="B90" s="17">
        <v>355.0</v>
      </c>
      <c r="C90" s="10">
        <v>4.2918277E7</v>
      </c>
      <c r="D90" s="10">
        <v>2.0860047E7</v>
      </c>
      <c r="E90" s="11" t="str">
        <f>IF(C90&gt;Validation!$C$11,"YES","NO")</f>
        <v>NO</v>
      </c>
      <c r="F90" s="12">
        <v>100000.0</v>
      </c>
      <c r="G90" s="13" t="str">
        <f t="shared" si="2"/>
        <v>NOT FUNDED</v>
      </c>
      <c r="H90" s="14">
        <f t="shared" si="3"/>
        <v>947140</v>
      </c>
      <c r="I90" s="15" t="str">
        <f t="shared" si="1"/>
        <v>Approval Threshold</v>
      </c>
    </row>
    <row r="91">
      <c r="A91" s="8" t="s">
        <v>537</v>
      </c>
      <c r="B91" s="17">
        <v>295.0</v>
      </c>
      <c r="C91" s="10">
        <v>4.2790679E7</v>
      </c>
      <c r="D91" s="10">
        <v>1.7009732E7</v>
      </c>
      <c r="E91" s="11" t="str">
        <f>IF(C91&gt;Validation!$C$11,"YES","NO")</f>
        <v>NO</v>
      </c>
      <c r="F91" s="12">
        <v>70000.0</v>
      </c>
      <c r="G91" s="13" t="str">
        <f t="shared" si="2"/>
        <v>NOT FUNDED</v>
      </c>
      <c r="H91" s="14">
        <f t="shared" si="3"/>
        <v>947140</v>
      </c>
      <c r="I91" s="15" t="str">
        <f t="shared" si="1"/>
        <v>Approval Threshold</v>
      </c>
    </row>
    <row r="92">
      <c r="A92" s="8" t="s">
        <v>538</v>
      </c>
      <c r="B92" s="17">
        <v>302.0</v>
      </c>
      <c r="C92" s="10">
        <v>4.2573218E7</v>
      </c>
      <c r="D92" s="10">
        <v>1.5127807E7</v>
      </c>
      <c r="E92" s="11" t="str">
        <f>IF(C92&gt;Validation!$C$11,"YES","NO")</f>
        <v>NO</v>
      </c>
      <c r="F92" s="12">
        <v>100000.0</v>
      </c>
      <c r="G92" s="13" t="str">
        <f t="shared" si="2"/>
        <v>NOT FUNDED</v>
      </c>
      <c r="H92" s="14">
        <f t="shared" si="3"/>
        <v>947140</v>
      </c>
      <c r="I92" s="15" t="str">
        <f t="shared" si="1"/>
        <v>Approval Threshold</v>
      </c>
    </row>
    <row r="93">
      <c r="A93" s="8" t="s">
        <v>539</v>
      </c>
      <c r="B93" s="17">
        <v>348.0</v>
      </c>
      <c r="C93" s="10">
        <v>4.1770143E7</v>
      </c>
      <c r="D93" s="10">
        <v>1.9626776E7</v>
      </c>
      <c r="E93" s="11" t="str">
        <f>IF(C93&gt;Validation!$C$11,"YES","NO")</f>
        <v>NO</v>
      </c>
      <c r="F93" s="12">
        <v>97300.0</v>
      </c>
      <c r="G93" s="13" t="str">
        <f t="shared" si="2"/>
        <v>NOT FUNDED</v>
      </c>
      <c r="H93" s="14">
        <f t="shared" si="3"/>
        <v>947140</v>
      </c>
      <c r="I93" s="15" t="str">
        <f t="shared" si="1"/>
        <v>Approval Threshold</v>
      </c>
    </row>
    <row r="94">
      <c r="A94" s="8" t="s">
        <v>540</v>
      </c>
      <c r="B94" s="17">
        <v>291.0</v>
      </c>
      <c r="C94" s="10">
        <v>4.1492202E7</v>
      </c>
      <c r="D94" s="10">
        <v>1.303093E7</v>
      </c>
      <c r="E94" s="11" t="str">
        <f>IF(C94&gt;Validation!$C$11,"YES","NO")</f>
        <v>NO</v>
      </c>
      <c r="F94" s="12">
        <v>76500.0</v>
      </c>
      <c r="G94" s="13" t="str">
        <f t="shared" si="2"/>
        <v>NOT FUNDED</v>
      </c>
      <c r="H94" s="14">
        <f t="shared" si="3"/>
        <v>947140</v>
      </c>
      <c r="I94" s="15" t="str">
        <f t="shared" si="1"/>
        <v>Approval Threshold</v>
      </c>
    </row>
    <row r="95">
      <c r="A95" s="8" t="s">
        <v>541</v>
      </c>
      <c r="B95" s="17">
        <v>335.0</v>
      </c>
      <c r="C95" s="10">
        <v>4.1234131E7</v>
      </c>
      <c r="D95" s="10">
        <v>1.2506738E7</v>
      </c>
      <c r="E95" s="11" t="str">
        <f>IF(C95&gt;Validation!$C$11,"YES","NO")</f>
        <v>NO</v>
      </c>
      <c r="F95" s="12">
        <v>55857.0</v>
      </c>
      <c r="G95" s="13" t="str">
        <f t="shared" si="2"/>
        <v>NOT FUNDED</v>
      </c>
      <c r="H95" s="14">
        <f t="shared" si="3"/>
        <v>947140</v>
      </c>
      <c r="I95" s="15" t="str">
        <f t="shared" si="1"/>
        <v>Approval Threshold</v>
      </c>
    </row>
    <row r="96">
      <c r="A96" s="8" t="s">
        <v>542</v>
      </c>
      <c r="B96" s="17">
        <v>275.0</v>
      </c>
      <c r="C96" s="10">
        <v>4.0941994E7</v>
      </c>
      <c r="D96" s="10">
        <v>1.2414793E7</v>
      </c>
      <c r="E96" s="11" t="str">
        <f>IF(C96&gt;Validation!$C$11,"YES","NO")</f>
        <v>NO</v>
      </c>
      <c r="F96" s="12">
        <v>75000.0</v>
      </c>
      <c r="G96" s="13" t="str">
        <f t="shared" si="2"/>
        <v>NOT FUNDED</v>
      </c>
      <c r="H96" s="14">
        <f t="shared" si="3"/>
        <v>947140</v>
      </c>
      <c r="I96" s="15" t="str">
        <f t="shared" si="1"/>
        <v>Approval Threshold</v>
      </c>
    </row>
    <row r="97">
      <c r="A97" s="8" t="s">
        <v>543</v>
      </c>
      <c r="B97" s="17">
        <v>311.0</v>
      </c>
      <c r="C97" s="10">
        <v>4.0574987E7</v>
      </c>
      <c r="D97" s="10">
        <v>1.6539407E7</v>
      </c>
      <c r="E97" s="11" t="str">
        <f>IF(C97&gt;Validation!$C$11,"YES","NO")</f>
        <v>NO</v>
      </c>
      <c r="F97" s="12">
        <v>85000.0</v>
      </c>
      <c r="G97" s="13" t="str">
        <f t="shared" si="2"/>
        <v>NOT FUNDED</v>
      </c>
      <c r="H97" s="14">
        <f t="shared" si="3"/>
        <v>947140</v>
      </c>
      <c r="I97" s="15" t="str">
        <f t="shared" si="1"/>
        <v>Approval Threshold</v>
      </c>
    </row>
    <row r="98">
      <c r="A98" s="8" t="s">
        <v>544</v>
      </c>
      <c r="B98" s="17">
        <v>365.0</v>
      </c>
      <c r="C98" s="10">
        <v>4.04681E7</v>
      </c>
      <c r="D98" s="10">
        <v>1.855834E7</v>
      </c>
      <c r="E98" s="11" t="str">
        <f>IF(C98&gt;Validation!$C$11,"YES","NO")</f>
        <v>NO</v>
      </c>
      <c r="F98" s="12">
        <v>96000.0</v>
      </c>
      <c r="G98" s="13" t="str">
        <f t="shared" si="2"/>
        <v>NOT FUNDED</v>
      </c>
      <c r="H98" s="14">
        <f t="shared" si="3"/>
        <v>947140</v>
      </c>
      <c r="I98" s="15" t="str">
        <f t="shared" si="1"/>
        <v>Approval Threshold</v>
      </c>
    </row>
    <row r="99">
      <c r="A99" s="8" t="s">
        <v>545</v>
      </c>
      <c r="B99" s="17">
        <v>316.0</v>
      </c>
      <c r="C99" s="10">
        <v>4.0429565E7</v>
      </c>
      <c r="D99" s="10">
        <v>1.3886984E7</v>
      </c>
      <c r="E99" s="11" t="str">
        <f>IF(C99&gt;Validation!$C$11,"YES","NO")</f>
        <v>NO</v>
      </c>
      <c r="F99" s="12">
        <v>100000.0</v>
      </c>
      <c r="G99" s="13" t="str">
        <f t="shared" si="2"/>
        <v>NOT FUNDED</v>
      </c>
      <c r="H99" s="14">
        <f t="shared" si="3"/>
        <v>947140</v>
      </c>
      <c r="I99" s="15" t="str">
        <f t="shared" si="1"/>
        <v>Approval Threshold</v>
      </c>
    </row>
    <row r="100">
      <c r="A100" s="8" t="s">
        <v>546</v>
      </c>
      <c r="B100" s="17">
        <v>288.0</v>
      </c>
      <c r="C100" s="10">
        <v>4.0270676E7</v>
      </c>
      <c r="D100" s="10">
        <v>1.418741E7</v>
      </c>
      <c r="E100" s="11" t="str">
        <f>IF(C100&gt;Validation!$C$11,"YES","NO")</f>
        <v>NO</v>
      </c>
      <c r="F100" s="12">
        <v>100000.0</v>
      </c>
      <c r="G100" s="13" t="str">
        <f t="shared" si="2"/>
        <v>NOT FUNDED</v>
      </c>
      <c r="H100" s="14">
        <f t="shared" si="3"/>
        <v>947140</v>
      </c>
      <c r="I100" s="15" t="str">
        <f t="shared" si="1"/>
        <v>Approval Threshold</v>
      </c>
    </row>
    <row r="101">
      <c r="A101" s="8" t="s">
        <v>547</v>
      </c>
      <c r="B101" s="17">
        <v>297.0</v>
      </c>
      <c r="C101" s="10">
        <v>4.0269499E7</v>
      </c>
      <c r="D101" s="10">
        <v>1.1514397E7</v>
      </c>
      <c r="E101" s="11" t="str">
        <f>IF(C101&gt;Validation!$C$11,"YES","NO")</f>
        <v>NO</v>
      </c>
      <c r="F101" s="12">
        <v>96250.0</v>
      </c>
      <c r="G101" s="13" t="str">
        <f t="shared" si="2"/>
        <v>NOT FUNDED</v>
      </c>
      <c r="H101" s="14">
        <f t="shared" si="3"/>
        <v>947140</v>
      </c>
      <c r="I101" s="15" t="str">
        <f t="shared" si="1"/>
        <v>Approval Threshold</v>
      </c>
    </row>
    <row r="102">
      <c r="A102" s="8" t="s">
        <v>548</v>
      </c>
      <c r="B102" s="17">
        <v>328.0</v>
      </c>
      <c r="C102" s="10">
        <v>4.0135497E7</v>
      </c>
      <c r="D102" s="10">
        <v>1.2977174E7</v>
      </c>
      <c r="E102" s="11" t="str">
        <f>IF(C102&gt;Validation!$C$11,"YES","NO")</f>
        <v>NO</v>
      </c>
      <c r="F102" s="12">
        <v>70000.0</v>
      </c>
      <c r="G102" s="13" t="str">
        <f t="shared" si="2"/>
        <v>NOT FUNDED</v>
      </c>
      <c r="H102" s="14">
        <f t="shared" si="3"/>
        <v>947140</v>
      </c>
      <c r="I102" s="15" t="str">
        <f t="shared" si="1"/>
        <v>Approval Threshold</v>
      </c>
    </row>
    <row r="103">
      <c r="A103" s="8" t="s">
        <v>549</v>
      </c>
      <c r="B103" s="17">
        <v>290.0</v>
      </c>
      <c r="C103" s="10">
        <v>4.0025018E7</v>
      </c>
      <c r="D103" s="10">
        <v>1.7722068E7</v>
      </c>
      <c r="E103" s="11" t="str">
        <f>IF(C103&gt;Validation!$C$11,"YES","NO")</f>
        <v>NO</v>
      </c>
      <c r="F103" s="12">
        <v>70000.0</v>
      </c>
      <c r="G103" s="13" t="str">
        <f t="shared" si="2"/>
        <v>NOT FUNDED</v>
      </c>
      <c r="H103" s="14">
        <f t="shared" si="3"/>
        <v>947140</v>
      </c>
      <c r="I103" s="15" t="str">
        <f t="shared" si="1"/>
        <v>Approval Threshold</v>
      </c>
    </row>
    <row r="104">
      <c r="A104" s="8" t="s">
        <v>550</v>
      </c>
      <c r="B104" s="17">
        <v>308.0</v>
      </c>
      <c r="C104" s="10">
        <v>3.9757304E7</v>
      </c>
      <c r="D104" s="10">
        <v>1.522126E7</v>
      </c>
      <c r="E104" s="11" t="str">
        <f>IF(C104&gt;Validation!$C$11,"YES","NO")</f>
        <v>NO</v>
      </c>
      <c r="F104" s="12">
        <v>99879.0</v>
      </c>
      <c r="G104" s="13" t="str">
        <f t="shared" si="2"/>
        <v>NOT FUNDED</v>
      </c>
      <c r="H104" s="14">
        <f t="shared" si="3"/>
        <v>947140</v>
      </c>
      <c r="I104" s="15" t="str">
        <f t="shared" si="1"/>
        <v>Approval Threshold</v>
      </c>
    </row>
    <row r="105">
      <c r="A105" s="8" t="s">
        <v>551</v>
      </c>
      <c r="B105" s="17">
        <v>304.0</v>
      </c>
      <c r="C105" s="10">
        <v>3.9174864E7</v>
      </c>
      <c r="D105" s="10">
        <v>1.3122087E7</v>
      </c>
      <c r="E105" s="11" t="str">
        <f>IF(C105&gt;Validation!$C$11,"YES","NO")</f>
        <v>NO</v>
      </c>
      <c r="F105" s="12">
        <v>80000.0</v>
      </c>
      <c r="G105" s="13" t="str">
        <f t="shared" si="2"/>
        <v>NOT FUNDED</v>
      </c>
      <c r="H105" s="14">
        <f t="shared" si="3"/>
        <v>947140</v>
      </c>
      <c r="I105" s="15" t="str">
        <f t="shared" si="1"/>
        <v>Approval Threshold</v>
      </c>
    </row>
    <row r="106">
      <c r="A106" s="8" t="s">
        <v>552</v>
      </c>
      <c r="B106" s="17">
        <v>363.0</v>
      </c>
      <c r="C106" s="10">
        <v>3.8708561E7</v>
      </c>
      <c r="D106" s="10">
        <v>2.2595965E7</v>
      </c>
      <c r="E106" s="11" t="str">
        <f>IF(C106&gt;Validation!$C$11,"YES","NO")</f>
        <v>NO</v>
      </c>
      <c r="F106" s="12">
        <v>100000.0</v>
      </c>
      <c r="G106" s="13" t="str">
        <f t="shared" si="2"/>
        <v>NOT FUNDED</v>
      </c>
      <c r="H106" s="14">
        <f t="shared" si="3"/>
        <v>947140</v>
      </c>
      <c r="I106" s="15" t="str">
        <f t="shared" si="1"/>
        <v>Approval Threshold</v>
      </c>
    </row>
    <row r="107">
      <c r="A107" s="8" t="s">
        <v>553</v>
      </c>
      <c r="B107" s="17">
        <v>318.0</v>
      </c>
      <c r="C107" s="10">
        <v>3.8704205E7</v>
      </c>
      <c r="D107" s="10">
        <v>1.8423295E7</v>
      </c>
      <c r="E107" s="11" t="str">
        <f>IF(C107&gt;Validation!$C$11,"YES","NO")</f>
        <v>NO</v>
      </c>
      <c r="F107" s="12">
        <v>100000.0</v>
      </c>
      <c r="G107" s="13" t="str">
        <f t="shared" si="2"/>
        <v>NOT FUNDED</v>
      </c>
      <c r="H107" s="14">
        <f t="shared" si="3"/>
        <v>947140</v>
      </c>
      <c r="I107" s="15" t="str">
        <f t="shared" si="1"/>
        <v>Approval Threshold</v>
      </c>
    </row>
    <row r="108">
      <c r="A108" s="8" t="s">
        <v>554</v>
      </c>
      <c r="B108" s="17">
        <v>335.0</v>
      </c>
      <c r="C108" s="10">
        <v>3.8701686E7</v>
      </c>
      <c r="D108" s="10">
        <v>1.739308E7</v>
      </c>
      <c r="E108" s="11" t="str">
        <f>IF(C108&gt;Validation!$C$11,"YES","NO")</f>
        <v>NO</v>
      </c>
      <c r="F108" s="12">
        <v>88200.0</v>
      </c>
      <c r="G108" s="13" t="str">
        <f t="shared" si="2"/>
        <v>NOT FUNDED</v>
      </c>
      <c r="H108" s="14">
        <f t="shared" si="3"/>
        <v>947140</v>
      </c>
      <c r="I108" s="15" t="str">
        <f t="shared" si="1"/>
        <v>Approval Threshold</v>
      </c>
    </row>
    <row r="109">
      <c r="A109" s="8" t="s">
        <v>555</v>
      </c>
      <c r="B109" s="17">
        <v>331.0</v>
      </c>
      <c r="C109" s="10">
        <v>3.8411097E7</v>
      </c>
      <c r="D109" s="10">
        <v>2.1733321E7</v>
      </c>
      <c r="E109" s="11" t="str">
        <f>IF(C109&gt;Validation!$C$11,"YES","NO")</f>
        <v>NO</v>
      </c>
      <c r="F109" s="12">
        <v>100000.0</v>
      </c>
      <c r="G109" s="13" t="str">
        <f t="shared" si="2"/>
        <v>NOT FUNDED</v>
      </c>
      <c r="H109" s="14">
        <f t="shared" si="3"/>
        <v>947140</v>
      </c>
      <c r="I109" s="15" t="str">
        <f t="shared" si="1"/>
        <v>Approval Threshold</v>
      </c>
    </row>
    <row r="110">
      <c r="A110" s="8" t="s">
        <v>556</v>
      </c>
      <c r="B110" s="17">
        <v>303.0</v>
      </c>
      <c r="C110" s="10">
        <v>3.8362053E7</v>
      </c>
      <c r="D110" s="10">
        <v>1.0825232E7</v>
      </c>
      <c r="E110" s="11" t="str">
        <f>IF(C110&gt;Validation!$C$11,"YES","NO")</f>
        <v>NO</v>
      </c>
      <c r="F110" s="12">
        <v>100000.0</v>
      </c>
      <c r="G110" s="13" t="str">
        <f t="shared" si="2"/>
        <v>NOT FUNDED</v>
      </c>
      <c r="H110" s="14">
        <f t="shared" si="3"/>
        <v>947140</v>
      </c>
      <c r="I110" s="15" t="str">
        <f t="shared" si="1"/>
        <v>Approval Threshold</v>
      </c>
    </row>
    <row r="111">
      <c r="A111" s="8" t="s">
        <v>557</v>
      </c>
      <c r="B111" s="17">
        <v>328.0</v>
      </c>
      <c r="C111" s="10">
        <v>3.7925458E7</v>
      </c>
      <c r="D111" s="10">
        <v>2.7175205E7</v>
      </c>
      <c r="E111" s="11" t="str">
        <f>IF(C111&gt;Validation!$C$11,"YES","NO")</f>
        <v>NO</v>
      </c>
      <c r="F111" s="12">
        <v>68000.0</v>
      </c>
      <c r="G111" s="13" t="str">
        <f t="shared" si="2"/>
        <v>NOT FUNDED</v>
      </c>
      <c r="H111" s="14">
        <f t="shared" si="3"/>
        <v>947140</v>
      </c>
      <c r="I111" s="15" t="str">
        <f t="shared" si="1"/>
        <v>Approval Threshold</v>
      </c>
    </row>
    <row r="112">
      <c r="A112" s="8" t="s">
        <v>558</v>
      </c>
      <c r="B112" s="17">
        <v>379.0</v>
      </c>
      <c r="C112" s="10">
        <v>3.7760873E7</v>
      </c>
      <c r="D112" s="10">
        <v>2.1411812E7</v>
      </c>
      <c r="E112" s="11" t="str">
        <f>IF(C112&gt;Validation!$C$11,"YES","NO")</f>
        <v>NO</v>
      </c>
      <c r="F112" s="12">
        <v>35000.0</v>
      </c>
      <c r="G112" s="13" t="str">
        <f t="shared" si="2"/>
        <v>NOT FUNDED</v>
      </c>
      <c r="H112" s="14">
        <f t="shared" si="3"/>
        <v>947140</v>
      </c>
      <c r="I112" s="15" t="str">
        <f t="shared" si="1"/>
        <v>Approval Threshold</v>
      </c>
    </row>
    <row r="113">
      <c r="A113" s="8" t="s">
        <v>559</v>
      </c>
      <c r="B113" s="17">
        <v>327.0</v>
      </c>
      <c r="C113" s="10">
        <v>3.7621035E7</v>
      </c>
      <c r="D113" s="10">
        <v>1.6575494E7</v>
      </c>
      <c r="E113" s="11" t="str">
        <f>IF(C113&gt;Validation!$C$11,"YES","NO")</f>
        <v>NO</v>
      </c>
      <c r="F113" s="12">
        <v>95000.0</v>
      </c>
      <c r="G113" s="13" t="str">
        <f t="shared" si="2"/>
        <v>NOT FUNDED</v>
      </c>
      <c r="H113" s="14">
        <f t="shared" si="3"/>
        <v>947140</v>
      </c>
      <c r="I113" s="15" t="str">
        <f t="shared" si="1"/>
        <v>Approval Threshold</v>
      </c>
    </row>
    <row r="114">
      <c r="A114" s="8" t="s">
        <v>560</v>
      </c>
      <c r="B114" s="17">
        <v>303.0</v>
      </c>
      <c r="C114" s="10">
        <v>3.7593466E7</v>
      </c>
      <c r="D114" s="10">
        <v>1.7522576E7</v>
      </c>
      <c r="E114" s="11" t="str">
        <f>IF(C114&gt;Validation!$C$11,"YES","NO")</f>
        <v>NO</v>
      </c>
      <c r="F114" s="12">
        <v>100000.0</v>
      </c>
      <c r="G114" s="13" t="str">
        <f t="shared" si="2"/>
        <v>NOT FUNDED</v>
      </c>
      <c r="H114" s="14">
        <f t="shared" si="3"/>
        <v>947140</v>
      </c>
      <c r="I114" s="15" t="str">
        <f t="shared" si="1"/>
        <v>Approval Threshold</v>
      </c>
    </row>
    <row r="115">
      <c r="A115" s="8" t="s">
        <v>561</v>
      </c>
      <c r="B115" s="17">
        <v>339.0</v>
      </c>
      <c r="C115" s="10">
        <v>3.756123E7</v>
      </c>
      <c r="D115" s="10">
        <v>1.2472772E7</v>
      </c>
      <c r="E115" s="11" t="str">
        <f>IF(C115&gt;Validation!$C$11,"YES","NO")</f>
        <v>NO</v>
      </c>
      <c r="F115" s="12">
        <v>100000.0</v>
      </c>
      <c r="G115" s="13" t="str">
        <f t="shared" si="2"/>
        <v>NOT FUNDED</v>
      </c>
      <c r="H115" s="14">
        <f t="shared" si="3"/>
        <v>947140</v>
      </c>
      <c r="I115" s="15" t="str">
        <f t="shared" si="1"/>
        <v>Approval Threshold</v>
      </c>
    </row>
    <row r="116">
      <c r="A116" s="8" t="s">
        <v>562</v>
      </c>
      <c r="B116" s="17">
        <v>293.0</v>
      </c>
      <c r="C116" s="10">
        <v>3.7340685E7</v>
      </c>
      <c r="D116" s="10">
        <v>1.4776989E7</v>
      </c>
      <c r="E116" s="11" t="str">
        <f>IF(C116&gt;Validation!$C$11,"YES","NO")</f>
        <v>NO</v>
      </c>
      <c r="F116" s="12">
        <v>83750.0</v>
      </c>
      <c r="G116" s="13" t="str">
        <f t="shared" si="2"/>
        <v>NOT FUNDED</v>
      </c>
      <c r="H116" s="14">
        <f t="shared" si="3"/>
        <v>947140</v>
      </c>
      <c r="I116" s="15" t="str">
        <f t="shared" si="1"/>
        <v>Approval Threshold</v>
      </c>
    </row>
    <row r="117">
      <c r="A117" s="8" t="s">
        <v>563</v>
      </c>
      <c r="B117" s="17">
        <v>281.0</v>
      </c>
      <c r="C117" s="10">
        <v>3.7078956E7</v>
      </c>
      <c r="D117" s="10">
        <v>1.4574465E7</v>
      </c>
      <c r="E117" s="11" t="str">
        <f>IF(C117&gt;Validation!$C$11,"YES","NO")</f>
        <v>NO</v>
      </c>
      <c r="F117" s="12">
        <v>100000.0</v>
      </c>
      <c r="G117" s="13" t="str">
        <f t="shared" si="2"/>
        <v>NOT FUNDED</v>
      </c>
      <c r="H117" s="14">
        <f t="shared" si="3"/>
        <v>947140</v>
      </c>
      <c r="I117" s="15" t="str">
        <f t="shared" si="1"/>
        <v>Approval Threshold</v>
      </c>
    </row>
    <row r="118">
      <c r="A118" s="8" t="s">
        <v>564</v>
      </c>
      <c r="B118" s="17">
        <v>313.0</v>
      </c>
      <c r="C118" s="10">
        <v>3.6930957E7</v>
      </c>
      <c r="D118" s="10">
        <v>2.0018414E7</v>
      </c>
      <c r="E118" s="11" t="str">
        <f>IF(C118&gt;Validation!$C$11,"YES","NO")</f>
        <v>NO</v>
      </c>
      <c r="F118" s="12">
        <v>98000.0</v>
      </c>
      <c r="G118" s="13" t="str">
        <f t="shared" si="2"/>
        <v>NOT FUNDED</v>
      </c>
      <c r="H118" s="14">
        <f t="shared" si="3"/>
        <v>947140</v>
      </c>
      <c r="I118" s="15" t="str">
        <f t="shared" si="1"/>
        <v>Approval Threshold</v>
      </c>
    </row>
    <row r="119">
      <c r="A119" s="8" t="s">
        <v>565</v>
      </c>
      <c r="B119" s="17">
        <v>307.0</v>
      </c>
      <c r="C119" s="10">
        <v>3.6745114E7</v>
      </c>
      <c r="D119" s="10">
        <v>1.9986038E7</v>
      </c>
      <c r="E119" s="11" t="str">
        <f>IF(C119&gt;Validation!$C$11,"YES","NO")</f>
        <v>NO</v>
      </c>
      <c r="F119" s="12">
        <v>100000.0</v>
      </c>
      <c r="G119" s="13" t="str">
        <f t="shared" si="2"/>
        <v>NOT FUNDED</v>
      </c>
      <c r="H119" s="14">
        <f t="shared" si="3"/>
        <v>947140</v>
      </c>
      <c r="I119" s="15" t="str">
        <f t="shared" si="1"/>
        <v>Approval Threshold</v>
      </c>
    </row>
    <row r="120">
      <c r="A120" s="8" t="s">
        <v>566</v>
      </c>
      <c r="B120" s="17">
        <v>324.0</v>
      </c>
      <c r="C120" s="10">
        <v>3.6672035E7</v>
      </c>
      <c r="D120" s="10">
        <v>1.8871074E7</v>
      </c>
      <c r="E120" s="11" t="str">
        <f>IF(C120&gt;Validation!$C$11,"YES","NO")</f>
        <v>NO</v>
      </c>
      <c r="F120" s="12">
        <v>100000.0</v>
      </c>
      <c r="G120" s="13" t="str">
        <f t="shared" si="2"/>
        <v>NOT FUNDED</v>
      </c>
      <c r="H120" s="14">
        <f t="shared" si="3"/>
        <v>947140</v>
      </c>
      <c r="I120" s="15" t="str">
        <f t="shared" si="1"/>
        <v>Approval Threshold</v>
      </c>
    </row>
    <row r="121">
      <c r="A121" s="8" t="s">
        <v>567</v>
      </c>
      <c r="B121" s="17">
        <v>277.0</v>
      </c>
      <c r="C121" s="10">
        <v>3.6315696E7</v>
      </c>
      <c r="D121" s="10">
        <v>1.6302457E7</v>
      </c>
      <c r="E121" s="11" t="str">
        <f>IF(C121&gt;Validation!$C$11,"YES","NO")</f>
        <v>NO</v>
      </c>
      <c r="F121" s="12">
        <v>65000.0</v>
      </c>
      <c r="G121" s="13" t="str">
        <f t="shared" si="2"/>
        <v>NOT FUNDED</v>
      </c>
      <c r="H121" s="14">
        <f t="shared" si="3"/>
        <v>947140</v>
      </c>
      <c r="I121" s="15" t="str">
        <f t="shared" si="1"/>
        <v>Approval Threshold</v>
      </c>
    </row>
    <row r="122">
      <c r="A122" s="8" t="s">
        <v>568</v>
      </c>
      <c r="B122" s="17">
        <v>321.0</v>
      </c>
      <c r="C122" s="10">
        <v>3.6147994E7</v>
      </c>
      <c r="D122" s="10">
        <v>1.1780946E7</v>
      </c>
      <c r="E122" s="11" t="str">
        <f>IF(C122&gt;Validation!$C$11,"YES","NO")</f>
        <v>NO</v>
      </c>
      <c r="F122" s="12">
        <v>94900.0</v>
      </c>
      <c r="G122" s="13" t="str">
        <f t="shared" si="2"/>
        <v>NOT FUNDED</v>
      </c>
      <c r="H122" s="14">
        <f t="shared" si="3"/>
        <v>947140</v>
      </c>
      <c r="I122" s="15" t="str">
        <f t="shared" si="1"/>
        <v>Approval Threshold</v>
      </c>
    </row>
    <row r="123">
      <c r="A123" s="8" t="s">
        <v>569</v>
      </c>
      <c r="B123" s="17">
        <v>334.0</v>
      </c>
      <c r="C123" s="10">
        <v>3.6042838E7</v>
      </c>
      <c r="D123" s="10">
        <v>2.3530816E7</v>
      </c>
      <c r="E123" s="11" t="str">
        <f>IF(C123&gt;Validation!$C$11,"YES","NO")</f>
        <v>NO</v>
      </c>
      <c r="F123" s="12">
        <v>100000.0</v>
      </c>
      <c r="G123" s="13" t="str">
        <f t="shared" si="2"/>
        <v>NOT FUNDED</v>
      </c>
      <c r="H123" s="14">
        <f t="shared" si="3"/>
        <v>947140</v>
      </c>
      <c r="I123" s="15" t="str">
        <f t="shared" si="1"/>
        <v>Approval Threshold</v>
      </c>
    </row>
    <row r="124">
      <c r="A124" s="8" t="s">
        <v>570</v>
      </c>
      <c r="B124" s="17">
        <v>294.0</v>
      </c>
      <c r="C124" s="10">
        <v>3.5920213E7</v>
      </c>
      <c r="D124" s="10">
        <v>1.5223303E7</v>
      </c>
      <c r="E124" s="11" t="str">
        <f>IF(C124&gt;Validation!$C$11,"YES","NO")</f>
        <v>NO</v>
      </c>
      <c r="F124" s="12">
        <v>100000.0</v>
      </c>
      <c r="G124" s="13" t="str">
        <f t="shared" si="2"/>
        <v>NOT FUNDED</v>
      </c>
      <c r="H124" s="14">
        <f t="shared" si="3"/>
        <v>947140</v>
      </c>
      <c r="I124" s="15" t="str">
        <f t="shared" si="1"/>
        <v>Approval Threshold</v>
      </c>
    </row>
    <row r="125">
      <c r="A125" s="8" t="s">
        <v>571</v>
      </c>
      <c r="B125" s="17">
        <v>329.0</v>
      </c>
      <c r="C125" s="10">
        <v>3.511126E7</v>
      </c>
      <c r="D125" s="10">
        <v>1.4562041E7</v>
      </c>
      <c r="E125" s="11" t="str">
        <f>IF(C125&gt;Validation!$C$11,"YES","NO")</f>
        <v>NO</v>
      </c>
      <c r="F125" s="12">
        <v>100000.0</v>
      </c>
      <c r="G125" s="13" t="str">
        <f t="shared" si="2"/>
        <v>NOT FUNDED</v>
      </c>
      <c r="H125" s="14">
        <f t="shared" si="3"/>
        <v>947140</v>
      </c>
      <c r="I125" s="15" t="str">
        <f t="shared" si="1"/>
        <v>Approval Threshold</v>
      </c>
    </row>
    <row r="126">
      <c r="A126" s="8" t="s">
        <v>572</v>
      </c>
      <c r="B126" s="17">
        <v>286.0</v>
      </c>
      <c r="C126" s="10">
        <v>3.4744464E7</v>
      </c>
      <c r="D126" s="10">
        <v>2.0564053E7</v>
      </c>
      <c r="E126" s="11" t="str">
        <f>IF(C126&gt;Validation!$C$11,"YES","NO")</f>
        <v>NO</v>
      </c>
      <c r="F126" s="12">
        <v>55000.0</v>
      </c>
      <c r="G126" s="13" t="str">
        <f t="shared" si="2"/>
        <v>NOT FUNDED</v>
      </c>
      <c r="H126" s="14">
        <f t="shared" si="3"/>
        <v>947140</v>
      </c>
      <c r="I126" s="15" t="str">
        <f t="shared" si="1"/>
        <v>Approval Threshold</v>
      </c>
    </row>
    <row r="127">
      <c r="A127" s="8" t="s">
        <v>573</v>
      </c>
      <c r="B127" s="17">
        <v>315.0</v>
      </c>
      <c r="C127" s="10">
        <v>3.4662856E7</v>
      </c>
      <c r="D127" s="10">
        <v>1.7623047E7</v>
      </c>
      <c r="E127" s="11" t="str">
        <f>IF(C127&gt;Validation!$C$11,"YES","NO")</f>
        <v>NO</v>
      </c>
      <c r="F127" s="12">
        <v>100000.0</v>
      </c>
      <c r="G127" s="13" t="str">
        <f t="shared" si="2"/>
        <v>NOT FUNDED</v>
      </c>
      <c r="H127" s="14">
        <f t="shared" si="3"/>
        <v>947140</v>
      </c>
      <c r="I127" s="15" t="str">
        <f t="shared" si="1"/>
        <v>Approval Threshold</v>
      </c>
    </row>
    <row r="128">
      <c r="A128" s="8" t="s">
        <v>574</v>
      </c>
      <c r="B128" s="17">
        <v>345.0</v>
      </c>
      <c r="C128" s="10">
        <v>3.4343339E7</v>
      </c>
      <c r="D128" s="10">
        <v>2.2414475E7</v>
      </c>
      <c r="E128" s="11" t="str">
        <f>IF(C128&gt;Validation!$C$11,"YES","NO")</f>
        <v>NO</v>
      </c>
      <c r="F128" s="12">
        <v>100000.0</v>
      </c>
      <c r="G128" s="13" t="str">
        <f t="shared" si="2"/>
        <v>NOT FUNDED</v>
      </c>
      <c r="H128" s="14">
        <f t="shared" si="3"/>
        <v>947140</v>
      </c>
      <c r="I128" s="15" t="str">
        <f t="shared" si="1"/>
        <v>Approval Threshold</v>
      </c>
    </row>
    <row r="129">
      <c r="A129" s="8" t="s">
        <v>575</v>
      </c>
      <c r="B129" s="17">
        <v>322.0</v>
      </c>
      <c r="C129" s="10">
        <v>3.4273435E7</v>
      </c>
      <c r="D129" s="10">
        <v>2.3749896E7</v>
      </c>
      <c r="E129" s="11" t="str">
        <f>IF(C129&gt;Validation!$C$11,"YES","NO")</f>
        <v>NO</v>
      </c>
      <c r="F129" s="12">
        <v>21000.0</v>
      </c>
      <c r="G129" s="13" t="str">
        <f t="shared" si="2"/>
        <v>NOT FUNDED</v>
      </c>
      <c r="H129" s="14">
        <f t="shared" si="3"/>
        <v>947140</v>
      </c>
      <c r="I129" s="15" t="str">
        <f t="shared" si="1"/>
        <v>Approval Threshold</v>
      </c>
    </row>
    <row r="130">
      <c r="A130" s="8" t="s">
        <v>576</v>
      </c>
      <c r="B130" s="17">
        <v>293.0</v>
      </c>
      <c r="C130" s="10">
        <v>3.4045385E7</v>
      </c>
      <c r="D130" s="10">
        <v>2.0423747E7</v>
      </c>
      <c r="E130" s="11" t="str">
        <f>IF(C130&gt;Validation!$C$11,"YES","NO")</f>
        <v>NO</v>
      </c>
      <c r="F130" s="12">
        <v>55000.0</v>
      </c>
      <c r="G130" s="13" t="str">
        <f t="shared" si="2"/>
        <v>NOT FUNDED</v>
      </c>
      <c r="H130" s="14">
        <f t="shared" si="3"/>
        <v>947140</v>
      </c>
      <c r="I130" s="15" t="str">
        <f t="shared" si="1"/>
        <v>Approval Threshold</v>
      </c>
    </row>
    <row r="131">
      <c r="A131" s="8" t="s">
        <v>577</v>
      </c>
      <c r="B131" s="17">
        <v>359.0</v>
      </c>
      <c r="C131" s="10">
        <v>3.4025359E7</v>
      </c>
      <c r="D131" s="10">
        <v>2.3459114E7</v>
      </c>
      <c r="E131" s="11" t="str">
        <f>IF(C131&gt;Validation!$C$11,"YES","NO")</f>
        <v>NO</v>
      </c>
      <c r="F131" s="12">
        <v>100000.0</v>
      </c>
      <c r="G131" s="13" t="str">
        <f t="shared" si="2"/>
        <v>NOT FUNDED</v>
      </c>
      <c r="H131" s="14">
        <f t="shared" si="3"/>
        <v>947140</v>
      </c>
      <c r="I131" s="15" t="str">
        <f t="shared" si="1"/>
        <v>Approval Threshold</v>
      </c>
    </row>
    <row r="132">
      <c r="A132" s="8" t="s">
        <v>578</v>
      </c>
      <c r="B132" s="17">
        <v>304.0</v>
      </c>
      <c r="C132" s="10">
        <v>3.4016322E7</v>
      </c>
      <c r="D132" s="10">
        <v>2.6609719E7</v>
      </c>
      <c r="E132" s="11" t="str">
        <f>IF(C132&gt;Validation!$C$11,"YES","NO")</f>
        <v>NO</v>
      </c>
      <c r="F132" s="12">
        <v>25000.0</v>
      </c>
      <c r="G132" s="13" t="str">
        <f t="shared" si="2"/>
        <v>NOT FUNDED</v>
      </c>
      <c r="H132" s="14">
        <f t="shared" si="3"/>
        <v>947140</v>
      </c>
      <c r="I132" s="15" t="str">
        <f t="shared" si="1"/>
        <v>Approval Threshold</v>
      </c>
    </row>
    <row r="133">
      <c r="A133" s="8" t="s">
        <v>579</v>
      </c>
      <c r="B133" s="17">
        <v>275.0</v>
      </c>
      <c r="C133" s="10">
        <v>3.4009959E7</v>
      </c>
      <c r="D133" s="10">
        <v>1.3676587E7</v>
      </c>
      <c r="E133" s="11" t="str">
        <f>IF(C133&gt;Validation!$C$11,"YES","NO")</f>
        <v>NO</v>
      </c>
      <c r="F133" s="12">
        <v>23000.0</v>
      </c>
      <c r="G133" s="13" t="str">
        <f t="shared" si="2"/>
        <v>NOT FUNDED</v>
      </c>
      <c r="H133" s="14">
        <f t="shared" si="3"/>
        <v>947140</v>
      </c>
      <c r="I133" s="15" t="str">
        <f t="shared" si="1"/>
        <v>Approval Threshold</v>
      </c>
    </row>
    <row r="134">
      <c r="A134" s="8" t="s">
        <v>580</v>
      </c>
      <c r="B134" s="17">
        <v>320.0</v>
      </c>
      <c r="C134" s="10">
        <v>3.3840607E7</v>
      </c>
      <c r="D134" s="10">
        <v>1.9120477E7</v>
      </c>
      <c r="E134" s="11" t="str">
        <f>IF(C134&gt;Validation!$C$11,"YES","NO")</f>
        <v>NO</v>
      </c>
      <c r="F134" s="12">
        <v>100000.0</v>
      </c>
      <c r="G134" s="13" t="str">
        <f t="shared" si="2"/>
        <v>NOT FUNDED</v>
      </c>
      <c r="H134" s="14">
        <f t="shared" si="3"/>
        <v>947140</v>
      </c>
      <c r="I134" s="15" t="str">
        <f t="shared" si="1"/>
        <v>Approval Threshold</v>
      </c>
    </row>
    <row r="135">
      <c r="A135" s="8" t="s">
        <v>581</v>
      </c>
      <c r="B135" s="17">
        <v>321.0</v>
      </c>
      <c r="C135" s="10">
        <v>3.3797715E7</v>
      </c>
      <c r="D135" s="10">
        <v>1.7140076E7</v>
      </c>
      <c r="E135" s="11" t="str">
        <f>IF(C135&gt;Validation!$C$11,"YES","NO")</f>
        <v>NO</v>
      </c>
      <c r="F135" s="12">
        <v>98000.0</v>
      </c>
      <c r="G135" s="13" t="str">
        <f t="shared" si="2"/>
        <v>NOT FUNDED</v>
      </c>
      <c r="H135" s="14">
        <f t="shared" si="3"/>
        <v>947140</v>
      </c>
      <c r="I135" s="15" t="str">
        <f t="shared" si="1"/>
        <v>Approval Threshold</v>
      </c>
    </row>
    <row r="136">
      <c r="A136" s="8" t="s">
        <v>582</v>
      </c>
      <c r="B136" s="17">
        <v>286.0</v>
      </c>
      <c r="C136" s="10">
        <v>3.3438344E7</v>
      </c>
      <c r="D136" s="10">
        <v>1.5875989E7</v>
      </c>
      <c r="E136" s="11" t="str">
        <f>IF(C136&gt;Validation!$C$11,"YES","NO")</f>
        <v>NO</v>
      </c>
      <c r="F136" s="12">
        <v>15000.0</v>
      </c>
      <c r="G136" s="13" t="str">
        <f t="shared" si="2"/>
        <v>NOT FUNDED</v>
      </c>
      <c r="H136" s="14">
        <f t="shared" si="3"/>
        <v>947140</v>
      </c>
      <c r="I136" s="15" t="str">
        <f t="shared" si="1"/>
        <v>Approval Threshold</v>
      </c>
    </row>
    <row r="137">
      <c r="A137" s="8" t="s">
        <v>583</v>
      </c>
      <c r="B137" s="17">
        <v>341.0</v>
      </c>
      <c r="C137" s="10">
        <v>3.3160223E7</v>
      </c>
      <c r="D137" s="10">
        <v>2.3656821E7</v>
      </c>
      <c r="E137" s="11" t="str">
        <f>IF(C137&gt;Validation!$C$11,"YES","NO")</f>
        <v>NO</v>
      </c>
      <c r="F137" s="12">
        <v>100000.0</v>
      </c>
      <c r="G137" s="13" t="str">
        <f t="shared" si="2"/>
        <v>NOT FUNDED</v>
      </c>
      <c r="H137" s="14">
        <f t="shared" si="3"/>
        <v>947140</v>
      </c>
      <c r="I137" s="15" t="str">
        <f t="shared" si="1"/>
        <v>Approval Threshold</v>
      </c>
    </row>
    <row r="138">
      <c r="A138" s="8" t="s">
        <v>584</v>
      </c>
      <c r="B138" s="17">
        <v>326.0</v>
      </c>
      <c r="C138" s="10">
        <v>3.3150535E7</v>
      </c>
      <c r="D138" s="10">
        <v>1.5680538E7</v>
      </c>
      <c r="E138" s="11" t="str">
        <f>IF(C138&gt;Validation!$C$11,"YES","NO")</f>
        <v>NO</v>
      </c>
      <c r="F138" s="12">
        <v>100000.0</v>
      </c>
      <c r="G138" s="13" t="str">
        <f t="shared" si="2"/>
        <v>NOT FUNDED</v>
      </c>
      <c r="H138" s="14">
        <f t="shared" si="3"/>
        <v>947140</v>
      </c>
      <c r="I138" s="15" t="str">
        <f t="shared" si="1"/>
        <v>Approval Threshold</v>
      </c>
    </row>
    <row r="139">
      <c r="A139" s="8" t="s">
        <v>585</v>
      </c>
      <c r="B139" s="17">
        <v>285.0</v>
      </c>
      <c r="C139" s="10">
        <v>3.3089425E7</v>
      </c>
      <c r="D139" s="10">
        <v>1.6493158E7</v>
      </c>
      <c r="E139" s="11" t="str">
        <f>IF(C139&gt;Validation!$C$11,"YES","NO")</f>
        <v>NO</v>
      </c>
      <c r="F139" s="12">
        <v>15000.0</v>
      </c>
      <c r="G139" s="13" t="str">
        <f t="shared" si="2"/>
        <v>NOT FUNDED</v>
      </c>
      <c r="H139" s="14">
        <f t="shared" si="3"/>
        <v>947140</v>
      </c>
      <c r="I139" s="15" t="str">
        <f t="shared" si="1"/>
        <v>Approval Threshold</v>
      </c>
    </row>
    <row r="140">
      <c r="A140" s="8" t="s">
        <v>586</v>
      </c>
      <c r="B140" s="17">
        <v>305.0</v>
      </c>
      <c r="C140" s="10">
        <v>3.2981619E7</v>
      </c>
      <c r="D140" s="10">
        <v>1.6707093E7</v>
      </c>
      <c r="E140" s="11" t="str">
        <f>IF(C140&gt;Validation!$C$11,"YES","NO")</f>
        <v>NO</v>
      </c>
      <c r="F140" s="12">
        <v>100000.0</v>
      </c>
      <c r="G140" s="13" t="str">
        <f t="shared" si="2"/>
        <v>NOT FUNDED</v>
      </c>
      <c r="H140" s="14">
        <f t="shared" si="3"/>
        <v>947140</v>
      </c>
      <c r="I140" s="15" t="str">
        <f t="shared" si="1"/>
        <v>Approval Threshold</v>
      </c>
    </row>
    <row r="141">
      <c r="A141" s="8" t="s">
        <v>587</v>
      </c>
      <c r="B141" s="17">
        <v>303.0</v>
      </c>
      <c r="C141" s="10">
        <v>3.2795104E7</v>
      </c>
      <c r="D141" s="10">
        <v>1.6374362E7</v>
      </c>
      <c r="E141" s="11" t="str">
        <f>IF(C141&gt;Validation!$C$11,"YES","NO")</f>
        <v>NO</v>
      </c>
      <c r="F141" s="12">
        <v>50000.0</v>
      </c>
      <c r="G141" s="13" t="str">
        <f t="shared" si="2"/>
        <v>NOT FUNDED</v>
      </c>
      <c r="H141" s="14">
        <f t="shared" si="3"/>
        <v>947140</v>
      </c>
      <c r="I141" s="15" t="str">
        <f t="shared" si="1"/>
        <v>Approval Threshold</v>
      </c>
    </row>
    <row r="142">
      <c r="A142" s="8" t="s">
        <v>588</v>
      </c>
      <c r="B142" s="17">
        <v>291.0</v>
      </c>
      <c r="C142" s="10">
        <v>3.2661629E7</v>
      </c>
      <c r="D142" s="10">
        <v>1.7149386E7</v>
      </c>
      <c r="E142" s="11" t="str">
        <f>IF(C142&gt;Validation!$C$11,"YES","NO")</f>
        <v>NO</v>
      </c>
      <c r="F142" s="12">
        <v>54500.0</v>
      </c>
      <c r="G142" s="13" t="str">
        <f t="shared" si="2"/>
        <v>NOT FUNDED</v>
      </c>
      <c r="H142" s="14">
        <f t="shared" si="3"/>
        <v>947140</v>
      </c>
      <c r="I142" s="15" t="str">
        <f t="shared" si="1"/>
        <v>Approval Threshold</v>
      </c>
    </row>
    <row r="143">
      <c r="A143" s="8" t="s">
        <v>589</v>
      </c>
      <c r="B143" s="17">
        <v>288.0</v>
      </c>
      <c r="C143" s="10">
        <v>3.2409184E7</v>
      </c>
      <c r="D143" s="10">
        <v>1.7054579E7</v>
      </c>
      <c r="E143" s="11" t="str">
        <f>IF(C143&gt;Validation!$C$11,"YES","NO")</f>
        <v>NO</v>
      </c>
      <c r="F143" s="12">
        <v>84400.0</v>
      </c>
      <c r="G143" s="13" t="str">
        <f t="shared" si="2"/>
        <v>NOT FUNDED</v>
      </c>
      <c r="H143" s="14">
        <f t="shared" si="3"/>
        <v>947140</v>
      </c>
      <c r="I143" s="15" t="str">
        <f t="shared" si="1"/>
        <v>Approval Threshold</v>
      </c>
    </row>
    <row r="144">
      <c r="A144" s="8" t="s">
        <v>590</v>
      </c>
      <c r="B144" s="17">
        <v>299.0</v>
      </c>
      <c r="C144" s="10">
        <v>3.2347584E7</v>
      </c>
      <c r="D144" s="10">
        <v>2.106816E7</v>
      </c>
      <c r="E144" s="11" t="str">
        <f>IF(C144&gt;Validation!$C$11,"YES","NO")</f>
        <v>NO</v>
      </c>
      <c r="F144" s="12">
        <v>100000.0</v>
      </c>
      <c r="G144" s="13" t="str">
        <f t="shared" si="2"/>
        <v>NOT FUNDED</v>
      </c>
      <c r="H144" s="14">
        <f t="shared" si="3"/>
        <v>947140</v>
      </c>
      <c r="I144" s="15" t="str">
        <f t="shared" si="1"/>
        <v>Approval Threshold</v>
      </c>
    </row>
    <row r="145">
      <c r="A145" s="8" t="s">
        <v>591</v>
      </c>
      <c r="B145" s="17">
        <v>322.0</v>
      </c>
      <c r="C145" s="10">
        <v>3.2161753E7</v>
      </c>
      <c r="D145" s="10">
        <v>1.9362819E7</v>
      </c>
      <c r="E145" s="11" t="str">
        <f>IF(C145&gt;Validation!$C$11,"YES","NO")</f>
        <v>NO</v>
      </c>
      <c r="F145" s="12">
        <v>90000.0</v>
      </c>
      <c r="G145" s="13" t="str">
        <f t="shared" si="2"/>
        <v>NOT FUNDED</v>
      </c>
      <c r="H145" s="14">
        <f t="shared" si="3"/>
        <v>947140</v>
      </c>
      <c r="I145" s="15" t="str">
        <f t="shared" si="1"/>
        <v>Approval Threshold</v>
      </c>
    </row>
    <row r="146">
      <c r="A146" s="8" t="s">
        <v>592</v>
      </c>
      <c r="B146" s="17">
        <v>311.0</v>
      </c>
      <c r="C146" s="10">
        <v>3.2150238E7</v>
      </c>
      <c r="D146" s="10">
        <v>1.9110615E7</v>
      </c>
      <c r="E146" s="11" t="str">
        <f>IF(C146&gt;Validation!$C$11,"YES","NO")</f>
        <v>NO</v>
      </c>
      <c r="F146" s="12">
        <v>100000.0</v>
      </c>
      <c r="G146" s="13" t="str">
        <f t="shared" si="2"/>
        <v>NOT FUNDED</v>
      </c>
      <c r="H146" s="14">
        <f t="shared" si="3"/>
        <v>947140</v>
      </c>
      <c r="I146" s="15" t="str">
        <f t="shared" si="1"/>
        <v>Approval Threshold</v>
      </c>
    </row>
    <row r="147">
      <c r="A147" s="8" t="s">
        <v>593</v>
      </c>
      <c r="B147" s="17">
        <v>327.0</v>
      </c>
      <c r="C147" s="10">
        <v>3.2052997E7</v>
      </c>
      <c r="D147" s="10">
        <v>2.5248932E7</v>
      </c>
      <c r="E147" s="11" t="str">
        <f>IF(C147&gt;Validation!$C$11,"YES","NO")</f>
        <v>NO</v>
      </c>
      <c r="F147" s="12">
        <v>97435.0</v>
      </c>
      <c r="G147" s="13" t="str">
        <f t="shared" si="2"/>
        <v>NOT FUNDED</v>
      </c>
      <c r="H147" s="14">
        <f t="shared" si="3"/>
        <v>947140</v>
      </c>
      <c r="I147" s="15" t="str">
        <f t="shared" si="1"/>
        <v>Approval Threshold</v>
      </c>
    </row>
    <row r="148">
      <c r="A148" s="8" t="s">
        <v>594</v>
      </c>
      <c r="B148" s="17">
        <v>314.0</v>
      </c>
      <c r="C148" s="10">
        <v>3.2031833E7</v>
      </c>
      <c r="D148" s="10">
        <v>2.6327496E7</v>
      </c>
      <c r="E148" s="11" t="str">
        <f>IF(C148&gt;Validation!$C$11,"YES","NO")</f>
        <v>NO</v>
      </c>
      <c r="F148" s="12">
        <v>50000.0</v>
      </c>
      <c r="G148" s="13" t="str">
        <f t="shared" si="2"/>
        <v>NOT FUNDED</v>
      </c>
      <c r="H148" s="14">
        <f t="shared" si="3"/>
        <v>947140</v>
      </c>
      <c r="I148" s="15" t="str">
        <f t="shared" si="1"/>
        <v>Approval Threshold</v>
      </c>
    </row>
    <row r="149">
      <c r="A149" s="8" t="s">
        <v>595</v>
      </c>
      <c r="B149" s="17">
        <v>297.0</v>
      </c>
      <c r="C149" s="10">
        <v>3.1755932E7</v>
      </c>
      <c r="D149" s="10">
        <v>1.7712142E7</v>
      </c>
      <c r="E149" s="11" t="str">
        <f>IF(C149&gt;Validation!$C$11,"YES","NO")</f>
        <v>NO</v>
      </c>
      <c r="F149" s="12">
        <v>92000.0</v>
      </c>
      <c r="G149" s="13" t="str">
        <f t="shared" si="2"/>
        <v>NOT FUNDED</v>
      </c>
      <c r="H149" s="14">
        <f t="shared" si="3"/>
        <v>947140</v>
      </c>
      <c r="I149" s="15" t="str">
        <f t="shared" si="1"/>
        <v>Approval Threshold</v>
      </c>
    </row>
    <row r="150">
      <c r="A150" s="8" t="s">
        <v>596</v>
      </c>
      <c r="B150" s="17">
        <v>350.0</v>
      </c>
      <c r="C150" s="10">
        <v>3.117732E7</v>
      </c>
      <c r="D150" s="10">
        <v>1.7659218E7</v>
      </c>
      <c r="E150" s="11" t="str">
        <f>IF(C150&gt;Validation!$C$11,"YES","NO")</f>
        <v>NO</v>
      </c>
      <c r="F150" s="12">
        <v>25999.0</v>
      </c>
      <c r="G150" s="13" t="str">
        <f t="shared" si="2"/>
        <v>NOT FUNDED</v>
      </c>
      <c r="H150" s="14">
        <f t="shared" si="3"/>
        <v>947140</v>
      </c>
      <c r="I150" s="15" t="str">
        <f t="shared" si="1"/>
        <v>Approval Threshold</v>
      </c>
    </row>
    <row r="151">
      <c r="A151" s="8" t="s">
        <v>597</v>
      </c>
      <c r="B151" s="17">
        <v>333.0</v>
      </c>
      <c r="C151" s="10">
        <v>3.1146226E7</v>
      </c>
      <c r="D151" s="10">
        <v>2.0867554E7</v>
      </c>
      <c r="E151" s="11" t="str">
        <f>IF(C151&gt;Validation!$C$11,"YES","NO")</f>
        <v>NO</v>
      </c>
      <c r="F151" s="12">
        <v>100000.0</v>
      </c>
      <c r="G151" s="13" t="str">
        <f t="shared" si="2"/>
        <v>NOT FUNDED</v>
      </c>
      <c r="H151" s="14">
        <f t="shared" si="3"/>
        <v>947140</v>
      </c>
      <c r="I151" s="15" t="str">
        <f t="shared" si="1"/>
        <v>Approval Threshold</v>
      </c>
    </row>
    <row r="152">
      <c r="A152" s="8" t="s">
        <v>598</v>
      </c>
      <c r="B152" s="17">
        <v>281.0</v>
      </c>
      <c r="C152" s="10">
        <v>3.114461E7</v>
      </c>
      <c r="D152" s="10">
        <v>1.4812272E7</v>
      </c>
      <c r="E152" s="11" t="str">
        <f>IF(C152&gt;Validation!$C$11,"YES","NO")</f>
        <v>NO</v>
      </c>
      <c r="F152" s="12">
        <v>39000.0</v>
      </c>
      <c r="G152" s="13" t="str">
        <f t="shared" si="2"/>
        <v>NOT FUNDED</v>
      </c>
      <c r="H152" s="14">
        <f t="shared" si="3"/>
        <v>947140</v>
      </c>
      <c r="I152" s="15" t="str">
        <f t="shared" si="1"/>
        <v>Approval Threshold</v>
      </c>
    </row>
    <row r="153">
      <c r="A153" s="8" t="s">
        <v>599</v>
      </c>
      <c r="B153" s="17">
        <v>303.0</v>
      </c>
      <c r="C153" s="10">
        <v>3.0533689E7</v>
      </c>
      <c r="D153" s="10">
        <v>1.7133471E7</v>
      </c>
      <c r="E153" s="11" t="str">
        <f>IF(C153&gt;Validation!$C$11,"YES","NO")</f>
        <v>NO</v>
      </c>
      <c r="F153" s="12">
        <v>70000.0</v>
      </c>
      <c r="G153" s="13" t="str">
        <f t="shared" si="2"/>
        <v>NOT FUNDED</v>
      </c>
      <c r="H153" s="14">
        <f t="shared" si="3"/>
        <v>947140</v>
      </c>
      <c r="I153" s="15" t="str">
        <f t="shared" si="1"/>
        <v>Approval Threshold</v>
      </c>
    </row>
    <row r="154">
      <c r="A154" s="8" t="s">
        <v>600</v>
      </c>
      <c r="B154" s="17">
        <v>281.0</v>
      </c>
      <c r="C154" s="10">
        <v>3.027622E7</v>
      </c>
      <c r="D154" s="10">
        <v>2.025799E7</v>
      </c>
      <c r="E154" s="11" t="str">
        <f>IF(C154&gt;Validation!$C$11,"YES","NO")</f>
        <v>NO</v>
      </c>
      <c r="F154" s="12">
        <v>85000.0</v>
      </c>
      <c r="G154" s="13" t="str">
        <f t="shared" si="2"/>
        <v>NOT FUNDED</v>
      </c>
      <c r="H154" s="14">
        <f t="shared" si="3"/>
        <v>947140</v>
      </c>
      <c r="I154" s="15" t="str">
        <f t="shared" si="1"/>
        <v>Approval Threshold</v>
      </c>
    </row>
    <row r="155">
      <c r="A155" s="8" t="s">
        <v>601</v>
      </c>
      <c r="B155" s="17">
        <v>304.0</v>
      </c>
      <c r="C155" s="10">
        <v>3.0196477E7</v>
      </c>
      <c r="D155" s="10">
        <v>1.2004961E7</v>
      </c>
      <c r="E155" s="11" t="str">
        <f>IF(C155&gt;Validation!$C$11,"YES","NO")</f>
        <v>NO</v>
      </c>
      <c r="F155" s="12">
        <v>54649.0</v>
      </c>
      <c r="G155" s="13" t="str">
        <f t="shared" si="2"/>
        <v>NOT FUNDED</v>
      </c>
      <c r="H155" s="14">
        <f t="shared" si="3"/>
        <v>947140</v>
      </c>
      <c r="I155" s="15" t="str">
        <f t="shared" si="1"/>
        <v>Approval Threshold</v>
      </c>
    </row>
    <row r="156">
      <c r="A156" s="8" t="s">
        <v>602</v>
      </c>
      <c r="B156" s="17">
        <v>299.0</v>
      </c>
      <c r="C156" s="10">
        <v>3.0140642E7</v>
      </c>
      <c r="D156" s="10">
        <v>1.5570929E7</v>
      </c>
      <c r="E156" s="11" t="str">
        <f>IF(C156&gt;Validation!$C$11,"YES","NO")</f>
        <v>NO</v>
      </c>
      <c r="F156" s="12">
        <v>52000.0</v>
      </c>
      <c r="G156" s="13" t="str">
        <f t="shared" si="2"/>
        <v>NOT FUNDED</v>
      </c>
      <c r="H156" s="14">
        <f t="shared" si="3"/>
        <v>947140</v>
      </c>
      <c r="I156" s="15" t="str">
        <f t="shared" si="1"/>
        <v>Approval Threshold</v>
      </c>
    </row>
    <row r="157">
      <c r="A157" s="8" t="s">
        <v>603</v>
      </c>
      <c r="B157" s="17">
        <v>304.0</v>
      </c>
      <c r="C157" s="10">
        <v>2.9908315E7</v>
      </c>
      <c r="D157" s="10">
        <v>2.0134735E7</v>
      </c>
      <c r="E157" s="11" t="str">
        <f>IF(C157&gt;Validation!$C$11,"YES","NO")</f>
        <v>NO</v>
      </c>
      <c r="F157" s="12">
        <v>100000.0</v>
      </c>
      <c r="G157" s="13" t="str">
        <f t="shared" si="2"/>
        <v>NOT FUNDED</v>
      </c>
      <c r="H157" s="14">
        <f t="shared" si="3"/>
        <v>947140</v>
      </c>
      <c r="I157" s="15" t="str">
        <f t="shared" si="1"/>
        <v>Approval Threshold</v>
      </c>
    </row>
    <row r="158">
      <c r="A158" s="8" t="s">
        <v>604</v>
      </c>
      <c r="B158" s="17">
        <v>336.0</v>
      </c>
      <c r="C158" s="10">
        <v>2.9814958E7</v>
      </c>
      <c r="D158" s="10">
        <v>1.5766017E7</v>
      </c>
      <c r="E158" s="11" t="str">
        <f>IF(C158&gt;Validation!$C$11,"YES","NO")</f>
        <v>NO</v>
      </c>
      <c r="F158" s="12">
        <v>80000.0</v>
      </c>
      <c r="G158" s="13" t="str">
        <f t="shared" si="2"/>
        <v>NOT FUNDED</v>
      </c>
      <c r="H158" s="14">
        <f t="shared" si="3"/>
        <v>947140</v>
      </c>
      <c r="I158" s="15" t="str">
        <f t="shared" si="1"/>
        <v>Approval Threshold</v>
      </c>
    </row>
    <row r="159">
      <c r="A159" s="8" t="s">
        <v>605</v>
      </c>
      <c r="B159" s="17">
        <v>289.0</v>
      </c>
      <c r="C159" s="10">
        <v>2.9676988E7</v>
      </c>
      <c r="D159" s="10">
        <v>1.4079721E7</v>
      </c>
      <c r="E159" s="11" t="str">
        <f>IF(C159&gt;Validation!$C$11,"YES","NO")</f>
        <v>NO</v>
      </c>
      <c r="F159" s="12">
        <v>100000.0</v>
      </c>
      <c r="G159" s="13" t="str">
        <f t="shared" si="2"/>
        <v>NOT FUNDED</v>
      </c>
      <c r="H159" s="14">
        <f t="shared" si="3"/>
        <v>947140</v>
      </c>
      <c r="I159" s="15" t="str">
        <f t="shared" si="1"/>
        <v>Approval Threshold</v>
      </c>
    </row>
    <row r="160">
      <c r="A160" s="8" t="s">
        <v>606</v>
      </c>
      <c r="B160" s="17">
        <v>326.0</v>
      </c>
      <c r="C160" s="10">
        <v>2.9512638E7</v>
      </c>
      <c r="D160" s="10">
        <v>1.9594396E7</v>
      </c>
      <c r="E160" s="11" t="str">
        <f>IF(C160&gt;Validation!$C$11,"YES","NO")</f>
        <v>NO</v>
      </c>
      <c r="F160" s="12">
        <v>75000.0</v>
      </c>
      <c r="G160" s="13" t="str">
        <f t="shared" si="2"/>
        <v>NOT FUNDED</v>
      </c>
      <c r="H160" s="14">
        <f t="shared" si="3"/>
        <v>947140</v>
      </c>
      <c r="I160" s="15" t="str">
        <f t="shared" si="1"/>
        <v>Approval Threshold</v>
      </c>
    </row>
    <row r="161">
      <c r="A161" s="8" t="s">
        <v>607</v>
      </c>
      <c r="B161" s="17">
        <v>304.0</v>
      </c>
      <c r="C161" s="10">
        <v>2.9374509E7</v>
      </c>
      <c r="D161" s="10">
        <v>2.1793625E7</v>
      </c>
      <c r="E161" s="11" t="str">
        <f>IF(C161&gt;Validation!$C$11,"YES","NO")</f>
        <v>NO</v>
      </c>
      <c r="F161" s="12">
        <v>100000.0</v>
      </c>
      <c r="G161" s="13" t="str">
        <f t="shared" si="2"/>
        <v>NOT FUNDED</v>
      </c>
      <c r="H161" s="14">
        <f t="shared" si="3"/>
        <v>947140</v>
      </c>
      <c r="I161" s="15" t="str">
        <f t="shared" si="1"/>
        <v>Approval Threshold</v>
      </c>
    </row>
    <row r="162">
      <c r="A162" s="8" t="s">
        <v>608</v>
      </c>
      <c r="B162" s="17">
        <v>285.0</v>
      </c>
      <c r="C162" s="10">
        <v>2.9331504E7</v>
      </c>
      <c r="D162" s="10">
        <v>1.570814E7</v>
      </c>
      <c r="E162" s="11" t="str">
        <f>IF(C162&gt;Validation!$C$11,"YES","NO")</f>
        <v>NO</v>
      </c>
      <c r="F162" s="12">
        <v>30000.0</v>
      </c>
      <c r="G162" s="13" t="str">
        <f t="shared" si="2"/>
        <v>NOT FUNDED</v>
      </c>
      <c r="H162" s="14">
        <f t="shared" si="3"/>
        <v>947140</v>
      </c>
      <c r="I162" s="15" t="str">
        <f t="shared" si="1"/>
        <v>Approval Threshold</v>
      </c>
    </row>
    <row r="163">
      <c r="A163" s="8" t="s">
        <v>609</v>
      </c>
      <c r="B163" s="17">
        <v>312.0</v>
      </c>
      <c r="C163" s="10">
        <v>2.9295472E7</v>
      </c>
      <c r="D163" s="10">
        <v>1.6327674E7</v>
      </c>
      <c r="E163" s="11" t="str">
        <f>IF(C163&gt;Validation!$C$11,"YES","NO")</f>
        <v>NO</v>
      </c>
      <c r="F163" s="12">
        <v>99739.0</v>
      </c>
      <c r="G163" s="13" t="str">
        <f t="shared" si="2"/>
        <v>NOT FUNDED</v>
      </c>
      <c r="H163" s="14">
        <f t="shared" si="3"/>
        <v>947140</v>
      </c>
      <c r="I163" s="15" t="str">
        <f t="shared" si="1"/>
        <v>Approval Threshold</v>
      </c>
    </row>
    <row r="164">
      <c r="A164" s="8" t="s">
        <v>610</v>
      </c>
      <c r="B164" s="17">
        <v>287.0</v>
      </c>
      <c r="C164" s="10">
        <v>2.9131061E7</v>
      </c>
      <c r="D164" s="10">
        <v>1.8374394E7</v>
      </c>
      <c r="E164" s="11" t="str">
        <f>IF(C164&gt;Validation!$C$11,"YES","NO")</f>
        <v>NO</v>
      </c>
      <c r="F164" s="12">
        <v>100000.0</v>
      </c>
      <c r="G164" s="13" t="str">
        <f t="shared" si="2"/>
        <v>NOT FUNDED</v>
      </c>
      <c r="H164" s="14">
        <f t="shared" si="3"/>
        <v>947140</v>
      </c>
      <c r="I164" s="15" t="str">
        <f t="shared" si="1"/>
        <v>Approval Threshold</v>
      </c>
    </row>
    <row r="165">
      <c r="A165" s="8" t="s">
        <v>611</v>
      </c>
      <c r="B165" s="17">
        <v>301.0</v>
      </c>
      <c r="C165" s="10">
        <v>2.9120341E7</v>
      </c>
      <c r="D165" s="10">
        <v>1.328831E7</v>
      </c>
      <c r="E165" s="11" t="str">
        <f>IF(C165&gt;Validation!$C$11,"YES","NO")</f>
        <v>NO</v>
      </c>
      <c r="F165" s="12">
        <v>21745.0</v>
      </c>
      <c r="G165" s="13" t="str">
        <f t="shared" si="2"/>
        <v>NOT FUNDED</v>
      </c>
      <c r="H165" s="14">
        <f t="shared" si="3"/>
        <v>947140</v>
      </c>
      <c r="I165" s="15" t="str">
        <f t="shared" si="1"/>
        <v>Approval Threshold</v>
      </c>
    </row>
    <row r="166">
      <c r="A166" s="8" t="s">
        <v>612</v>
      </c>
      <c r="B166" s="17">
        <v>288.0</v>
      </c>
      <c r="C166" s="10">
        <v>2.9051906E7</v>
      </c>
      <c r="D166" s="10">
        <v>1.9110483E7</v>
      </c>
      <c r="E166" s="11" t="str">
        <f>IF(C166&gt;Validation!$C$11,"YES","NO")</f>
        <v>NO</v>
      </c>
      <c r="F166" s="12">
        <v>29687.0</v>
      </c>
      <c r="G166" s="13" t="str">
        <f t="shared" si="2"/>
        <v>NOT FUNDED</v>
      </c>
      <c r="H166" s="14">
        <f t="shared" si="3"/>
        <v>947140</v>
      </c>
      <c r="I166" s="15" t="str">
        <f t="shared" si="1"/>
        <v>Approval Threshold</v>
      </c>
    </row>
    <row r="167">
      <c r="A167" s="8" t="s">
        <v>613</v>
      </c>
      <c r="B167" s="17">
        <v>289.0</v>
      </c>
      <c r="C167" s="10">
        <v>2.8907462E7</v>
      </c>
      <c r="D167" s="10">
        <v>2.083053E7</v>
      </c>
      <c r="E167" s="11" t="str">
        <f>IF(C167&gt;Validation!$C$11,"YES","NO")</f>
        <v>NO</v>
      </c>
      <c r="F167" s="12">
        <v>100000.0</v>
      </c>
      <c r="G167" s="13" t="str">
        <f t="shared" si="2"/>
        <v>NOT FUNDED</v>
      </c>
      <c r="H167" s="14">
        <f t="shared" si="3"/>
        <v>947140</v>
      </c>
      <c r="I167" s="15" t="str">
        <f t="shared" si="1"/>
        <v>Approval Threshold</v>
      </c>
    </row>
    <row r="168">
      <c r="A168" s="8" t="s">
        <v>614</v>
      </c>
      <c r="B168" s="17">
        <v>302.0</v>
      </c>
      <c r="C168" s="10">
        <v>2.8887329E7</v>
      </c>
      <c r="D168" s="10">
        <v>1.6397208E7</v>
      </c>
      <c r="E168" s="11" t="str">
        <f>IF(C168&gt;Validation!$C$11,"YES","NO")</f>
        <v>NO</v>
      </c>
      <c r="F168" s="12">
        <v>99667.0</v>
      </c>
      <c r="G168" s="13" t="str">
        <f t="shared" si="2"/>
        <v>NOT FUNDED</v>
      </c>
      <c r="H168" s="14">
        <f t="shared" si="3"/>
        <v>947140</v>
      </c>
      <c r="I168" s="15" t="str">
        <f t="shared" si="1"/>
        <v>Approval Threshold</v>
      </c>
    </row>
    <row r="169">
      <c r="A169" s="8" t="s">
        <v>615</v>
      </c>
      <c r="B169" s="17">
        <v>299.0</v>
      </c>
      <c r="C169" s="10">
        <v>2.8600767E7</v>
      </c>
      <c r="D169" s="10">
        <v>2.2700955E7</v>
      </c>
      <c r="E169" s="11" t="str">
        <f>IF(C169&gt;Validation!$C$11,"YES","NO")</f>
        <v>NO</v>
      </c>
      <c r="F169" s="12">
        <v>100000.0</v>
      </c>
      <c r="G169" s="13" t="str">
        <f t="shared" si="2"/>
        <v>NOT FUNDED</v>
      </c>
      <c r="H169" s="14">
        <f t="shared" si="3"/>
        <v>947140</v>
      </c>
      <c r="I169" s="15" t="str">
        <f t="shared" si="1"/>
        <v>Approval Threshold</v>
      </c>
    </row>
    <row r="170">
      <c r="A170" s="8" t="s">
        <v>616</v>
      </c>
      <c r="B170" s="17">
        <v>286.0</v>
      </c>
      <c r="C170" s="10">
        <v>2.8220734E7</v>
      </c>
      <c r="D170" s="10">
        <v>1.5749454E7</v>
      </c>
      <c r="E170" s="11" t="str">
        <f>IF(C170&gt;Validation!$C$11,"YES","NO")</f>
        <v>NO</v>
      </c>
      <c r="F170" s="12">
        <v>100000.0</v>
      </c>
      <c r="G170" s="13" t="str">
        <f t="shared" si="2"/>
        <v>NOT FUNDED</v>
      </c>
      <c r="H170" s="14">
        <f t="shared" si="3"/>
        <v>947140</v>
      </c>
      <c r="I170" s="15" t="str">
        <f t="shared" si="1"/>
        <v>Approval Threshold</v>
      </c>
    </row>
    <row r="171">
      <c r="A171" s="8" t="s">
        <v>617</v>
      </c>
      <c r="B171" s="17">
        <v>338.0</v>
      </c>
      <c r="C171" s="10">
        <v>2.8087847E7</v>
      </c>
      <c r="D171" s="10">
        <v>2.5193772E7</v>
      </c>
      <c r="E171" s="11" t="str">
        <f>IF(C171&gt;Validation!$C$11,"YES","NO")</f>
        <v>NO</v>
      </c>
      <c r="F171" s="12">
        <v>100000.0</v>
      </c>
      <c r="G171" s="13" t="str">
        <f t="shared" si="2"/>
        <v>NOT FUNDED</v>
      </c>
      <c r="H171" s="14">
        <f t="shared" si="3"/>
        <v>947140</v>
      </c>
      <c r="I171" s="15" t="str">
        <f t="shared" si="1"/>
        <v>Approval Threshold</v>
      </c>
    </row>
    <row r="172">
      <c r="A172" s="8" t="s">
        <v>618</v>
      </c>
      <c r="B172" s="17">
        <v>281.0</v>
      </c>
      <c r="C172" s="10">
        <v>2.802769E7</v>
      </c>
      <c r="D172" s="10">
        <v>2.1866102E7</v>
      </c>
      <c r="E172" s="11" t="str">
        <f>IF(C172&gt;Validation!$C$11,"YES","NO")</f>
        <v>NO</v>
      </c>
      <c r="F172" s="12">
        <v>61110.0</v>
      </c>
      <c r="G172" s="13" t="str">
        <f t="shared" si="2"/>
        <v>NOT FUNDED</v>
      </c>
      <c r="H172" s="14">
        <f t="shared" si="3"/>
        <v>947140</v>
      </c>
      <c r="I172" s="15" t="str">
        <f t="shared" si="1"/>
        <v>Approval Threshold</v>
      </c>
    </row>
    <row r="173">
      <c r="A173" s="8" t="s">
        <v>619</v>
      </c>
      <c r="B173" s="17">
        <v>299.0</v>
      </c>
      <c r="C173" s="10">
        <v>2.755312E7</v>
      </c>
      <c r="D173" s="10">
        <v>1.8099256E7</v>
      </c>
      <c r="E173" s="11" t="str">
        <f>IF(C173&gt;Validation!$C$11,"YES","NO")</f>
        <v>NO</v>
      </c>
      <c r="F173" s="12">
        <v>45000.0</v>
      </c>
      <c r="G173" s="13" t="str">
        <f t="shared" si="2"/>
        <v>NOT FUNDED</v>
      </c>
      <c r="H173" s="14">
        <f t="shared" si="3"/>
        <v>947140</v>
      </c>
      <c r="I173" s="15" t="str">
        <f t="shared" si="1"/>
        <v>Approval Threshold</v>
      </c>
    </row>
    <row r="174">
      <c r="A174" s="8" t="s">
        <v>620</v>
      </c>
      <c r="B174" s="17">
        <v>290.0</v>
      </c>
      <c r="C174" s="10">
        <v>2.7501415E7</v>
      </c>
      <c r="D174" s="10">
        <v>1.3325263E7</v>
      </c>
      <c r="E174" s="11" t="str">
        <f>IF(C174&gt;Validation!$C$11,"YES","NO")</f>
        <v>NO</v>
      </c>
      <c r="F174" s="12">
        <v>15000.0</v>
      </c>
      <c r="G174" s="13" t="str">
        <f t="shared" si="2"/>
        <v>NOT FUNDED</v>
      </c>
      <c r="H174" s="14">
        <f t="shared" si="3"/>
        <v>947140</v>
      </c>
      <c r="I174" s="15" t="str">
        <f t="shared" si="1"/>
        <v>Approval Threshold</v>
      </c>
    </row>
    <row r="175">
      <c r="A175" s="8" t="s">
        <v>621</v>
      </c>
      <c r="B175" s="17">
        <v>263.0</v>
      </c>
      <c r="C175" s="10">
        <v>2.735388E7</v>
      </c>
      <c r="D175" s="10">
        <v>1.9707903E7</v>
      </c>
      <c r="E175" s="11" t="str">
        <f>IF(C175&gt;Validation!$C$11,"YES","NO")</f>
        <v>NO</v>
      </c>
      <c r="F175" s="12">
        <v>100000.0</v>
      </c>
      <c r="G175" s="13" t="str">
        <f t="shared" si="2"/>
        <v>NOT FUNDED</v>
      </c>
      <c r="H175" s="14">
        <f t="shared" si="3"/>
        <v>947140</v>
      </c>
      <c r="I175" s="15" t="str">
        <f t="shared" si="1"/>
        <v>Approval Threshold</v>
      </c>
    </row>
    <row r="176">
      <c r="A176" s="8" t="s">
        <v>622</v>
      </c>
      <c r="B176" s="17">
        <v>358.0</v>
      </c>
      <c r="C176" s="10">
        <v>2.6925885E7</v>
      </c>
      <c r="D176" s="10">
        <v>2.7448841E7</v>
      </c>
      <c r="E176" s="11" t="str">
        <f>IF(C176&gt;Validation!$C$11,"YES","NO")</f>
        <v>NO</v>
      </c>
      <c r="F176" s="12">
        <v>100000.0</v>
      </c>
      <c r="G176" s="13" t="str">
        <f t="shared" si="2"/>
        <v>NOT FUNDED</v>
      </c>
      <c r="H176" s="14">
        <f t="shared" si="3"/>
        <v>947140</v>
      </c>
      <c r="I176" s="15" t="str">
        <f t="shared" si="1"/>
        <v>Approval Threshold</v>
      </c>
    </row>
    <row r="177">
      <c r="A177" s="8" t="s">
        <v>623</v>
      </c>
      <c r="B177" s="17">
        <v>279.0</v>
      </c>
      <c r="C177" s="10">
        <v>2.6887566E7</v>
      </c>
      <c r="D177" s="10">
        <v>1.7178469E7</v>
      </c>
      <c r="E177" s="11" t="str">
        <f>IF(C177&gt;Validation!$C$11,"YES","NO")</f>
        <v>NO</v>
      </c>
      <c r="F177" s="12">
        <v>91372.0</v>
      </c>
      <c r="G177" s="13" t="str">
        <f t="shared" si="2"/>
        <v>NOT FUNDED</v>
      </c>
      <c r="H177" s="14">
        <f t="shared" si="3"/>
        <v>947140</v>
      </c>
      <c r="I177" s="15" t="str">
        <f t="shared" si="1"/>
        <v>Approval Threshold</v>
      </c>
    </row>
    <row r="178">
      <c r="A178" s="8" t="s">
        <v>624</v>
      </c>
      <c r="B178" s="17">
        <v>288.0</v>
      </c>
      <c r="C178" s="10">
        <v>2.6837194E7</v>
      </c>
      <c r="D178" s="10">
        <v>2.896246E7</v>
      </c>
      <c r="E178" s="11" t="str">
        <f>IF(C178&gt;Validation!$C$11,"YES","NO")</f>
        <v>NO</v>
      </c>
      <c r="F178" s="12">
        <v>100000.0</v>
      </c>
      <c r="G178" s="13" t="str">
        <f t="shared" si="2"/>
        <v>NOT FUNDED</v>
      </c>
      <c r="H178" s="14">
        <f t="shared" si="3"/>
        <v>947140</v>
      </c>
      <c r="I178" s="15" t="str">
        <f t="shared" si="1"/>
        <v>Approval Threshold</v>
      </c>
    </row>
    <row r="179">
      <c r="A179" s="8" t="s">
        <v>625</v>
      </c>
      <c r="B179" s="17">
        <v>290.0</v>
      </c>
      <c r="C179" s="10">
        <v>2.6831451E7</v>
      </c>
      <c r="D179" s="10">
        <v>1.2993124E7</v>
      </c>
      <c r="E179" s="11" t="str">
        <f>IF(C179&gt;Validation!$C$11,"YES","NO")</f>
        <v>NO</v>
      </c>
      <c r="F179" s="12">
        <v>95000.0</v>
      </c>
      <c r="G179" s="13" t="str">
        <f t="shared" si="2"/>
        <v>NOT FUNDED</v>
      </c>
      <c r="H179" s="14">
        <f t="shared" si="3"/>
        <v>947140</v>
      </c>
      <c r="I179" s="15" t="str">
        <f t="shared" si="1"/>
        <v>Approval Threshold</v>
      </c>
    </row>
    <row r="180">
      <c r="A180" s="8" t="s">
        <v>626</v>
      </c>
      <c r="B180" s="17">
        <v>284.0</v>
      </c>
      <c r="C180" s="10">
        <v>2.6581696E7</v>
      </c>
      <c r="D180" s="10">
        <v>1.5735364E7</v>
      </c>
      <c r="E180" s="11" t="str">
        <f>IF(C180&gt;Validation!$C$11,"YES","NO")</f>
        <v>NO</v>
      </c>
      <c r="F180" s="12">
        <v>100000.0</v>
      </c>
      <c r="G180" s="13" t="str">
        <f t="shared" si="2"/>
        <v>NOT FUNDED</v>
      </c>
      <c r="H180" s="14">
        <f t="shared" si="3"/>
        <v>947140</v>
      </c>
      <c r="I180" s="15" t="str">
        <f t="shared" si="1"/>
        <v>Approval Threshold</v>
      </c>
    </row>
    <row r="181">
      <c r="A181" s="8" t="s">
        <v>627</v>
      </c>
      <c r="B181" s="17">
        <v>309.0</v>
      </c>
      <c r="C181" s="10">
        <v>2.6372617E7</v>
      </c>
      <c r="D181" s="10">
        <v>2.4867928E7</v>
      </c>
      <c r="E181" s="11" t="str">
        <f>IF(C181&gt;Validation!$C$11,"YES","NO")</f>
        <v>NO</v>
      </c>
      <c r="F181" s="12">
        <v>100000.0</v>
      </c>
      <c r="G181" s="13" t="str">
        <f t="shared" si="2"/>
        <v>NOT FUNDED</v>
      </c>
      <c r="H181" s="14">
        <f t="shared" si="3"/>
        <v>947140</v>
      </c>
      <c r="I181" s="15" t="str">
        <f t="shared" si="1"/>
        <v>Approval Threshold</v>
      </c>
    </row>
    <row r="182">
      <c r="A182" s="8" t="s">
        <v>628</v>
      </c>
      <c r="B182" s="17">
        <v>268.0</v>
      </c>
      <c r="C182" s="10">
        <v>2.6217947E7</v>
      </c>
      <c r="D182" s="10">
        <v>1.5585983E7</v>
      </c>
      <c r="E182" s="11" t="str">
        <f>IF(C182&gt;Validation!$C$11,"YES","NO")</f>
        <v>NO</v>
      </c>
      <c r="F182" s="12">
        <v>75000.0</v>
      </c>
      <c r="G182" s="13" t="str">
        <f t="shared" si="2"/>
        <v>NOT FUNDED</v>
      </c>
      <c r="H182" s="14">
        <f t="shared" si="3"/>
        <v>947140</v>
      </c>
      <c r="I182" s="15" t="str">
        <f t="shared" si="1"/>
        <v>Approval Threshold</v>
      </c>
    </row>
    <row r="183">
      <c r="A183" s="8" t="s">
        <v>629</v>
      </c>
      <c r="B183" s="17">
        <v>298.0</v>
      </c>
      <c r="C183" s="10">
        <v>2.6106757E7</v>
      </c>
      <c r="D183" s="10">
        <v>2.6778677E7</v>
      </c>
      <c r="E183" s="11" t="str">
        <f>IF(C183&gt;Validation!$C$11,"YES","NO")</f>
        <v>NO</v>
      </c>
      <c r="F183" s="12">
        <v>50000.0</v>
      </c>
      <c r="G183" s="13" t="str">
        <f t="shared" si="2"/>
        <v>NOT FUNDED</v>
      </c>
      <c r="H183" s="14">
        <f t="shared" si="3"/>
        <v>947140</v>
      </c>
      <c r="I183" s="15" t="str">
        <f t="shared" si="1"/>
        <v>Approval Threshold</v>
      </c>
    </row>
    <row r="184">
      <c r="A184" s="8" t="s">
        <v>630</v>
      </c>
      <c r="B184" s="17">
        <v>310.0</v>
      </c>
      <c r="C184" s="10">
        <v>2.5949726E7</v>
      </c>
      <c r="D184" s="10">
        <v>2.1550297E7</v>
      </c>
      <c r="E184" s="11" t="str">
        <f>IF(C184&gt;Validation!$C$11,"YES","NO")</f>
        <v>NO</v>
      </c>
      <c r="F184" s="12">
        <v>100000.0</v>
      </c>
      <c r="G184" s="13" t="str">
        <f t="shared" si="2"/>
        <v>NOT FUNDED</v>
      </c>
      <c r="H184" s="14">
        <f t="shared" si="3"/>
        <v>947140</v>
      </c>
      <c r="I184" s="15" t="str">
        <f t="shared" si="1"/>
        <v>Approval Threshold</v>
      </c>
    </row>
    <row r="185">
      <c r="A185" s="8" t="s">
        <v>631</v>
      </c>
      <c r="B185" s="17">
        <v>303.0</v>
      </c>
      <c r="C185" s="10">
        <v>2.5947257E7</v>
      </c>
      <c r="D185" s="10">
        <v>1.872247E7</v>
      </c>
      <c r="E185" s="11" t="str">
        <f>IF(C185&gt;Validation!$C$11,"YES","NO")</f>
        <v>NO</v>
      </c>
      <c r="F185" s="12">
        <v>100000.0</v>
      </c>
      <c r="G185" s="13" t="str">
        <f t="shared" si="2"/>
        <v>NOT FUNDED</v>
      </c>
      <c r="H185" s="14">
        <f t="shared" si="3"/>
        <v>947140</v>
      </c>
      <c r="I185" s="15" t="str">
        <f t="shared" si="1"/>
        <v>Approval Threshold</v>
      </c>
    </row>
    <row r="186">
      <c r="A186" s="8" t="s">
        <v>632</v>
      </c>
      <c r="B186" s="17">
        <v>319.0</v>
      </c>
      <c r="C186" s="10">
        <v>2.5428485E7</v>
      </c>
      <c r="D186" s="10">
        <v>2.1648079E7</v>
      </c>
      <c r="E186" s="11" t="str">
        <f>IF(C186&gt;Validation!$C$11,"YES","NO")</f>
        <v>NO</v>
      </c>
      <c r="F186" s="12">
        <v>100000.0</v>
      </c>
      <c r="G186" s="13" t="str">
        <f t="shared" si="2"/>
        <v>NOT FUNDED</v>
      </c>
      <c r="H186" s="14">
        <f t="shared" si="3"/>
        <v>947140</v>
      </c>
      <c r="I186" s="15" t="str">
        <f t="shared" si="1"/>
        <v>Approval Threshold</v>
      </c>
    </row>
    <row r="187">
      <c r="A187" s="8" t="s">
        <v>633</v>
      </c>
      <c r="B187" s="17">
        <v>329.0</v>
      </c>
      <c r="C187" s="10">
        <v>2.4809349E7</v>
      </c>
      <c r="D187" s="10">
        <v>3.2757962E7</v>
      </c>
      <c r="E187" s="11" t="str">
        <f>IF(C187&gt;Validation!$C$11,"YES","NO")</f>
        <v>NO</v>
      </c>
      <c r="F187" s="12">
        <v>100000.0</v>
      </c>
      <c r="G187" s="13" t="str">
        <f t="shared" si="2"/>
        <v>NOT FUNDED</v>
      </c>
      <c r="H187" s="14">
        <f t="shared" si="3"/>
        <v>947140</v>
      </c>
      <c r="I187" s="15" t="str">
        <f t="shared" si="1"/>
        <v>Approval Threshold</v>
      </c>
    </row>
    <row r="188">
      <c r="A188" s="8" t="s">
        <v>634</v>
      </c>
      <c r="B188" s="17">
        <v>311.0</v>
      </c>
      <c r="C188" s="10">
        <v>2.4693968E7</v>
      </c>
      <c r="D188" s="10">
        <v>1.9145008E7</v>
      </c>
      <c r="E188" s="11" t="str">
        <f>IF(C188&gt;Validation!$C$11,"YES","NO")</f>
        <v>NO</v>
      </c>
      <c r="F188" s="12">
        <v>58000.0</v>
      </c>
      <c r="G188" s="13" t="str">
        <f t="shared" si="2"/>
        <v>NOT FUNDED</v>
      </c>
      <c r="H188" s="14">
        <f t="shared" si="3"/>
        <v>947140</v>
      </c>
      <c r="I188" s="15" t="str">
        <f t="shared" si="1"/>
        <v>Approval Threshold</v>
      </c>
    </row>
    <row r="189">
      <c r="A189" s="8" t="s">
        <v>635</v>
      </c>
      <c r="B189" s="17">
        <v>299.0</v>
      </c>
      <c r="C189" s="10">
        <v>2.4451841E7</v>
      </c>
      <c r="D189" s="10">
        <v>2.2717063E7</v>
      </c>
      <c r="E189" s="11" t="str">
        <f>IF(C189&gt;Validation!$C$11,"YES","NO")</f>
        <v>NO</v>
      </c>
      <c r="F189" s="12">
        <v>100000.0</v>
      </c>
      <c r="G189" s="13" t="str">
        <f t="shared" si="2"/>
        <v>NOT FUNDED</v>
      </c>
      <c r="H189" s="14">
        <f t="shared" si="3"/>
        <v>947140</v>
      </c>
      <c r="I189" s="15" t="str">
        <f t="shared" si="1"/>
        <v>Approval Threshold</v>
      </c>
    </row>
    <row r="190">
      <c r="A190" s="8" t="s">
        <v>636</v>
      </c>
      <c r="B190" s="17">
        <v>285.0</v>
      </c>
      <c r="C190" s="10">
        <v>2.4415172E7</v>
      </c>
      <c r="D190" s="10">
        <v>2.2954558E7</v>
      </c>
      <c r="E190" s="11" t="str">
        <f>IF(C190&gt;Validation!$C$11,"YES","NO")</f>
        <v>NO</v>
      </c>
      <c r="F190" s="12">
        <v>100000.0</v>
      </c>
      <c r="G190" s="13" t="str">
        <f t="shared" si="2"/>
        <v>NOT FUNDED</v>
      </c>
      <c r="H190" s="14">
        <f t="shared" si="3"/>
        <v>947140</v>
      </c>
      <c r="I190" s="15" t="str">
        <f t="shared" si="1"/>
        <v>Approval Threshold</v>
      </c>
    </row>
    <row r="191">
      <c r="A191" s="8" t="s">
        <v>637</v>
      </c>
      <c r="B191" s="17">
        <v>290.0</v>
      </c>
      <c r="C191" s="10">
        <v>2.4269254E7</v>
      </c>
      <c r="D191" s="10">
        <v>2.0695649E7</v>
      </c>
      <c r="E191" s="11" t="str">
        <f>IF(C191&gt;Validation!$C$11,"YES","NO")</f>
        <v>NO</v>
      </c>
      <c r="F191" s="12">
        <v>100000.0</v>
      </c>
      <c r="G191" s="13" t="str">
        <f t="shared" si="2"/>
        <v>NOT FUNDED</v>
      </c>
      <c r="H191" s="14">
        <f t="shared" si="3"/>
        <v>947140</v>
      </c>
      <c r="I191" s="15" t="str">
        <f t="shared" si="1"/>
        <v>Approval Threshold</v>
      </c>
    </row>
    <row r="192">
      <c r="A192" s="8" t="s">
        <v>638</v>
      </c>
      <c r="B192" s="17">
        <v>301.0</v>
      </c>
      <c r="C192" s="10">
        <v>2.4195092E7</v>
      </c>
      <c r="D192" s="10">
        <v>2.5069713E7</v>
      </c>
      <c r="E192" s="11" t="str">
        <f>IF(C192&gt;Validation!$C$11,"YES","NO")</f>
        <v>NO</v>
      </c>
      <c r="F192" s="12">
        <v>68000.0</v>
      </c>
      <c r="G192" s="13" t="str">
        <f t="shared" si="2"/>
        <v>NOT FUNDED</v>
      </c>
      <c r="H192" s="14">
        <f t="shared" si="3"/>
        <v>947140</v>
      </c>
      <c r="I192" s="15" t="str">
        <f t="shared" si="1"/>
        <v>Approval Threshold</v>
      </c>
    </row>
    <row r="193">
      <c r="A193" s="8" t="s">
        <v>639</v>
      </c>
      <c r="B193" s="17">
        <v>276.0</v>
      </c>
      <c r="C193" s="10">
        <v>2.3590936E7</v>
      </c>
      <c r="D193" s="10">
        <v>1.614679E7</v>
      </c>
      <c r="E193" s="11" t="str">
        <f>IF(C193&gt;Validation!$C$11,"YES","NO")</f>
        <v>NO</v>
      </c>
      <c r="F193" s="12">
        <v>80000.0</v>
      </c>
      <c r="G193" s="13" t="str">
        <f t="shared" si="2"/>
        <v>NOT FUNDED</v>
      </c>
      <c r="H193" s="14">
        <f t="shared" si="3"/>
        <v>947140</v>
      </c>
      <c r="I193" s="15" t="str">
        <f t="shared" si="1"/>
        <v>Approval Threshold</v>
      </c>
    </row>
    <row r="194">
      <c r="A194" s="8" t="s">
        <v>640</v>
      </c>
      <c r="B194" s="17">
        <v>285.0</v>
      </c>
      <c r="C194" s="10">
        <v>2.3464763E7</v>
      </c>
      <c r="D194" s="10">
        <v>2.3839473E7</v>
      </c>
      <c r="E194" s="11" t="str">
        <f>IF(C194&gt;Validation!$C$11,"YES","NO")</f>
        <v>NO</v>
      </c>
      <c r="F194" s="12">
        <v>92000.0</v>
      </c>
      <c r="G194" s="13" t="str">
        <f t="shared" si="2"/>
        <v>NOT FUNDED</v>
      </c>
      <c r="H194" s="14">
        <f t="shared" si="3"/>
        <v>947140</v>
      </c>
      <c r="I194" s="15" t="str">
        <f t="shared" si="1"/>
        <v>Approval Threshold</v>
      </c>
    </row>
    <row r="195">
      <c r="A195" s="8" t="s">
        <v>641</v>
      </c>
      <c r="B195" s="17">
        <v>286.0</v>
      </c>
      <c r="C195" s="10">
        <v>2.3339906E7</v>
      </c>
      <c r="D195" s="10">
        <v>2.3561878E7</v>
      </c>
      <c r="E195" s="11" t="str">
        <f>IF(C195&gt;Validation!$C$11,"YES","NO")</f>
        <v>NO</v>
      </c>
      <c r="F195" s="12">
        <v>50000.0</v>
      </c>
      <c r="G195" s="13" t="str">
        <f t="shared" si="2"/>
        <v>NOT FUNDED</v>
      </c>
      <c r="H195" s="14">
        <f t="shared" si="3"/>
        <v>947140</v>
      </c>
      <c r="I195" s="15" t="str">
        <f t="shared" si="1"/>
        <v>Approval Threshold</v>
      </c>
    </row>
    <row r="196">
      <c r="A196" s="8" t="s">
        <v>642</v>
      </c>
      <c r="B196" s="17">
        <v>262.0</v>
      </c>
      <c r="C196" s="10">
        <v>2.3295645E7</v>
      </c>
      <c r="D196" s="10">
        <v>1.9999017E7</v>
      </c>
      <c r="E196" s="11" t="str">
        <f>IF(C196&gt;Validation!$C$11,"YES","NO")</f>
        <v>NO</v>
      </c>
      <c r="F196" s="12">
        <v>50500.0</v>
      </c>
      <c r="G196" s="13" t="str">
        <f t="shared" si="2"/>
        <v>NOT FUNDED</v>
      </c>
      <c r="H196" s="14">
        <f t="shared" si="3"/>
        <v>947140</v>
      </c>
      <c r="I196" s="15" t="str">
        <f t="shared" si="1"/>
        <v>Approval Threshold</v>
      </c>
    </row>
    <row r="197">
      <c r="A197" s="8" t="s">
        <v>643</v>
      </c>
      <c r="B197" s="17">
        <v>262.0</v>
      </c>
      <c r="C197" s="10">
        <v>2.3203702E7</v>
      </c>
      <c r="D197" s="10">
        <v>1.7380872E7</v>
      </c>
      <c r="E197" s="11" t="str">
        <f>IF(C197&gt;Validation!$C$11,"YES","NO")</f>
        <v>NO</v>
      </c>
      <c r="F197" s="12">
        <v>30450.0</v>
      </c>
      <c r="G197" s="13" t="str">
        <f t="shared" si="2"/>
        <v>NOT FUNDED</v>
      </c>
      <c r="H197" s="14">
        <f t="shared" si="3"/>
        <v>947140</v>
      </c>
      <c r="I197" s="15" t="str">
        <f t="shared" si="1"/>
        <v>Approval Threshold</v>
      </c>
    </row>
    <row r="198">
      <c r="A198" s="8" t="s">
        <v>644</v>
      </c>
      <c r="B198" s="17">
        <v>294.0</v>
      </c>
      <c r="C198" s="10">
        <v>2.3166921E7</v>
      </c>
      <c r="D198" s="10">
        <v>2.2523129E7</v>
      </c>
      <c r="E198" s="11" t="str">
        <f>IF(C198&gt;Validation!$C$11,"YES","NO")</f>
        <v>NO</v>
      </c>
      <c r="F198" s="12">
        <v>68000.0</v>
      </c>
      <c r="G198" s="13" t="str">
        <f t="shared" si="2"/>
        <v>NOT FUNDED</v>
      </c>
      <c r="H198" s="14">
        <f t="shared" si="3"/>
        <v>947140</v>
      </c>
      <c r="I198" s="15" t="str">
        <f t="shared" si="1"/>
        <v>Approval Threshold</v>
      </c>
    </row>
    <row r="199">
      <c r="A199" s="8" t="s">
        <v>645</v>
      </c>
      <c r="B199" s="17">
        <v>279.0</v>
      </c>
      <c r="C199" s="10">
        <v>2.287743E7</v>
      </c>
      <c r="D199" s="10">
        <v>2.2669904E7</v>
      </c>
      <c r="E199" s="11" t="str">
        <f>IF(C199&gt;Validation!$C$11,"YES","NO")</f>
        <v>NO</v>
      </c>
      <c r="F199" s="12">
        <v>58500.0</v>
      </c>
      <c r="G199" s="13" t="str">
        <f t="shared" si="2"/>
        <v>NOT FUNDED</v>
      </c>
      <c r="H199" s="14">
        <f t="shared" si="3"/>
        <v>947140</v>
      </c>
      <c r="I199" s="15" t="str">
        <f t="shared" si="1"/>
        <v>Approval Threshold</v>
      </c>
    </row>
    <row r="200">
      <c r="A200" s="8" t="s">
        <v>646</v>
      </c>
      <c r="B200" s="17">
        <v>262.0</v>
      </c>
      <c r="C200" s="10">
        <v>2.2549353E7</v>
      </c>
      <c r="D200" s="10">
        <v>1.8469642E7</v>
      </c>
      <c r="E200" s="11" t="str">
        <f>IF(C200&gt;Validation!$C$11,"YES","NO")</f>
        <v>NO</v>
      </c>
      <c r="F200" s="12">
        <v>90000.0</v>
      </c>
      <c r="G200" s="13" t="str">
        <f t="shared" si="2"/>
        <v>NOT FUNDED</v>
      </c>
      <c r="H200" s="14">
        <f t="shared" si="3"/>
        <v>947140</v>
      </c>
      <c r="I200" s="15" t="str">
        <f t="shared" si="1"/>
        <v>Approval Threshold</v>
      </c>
    </row>
    <row r="201">
      <c r="A201" s="8" t="s">
        <v>647</v>
      </c>
      <c r="B201" s="17">
        <v>282.0</v>
      </c>
      <c r="C201" s="10">
        <v>2.2540809E7</v>
      </c>
      <c r="D201" s="10">
        <v>2.0645595E7</v>
      </c>
      <c r="E201" s="11" t="str">
        <f>IF(C201&gt;Validation!$C$11,"YES","NO")</f>
        <v>NO</v>
      </c>
      <c r="F201" s="12">
        <v>100000.0</v>
      </c>
      <c r="G201" s="13" t="str">
        <f t="shared" si="2"/>
        <v>NOT FUNDED</v>
      </c>
      <c r="H201" s="14">
        <f t="shared" si="3"/>
        <v>947140</v>
      </c>
      <c r="I201" s="15" t="str">
        <f t="shared" si="1"/>
        <v>Approval Threshold</v>
      </c>
    </row>
    <row r="202">
      <c r="A202" s="8" t="s">
        <v>648</v>
      </c>
      <c r="B202" s="17">
        <v>299.0</v>
      </c>
      <c r="C202" s="10">
        <v>2.223563E7</v>
      </c>
      <c r="D202" s="10">
        <v>2.1979123E7</v>
      </c>
      <c r="E202" s="11" t="str">
        <f>IF(C202&gt;Validation!$C$11,"YES","NO")</f>
        <v>NO</v>
      </c>
      <c r="F202" s="12">
        <v>15000.0</v>
      </c>
      <c r="G202" s="13" t="str">
        <f t="shared" si="2"/>
        <v>NOT FUNDED</v>
      </c>
      <c r="H202" s="14">
        <f t="shared" si="3"/>
        <v>947140</v>
      </c>
      <c r="I202" s="15" t="str">
        <f t="shared" si="1"/>
        <v>Approval Threshold</v>
      </c>
    </row>
    <row r="203">
      <c r="A203" s="8" t="s">
        <v>649</v>
      </c>
      <c r="B203" s="17">
        <v>311.0</v>
      </c>
      <c r="C203" s="10">
        <v>2.2191122E7</v>
      </c>
      <c r="D203" s="10">
        <v>2.6281758E7</v>
      </c>
      <c r="E203" s="11" t="str">
        <f>IF(C203&gt;Validation!$C$11,"YES","NO")</f>
        <v>NO</v>
      </c>
      <c r="F203" s="12">
        <v>100000.0</v>
      </c>
      <c r="G203" s="13" t="str">
        <f t="shared" si="2"/>
        <v>NOT FUNDED</v>
      </c>
      <c r="H203" s="14">
        <f t="shared" si="3"/>
        <v>947140</v>
      </c>
      <c r="I203" s="15" t="str">
        <f t="shared" si="1"/>
        <v>Approval Threshold</v>
      </c>
    </row>
    <row r="204">
      <c r="A204" s="8" t="s">
        <v>650</v>
      </c>
      <c r="B204" s="17">
        <v>290.0</v>
      </c>
      <c r="C204" s="10">
        <v>2.1911953E7</v>
      </c>
      <c r="D204" s="10">
        <v>2.409288E7</v>
      </c>
      <c r="E204" s="11" t="str">
        <f>IF(C204&gt;Validation!$C$11,"YES","NO")</f>
        <v>NO</v>
      </c>
      <c r="F204" s="12">
        <v>85000.0</v>
      </c>
      <c r="G204" s="13" t="str">
        <f t="shared" si="2"/>
        <v>NOT FUNDED</v>
      </c>
      <c r="H204" s="14">
        <f t="shared" si="3"/>
        <v>947140</v>
      </c>
      <c r="I204" s="15" t="str">
        <f t="shared" si="1"/>
        <v>Approval Threshold</v>
      </c>
    </row>
    <row r="205">
      <c r="A205" s="8" t="s">
        <v>651</v>
      </c>
      <c r="B205" s="17">
        <v>315.0</v>
      </c>
      <c r="C205" s="10">
        <v>2.1590715E7</v>
      </c>
      <c r="D205" s="10">
        <v>3.0679328E7</v>
      </c>
      <c r="E205" s="11" t="str">
        <f>IF(C205&gt;Validation!$C$11,"YES","NO")</f>
        <v>NO</v>
      </c>
      <c r="F205" s="12">
        <v>100000.0</v>
      </c>
      <c r="G205" s="13" t="str">
        <f t="shared" si="2"/>
        <v>NOT FUNDED</v>
      </c>
      <c r="H205" s="14">
        <f t="shared" si="3"/>
        <v>947140</v>
      </c>
      <c r="I205" s="15" t="str">
        <f t="shared" si="1"/>
        <v>Approval Threshold</v>
      </c>
    </row>
    <row r="206">
      <c r="A206" s="8" t="s">
        <v>652</v>
      </c>
      <c r="B206" s="17">
        <v>279.0</v>
      </c>
      <c r="C206" s="10">
        <v>2.1028053E7</v>
      </c>
      <c r="D206" s="10">
        <v>2.0706793E7</v>
      </c>
      <c r="E206" s="11" t="str">
        <f>IF(C206&gt;Validation!$C$11,"YES","NO")</f>
        <v>NO</v>
      </c>
      <c r="F206" s="12">
        <v>100000.0</v>
      </c>
      <c r="G206" s="13" t="str">
        <f t="shared" si="2"/>
        <v>NOT FUNDED</v>
      </c>
      <c r="H206" s="14">
        <f t="shared" si="3"/>
        <v>947140</v>
      </c>
      <c r="I206" s="15" t="str">
        <f t="shared" si="1"/>
        <v>Approval Threshold</v>
      </c>
    </row>
    <row r="207">
      <c r="A207" s="8" t="s">
        <v>653</v>
      </c>
      <c r="B207" s="17">
        <v>304.0</v>
      </c>
      <c r="C207" s="10">
        <v>2.0564349E7</v>
      </c>
      <c r="D207" s="10">
        <v>3.696767E7</v>
      </c>
      <c r="E207" s="11" t="str">
        <f>IF(C207&gt;Validation!$C$11,"YES","NO")</f>
        <v>NO</v>
      </c>
      <c r="F207" s="12">
        <v>58000.0</v>
      </c>
      <c r="G207" s="13" t="str">
        <f t="shared" si="2"/>
        <v>NOT FUNDED</v>
      </c>
      <c r="H207" s="14">
        <f t="shared" si="3"/>
        <v>947140</v>
      </c>
      <c r="I207" s="15" t="str">
        <f t="shared" si="1"/>
        <v>Approval Threshold</v>
      </c>
    </row>
    <row r="208">
      <c r="A208" s="8" t="s">
        <v>654</v>
      </c>
      <c r="B208" s="17">
        <v>279.0</v>
      </c>
      <c r="C208" s="10">
        <v>2.0384632E7</v>
      </c>
      <c r="D208" s="10">
        <v>2.0758922E7</v>
      </c>
      <c r="E208" s="11" t="str">
        <f>IF(C208&gt;Validation!$C$11,"YES","NO")</f>
        <v>NO</v>
      </c>
      <c r="F208" s="12">
        <v>60000.0</v>
      </c>
      <c r="G208" s="13" t="str">
        <f t="shared" si="2"/>
        <v>NOT FUNDED</v>
      </c>
      <c r="H208" s="14">
        <f t="shared" si="3"/>
        <v>947140</v>
      </c>
      <c r="I208" s="15" t="str">
        <f t="shared" si="1"/>
        <v>Approval Threshold</v>
      </c>
    </row>
    <row r="209">
      <c r="A209" s="8" t="s">
        <v>655</v>
      </c>
      <c r="B209" s="17">
        <v>282.0</v>
      </c>
      <c r="C209" s="10">
        <v>2.0271515E7</v>
      </c>
      <c r="D209" s="10">
        <v>2.4541304E7</v>
      </c>
      <c r="E209" s="11" t="str">
        <f>IF(C209&gt;Validation!$C$11,"YES","NO")</f>
        <v>NO</v>
      </c>
      <c r="F209" s="12">
        <v>100000.0</v>
      </c>
      <c r="G209" s="13" t="str">
        <f t="shared" si="2"/>
        <v>NOT FUNDED</v>
      </c>
      <c r="H209" s="14">
        <f t="shared" si="3"/>
        <v>947140</v>
      </c>
      <c r="I209" s="15" t="str">
        <f t="shared" si="1"/>
        <v>Approval Threshold</v>
      </c>
    </row>
    <row r="210">
      <c r="A210" s="8" t="s">
        <v>656</v>
      </c>
      <c r="B210" s="17">
        <v>255.0</v>
      </c>
      <c r="C210" s="10">
        <v>1.9941363E7</v>
      </c>
      <c r="D210" s="10">
        <v>1.879234E7</v>
      </c>
      <c r="E210" s="11" t="str">
        <f>IF(C210&gt;Validation!$C$11,"YES","NO")</f>
        <v>NO</v>
      </c>
      <c r="F210" s="12">
        <v>30000.0</v>
      </c>
      <c r="G210" s="13" t="str">
        <f t="shared" si="2"/>
        <v>NOT FUNDED</v>
      </c>
      <c r="H210" s="14">
        <f t="shared" si="3"/>
        <v>947140</v>
      </c>
      <c r="I210" s="15" t="str">
        <f t="shared" si="1"/>
        <v>Approval Threshold</v>
      </c>
    </row>
    <row r="211">
      <c r="A211" s="8" t="s">
        <v>657</v>
      </c>
      <c r="B211" s="17">
        <v>292.0</v>
      </c>
      <c r="C211" s="10">
        <v>1.9790661E7</v>
      </c>
      <c r="D211" s="10">
        <v>2.1659991E7</v>
      </c>
      <c r="E211" s="11" t="str">
        <f>IF(C211&gt;Validation!$C$11,"YES","NO")</f>
        <v>NO</v>
      </c>
      <c r="F211" s="12">
        <v>63020.0</v>
      </c>
      <c r="G211" s="13" t="str">
        <f t="shared" si="2"/>
        <v>NOT FUNDED</v>
      </c>
      <c r="H211" s="14">
        <f t="shared" si="3"/>
        <v>947140</v>
      </c>
      <c r="I211" s="15" t="str">
        <f t="shared" si="1"/>
        <v>Approval Threshold</v>
      </c>
    </row>
    <row r="212">
      <c r="A212" s="8" t="s">
        <v>658</v>
      </c>
      <c r="B212" s="17">
        <v>291.0</v>
      </c>
      <c r="C212" s="10">
        <v>1.9389618E7</v>
      </c>
      <c r="D212" s="10">
        <v>2.7141857E7</v>
      </c>
      <c r="E212" s="11" t="str">
        <f>IF(C212&gt;Validation!$C$11,"YES","NO")</f>
        <v>NO</v>
      </c>
      <c r="F212" s="12">
        <v>100000.0</v>
      </c>
      <c r="G212" s="13" t="str">
        <f t="shared" si="2"/>
        <v>NOT FUNDED</v>
      </c>
      <c r="H212" s="14">
        <f t="shared" si="3"/>
        <v>947140</v>
      </c>
      <c r="I212" s="15" t="str">
        <f t="shared" si="1"/>
        <v>Approval Threshold</v>
      </c>
    </row>
    <row r="213">
      <c r="A213" s="8" t="s">
        <v>659</v>
      </c>
      <c r="B213" s="17">
        <v>255.0</v>
      </c>
      <c r="C213" s="10">
        <v>1.9144447E7</v>
      </c>
      <c r="D213" s="10">
        <v>1.9437732E7</v>
      </c>
      <c r="E213" s="11" t="str">
        <f>IF(C213&gt;Validation!$C$11,"YES","NO")</f>
        <v>NO</v>
      </c>
      <c r="F213" s="12">
        <v>20000.0</v>
      </c>
      <c r="G213" s="13" t="str">
        <f t="shared" si="2"/>
        <v>NOT FUNDED</v>
      </c>
      <c r="H213" s="14">
        <f t="shared" si="3"/>
        <v>947140</v>
      </c>
      <c r="I213" s="15" t="str">
        <f t="shared" si="1"/>
        <v>Approval Threshold</v>
      </c>
    </row>
    <row r="214">
      <c r="A214" s="8" t="s">
        <v>660</v>
      </c>
      <c r="B214" s="17">
        <v>285.0</v>
      </c>
      <c r="C214" s="10">
        <v>1.8704541E7</v>
      </c>
      <c r="D214" s="10">
        <v>2.6065086E7</v>
      </c>
      <c r="E214" s="11" t="str">
        <f>IF(C214&gt;Validation!$C$11,"YES","NO")</f>
        <v>NO</v>
      </c>
      <c r="F214" s="12">
        <v>100000.0</v>
      </c>
      <c r="G214" s="13" t="str">
        <f t="shared" si="2"/>
        <v>NOT FUNDED</v>
      </c>
      <c r="H214" s="14">
        <f t="shared" si="3"/>
        <v>947140</v>
      </c>
      <c r="I214" s="15" t="str">
        <f t="shared" si="1"/>
        <v>Approval Threshold</v>
      </c>
    </row>
    <row r="215">
      <c r="A215" s="8" t="s">
        <v>661</v>
      </c>
      <c r="B215" s="17">
        <v>280.0</v>
      </c>
      <c r="C215" s="10">
        <v>1.8649409E7</v>
      </c>
      <c r="D215" s="10">
        <v>2.3226264E7</v>
      </c>
      <c r="E215" s="11" t="str">
        <f>IF(C215&gt;Validation!$C$11,"YES","NO")</f>
        <v>NO</v>
      </c>
      <c r="F215" s="12">
        <v>70000.0</v>
      </c>
      <c r="G215" s="13" t="str">
        <f t="shared" si="2"/>
        <v>NOT FUNDED</v>
      </c>
      <c r="H215" s="14">
        <f t="shared" si="3"/>
        <v>947140</v>
      </c>
      <c r="I215" s="15" t="str">
        <f t="shared" si="1"/>
        <v>Approval Threshold</v>
      </c>
    </row>
    <row r="216">
      <c r="A216" s="8" t="s">
        <v>662</v>
      </c>
      <c r="B216" s="17">
        <v>300.0</v>
      </c>
      <c r="C216" s="10">
        <v>1.8077083E7</v>
      </c>
      <c r="D216" s="10">
        <v>2.8270316E7</v>
      </c>
      <c r="E216" s="11" t="str">
        <f>IF(C216&gt;Validation!$C$11,"YES","NO")</f>
        <v>NO</v>
      </c>
      <c r="F216" s="12">
        <v>100000.0</v>
      </c>
      <c r="G216" s="13" t="str">
        <f t="shared" si="2"/>
        <v>NOT FUNDED</v>
      </c>
      <c r="H216" s="14">
        <f t="shared" si="3"/>
        <v>947140</v>
      </c>
      <c r="I216" s="15" t="str">
        <f t="shared" si="1"/>
        <v>Approval Threshold</v>
      </c>
    </row>
    <row r="217">
      <c r="A217" s="8" t="s">
        <v>663</v>
      </c>
      <c r="B217" s="17">
        <v>300.0</v>
      </c>
      <c r="C217" s="10">
        <v>1.7562505E7</v>
      </c>
      <c r="D217" s="10">
        <v>3.4006582E7</v>
      </c>
      <c r="E217" s="11" t="str">
        <f>IF(C217&gt;Validation!$C$11,"YES","NO")</f>
        <v>NO</v>
      </c>
      <c r="F217" s="12">
        <v>64102.0</v>
      </c>
      <c r="G217" s="13" t="str">
        <f t="shared" si="2"/>
        <v>NOT FUNDED</v>
      </c>
      <c r="H217" s="14">
        <f t="shared" si="3"/>
        <v>947140</v>
      </c>
      <c r="I217" s="15" t="str">
        <f t="shared" si="1"/>
        <v>Approval Threshold</v>
      </c>
    </row>
    <row r="218">
      <c r="A218" s="8" t="s">
        <v>664</v>
      </c>
      <c r="B218" s="17">
        <v>279.0</v>
      </c>
      <c r="C218" s="10">
        <v>1.7463696E7</v>
      </c>
      <c r="D218" s="10">
        <v>2.3968029E7</v>
      </c>
      <c r="E218" s="11" t="str">
        <f>IF(C218&gt;Validation!$C$11,"YES","NO")</f>
        <v>NO</v>
      </c>
      <c r="F218" s="12">
        <v>90000.0</v>
      </c>
      <c r="G218" s="13" t="str">
        <f t="shared" si="2"/>
        <v>NOT FUNDED</v>
      </c>
      <c r="H218" s="14">
        <f t="shared" si="3"/>
        <v>947140</v>
      </c>
      <c r="I218" s="15" t="str">
        <f t="shared" si="1"/>
        <v>Approval Threshold</v>
      </c>
    </row>
    <row r="219">
      <c r="A219" s="8" t="s">
        <v>665</v>
      </c>
      <c r="B219" s="17">
        <v>279.0</v>
      </c>
      <c r="C219" s="10">
        <v>1.7217238E7</v>
      </c>
      <c r="D219" s="10">
        <v>2.47881E7</v>
      </c>
      <c r="E219" s="11" t="str">
        <f>IF(C219&gt;Validation!$C$11,"YES","NO")</f>
        <v>NO</v>
      </c>
      <c r="F219" s="12">
        <v>68000.0</v>
      </c>
      <c r="G219" s="13" t="str">
        <f t="shared" si="2"/>
        <v>NOT FUNDED</v>
      </c>
      <c r="H219" s="14">
        <f t="shared" si="3"/>
        <v>947140</v>
      </c>
      <c r="I219" s="15" t="str">
        <f t="shared" si="1"/>
        <v>Approval Threshold</v>
      </c>
    </row>
    <row r="220">
      <c r="A220" s="8" t="s">
        <v>666</v>
      </c>
      <c r="B220" s="17">
        <v>294.0</v>
      </c>
      <c r="C220" s="10">
        <v>1.4402544E7</v>
      </c>
      <c r="D220" s="10">
        <v>4.3272179E7</v>
      </c>
      <c r="E220" s="11" t="str">
        <f>IF(C220&gt;Validation!$C$11,"YES","NO")</f>
        <v>NO</v>
      </c>
      <c r="F220" s="12">
        <v>70000.0</v>
      </c>
      <c r="G220" s="13" t="str">
        <f t="shared" si="2"/>
        <v>NOT FUNDED</v>
      </c>
      <c r="H220" s="14">
        <f t="shared" si="3"/>
        <v>947140</v>
      </c>
      <c r="I220" s="15" t="str">
        <f t="shared" si="1"/>
        <v>Approval Threshold</v>
      </c>
    </row>
  </sheetData>
  <autoFilter ref="$A$1:$F$220">
    <sortState ref="A1:F220">
      <sortCondition ref="A1:A220"/>
    </sortState>
  </autoFilter>
  <conditionalFormatting sqref="G2:G220">
    <cfRule type="cellIs" dxfId="0" priority="1" operator="equal">
      <formula>"FUNDED"</formula>
    </cfRule>
  </conditionalFormatting>
  <conditionalFormatting sqref="G2:G220">
    <cfRule type="cellIs" dxfId="1" priority="2" operator="equal">
      <formula>"NOT FUNDED"</formula>
    </cfRule>
  </conditionalFormatting>
  <conditionalFormatting sqref="I2:I220">
    <cfRule type="cellIs" dxfId="0" priority="3" operator="greaterThan">
      <formula>999</formula>
    </cfRule>
  </conditionalFormatting>
  <conditionalFormatting sqref="I2:I220">
    <cfRule type="cellIs" dxfId="0" priority="4" operator="greaterThan">
      <formula>999</formula>
    </cfRule>
  </conditionalFormatting>
  <conditionalFormatting sqref="I2:I220">
    <cfRule type="containsText" dxfId="1" priority="5" operator="containsText" text="NOT FUNDED">
      <formula>NOT(ISERROR(SEARCH(("NOT FUNDED"),(I2))))</formula>
    </cfRule>
  </conditionalFormatting>
  <conditionalFormatting sqref="I2:I220">
    <cfRule type="cellIs" dxfId="2" priority="6" operator="equal">
      <formula>"Over Budget"</formula>
    </cfRule>
  </conditionalFormatting>
  <conditionalFormatting sqref="I2:I220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</hyperlinks>
  <drawing r:id="rId2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5.13"/>
    <col customWidth="1" min="2" max="2" width="14.0"/>
    <col customWidth="1" min="3" max="4" width="17.88"/>
    <col customWidth="1" min="5" max="5" width="11.88"/>
    <col customWidth="1" min="6" max="6" width="15.63"/>
    <col customWidth="1" min="7" max="7" width="12.25"/>
    <col customWidth="1" min="8" max="8" width="13.25"/>
    <col customWidth="1" min="9" max="9" width="2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8" t="s">
        <v>5</v>
      </c>
      <c r="G1" s="5" t="s">
        <v>6</v>
      </c>
      <c r="H1" s="6" t="s">
        <v>7</v>
      </c>
      <c r="I1" s="7" t="s">
        <v>8</v>
      </c>
    </row>
    <row r="2">
      <c r="A2" s="8" t="s">
        <v>667</v>
      </c>
      <c r="B2" s="9">
        <v>892.0</v>
      </c>
      <c r="C2" s="10">
        <v>3.01304959E8</v>
      </c>
      <c r="D2" s="10">
        <v>3.1284985E7</v>
      </c>
      <c r="E2" s="11" t="str">
        <f>IF(C2&gt;Validation!$C$11,"YES","NO")</f>
        <v>YES</v>
      </c>
      <c r="F2" s="12">
        <v>202105.0</v>
      </c>
      <c r="G2" s="13" t="str">
        <f>If(Validation!C3&gt;=F2,IF(E2="Yes","FUNDED","NOT FUNDED"),"NOT FUNDED")</f>
        <v>FUNDED</v>
      </c>
      <c r="H2" s="14">
        <f>If(Validation!C3&gt;=F2,Validation!C3-F2,Validation!C3)</f>
        <v>7297895</v>
      </c>
      <c r="I2" s="15" t="str">
        <f t="shared" ref="I2:I161" si="1">If(E2="YES",IF(G2="FUNDED","","Over Budget"),"Approval Threshold")</f>
        <v/>
      </c>
    </row>
    <row r="3">
      <c r="A3" s="8" t="s">
        <v>668</v>
      </c>
      <c r="B3" s="9">
        <v>665.0</v>
      </c>
      <c r="C3" s="10">
        <v>2.36175346E8</v>
      </c>
      <c r="D3" s="10">
        <v>3.1467288E7</v>
      </c>
      <c r="E3" s="11" t="str">
        <f>IF(C3&gt;Validation!$C$11,"YES","NO")</f>
        <v>YES</v>
      </c>
      <c r="F3" s="12">
        <v>300000.0</v>
      </c>
      <c r="G3" s="13" t="str">
        <f t="shared" ref="G3:G161" si="2">If(H2&gt;=F3,IF(E3="Yes","FUNDED","NOT FUNDED"),"NOT FUNDED")</f>
        <v>FUNDED</v>
      </c>
      <c r="H3" s="14">
        <f t="shared" ref="H3:H161" si="3">If(G3="FUNDED",IF(H2&gt;=F3,(H2-F3),H2),H2)</f>
        <v>6997895</v>
      </c>
      <c r="I3" s="15" t="str">
        <f t="shared" si="1"/>
        <v/>
      </c>
    </row>
    <row r="4">
      <c r="A4" s="8" t="s">
        <v>669</v>
      </c>
      <c r="B4" s="9">
        <v>714.0</v>
      </c>
      <c r="C4" s="10">
        <v>2.20767915E8</v>
      </c>
      <c r="D4" s="10">
        <v>2.3294829E7</v>
      </c>
      <c r="E4" s="11" t="str">
        <f>IF(C4&gt;Validation!$C$11,"YES","NO")</f>
        <v>YES</v>
      </c>
      <c r="F4" s="12">
        <v>300000.0</v>
      </c>
      <c r="G4" s="13" t="str">
        <f t="shared" si="2"/>
        <v>FUNDED</v>
      </c>
      <c r="H4" s="14">
        <f t="shared" si="3"/>
        <v>6697895</v>
      </c>
      <c r="I4" s="15" t="str">
        <f t="shared" si="1"/>
        <v/>
      </c>
    </row>
    <row r="5">
      <c r="A5" s="8" t="s">
        <v>670</v>
      </c>
      <c r="B5" s="9">
        <v>552.0</v>
      </c>
      <c r="C5" s="10">
        <v>2.03932957E8</v>
      </c>
      <c r="D5" s="10">
        <v>3.2511685E7</v>
      </c>
      <c r="E5" s="11" t="str">
        <f>IF(C5&gt;Validation!$C$11,"YES","NO")</f>
        <v>YES</v>
      </c>
      <c r="F5" s="12">
        <v>289000.0</v>
      </c>
      <c r="G5" s="13" t="str">
        <f t="shared" si="2"/>
        <v>FUNDED</v>
      </c>
      <c r="H5" s="14">
        <f t="shared" si="3"/>
        <v>6408895</v>
      </c>
      <c r="I5" s="15" t="str">
        <f t="shared" si="1"/>
        <v/>
      </c>
    </row>
    <row r="6">
      <c r="A6" s="8" t="s">
        <v>671</v>
      </c>
      <c r="B6" s="9">
        <v>666.0</v>
      </c>
      <c r="C6" s="10">
        <v>2.03880771E8</v>
      </c>
      <c r="D6" s="10">
        <v>1.7502392E7</v>
      </c>
      <c r="E6" s="11" t="str">
        <f>IF(C6&gt;Validation!$C$11,"YES","NO")</f>
        <v>YES</v>
      </c>
      <c r="F6" s="12">
        <v>285000.0</v>
      </c>
      <c r="G6" s="13" t="str">
        <f t="shared" si="2"/>
        <v>FUNDED</v>
      </c>
      <c r="H6" s="14">
        <f t="shared" si="3"/>
        <v>6123895</v>
      </c>
      <c r="I6" s="15" t="str">
        <f t="shared" si="1"/>
        <v/>
      </c>
    </row>
    <row r="7">
      <c r="A7" s="8" t="s">
        <v>672</v>
      </c>
      <c r="B7" s="9">
        <v>548.0</v>
      </c>
      <c r="C7" s="10">
        <v>2.03237743E8</v>
      </c>
      <c r="D7" s="10">
        <v>3.0117101E7</v>
      </c>
      <c r="E7" s="11" t="str">
        <f>IF(C7&gt;Validation!$C$11,"YES","NO")</f>
        <v>YES</v>
      </c>
      <c r="F7" s="12">
        <v>300000.0</v>
      </c>
      <c r="G7" s="13" t="str">
        <f t="shared" si="2"/>
        <v>FUNDED</v>
      </c>
      <c r="H7" s="14">
        <f t="shared" si="3"/>
        <v>5823895</v>
      </c>
      <c r="I7" s="15" t="str">
        <f t="shared" si="1"/>
        <v/>
      </c>
    </row>
    <row r="8">
      <c r="A8" s="8" t="s">
        <v>673</v>
      </c>
      <c r="B8" s="9">
        <v>511.0</v>
      </c>
      <c r="C8" s="10">
        <v>1.91001417E8</v>
      </c>
      <c r="D8" s="10">
        <v>4.7443934E7</v>
      </c>
      <c r="E8" s="11" t="str">
        <f>IF(C8&gt;Validation!$C$11,"YES","NO")</f>
        <v>YES</v>
      </c>
      <c r="F8" s="12">
        <v>222848.0</v>
      </c>
      <c r="G8" s="13" t="str">
        <f t="shared" si="2"/>
        <v>FUNDED</v>
      </c>
      <c r="H8" s="14">
        <f t="shared" si="3"/>
        <v>5601047</v>
      </c>
      <c r="I8" s="15" t="str">
        <f t="shared" si="1"/>
        <v/>
      </c>
    </row>
    <row r="9">
      <c r="A9" s="8" t="s">
        <v>674</v>
      </c>
      <c r="B9" s="9">
        <v>541.0</v>
      </c>
      <c r="C9" s="10">
        <v>1.76014623E8</v>
      </c>
      <c r="D9" s="10">
        <v>1.3454657E7</v>
      </c>
      <c r="E9" s="11" t="str">
        <f>IF(C9&gt;Validation!$C$11,"YES","NO")</f>
        <v>YES</v>
      </c>
      <c r="F9" s="12">
        <v>297136.0</v>
      </c>
      <c r="G9" s="13" t="str">
        <f t="shared" si="2"/>
        <v>FUNDED</v>
      </c>
      <c r="H9" s="14">
        <f t="shared" si="3"/>
        <v>5303911</v>
      </c>
      <c r="I9" s="15" t="str">
        <f t="shared" si="1"/>
        <v/>
      </c>
    </row>
    <row r="10">
      <c r="A10" s="8" t="s">
        <v>675</v>
      </c>
      <c r="B10" s="9">
        <v>531.0</v>
      </c>
      <c r="C10" s="10">
        <v>1.7522191E8</v>
      </c>
      <c r="D10" s="10">
        <v>3.9611806E7</v>
      </c>
      <c r="E10" s="11" t="str">
        <f>IF(C10&gt;Validation!$C$11,"YES","NO")</f>
        <v>YES</v>
      </c>
      <c r="F10" s="12">
        <v>300000.0</v>
      </c>
      <c r="G10" s="13" t="str">
        <f t="shared" si="2"/>
        <v>FUNDED</v>
      </c>
      <c r="H10" s="14">
        <f t="shared" si="3"/>
        <v>5003911</v>
      </c>
      <c r="I10" s="15" t="str">
        <f t="shared" si="1"/>
        <v/>
      </c>
    </row>
    <row r="11">
      <c r="A11" s="8" t="s">
        <v>676</v>
      </c>
      <c r="B11" s="9">
        <v>550.0</v>
      </c>
      <c r="C11" s="10">
        <v>1.73227365E8</v>
      </c>
      <c r="D11" s="10">
        <v>1.2364951E7</v>
      </c>
      <c r="E11" s="11" t="str">
        <f>IF(C11&gt;Validation!$C$11,"YES","NO")</f>
        <v>YES</v>
      </c>
      <c r="F11" s="12">
        <v>294857.0</v>
      </c>
      <c r="G11" s="13" t="str">
        <f t="shared" si="2"/>
        <v>FUNDED</v>
      </c>
      <c r="H11" s="14">
        <f t="shared" si="3"/>
        <v>4709054</v>
      </c>
      <c r="I11" s="15" t="str">
        <f t="shared" si="1"/>
        <v/>
      </c>
    </row>
    <row r="12">
      <c r="A12" s="8" t="s">
        <v>677</v>
      </c>
      <c r="B12" s="9">
        <v>458.0</v>
      </c>
      <c r="C12" s="10">
        <v>1.70044585E8</v>
      </c>
      <c r="D12" s="10">
        <v>3.4941805E7</v>
      </c>
      <c r="E12" s="11" t="str">
        <f>IF(C12&gt;Validation!$C$11,"YES","NO")</f>
        <v>YES</v>
      </c>
      <c r="F12" s="12">
        <v>300000.0</v>
      </c>
      <c r="G12" s="13" t="str">
        <f t="shared" si="2"/>
        <v>FUNDED</v>
      </c>
      <c r="H12" s="14">
        <f t="shared" si="3"/>
        <v>4409054</v>
      </c>
      <c r="I12" s="15" t="str">
        <f t="shared" si="1"/>
        <v/>
      </c>
    </row>
    <row r="13">
      <c r="A13" s="8" t="s">
        <v>678</v>
      </c>
      <c r="B13" s="9">
        <v>477.0</v>
      </c>
      <c r="C13" s="10">
        <v>1.66667858E8</v>
      </c>
      <c r="D13" s="10">
        <v>4.8603677E7</v>
      </c>
      <c r="E13" s="11" t="str">
        <f>IF(C13&gt;Validation!$C$11,"YES","NO")</f>
        <v>YES</v>
      </c>
      <c r="F13" s="12">
        <v>298784.0</v>
      </c>
      <c r="G13" s="13" t="str">
        <f t="shared" si="2"/>
        <v>FUNDED</v>
      </c>
      <c r="H13" s="14">
        <f t="shared" si="3"/>
        <v>4110270</v>
      </c>
      <c r="I13" s="15" t="str">
        <f t="shared" si="1"/>
        <v/>
      </c>
    </row>
    <row r="14">
      <c r="A14" s="8" t="s">
        <v>679</v>
      </c>
      <c r="B14" s="9">
        <v>629.0</v>
      </c>
      <c r="C14" s="10">
        <v>1.65134538E8</v>
      </c>
      <c r="D14" s="10">
        <v>3.1763394E7</v>
      </c>
      <c r="E14" s="11" t="str">
        <f>IF(C14&gt;Validation!$C$11,"YES","NO")</f>
        <v>YES</v>
      </c>
      <c r="F14" s="12">
        <v>300000.0</v>
      </c>
      <c r="G14" s="13" t="str">
        <f t="shared" si="2"/>
        <v>FUNDED</v>
      </c>
      <c r="H14" s="14">
        <f t="shared" si="3"/>
        <v>3810270</v>
      </c>
      <c r="I14" s="15" t="str">
        <f t="shared" si="1"/>
        <v/>
      </c>
    </row>
    <row r="15">
      <c r="A15" s="8" t="s">
        <v>680</v>
      </c>
      <c r="B15" s="9">
        <v>767.0</v>
      </c>
      <c r="C15" s="10">
        <v>1.64504504E8</v>
      </c>
      <c r="D15" s="10">
        <v>3.0615744E7</v>
      </c>
      <c r="E15" s="11" t="str">
        <f>IF(C15&gt;Validation!$C$11,"YES","NO")</f>
        <v>YES</v>
      </c>
      <c r="F15" s="12">
        <v>265340.0</v>
      </c>
      <c r="G15" s="13" t="str">
        <f t="shared" si="2"/>
        <v>FUNDED</v>
      </c>
      <c r="H15" s="14">
        <f t="shared" si="3"/>
        <v>3544930</v>
      </c>
      <c r="I15" s="15" t="str">
        <f t="shared" si="1"/>
        <v/>
      </c>
    </row>
    <row r="16">
      <c r="A16" s="8" t="s">
        <v>681</v>
      </c>
      <c r="B16" s="9">
        <v>394.0</v>
      </c>
      <c r="C16" s="10">
        <v>1.53961E8</v>
      </c>
      <c r="D16" s="10">
        <v>3.3562041E7</v>
      </c>
      <c r="E16" s="11" t="str">
        <f>IF(C16&gt;Validation!$C$11,"YES","NO")</f>
        <v>YES</v>
      </c>
      <c r="F16" s="12">
        <v>300000.0</v>
      </c>
      <c r="G16" s="13" t="str">
        <f t="shared" si="2"/>
        <v>FUNDED</v>
      </c>
      <c r="H16" s="14">
        <f t="shared" si="3"/>
        <v>3244930</v>
      </c>
      <c r="I16" s="15" t="str">
        <f t="shared" si="1"/>
        <v/>
      </c>
    </row>
    <row r="17">
      <c r="A17" s="8" t="s">
        <v>682</v>
      </c>
      <c r="B17" s="9">
        <v>414.0</v>
      </c>
      <c r="C17" s="10">
        <v>1.51170699E8</v>
      </c>
      <c r="D17" s="10">
        <v>2.4372245E7</v>
      </c>
      <c r="E17" s="11" t="str">
        <f>IF(C17&gt;Validation!$C$11,"YES","NO")</f>
        <v>YES</v>
      </c>
      <c r="F17" s="12">
        <v>300000.0</v>
      </c>
      <c r="G17" s="13" t="str">
        <f t="shared" si="2"/>
        <v>FUNDED</v>
      </c>
      <c r="H17" s="14">
        <f t="shared" si="3"/>
        <v>2944930</v>
      </c>
      <c r="I17" s="15" t="str">
        <f t="shared" si="1"/>
        <v/>
      </c>
    </row>
    <row r="18">
      <c r="A18" s="8" t="s">
        <v>683</v>
      </c>
      <c r="B18" s="9">
        <v>403.0</v>
      </c>
      <c r="C18" s="10">
        <v>1.47323975E8</v>
      </c>
      <c r="D18" s="10">
        <v>1.4198894E7</v>
      </c>
      <c r="E18" s="11" t="str">
        <f>IF(C18&gt;Validation!$C$11,"YES","NO")</f>
        <v>YES</v>
      </c>
      <c r="F18" s="12">
        <v>297734.0</v>
      </c>
      <c r="G18" s="13" t="str">
        <f t="shared" si="2"/>
        <v>FUNDED</v>
      </c>
      <c r="H18" s="14">
        <f t="shared" si="3"/>
        <v>2647196</v>
      </c>
      <c r="I18" s="15" t="str">
        <f t="shared" si="1"/>
        <v/>
      </c>
    </row>
    <row r="19">
      <c r="A19" s="8" t="s">
        <v>684</v>
      </c>
      <c r="B19" s="9">
        <v>368.0</v>
      </c>
      <c r="C19" s="10">
        <v>1.3081782E8</v>
      </c>
      <c r="D19" s="10">
        <v>2.1896377E7</v>
      </c>
      <c r="E19" s="11" t="str">
        <f>IF(C19&gt;Validation!$C$11,"YES","NO")</f>
        <v>YES</v>
      </c>
      <c r="F19" s="12">
        <v>270267.0</v>
      </c>
      <c r="G19" s="13" t="str">
        <f t="shared" si="2"/>
        <v>FUNDED</v>
      </c>
      <c r="H19" s="14">
        <f t="shared" si="3"/>
        <v>2376929</v>
      </c>
      <c r="I19" s="15" t="str">
        <f t="shared" si="1"/>
        <v/>
      </c>
    </row>
    <row r="20">
      <c r="A20" s="8" t="s">
        <v>685</v>
      </c>
      <c r="B20" s="9">
        <v>515.0</v>
      </c>
      <c r="C20" s="10">
        <v>1.30652691E8</v>
      </c>
      <c r="D20" s="10">
        <v>1.2367542E7</v>
      </c>
      <c r="E20" s="11" t="str">
        <f>IF(C20&gt;Validation!$C$11,"YES","NO")</f>
        <v>YES</v>
      </c>
      <c r="F20" s="12">
        <v>294400.0</v>
      </c>
      <c r="G20" s="13" t="str">
        <f t="shared" si="2"/>
        <v>FUNDED</v>
      </c>
      <c r="H20" s="14">
        <f t="shared" si="3"/>
        <v>2082529</v>
      </c>
      <c r="I20" s="15" t="str">
        <f t="shared" si="1"/>
        <v/>
      </c>
    </row>
    <row r="21">
      <c r="A21" s="8" t="s">
        <v>686</v>
      </c>
      <c r="B21" s="9">
        <v>519.0</v>
      </c>
      <c r="C21" s="10">
        <v>1.27923378E8</v>
      </c>
      <c r="D21" s="10">
        <v>2.1159898E7</v>
      </c>
      <c r="E21" s="11" t="str">
        <f>IF(C21&gt;Validation!$C$11,"YES","NO")</f>
        <v>YES</v>
      </c>
      <c r="F21" s="12">
        <v>300000.0</v>
      </c>
      <c r="G21" s="13" t="str">
        <f t="shared" si="2"/>
        <v>FUNDED</v>
      </c>
      <c r="H21" s="14">
        <f t="shared" si="3"/>
        <v>1782529</v>
      </c>
      <c r="I21" s="15" t="str">
        <f t="shared" si="1"/>
        <v/>
      </c>
    </row>
    <row r="22">
      <c r="A22" s="8" t="s">
        <v>687</v>
      </c>
      <c r="B22" s="9">
        <v>482.0</v>
      </c>
      <c r="C22" s="10">
        <v>1.27172411E8</v>
      </c>
      <c r="D22" s="10">
        <v>1.9024684E7</v>
      </c>
      <c r="E22" s="11" t="str">
        <f>IF(C22&gt;Validation!$C$11,"YES","NO")</f>
        <v>YES</v>
      </c>
      <c r="F22" s="12">
        <v>300000.0</v>
      </c>
      <c r="G22" s="13" t="str">
        <f t="shared" si="2"/>
        <v>FUNDED</v>
      </c>
      <c r="H22" s="14">
        <f t="shared" si="3"/>
        <v>1482529</v>
      </c>
      <c r="I22" s="15" t="str">
        <f t="shared" si="1"/>
        <v/>
      </c>
    </row>
    <row r="23">
      <c r="A23" s="8" t="s">
        <v>688</v>
      </c>
      <c r="B23" s="9">
        <v>369.0</v>
      </c>
      <c r="C23" s="10">
        <v>1.27064417E8</v>
      </c>
      <c r="D23" s="10">
        <v>6.6295256E7</v>
      </c>
      <c r="E23" s="11" t="str">
        <f>IF(C23&gt;Validation!$C$11,"YES","NO")</f>
        <v>YES</v>
      </c>
      <c r="F23" s="12">
        <v>235000.0</v>
      </c>
      <c r="G23" s="13" t="str">
        <f t="shared" si="2"/>
        <v>FUNDED</v>
      </c>
      <c r="H23" s="14">
        <f t="shared" si="3"/>
        <v>1247529</v>
      </c>
      <c r="I23" s="15" t="str">
        <f t="shared" si="1"/>
        <v/>
      </c>
    </row>
    <row r="24">
      <c r="A24" s="8" t="s">
        <v>689</v>
      </c>
      <c r="B24" s="9">
        <v>690.0</v>
      </c>
      <c r="C24" s="10">
        <v>1.23500514E8</v>
      </c>
      <c r="D24" s="10">
        <v>1.8921978E7</v>
      </c>
      <c r="E24" s="11" t="str">
        <f>IF(C24&gt;Validation!$C$11,"YES","NO")</f>
        <v>YES</v>
      </c>
      <c r="F24" s="12">
        <v>300000.0</v>
      </c>
      <c r="G24" s="13" t="str">
        <f t="shared" si="2"/>
        <v>FUNDED</v>
      </c>
      <c r="H24" s="14">
        <f t="shared" si="3"/>
        <v>947529</v>
      </c>
      <c r="I24" s="15" t="str">
        <f t="shared" si="1"/>
        <v/>
      </c>
    </row>
    <row r="25">
      <c r="A25" s="8" t="s">
        <v>690</v>
      </c>
      <c r="B25" s="9">
        <v>345.0</v>
      </c>
      <c r="C25" s="10">
        <v>1.19646057E8</v>
      </c>
      <c r="D25" s="10">
        <v>4.3651004E7</v>
      </c>
      <c r="E25" s="11" t="str">
        <f>IF(C25&gt;Validation!$C$11,"YES","NO")</f>
        <v>YES</v>
      </c>
      <c r="F25" s="12">
        <v>298000.0</v>
      </c>
      <c r="G25" s="13" t="str">
        <f t="shared" si="2"/>
        <v>FUNDED</v>
      </c>
      <c r="H25" s="14">
        <f t="shared" si="3"/>
        <v>649529</v>
      </c>
      <c r="I25" s="15" t="str">
        <f t="shared" si="1"/>
        <v/>
      </c>
    </row>
    <row r="26">
      <c r="A26" s="16" t="s">
        <v>691</v>
      </c>
      <c r="B26" s="9">
        <v>525.0</v>
      </c>
      <c r="C26" s="10">
        <v>1.11554081E8</v>
      </c>
      <c r="D26" s="10">
        <v>1.6951089E7</v>
      </c>
      <c r="E26" s="11" t="str">
        <f>IF(C26&gt;Validation!$C$11,"YES","NO")</f>
        <v>YES</v>
      </c>
      <c r="F26" s="12">
        <v>185000.0</v>
      </c>
      <c r="G26" s="13" t="str">
        <f t="shared" si="2"/>
        <v>FUNDED</v>
      </c>
      <c r="H26" s="14">
        <f t="shared" si="3"/>
        <v>464529</v>
      </c>
      <c r="I26" s="15" t="str">
        <f t="shared" si="1"/>
        <v/>
      </c>
    </row>
    <row r="27">
      <c r="A27" s="8" t="s">
        <v>692</v>
      </c>
      <c r="B27" s="9">
        <v>637.0</v>
      </c>
      <c r="C27" s="10">
        <v>1.09961893E8</v>
      </c>
      <c r="D27" s="10">
        <v>2.7225383E7</v>
      </c>
      <c r="E27" s="11" t="str">
        <f>IF(C27&gt;Validation!$C$11,"YES","NO")</f>
        <v>YES</v>
      </c>
      <c r="F27" s="12">
        <v>295053.0</v>
      </c>
      <c r="G27" s="13" t="str">
        <f t="shared" si="2"/>
        <v>FUNDED</v>
      </c>
      <c r="H27" s="14">
        <f t="shared" si="3"/>
        <v>169476</v>
      </c>
      <c r="I27" s="15" t="str">
        <f t="shared" si="1"/>
        <v/>
      </c>
    </row>
    <row r="28">
      <c r="A28" s="8" t="s">
        <v>693</v>
      </c>
      <c r="B28" s="9">
        <v>327.0</v>
      </c>
      <c r="C28" s="10">
        <v>1.05211566E8</v>
      </c>
      <c r="D28" s="10">
        <v>1.98651E7</v>
      </c>
      <c r="E28" s="11" t="str">
        <f>IF(C28&gt;Validation!$C$11,"YES","NO")</f>
        <v>YES</v>
      </c>
      <c r="F28" s="12">
        <v>299279.0</v>
      </c>
      <c r="G28" s="13" t="str">
        <f t="shared" si="2"/>
        <v>NOT FUNDED</v>
      </c>
      <c r="H28" s="14">
        <f t="shared" si="3"/>
        <v>169476</v>
      </c>
      <c r="I28" s="15" t="str">
        <f t="shared" si="1"/>
        <v>Over Budget</v>
      </c>
    </row>
    <row r="29">
      <c r="A29" s="8" t="s">
        <v>694</v>
      </c>
      <c r="B29" s="9">
        <v>427.0</v>
      </c>
      <c r="C29" s="10">
        <v>1.03337791E8</v>
      </c>
      <c r="D29" s="10">
        <v>1.234135E7</v>
      </c>
      <c r="E29" s="11" t="str">
        <f>IF(C29&gt;Validation!$C$11,"YES","NO")</f>
        <v>YES</v>
      </c>
      <c r="F29" s="12">
        <v>300000.0</v>
      </c>
      <c r="G29" s="13" t="str">
        <f t="shared" si="2"/>
        <v>NOT FUNDED</v>
      </c>
      <c r="H29" s="14">
        <f t="shared" si="3"/>
        <v>169476</v>
      </c>
      <c r="I29" s="15" t="str">
        <f t="shared" si="1"/>
        <v>Over Budget</v>
      </c>
    </row>
    <row r="30">
      <c r="A30" s="8" t="s">
        <v>695</v>
      </c>
      <c r="B30" s="9">
        <v>309.0</v>
      </c>
      <c r="C30" s="10">
        <v>1.00581357E8</v>
      </c>
      <c r="D30" s="10">
        <v>2.6446216E7</v>
      </c>
      <c r="E30" s="11" t="str">
        <f>IF(C30&gt;Validation!$C$11,"YES","NO")</f>
        <v>YES</v>
      </c>
      <c r="F30" s="12">
        <v>293332.0</v>
      </c>
      <c r="G30" s="13" t="str">
        <f t="shared" si="2"/>
        <v>NOT FUNDED</v>
      </c>
      <c r="H30" s="14">
        <f t="shared" si="3"/>
        <v>169476</v>
      </c>
      <c r="I30" s="15" t="str">
        <f t="shared" si="1"/>
        <v>Over Budget</v>
      </c>
    </row>
    <row r="31">
      <c r="A31" s="8" t="s">
        <v>696</v>
      </c>
      <c r="B31" s="9">
        <v>478.0</v>
      </c>
      <c r="C31" s="10">
        <v>9.9310881E7</v>
      </c>
      <c r="D31" s="10">
        <v>8912436.0</v>
      </c>
      <c r="E31" s="11" t="str">
        <f>IF(C31&gt;Validation!$C$11,"YES","NO")</f>
        <v>YES</v>
      </c>
      <c r="F31" s="12">
        <v>107800.0</v>
      </c>
      <c r="G31" s="13" t="str">
        <f t="shared" si="2"/>
        <v>FUNDED</v>
      </c>
      <c r="H31" s="14">
        <f t="shared" si="3"/>
        <v>61676</v>
      </c>
      <c r="I31" s="15" t="str">
        <f t="shared" si="1"/>
        <v/>
      </c>
    </row>
    <row r="32">
      <c r="A32" s="8" t="s">
        <v>697</v>
      </c>
      <c r="B32" s="9">
        <v>382.0</v>
      </c>
      <c r="C32" s="10">
        <v>9.4059338E7</v>
      </c>
      <c r="D32" s="10">
        <v>3.1695906E7</v>
      </c>
      <c r="E32" s="11" t="str">
        <f>IF(C32&gt;Validation!$C$11,"YES","NO")</f>
        <v>YES</v>
      </c>
      <c r="F32" s="12">
        <v>250000.0</v>
      </c>
      <c r="G32" s="13" t="str">
        <f t="shared" si="2"/>
        <v>NOT FUNDED</v>
      </c>
      <c r="H32" s="14">
        <f t="shared" si="3"/>
        <v>61676</v>
      </c>
      <c r="I32" s="15" t="str">
        <f t="shared" si="1"/>
        <v>Over Budget</v>
      </c>
    </row>
    <row r="33">
      <c r="A33" s="8" t="s">
        <v>698</v>
      </c>
      <c r="B33" s="9">
        <v>355.0</v>
      </c>
      <c r="C33" s="10">
        <v>9.3864813E7</v>
      </c>
      <c r="D33" s="10">
        <v>4.2999933E7</v>
      </c>
      <c r="E33" s="11" t="str">
        <f>IF(C33&gt;Validation!$C$11,"YES","NO")</f>
        <v>YES</v>
      </c>
      <c r="F33" s="12">
        <v>150000.0</v>
      </c>
      <c r="G33" s="13" t="str">
        <f t="shared" si="2"/>
        <v>NOT FUNDED</v>
      </c>
      <c r="H33" s="14">
        <f t="shared" si="3"/>
        <v>61676</v>
      </c>
      <c r="I33" s="15" t="str">
        <f t="shared" si="1"/>
        <v>Over Budget</v>
      </c>
    </row>
    <row r="34">
      <c r="A34" s="8" t="s">
        <v>699</v>
      </c>
      <c r="B34" s="9">
        <v>334.0</v>
      </c>
      <c r="C34" s="10">
        <v>8.8285227E7</v>
      </c>
      <c r="D34" s="10">
        <v>1.9118512E7</v>
      </c>
      <c r="E34" s="11" t="str">
        <f>IF(C34&gt;Validation!$C$11,"YES","NO")</f>
        <v>YES</v>
      </c>
      <c r="F34" s="12">
        <v>300000.0</v>
      </c>
      <c r="G34" s="13" t="str">
        <f t="shared" si="2"/>
        <v>NOT FUNDED</v>
      </c>
      <c r="H34" s="14">
        <f t="shared" si="3"/>
        <v>61676</v>
      </c>
      <c r="I34" s="15" t="str">
        <f t="shared" si="1"/>
        <v>Over Budget</v>
      </c>
    </row>
    <row r="35">
      <c r="A35" s="8" t="s">
        <v>700</v>
      </c>
      <c r="B35" s="9">
        <v>296.0</v>
      </c>
      <c r="C35" s="10">
        <v>8.3102227E7</v>
      </c>
      <c r="D35" s="10">
        <v>2.2126091E7</v>
      </c>
      <c r="E35" s="11" t="str">
        <f>IF(C35&gt;Validation!$C$11,"YES","NO")</f>
        <v>YES</v>
      </c>
      <c r="F35" s="12">
        <v>165000.0</v>
      </c>
      <c r="G35" s="13" t="str">
        <f t="shared" si="2"/>
        <v>NOT FUNDED</v>
      </c>
      <c r="H35" s="14">
        <f t="shared" si="3"/>
        <v>61676</v>
      </c>
      <c r="I35" s="15" t="str">
        <f t="shared" si="1"/>
        <v>Over Budget</v>
      </c>
    </row>
    <row r="36">
      <c r="A36" s="8" t="s">
        <v>701</v>
      </c>
      <c r="B36" s="9">
        <v>370.0</v>
      </c>
      <c r="C36" s="10">
        <v>7.89489E7</v>
      </c>
      <c r="D36" s="10">
        <v>1.8143212E7</v>
      </c>
      <c r="E36" s="11" t="str">
        <f>IF(C36&gt;Validation!$C$11,"YES","NO")</f>
        <v>YES</v>
      </c>
      <c r="F36" s="12">
        <v>154000.0</v>
      </c>
      <c r="G36" s="13" t="str">
        <f t="shared" si="2"/>
        <v>NOT FUNDED</v>
      </c>
      <c r="H36" s="14">
        <f t="shared" si="3"/>
        <v>61676</v>
      </c>
      <c r="I36" s="15" t="str">
        <f t="shared" si="1"/>
        <v>Over Budget</v>
      </c>
    </row>
    <row r="37">
      <c r="A37" s="8" t="s">
        <v>702</v>
      </c>
      <c r="B37" s="9">
        <v>338.0</v>
      </c>
      <c r="C37" s="10">
        <v>7.8399525E7</v>
      </c>
      <c r="D37" s="10">
        <v>2.3738101E7</v>
      </c>
      <c r="E37" s="11" t="str">
        <f>IF(C37&gt;Validation!$C$11,"YES","NO")</f>
        <v>YES</v>
      </c>
      <c r="F37" s="12">
        <v>217400.0</v>
      </c>
      <c r="G37" s="13" t="str">
        <f t="shared" si="2"/>
        <v>NOT FUNDED</v>
      </c>
      <c r="H37" s="14">
        <f t="shared" si="3"/>
        <v>61676</v>
      </c>
      <c r="I37" s="15" t="str">
        <f t="shared" si="1"/>
        <v>Over Budget</v>
      </c>
    </row>
    <row r="38">
      <c r="A38" s="8" t="s">
        <v>703</v>
      </c>
      <c r="B38" s="9">
        <v>403.0</v>
      </c>
      <c r="C38" s="10">
        <v>7.4808384E7</v>
      </c>
      <c r="D38" s="10">
        <v>1.4831499E7</v>
      </c>
      <c r="E38" s="11" t="str">
        <f>IF(C38&gt;Validation!$C$11,"YES","NO")</f>
        <v>YES</v>
      </c>
      <c r="F38" s="12">
        <v>250000.0</v>
      </c>
      <c r="G38" s="13" t="str">
        <f t="shared" si="2"/>
        <v>NOT FUNDED</v>
      </c>
      <c r="H38" s="14">
        <f t="shared" si="3"/>
        <v>61676</v>
      </c>
      <c r="I38" s="15" t="str">
        <f t="shared" si="1"/>
        <v>Over Budget</v>
      </c>
    </row>
    <row r="39">
      <c r="A39" s="8" t="s">
        <v>704</v>
      </c>
      <c r="B39" s="9">
        <v>394.0</v>
      </c>
      <c r="C39" s="10">
        <v>7.2095744E7</v>
      </c>
      <c r="D39" s="10">
        <v>2.8500786E7</v>
      </c>
      <c r="E39" s="11" t="str">
        <f>IF(C39&gt;Validation!$C$11,"YES","NO")</f>
        <v>YES</v>
      </c>
      <c r="F39" s="12">
        <v>259753.0</v>
      </c>
      <c r="G39" s="13" t="str">
        <f t="shared" si="2"/>
        <v>NOT FUNDED</v>
      </c>
      <c r="H39" s="14">
        <f t="shared" si="3"/>
        <v>61676</v>
      </c>
      <c r="I39" s="15" t="str">
        <f t="shared" si="1"/>
        <v>Over Budget</v>
      </c>
    </row>
    <row r="40">
      <c r="A40" s="8" t="s">
        <v>705</v>
      </c>
      <c r="B40" s="9">
        <v>376.0</v>
      </c>
      <c r="C40" s="10">
        <v>6.7643326E7</v>
      </c>
      <c r="D40" s="10">
        <v>1.1750256E7</v>
      </c>
      <c r="E40" s="11" t="str">
        <f>IF(C40&gt;Validation!$C$11,"YES","NO")</f>
        <v>YES</v>
      </c>
      <c r="F40" s="12">
        <v>282100.0</v>
      </c>
      <c r="G40" s="13" t="str">
        <f t="shared" si="2"/>
        <v>NOT FUNDED</v>
      </c>
      <c r="H40" s="14">
        <f t="shared" si="3"/>
        <v>61676</v>
      </c>
      <c r="I40" s="15" t="str">
        <f t="shared" si="1"/>
        <v>Over Budget</v>
      </c>
    </row>
    <row r="41">
      <c r="A41" s="8" t="s">
        <v>706</v>
      </c>
      <c r="B41" s="9">
        <v>388.0</v>
      </c>
      <c r="C41" s="10">
        <v>6.7275212E7</v>
      </c>
      <c r="D41" s="10">
        <v>2.8395341E7</v>
      </c>
      <c r="E41" s="11" t="str">
        <f>IF(C41&gt;Validation!$C$11,"YES","NO")</f>
        <v>YES</v>
      </c>
      <c r="F41" s="12">
        <v>175000.0</v>
      </c>
      <c r="G41" s="13" t="str">
        <f t="shared" si="2"/>
        <v>NOT FUNDED</v>
      </c>
      <c r="H41" s="14">
        <f t="shared" si="3"/>
        <v>61676</v>
      </c>
      <c r="I41" s="15" t="str">
        <f t="shared" si="1"/>
        <v>Over Budget</v>
      </c>
    </row>
    <row r="42">
      <c r="A42" s="8" t="s">
        <v>707</v>
      </c>
      <c r="B42" s="9">
        <v>303.0</v>
      </c>
      <c r="C42" s="10">
        <v>6.536547E7</v>
      </c>
      <c r="D42" s="10">
        <v>2.1411238E7</v>
      </c>
      <c r="E42" s="11" t="str">
        <f>IF(C42&gt;Validation!$C$11,"YES","NO")</f>
        <v>YES</v>
      </c>
      <c r="F42" s="12">
        <v>300000.0</v>
      </c>
      <c r="G42" s="13" t="str">
        <f t="shared" si="2"/>
        <v>NOT FUNDED</v>
      </c>
      <c r="H42" s="14">
        <f t="shared" si="3"/>
        <v>61676</v>
      </c>
      <c r="I42" s="15" t="str">
        <f t="shared" si="1"/>
        <v>Over Budget</v>
      </c>
    </row>
    <row r="43">
      <c r="A43" s="8" t="s">
        <v>708</v>
      </c>
      <c r="B43" s="9">
        <v>440.0</v>
      </c>
      <c r="C43" s="10">
        <v>6.3269308E7</v>
      </c>
      <c r="D43" s="10">
        <v>2.5557128E7</v>
      </c>
      <c r="E43" s="11" t="str">
        <f>IF(C43&gt;Validation!$C$11,"YES","NO")</f>
        <v>YES</v>
      </c>
      <c r="F43" s="12">
        <v>204710.0</v>
      </c>
      <c r="G43" s="13" t="str">
        <f t="shared" si="2"/>
        <v>NOT FUNDED</v>
      </c>
      <c r="H43" s="14">
        <f t="shared" si="3"/>
        <v>61676</v>
      </c>
      <c r="I43" s="15" t="str">
        <f t="shared" si="1"/>
        <v>Over Budget</v>
      </c>
    </row>
    <row r="44">
      <c r="A44" s="8" t="s">
        <v>709</v>
      </c>
      <c r="B44" s="9">
        <v>298.0</v>
      </c>
      <c r="C44" s="10">
        <v>6.1633635E7</v>
      </c>
      <c r="D44" s="10">
        <v>1.3863152E7</v>
      </c>
      <c r="E44" s="11" t="str">
        <f>IF(C44&gt;Validation!$C$11,"YES","NO")</f>
        <v>YES</v>
      </c>
      <c r="F44" s="12">
        <v>137667.0</v>
      </c>
      <c r="G44" s="13" t="str">
        <f t="shared" si="2"/>
        <v>NOT FUNDED</v>
      </c>
      <c r="H44" s="14">
        <f t="shared" si="3"/>
        <v>61676</v>
      </c>
      <c r="I44" s="15" t="str">
        <f t="shared" si="1"/>
        <v>Over Budget</v>
      </c>
    </row>
    <row r="45">
      <c r="A45" s="8" t="s">
        <v>710</v>
      </c>
      <c r="B45" s="17">
        <v>306.0</v>
      </c>
      <c r="C45" s="10">
        <v>5.8699692E7</v>
      </c>
      <c r="D45" s="10">
        <v>3.1107384E7</v>
      </c>
      <c r="E45" s="11" t="str">
        <f>IF(C45&gt;Validation!$C$11,"YES","NO")</f>
        <v>YES</v>
      </c>
      <c r="F45" s="12">
        <v>240000.0</v>
      </c>
      <c r="G45" s="13" t="str">
        <f t="shared" si="2"/>
        <v>NOT FUNDED</v>
      </c>
      <c r="H45" s="14">
        <f t="shared" si="3"/>
        <v>61676</v>
      </c>
      <c r="I45" s="15" t="str">
        <f t="shared" si="1"/>
        <v>Over Budget</v>
      </c>
    </row>
    <row r="46">
      <c r="A46" s="8" t="s">
        <v>711</v>
      </c>
      <c r="B46" s="17">
        <v>339.0</v>
      </c>
      <c r="C46" s="10">
        <v>5.7999971E7</v>
      </c>
      <c r="D46" s="10">
        <v>3.1345161E7</v>
      </c>
      <c r="E46" s="11" t="str">
        <f>IF(C46&gt;Validation!$C$11,"YES","NO")</f>
        <v>YES</v>
      </c>
      <c r="F46" s="12">
        <v>249000.0</v>
      </c>
      <c r="G46" s="13" t="str">
        <f t="shared" si="2"/>
        <v>NOT FUNDED</v>
      </c>
      <c r="H46" s="14">
        <f t="shared" si="3"/>
        <v>61676</v>
      </c>
      <c r="I46" s="15" t="str">
        <f t="shared" si="1"/>
        <v>Over Budget</v>
      </c>
    </row>
    <row r="47">
      <c r="A47" s="8" t="s">
        <v>712</v>
      </c>
      <c r="B47" s="17">
        <v>387.0</v>
      </c>
      <c r="C47" s="10">
        <v>5.7786465E7</v>
      </c>
      <c r="D47" s="10">
        <v>2.898133E7</v>
      </c>
      <c r="E47" s="11" t="str">
        <f>IF(C47&gt;Validation!$C$11,"YES","NO")</f>
        <v>YES</v>
      </c>
      <c r="F47" s="12">
        <v>125000.0</v>
      </c>
      <c r="G47" s="13" t="str">
        <f t="shared" si="2"/>
        <v>NOT FUNDED</v>
      </c>
      <c r="H47" s="14">
        <f t="shared" si="3"/>
        <v>61676</v>
      </c>
      <c r="I47" s="15" t="str">
        <f t="shared" si="1"/>
        <v>Over Budget</v>
      </c>
    </row>
    <row r="48">
      <c r="A48" s="8" t="s">
        <v>713</v>
      </c>
      <c r="B48" s="17">
        <v>345.0</v>
      </c>
      <c r="C48" s="10">
        <v>5.3319235E7</v>
      </c>
      <c r="D48" s="10">
        <v>2.1063478E7</v>
      </c>
      <c r="E48" s="11" t="str">
        <f>IF(C48&gt;Validation!$C$11,"YES","NO")</f>
        <v>YES</v>
      </c>
      <c r="F48" s="12">
        <v>72433.0</v>
      </c>
      <c r="G48" s="13" t="str">
        <f t="shared" si="2"/>
        <v>NOT FUNDED</v>
      </c>
      <c r="H48" s="14">
        <f t="shared" si="3"/>
        <v>61676</v>
      </c>
      <c r="I48" s="15" t="str">
        <f t="shared" si="1"/>
        <v>Over Budget</v>
      </c>
    </row>
    <row r="49">
      <c r="A49" s="8" t="s">
        <v>714</v>
      </c>
      <c r="B49" s="17">
        <v>291.0</v>
      </c>
      <c r="C49" s="10">
        <v>5.2217071E7</v>
      </c>
      <c r="D49" s="10">
        <v>1.2759128E7</v>
      </c>
      <c r="E49" s="11" t="str">
        <f>IF(C49&gt;Validation!$C$11,"YES","NO")</f>
        <v>YES</v>
      </c>
      <c r="F49" s="12">
        <v>30000.0</v>
      </c>
      <c r="G49" s="13" t="str">
        <f t="shared" si="2"/>
        <v>FUNDED</v>
      </c>
      <c r="H49" s="14">
        <f t="shared" si="3"/>
        <v>31676</v>
      </c>
      <c r="I49" s="15" t="str">
        <f t="shared" si="1"/>
        <v/>
      </c>
    </row>
    <row r="50">
      <c r="A50" s="8" t="s">
        <v>715</v>
      </c>
      <c r="B50" s="17">
        <v>307.0</v>
      </c>
      <c r="C50" s="10">
        <v>5.2062972E7</v>
      </c>
      <c r="D50" s="10">
        <v>2.6787788E7</v>
      </c>
      <c r="E50" s="11" t="str">
        <f>IF(C50&gt;Validation!$C$11,"YES","NO")</f>
        <v>YES</v>
      </c>
      <c r="F50" s="12">
        <v>250000.0</v>
      </c>
      <c r="G50" s="13" t="str">
        <f t="shared" si="2"/>
        <v>NOT FUNDED</v>
      </c>
      <c r="H50" s="14">
        <f t="shared" si="3"/>
        <v>31676</v>
      </c>
      <c r="I50" s="15" t="str">
        <f t="shared" si="1"/>
        <v>Over Budget</v>
      </c>
    </row>
    <row r="51">
      <c r="A51" s="8" t="s">
        <v>716</v>
      </c>
      <c r="B51" s="17">
        <v>335.0</v>
      </c>
      <c r="C51" s="10">
        <v>5.206264E7</v>
      </c>
      <c r="D51" s="10">
        <v>2.8682199E7</v>
      </c>
      <c r="E51" s="11" t="str">
        <f>IF(C51&gt;Validation!$C$11,"YES","NO")</f>
        <v>YES</v>
      </c>
      <c r="F51" s="12">
        <v>299000.0</v>
      </c>
      <c r="G51" s="13" t="str">
        <f t="shared" si="2"/>
        <v>NOT FUNDED</v>
      </c>
      <c r="H51" s="14">
        <f t="shared" si="3"/>
        <v>31676</v>
      </c>
      <c r="I51" s="15" t="str">
        <f t="shared" si="1"/>
        <v>Over Budget</v>
      </c>
    </row>
    <row r="52">
      <c r="A52" s="8" t="s">
        <v>717</v>
      </c>
      <c r="B52" s="17">
        <v>317.0</v>
      </c>
      <c r="C52" s="10">
        <v>5.1856074E7</v>
      </c>
      <c r="D52" s="10">
        <v>1.8602649E7</v>
      </c>
      <c r="E52" s="11" t="str">
        <f>IF(C52&gt;Validation!$C$11,"YES","NO")</f>
        <v>YES</v>
      </c>
      <c r="F52" s="12">
        <v>124020.0</v>
      </c>
      <c r="G52" s="13" t="str">
        <f t="shared" si="2"/>
        <v>NOT FUNDED</v>
      </c>
      <c r="H52" s="14">
        <f t="shared" si="3"/>
        <v>31676</v>
      </c>
      <c r="I52" s="15" t="str">
        <f t="shared" si="1"/>
        <v>Over Budget</v>
      </c>
    </row>
    <row r="53">
      <c r="A53" s="8" t="s">
        <v>718</v>
      </c>
      <c r="B53" s="17">
        <v>260.0</v>
      </c>
      <c r="C53" s="10">
        <v>5.1444492E7</v>
      </c>
      <c r="D53" s="10">
        <v>2.8099505E7</v>
      </c>
      <c r="E53" s="11" t="str">
        <f>IF(C53&gt;Validation!$C$11,"YES","NO")</f>
        <v>YES</v>
      </c>
      <c r="F53" s="12">
        <v>155000.0</v>
      </c>
      <c r="G53" s="13" t="str">
        <f t="shared" si="2"/>
        <v>NOT FUNDED</v>
      </c>
      <c r="H53" s="14">
        <f t="shared" si="3"/>
        <v>31676</v>
      </c>
      <c r="I53" s="15" t="str">
        <f t="shared" si="1"/>
        <v>Over Budget</v>
      </c>
    </row>
    <row r="54">
      <c r="A54" s="8" t="s">
        <v>719</v>
      </c>
      <c r="B54" s="17">
        <v>268.0</v>
      </c>
      <c r="C54" s="10">
        <v>5.092014E7</v>
      </c>
      <c r="D54" s="10">
        <v>1.2806787E7</v>
      </c>
      <c r="E54" s="11" t="str">
        <f>IF(C54&gt;Validation!$C$11,"YES","NO")</f>
        <v>YES</v>
      </c>
      <c r="F54" s="12">
        <v>147500.0</v>
      </c>
      <c r="G54" s="13" t="str">
        <f t="shared" si="2"/>
        <v>NOT FUNDED</v>
      </c>
      <c r="H54" s="14">
        <f t="shared" si="3"/>
        <v>31676</v>
      </c>
      <c r="I54" s="15" t="str">
        <f t="shared" si="1"/>
        <v>Over Budget</v>
      </c>
    </row>
    <row r="55">
      <c r="A55" s="8" t="s">
        <v>720</v>
      </c>
      <c r="B55" s="17">
        <v>350.0</v>
      </c>
      <c r="C55" s="10">
        <v>5.0553195E7</v>
      </c>
      <c r="D55" s="10">
        <v>2.7502263E7</v>
      </c>
      <c r="E55" s="11" t="str">
        <f>IF(C55&gt;Validation!$C$11,"YES","NO")</f>
        <v>YES</v>
      </c>
      <c r="F55" s="12">
        <v>300000.0</v>
      </c>
      <c r="G55" s="13" t="str">
        <f t="shared" si="2"/>
        <v>NOT FUNDED</v>
      </c>
      <c r="H55" s="14">
        <f t="shared" si="3"/>
        <v>31676</v>
      </c>
      <c r="I55" s="15" t="str">
        <f t="shared" si="1"/>
        <v>Over Budget</v>
      </c>
    </row>
    <row r="56">
      <c r="A56" s="8" t="s">
        <v>721</v>
      </c>
      <c r="B56" s="17">
        <v>270.0</v>
      </c>
      <c r="C56" s="10">
        <v>5.0313275E7</v>
      </c>
      <c r="D56" s="10">
        <v>2.5073876E7</v>
      </c>
      <c r="E56" s="11" t="str">
        <f>IF(C56&gt;Validation!$C$11,"YES","NO")</f>
        <v>YES</v>
      </c>
      <c r="F56" s="12">
        <v>140400.0</v>
      </c>
      <c r="G56" s="13" t="str">
        <f t="shared" si="2"/>
        <v>NOT FUNDED</v>
      </c>
      <c r="H56" s="14">
        <f t="shared" si="3"/>
        <v>31676</v>
      </c>
      <c r="I56" s="15" t="str">
        <f t="shared" si="1"/>
        <v>Over Budget</v>
      </c>
    </row>
    <row r="57">
      <c r="A57" s="8" t="s">
        <v>722</v>
      </c>
      <c r="B57" s="17">
        <v>317.0</v>
      </c>
      <c r="C57" s="10">
        <v>5.0237215E7</v>
      </c>
      <c r="D57" s="10">
        <v>1.8585619E7</v>
      </c>
      <c r="E57" s="11" t="str">
        <f>IF(C57&gt;Validation!$C$11,"YES","NO")</f>
        <v>YES</v>
      </c>
      <c r="F57" s="12">
        <v>296100.0</v>
      </c>
      <c r="G57" s="13" t="str">
        <f t="shared" si="2"/>
        <v>NOT FUNDED</v>
      </c>
      <c r="H57" s="14">
        <f t="shared" si="3"/>
        <v>31676</v>
      </c>
      <c r="I57" s="15" t="str">
        <f t="shared" si="1"/>
        <v>Over Budget</v>
      </c>
    </row>
    <row r="58">
      <c r="A58" s="8" t="s">
        <v>723</v>
      </c>
      <c r="B58" s="17">
        <v>258.0</v>
      </c>
      <c r="C58" s="10">
        <v>5.0121696E7</v>
      </c>
      <c r="D58" s="10">
        <v>1.8609951E7</v>
      </c>
      <c r="E58" s="11" t="str">
        <f>IF(C58&gt;Validation!$C$11,"YES","NO")</f>
        <v>YES</v>
      </c>
      <c r="F58" s="12">
        <v>100000.0</v>
      </c>
      <c r="G58" s="13" t="str">
        <f t="shared" si="2"/>
        <v>NOT FUNDED</v>
      </c>
      <c r="H58" s="14">
        <f t="shared" si="3"/>
        <v>31676</v>
      </c>
      <c r="I58" s="15" t="str">
        <f t="shared" si="1"/>
        <v>Over Budget</v>
      </c>
    </row>
    <row r="59">
      <c r="A59" s="8" t="s">
        <v>724</v>
      </c>
      <c r="B59" s="17">
        <v>311.0</v>
      </c>
      <c r="C59" s="10">
        <v>4.9410961E7</v>
      </c>
      <c r="D59" s="10">
        <v>1.6640082E7</v>
      </c>
      <c r="E59" s="11" t="str">
        <f>IF(C59&gt;Validation!$C$11,"YES","NO")</f>
        <v>YES</v>
      </c>
      <c r="F59" s="12">
        <v>200000.0</v>
      </c>
      <c r="G59" s="13" t="str">
        <f t="shared" si="2"/>
        <v>NOT FUNDED</v>
      </c>
      <c r="H59" s="14">
        <f t="shared" si="3"/>
        <v>31676</v>
      </c>
      <c r="I59" s="15" t="str">
        <f t="shared" si="1"/>
        <v>Over Budget</v>
      </c>
    </row>
    <row r="60">
      <c r="A60" s="8" t="s">
        <v>725</v>
      </c>
      <c r="B60" s="17">
        <v>296.0</v>
      </c>
      <c r="C60" s="10">
        <v>4.8785563E7</v>
      </c>
      <c r="D60" s="10">
        <v>2.4443603E7</v>
      </c>
      <c r="E60" s="11" t="str">
        <f>IF(C60&gt;Validation!$C$11,"YES","NO")</f>
        <v>YES</v>
      </c>
      <c r="F60" s="12">
        <v>165151.0</v>
      </c>
      <c r="G60" s="13" t="str">
        <f t="shared" si="2"/>
        <v>NOT FUNDED</v>
      </c>
      <c r="H60" s="14">
        <f t="shared" si="3"/>
        <v>31676</v>
      </c>
      <c r="I60" s="15" t="str">
        <f t="shared" si="1"/>
        <v>Over Budget</v>
      </c>
    </row>
    <row r="61">
      <c r="A61" s="8" t="s">
        <v>726</v>
      </c>
      <c r="B61" s="17">
        <v>253.0</v>
      </c>
      <c r="C61" s="10">
        <v>4.8012511E7</v>
      </c>
      <c r="D61" s="10">
        <v>3.1307469E7</v>
      </c>
      <c r="E61" s="11" t="str">
        <f>IF(C61&gt;Validation!$C$11,"YES","NO")</f>
        <v>YES</v>
      </c>
      <c r="F61" s="12">
        <v>298745.0</v>
      </c>
      <c r="G61" s="13" t="str">
        <f t="shared" si="2"/>
        <v>NOT FUNDED</v>
      </c>
      <c r="H61" s="14">
        <f t="shared" si="3"/>
        <v>31676</v>
      </c>
      <c r="I61" s="15" t="str">
        <f t="shared" si="1"/>
        <v>Over Budget</v>
      </c>
    </row>
    <row r="62">
      <c r="A62" s="8" t="s">
        <v>727</v>
      </c>
      <c r="B62" s="17">
        <v>354.0</v>
      </c>
      <c r="C62" s="10">
        <v>4.7983614E7</v>
      </c>
      <c r="D62" s="10">
        <v>3.048124E7</v>
      </c>
      <c r="E62" s="11" t="str">
        <f>IF(C62&gt;Validation!$C$11,"YES","NO")</f>
        <v>YES</v>
      </c>
      <c r="F62" s="12">
        <v>300000.0</v>
      </c>
      <c r="G62" s="13" t="str">
        <f t="shared" si="2"/>
        <v>NOT FUNDED</v>
      </c>
      <c r="H62" s="14">
        <f t="shared" si="3"/>
        <v>31676</v>
      </c>
      <c r="I62" s="15" t="str">
        <f t="shared" si="1"/>
        <v>Over Budget</v>
      </c>
    </row>
    <row r="63">
      <c r="A63" s="8" t="s">
        <v>728</v>
      </c>
      <c r="B63" s="17">
        <v>317.0</v>
      </c>
      <c r="C63" s="10">
        <v>4.6607309E7</v>
      </c>
      <c r="D63" s="10">
        <v>3.0968317E7</v>
      </c>
      <c r="E63" s="11" t="str">
        <f>IF(C63&gt;Validation!$C$11,"YES","NO")</f>
        <v>YES</v>
      </c>
      <c r="F63" s="12">
        <v>285000.0</v>
      </c>
      <c r="G63" s="13" t="str">
        <f t="shared" si="2"/>
        <v>NOT FUNDED</v>
      </c>
      <c r="H63" s="14">
        <f t="shared" si="3"/>
        <v>31676</v>
      </c>
      <c r="I63" s="15" t="str">
        <f t="shared" si="1"/>
        <v>Over Budget</v>
      </c>
    </row>
    <row r="64">
      <c r="A64" s="8" t="s">
        <v>729</v>
      </c>
      <c r="B64" s="17">
        <v>240.0</v>
      </c>
      <c r="C64" s="10">
        <v>4.6258212E7</v>
      </c>
      <c r="D64" s="10">
        <v>1.1303691E7</v>
      </c>
      <c r="E64" s="11" t="str">
        <f>IF(C64&gt;Validation!$C$11,"YES","NO")</f>
        <v>YES</v>
      </c>
      <c r="F64" s="12">
        <v>72000.0</v>
      </c>
      <c r="G64" s="13" t="str">
        <f t="shared" si="2"/>
        <v>NOT FUNDED</v>
      </c>
      <c r="H64" s="14">
        <f t="shared" si="3"/>
        <v>31676</v>
      </c>
      <c r="I64" s="15" t="str">
        <f t="shared" si="1"/>
        <v>Over Budget</v>
      </c>
    </row>
    <row r="65">
      <c r="A65" s="8" t="s">
        <v>730</v>
      </c>
      <c r="B65" s="17">
        <v>348.0</v>
      </c>
      <c r="C65" s="10">
        <v>4.5210304E7</v>
      </c>
      <c r="D65" s="10">
        <v>3.7524208E7</v>
      </c>
      <c r="E65" s="11" t="str">
        <f>IF(C65&gt;Validation!$C$11,"YES","NO")</f>
        <v>NO</v>
      </c>
      <c r="F65" s="12">
        <v>300000.0</v>
      </c>
      <c r="G65" s="13" t="str">
        <f t="shared" si="2"/>
        <v>NOT FUNDED</v>
      </c>
      <c r="H65" s="14">
        <f t="shared" si="3"/>
        <v>31676</v>
      </c>
      <c r="I65" s="15" t="str">
        <f t="shared" si="1"/>
        <v>Approval Threshold</v>
      </c>
    </row>
    <row r="66">
      <c r="A66" s="8" t="s">
        <v>731</v>
      </c>
      <c r="B66" s="17">
        <v>309.0</v>
      </c>
      <c r="C66" s="10">
        <v>4.5068318E7</v>
      </c>
      <c r="D66" s="10">
        <v>3.1149146E7</v>
      </c>
      <c r="E66" s="11" t="str">
        <f>IF(C66&gt;Validation!$C$11,"YES","NO")</f>
        <v>NO</v>
      </c>
      <c r="F66" s="12">
        <v>231380.0</v>
      </c>
      <c r="G66" s="13" t="str">
        <f t="shared" si="2"/>
        <v>NOT FUNDED</v>
      </c>
      <c r="H66" s="14">
        <f t="shared" si="3"/>
        <v>31676</v>
      </c>
      <c r="I66" s="15" t="str">
        <f t="shared" si="1"/>
        <v>Approval Threshold</v>
      </c>
    </row>
    <row r="67">
      <c r="A67" s="8" t="s">
        <v>732</v>
      </c>
      <c r="B67" s="17">
        <v>255.0</v>
      </c>
      <c r="C67" s="10">
        <v>4.4762493E7</v>
      </c>
      <c r="D67" s="10">
        <v>2.714594E7</v>
      </c>
      <c r="E67" s="11" t="str">
        <f>IF(C67&gt;Validation!$C$11,"YES","NO")</f>
        <v>NO</v>
      </c>
      <c r="F67" s="12">
        <v>146100.0</v>
      </c>
      <c r="G67" s="13" t="str">
        <f t="shared" si="2"/>
        <v>NOT FUNDED</v>
      </c>
      <c r="H67" s="14">
        <f t="shared" si="3"/>
        <v>31676</v>
      </c>
      <c r="I67" s="15" t="str">
        <f t="shared" si="1"/>
        <v>Approval Threshold</v>
      </c>
    </row>
    <row r="68">
      <c r="A68" s="8" t="s">
        <v>733</v>
      </c>
      <c r="B68" s="17">
        <v>290.0</v>
      </c>
      <c r="C68" s="10">
        <v>4.417074E7</v>
      </c>
      <c r="D68" s="10">
        <v>2.3982927E7</v>
      </c>
      <c r="E68" s="11" t="str">
        <f>IF(C68&gt;Validation!$C$11,"YES","NO")</f>
        <v>NO</v>
      </c>
      <c r="F68" s="12">
        <v>300000.0</v>
      </c>
      <c r="G68" s="13" t="str">
        <f t="shared" si="2"/>
        <v>NOT FUNDED</v>
      </c>
      <c r="H68" s="14">
        <f t="shared" si="3"/>
        <v>31676</v>
      </c>
      <c r="I68" s="15" t="str">
        <f t="shared" si="1"/>
        <v>Approval Threshold</v>
      </c>
    </row>
    <row r="69">
      <c r="A69" s="8" t="s">
        <v>734</v>
      </c>
      <c r="B69" s="17">
        <v>313.0</v>
      </c>
      <c r="C69" s="10">
        <v>4.3920233E7</v>
      </c>
      <c r="D69" s="10">
        <v>2.7385021E7</v>
      </c>
      <c r="E69" s="11" t="str">
        <f>IF(C69&gt;Validation!$C$11,"YES","NO")</f>
        <v>NO</v>
      </c>
      <c r="F69" s="12">
        <v>300000.0</v>
      </c>
      <c r="G69" s="13" t="str">
        <f t="shared" si="2"/>
        <v>NOT FUNDED</v>
      </c>
      <c r="H69" s="14">
        <f t="shared" si="3"/>
        <v>31676</v>
      </c>
      <c r="I69" s="15" t="str">
        <f t="shared" si="1"/>
        <v>Approval Threshold</v>
      </c>
    </row>
    <row r="70">
      <c r="A70" s="8" t="s">
        <v>735</v>
      </c>
      <c r="B70" s="17">
        <v>350.0</v>
      </c>
      <c r="C70" s="10">
        <v>4.3874472E7</v>
      </c>
      <c r="D70" s="10">
        <v>3.3842055E7</v>
      </c>
      <c r="E70" s="11" t="str">
        <f>IF(C70&gt;Validation!$C$11,"YES","NO")</f>
        <v>NO</v>
      </c>
      <c r="F70" s="12">
        <v>300000.0</v>
      </c>
      <c r="G70" s="13" t="str">
        <f t="shared" si="2"/>
        <v>NOT FUNDED</v>
      </c>
      <c r="H70" s="14">
        <f t="shared" si="3"/>
        <v>31676</v>
      </c>
      <c r="I70" s="15" t="str">
        <f t="shared" si="1"/>
        <v>Approval Threshold</v>
      </c>
    </row>
    <row r="71">
      <c r="A71" s="8" t="s">
        <v>736</v>
      </c>
      <c r="B71" s="17">
        <v>334.0</v>
      </c>
      <c r="C71" s="10">
        <v>4.3870374E7</v>
      </c>
      <c r="D71" s="10">
        <v>3.3437723E7</v>
      </c>
      <c r="E71" s="11" t="str">
        <f>IF(C71&gt;Validation!$C$11,"YES","NO")</f>
        <v>NO</v>
      </c>
      <c r="F71" s="12">
        <v>300000.0</v>
      </c>
      <c r="G71" s="13" t="str">
        <f t="shared" si="2"/>
        <v>NOT FUNDED</v>
      </c>
      <c r="H71" s="14">
        <f t="shared" si="3"/>
        <v>31676</v>
      </c>
      <c r="I71" s="15" t="str">
        <f t="shared" si="1"/>
        <v>Approval Threshold</v>
      </c>
    </row>
    <row r="72">
      <c r="A72" s="8" t="s">
        <v>737</v>
      </c>
      <c r="B72" s="17">
        <v>298.0</v>
      </c>
      <c r="C72" s="10">
        <v>4.3726918E7</v>
      </c>
      <c r="D72" s="10">
        <v>3.0324814E7</v>
      </c>
      <c r="E72" s="11" t="str">
        <f>IF(C72&gt;Validation!$C$11,"YES","NO")</f>
        <v>NO</v>
      </c>
      <c r="F72" s="12">
        <v>266351.0</v>
      </c>
      <c r="G72" s="13" t="str">
        <f t="shared" si="2"/>
        <v>NOT FUNDED</v>
      </c>
      <c r="H72" s="14">
        <f t="shared" si="3"/>
        <v>31676</v>
      </c>
      <c r="I72" s="15" t="str">
        <f t="shared" si="1"/>
        <v>Approval Threshold</v>
      </c>
    </row>
    <row r="73">
      <c r="A73" s="8" t="s">
        <v>738</v>
      </c>
      <c r="B73" s="17">
        <v>250.0</v>
      </c>
      <c r="C73" s="10">
        <v>4.3690604E7</v>
      </c>
      <c r="D73" s="10">
        <v>2.1865869E7</v>
      </c>
      <c r="E73" s="11" t="str">
        <f>IF(C73&gt;Validation!$C$11,"YES","NO")</f>
        <v>NO</v>
      </c>
      <c r="F73" s="12">
        <v>158000.0</v>
      </c>
      <c r="G73" s="13" t="str">
        <f t="shared" si="2"/>
        <v>NOT FUNDED</v>
      </c>
      <c r="H73" s="14">
        <f t="shared" si="3"/>
        <v>31676</v>
      </c>
      <c r="I73" s="15" t="str">
        <f t="shared" si="1"/>
        <v>Approval Threshold</v>
      </c>
    </row>
    <row r="74">
      <c r="A74" s="8" t="s">
        <v>739</v>
      </c>
      <c r="B74" s="17">
        <v>337.0</v>
      </c>
      <c r="C74" s="10">
        <v>4.3372708E7</v>
      </c>
      <c r="D74" s="10">
        <v>3.6156094E7</v>
      </c>
      <c r="E74" s="11" t="str">
        <f>IF(C74&gt;Validation!$C$11,"YES","NO")</f>
        <v>NO</v>
      </c>
      <c r="F74" s="12">
        <v>300000.0</v>
      </c>
      <c r="G74" s="13" t="str">
        <f t="shared" si="2"/>
        <v>NOT FUNDED</v>
      </c>
      <c r="H74" s="14">
        <f t="shared" si="3"/>
        <v>31676</v>
      </c>
      <c r="I74" s="15" t="str">
        <f t="shared" si="1"/>
        <v>Approval Threshold</v>
      </c>
    </row>
    <row r="75">
      <c r="A75" s="8" t="s">
        <v>740</v>
      </c>
      <c r="B75" s="17">
        <v>258.0</v>
      </c>
      <c r="C75" s="10">
        <v>4.3041047E7</v>
      </c>
      <c r="D75" s="10">
        <v>2.0076868E7</v>
      </c>
      <c r="E75" s="11" t="str">
        <f>IF(C75&gt;Validation!$C$11,"YES","NO")</f>
        <v>NO</v>
      </c>
      <c r="F75" s="12">
        <v>123600.0</v>
      </c>
      <c r="G75" s="13" t="str">
        <f t="shared" si="2"/>
        <v>NOT FUNDED</v>
      </c>
      <c r="H75" s="14">
        <f t="shared" si="3"/>
        <v>31676</v>
      </c>
      <c r="I75" s="15" t="str">
        <f t="shared" si="1"/>
        <v>Approval Threshold</v>
      </c>
    </row>
    <row r="76">
      <c r="A76" s="8" t="s">
        <v>741</v>
      </c>
      <c r="B76" s="17">
        <v>296.0</v>
      </c>
      <c r="C76" s="10">
        <v>4.3039021E7</v>
      </c>
      <c r="D76" s="10">
        <v>2.331017E7</v>
      </c>
      <c r="E76" s="11" t="str">
        <f>IF(C76&gt;Validation!$C$11,"YES","NO")</f>
        <v>NO</v>
      </c>
      <c r="F76" s="12">
        <v>300000.0</v>
      </c>
      <c r="G76" s="13" t="str">
        <f t="shared" si="2"/>
        <v>NOT FUNDED</v>
      </c>
      <c r="H76" s="14">
        <f t="shared" si="3"/>
        <v>31676</v>
      </c>
      <c r="I76" s="15" t="str">
        <f t="shared" si="1"/>
        <v>Approval Threshold</v>
      </c>
    </row>
    <row r="77">
      <c r="A77" s="8" t="s">
        <v>742</v>
      </c>
      <c r="B77" s="17">
        <v>355.0</v>
      </c>
      <c r="C77" s="10">
        <v>4.2886755E7</v>
      </c>
      <c r="D77" s="10">
        <v>3.3713027E7</v>
      </c>
      <c r="E77" s="11" t="str">
        <f>IF(C77&gt;Validation!$C$11,"YES","NO")</f>
        <v>NO</v>
      </c>
      <c r="F77" s="12">
        <v>300000.0</v>
      </c>
      <c r="G77" s="13" t="str">
        <f t="shared" si="2"/>
        <v>NOT FUNDED</v>
      </c>
      <c r="H77" s="14">
        <f t="shared" si="3"/>
        <v>31676</v>
      </c>
      <c r="I77" s="15" t="str">
        <f t="shared" si="1"/>
        <v>Approval Threshold</v>
      </c>
    </row>
    <row r="78">
      <c r="A78" s="8" t="s">
        <v>743</v>
      </c>
      <c r="B78" s="17">
        <v>313.0</v>
      </c>
      <c r="C78" s="10">
        <v>4.2523009E7</v>
      </c>
      <c r="D78" s="10">
        <v>2.0566036E7</v>
      </c>
      <c r="E78" s="11" t="str">
        <f>IF(C78&gt;Validation!$C$11,"YES","NO")</f>
        <v>NO</v>
      </c>
      <c r="F78" s="12">
        <v>98000.0</v>
      </c>
      <c r="G78" s="13" t="str">
        <f t="shared" si="2"/>
        <v>NOT FUNDED</v>
      </c>
      <c r="H78" s="14">
        <f t="shared" si="3"/>
        <v>31676</v>
      </c>
      <c r="I78" s="15" t="str">
        <f t="shared" si="1"/>
        <v>Approval Threshold</v>
      </c>
    </row>
    <row r="79">
      <c r="A79" s="8" t="s">
        <v>744</v>
      </c>
      <c r="B79" s="17">
        <v>297.0</v>
      </c>
      <c r="C79" s="10">
        <v>4.2445408E7</v>
      </c>
      <c r="D79" s="10">
        <v>2.9403278E7</v>
      </c>
      <c r="E79" s="11" t="str">
        <f>IF(C79&gt;Validation!$C$11,"YES","NO")</f>
        <v>NO</v>
      </c>
      <c r="F79" s="12">
        <v>265580.0</v>
      </c>
      <c r="G79" s="13" t="str">
        <f t="shared" si="2"/>
        <v>NOT FUNDED</v>
      </c>
      <c r="H79" s="14">
        <f t="shared" si="3"/>
        <v>31676</v>
      </c>
      <c r="I79" s="15" t="str">
        <f t="shared" si="1"/>
        <v>Approval Threshold</v>
      </c>
    </row>
    <row r="80">
      <c r="A80" s="8" t="s">
        <v>745</v>
      </c>
      <c r="B80" s="17">
        <v>268.0</v>
      </c>
      <c r="C80" s="10">
        <v>4.1636679E7</v>
      </c>
      <c r="D80" s="10">
        <v>1.3714113E7</v>
      </c>
      <c r="E80" s="11" t="str">
        <f>IF(C80&gt;Validation!$C$11,"YES","NO")</f>
        <v>NO</v>
      </c>
      <c r="F80" s="12">
        <v>112000.0</v>
      </c>
      <c r="G80" s="13" t="str">
        <f t="shared" si="2"/>
        <v>NOT FUNDED</v>
      </c>
      <c r="H80" s="14">
        <f t="shared" si="3"/>
        <v>31676</v>
      </c>
      <c r="I80" s="15" t="str">
        <f t="shared" si="1"/>
        <v>Approval Threshold</v>
      </c>
    </row>
    <row r="81">
      <c r="A81" s="8" t="s">
        <v>746</v>
      </c>
      <c r="B81" s="17">
        <v>253.0</v>
      </c>
      <c r="C81" s="10">
        <v>4.1415861E7</v>
      </c>
      <c r="D81" s="10">
        <v>2.3035087E7</v>
      </c>
      <c r="E81" s="11" t="str">
        <f>IF(C81&gt;Validation!$C$11,"YES","NO")</f>
        <v>NO</v>
      </c>
      <c r="F81" s="12">
        <v>150000.0</v>
      </c>
      <c r="G81" s="13" t="str">
        <f t="shared" si="2"/>
        <v>NOT FUNDED</v>
      </c>
      <c r="H81" s="14">
        <f t="shared" si="3"/>
        <v>31676</v>
      </c>
      <c r="I81" s="15" t="str">
        <f t="shared" si="1"/>
        <v>Approval Threshold</v>
      </c>
    </row>
    <row r="82">
      <c r="A82" s="8" t="s">
        <v>747</v>
      </c>
      <c r="B82" s="17">
        <v>307.0</v>
      </c>
      <c r="C82" s="10">
        <v>4.1053152E7</v>
      </c>
      <c r="D82" s="10">
        <v>2.9255125E7</v>
      </c>
      <c r="E82" s="11" t="str">
        <f>IF(C82&gt;Validation!$C$11,"YES","NO")</f>
        <v>NO</v>
      </c>
      <c r="F82" s="12">
        <v>160000.0</v>
      </c>
      <c r="G82" s="13" t="str">
        <f t="shared" si="2"/>
        <v>NOT FUNDED</v>
      </c>
      <c r="H82" s="14">
        <f t="shared" si="3"/>
        <v>31676</v>
      </c>
      <c r="I82" s="15" t="str">
        <f t="shared" si="1"/>
        <v>Approval Threshold</v>
      </c>
    </row>
    <row r="83">
      <c r="A83" s="8" t="s">
        <v>748</v>
      </c>
      <c r="B83" s="17">
        <v>297.0</v>
      </c>
      <c r="C83" s="10">
        <v>4.1025787E7</v>
      </c>
      <c r="D83" s="10">
        <v>3.4974124E7</v>
      </c>
      <c r="E83" s="11" t="str">
        <f>IF(C83&gt;Validation!$C$11,"YES","NO")</f>
        <v>NO</v>
      </c>
      <c r="F83" s="12">
        <v>295000.0</v>
      </c>
      <c r="G83" s="13" t="str">
        <f t="shared" si="2"/>
        <v>NOT FUNDED</v>
      </c>
      <c r="H83" s="14">
        <f t="shared" si="3"/>
        <v>31676</v>
      </c>
      <c r="I83" s="15" t="str">
        <f t="shared" si="1"/>
        <v>Approval Threshold</v>
      </c>
    </row>
    <row r="84">
      <c r="A84" s="8" t="s">
        <v>749</v>
      </c>
      <c r="B84" s="17">
        <v>346.0</v>
      </c>
      <c r="C84" s="10">
        <v>4.0962194E7</v>
      </c>
      <c r="D84" s="10">
        <v>2.7736648E7</v>
      </c>
      <c r="E84" s="11" t="str">
        <f>IF(C84&gt;Validation!$C$11,"YES","NO")</f>
        <v>NO</v>
      </c>
      <c r="F84" s="12">
        <v>279000.0</v>
      </c>
      <c r="G84" s="13" t="str">
        <f t="shared" si="2"/>
        <v>NOT FUNDED</v>
      </c>
      <c r="H84" s="14">
        <f t="shared" si="3"/>
        <v>31676</v>
      </c>
      <c r="I84" s="15" t="str">
        <f t="shared" si="1"/>
        <v>Approval Threshold</v>
      </c>
    </row>
    <row r="85">
      <c r="A85" s="8" t="s">
        <v>750</v>
      </c>
      <c r="B85" s="17">
        <v>330.0</v>
      </c>
      <c r="C85" s="10">
        <v>4.0884519E7</v>
      </c>
      <c r="D85" s="10">
        <v>3.1102568E7</v>
      </c>
      <c r="E85" s="11" t="str">
        <f>IF(C85&gt;Validation!$C$11,"YES","NO")</f>
        <v>NO</v>
      </c>
      <c r="F85" s="12">
        <v>300000.0</v>
      </c>
      <c r="G85" s="13" t="str">
        <f t="shared" si="2"/>
        <v>NOT FUNDED</v>
      </c>
      <c r="H85" s="14">
        <f t="shared" si="3"/>
        <v>31676</v>
      </c>
      <c r="I85" s="15" t="str">
        <f t="shared" si="1"/>
        <v>Approval Threshold</v>
      </c>
    </row>
    <row r="86">
      <c r="A86" s="8" t="s">
        <v>751</v>
      </c>
      <c r="B86" s="17">
        <v>356.0</v>
      </c>
      <c r="C86" s="10">
        <v>3.9958946E7</v>
      </c>
      <c r="D86" s="10">
        <v>2.8151678E7</v>
      </c>
      <c r="E86" s="11" t="str">
        <f>IF(C86&gt;Validation!$C$11,"YES","NO")</f>
        <v>NO</v>
      </c>
      <c r="F86" s="12">
        <v>110000.0</v>
      </c>
      <c r="G86" s="13" t="str">
        <f t="shared" si="2"/>
        <v>NOT FUNDED</v>
      </c>
      <c r="H86" s="14">
        <f t="shared" si="3"/>
        <v>31676</v>
      </c>
      <c r="I86" s="15" t="str">
        <f t="shared" si="1"/>
        <v>Approval Threshold</v>
      </c>
    </row>
    <row r="87">
      <c r="A87" s="8" t="s">
        <v>752</v>
      </c>
      <c r="B87" s="17">
        <v>257.0</v>
      </c>
      <c r="C87" s="10">
        <v>3.947053E7</v>
      </c>
      <c r="D87" s="10">
        <v>1.6440724E7</v>
      </c>
      <c r="E87" s="11" t="str">
        <f>IF(C87&gt;Validation!$C$11,"YES","NO")</f>
        <v>NO</v>
      </c>
      <c r="F87" s="12">
        <v>192523.0</v>
      </c>
      <c r="G87" s="13" t="str">
        <f t="shared" si="2"/>
        <v>NOT FUNDED</v>
      </c>
      <c r="H87" s="14">
        <f t="shared" si="3"/>
        <v>31676</v>
      </c>
      <c r="I87" s="15" t="str">
        <f t="shared" si="1"/>
        <v>Approval Threshold</v>
      </c>
    </row>
    <row r="88">
      <c r="A88" s="8" t="s">
        <v>753</v>
      </c>
      <c r="B88" s="17">
        <v>234.0</v>
      </c>
      <c r="C88" s="10">
        <v>3.8832503E7</v>
      </c>
      <c r="D88" s="10">
        <v>1.5502467E7</v>
      </c>
      <c r="E88" s="11" t="str">
        <f>IF(C88&gt;Validation!$C$11,"YES","NO")</f>
        <v>NO</v>
      </c>
      <c r="F88" s="12">
        <v>210000.0</v>
      </c>
      <c r="G88" s="13" t="str">
        <f t="shared" si="2"/>
        <v>NOT FUNDED</v>
      </c>
      <c r="H88" s="14">
        <f t="shared" si="3"/>
        <v>31676</v>
      </c>
      <c r="I88" s="15" t="str">
        <f t="shared" si="1"/>
        <v>Approval Threshold</v>
      </c>
    </row>
    <row r="89">
      <c r="A89" s="8" t="s">
        <v>754</v>
      </c>
      <c r="B89" s="17">
        <v>288.0</v>
      </c>
      <c r="C89" s="10">
        <v>3.8609282E7</v>
      </c>
      <c r="D89" s="10">
        <v>2.5263892E7</v>
      </c>
      <c r="E89" s="11" t="str">
        <f>IF(C89&gt;Validation!$C$11,"YES","NO")</f>
        <v>NO</v>
      </c>
      <c r="F89" s="12">
        <v>30000.0</v>
      </c>
      <c r="G89" s="13" t="str">
        <f t="shared" si="2"/>
        <v>NOT FUNDED</v>
      </c>
      <c r="H89" s="14">
        <f t="shared" si="3"/>
        <v>31676</v>
      </c>
      <c r="I89" s="15" t="str">
        <f t="shared" si="1"/>
        <v>Approval Threshold</v>
      </c>
    </row>
    <row r="90">
      <c r="A90" s="8" t="s">
        <v>755</v>
      </c>
      <c r="B90" s="17">
        <v>290.0</v>
      </c>
      <c r="C90" s="10">
        <v>3.8100884E7</v>
      </c>
      <c r="D90" s="10">
        <v>2.7570132E7</v>
      </c>
      <c r="E90" s="11" t="str">
        <f>IF(C90&gt;Validation!$C$11,"YES","NO")</f>
        <v>NO</v>
      </c>
      <c r="F90" s="12">
        <v>248000.0</v>
      </c>
      <c r="G90" s="13" t="str">
        <f t="shared" si="2"/>
        <v>NOT FUNDED</v>
      </c>
      <c r="H90" s="14">
        <f t="shared" si="3"/>
        <v>31676</v>
      </c>
      <c r="I90" s="15" t="str">
        <f t="shared" si="1"/>
        <v>Approval Threshold</v>
      </c>
    </row>
    <row r="91">
      <c r="A91" s="8" t="s">
        <v>756</v>
      </c>
      <c r="B91" s="17">
        <v>288.0</v>
      </c>
      <c r="C91" s="10">
        <v>3.7895681E7</v>
      </c>
      <c r="D91" s="10">
        <v>2.2348104E7</v>
      </c>
      <c r="E91" s="11" t="str">
        <f>IF(C91&gt;Validation!$C$11,"YES","NO")</f>
        <v>NO</v>
      </c>
      <c r="F91" s="12">
        <v>276000.0</v>
      </c>
      <c r="G91" s="13" t="str">
        <f t="shared" si="2"/>
        <v>NOT FUNDED</v>
      </c>
      <c r="H91" s="14">
        <f t="shared" si="3"/>
        <v>31676</v>
      </c>
      <c r="I91" s="15" t="str">
        <f t="shared" si="1"/>
        <v>Approval Threshold</v>
      </c>
    </row>
    <row r="92">
      <c r="A92" s="8" t="s">
        <v>757</v>
      </c>
      <c r="B92" s="17">
        <v>229.0</v>
      </c>
      <c r="C92" s="10">
        <v>3.7629999E7</v>
      </c>
      <c r="D92" s="10">
        <v>1.5940704E7</v>
      </c>
      <c r="E92" s="11" t="str">
        <f>IF(C92&gt;Validation!$C$11,"YES","NO")</f>
        <v>NO</v>
      </c>
      <c r="F92" s="12">
        <v>115000.0</v>
      </c>
      <c r="G92" s="13" t="str">
        <f t="shared" si="2"/>
        <v>NOT FUNDED</v>
      </c>
      <c r="H92" s="14">
        <f t="shared" si="3"/>
        <v>31676</v>
      </c>
      <c r="I92" s="15" t="str">
        <f t="shared" si="1"/>
        <v>Approval Threshold</v>
      </c>
    </row>
    <row r="93">
      <c r="A93" s="8" t="s">
        <v>758</v>
      </c>
      <c r="B93" s="17">
        <v>303.0</v>
      </c>
      <c r="C93" s="10">
        <v>3.7180057E7</v>
      </c>
      <c r="D93" s="10">
        <v>2.3252603E7</v>
      </c>
      <c r="E93" s="11" t="str">
        <f>IF(C93&gt;Validation!$C$11,"YES","NO")</f>
        <v>NO</v>
      </c>
      <c r="F93" s="12">
        <v>173600.0</v>
      </c>
      <c r="G93" s="13" t="str">
        <f t="shared" si="2"/>
        <v>NOT FUNDED</v>
      </c>
      <c r="H93" s="14">
        <f t="shared" si="3"/>
        <v>31676</v>
      </c>
      <c r="I93" s="15" t="str">
        <f t="shared" si="1"/>
        <v>Approval Threshold</v>
      </c>
    </row>
    <row r="94">
      <c r="A94" s="8" t="s">
        <v>759</v>
      </c>
      <c r="B94" s="17">
        <v>254.0</v>
      </c>
      <c r="C94" s="10">
        <v>3.7171332E7</v>
      </c>
      <c r="D94" s="10">
        <v>2.8704642E7</v>
      </c>
      <c r="E94" s="11" t="str">
        <f>IF(C94&gt;Validation!$C$11,"YES","NO")</f>
        <v>NO</v>
      </c>
      <c r="F94" s="12">
        <v>300000.0</v>
      </c>
      <c r="G94" s="13" t="str">
        <f t="shared" si="2"/>
        <v>NOT FUNDED</v>
      </c>
      <c r="H94" s="14">
        <f t="shared" si="3"/>
        <v>31676</v>
      </c>
      <c r="I94" s="15" t="str">
        <f t="shared" si="1"/>
        <v>Approval Threshold</v>
      </c>
    </row>
    <row r="95">
      <c r="A95" s="8" t="s">
        <v>760</v>
      </c>
      <c r="B95" s="17">
        <v>268.0</v>
      </c>
      <c r="C95" s="10">
        <v>3.7034738E7</v>
      </c>
      <c r="D95" s="10">
        <v>1.5203639E7</v>
      </c>
      <c r="E95" s="11" t="str">
        <f>IF(C95&gt;Validation!$C$11,"YES","NO")</f>
        <v>NO</v>
      </c>
      <c r="F95" s="12">
        <v>120000.0</v>
      </c>
      <c r="G95" s="13" t="str">
        <f t="shared" si="2"/>
        <v>NOT FUNDED</v>
      </c>
      <c r="H95" s="14">
        <f t="shared" si="3"/>
        <v>31676</v>
      </c>
      <c r="I95" s="15" t="str">
        <f t="shared" si="1"/>
        <v>Approval Threshold</v>
      </c>
    </row>
    <row r="96">
      <c r="A96" s="8" t="s">
        <v>761</v>
      </c>
      <c r="B96" s="17">
        <v>242.0</v>
      </c>
      <c r="C96" s="10">
        <v>3.640488E7</v>
      </c>
      <c r="D96" s="10">
        <v>1.4466982E7</v>
      </c>
      <c r="E96" s="11" t="str">
        <f>IF(C96&gt;Validation!$C$11,"YES","NO")</f>
        <v>NO</v>
      </c>
      <c r="F96" s="12">
        <v>155000.0</v>
      </c>
      <c r="G96" s="13" t="str">
        <f t="shared" si="2"/>
        <v>NOT FUNDED</v>
      </c>
      <c r="H96" s="14">
        <f t="shared" si="3"/>
        <v>31676</v>
      </c>
      <c r="I96" s="15" t="str">
        <f t="shared" si="1"/>
        <v>Approval Threshold</v>
      </c>
    </row>
    <row r="97">
      <c r="A97" s="8" t="s">
        <v>762</v>
      </c>
      <c r="B97" s="17">
        <v>226.0</v>
      </c>
      <c r="C97" s="10">
        <v>3.6249138E7</v>
      </c>
      <c r="D97" s="10">
        <v>2.6282414E7</v>
      </c>
      <c r="E97" s="11" t="str">
        <f>IF(C97&gt;Validation!$C$11,"YES","NO")</f>
        <v>NO</v>
      </c>
      <c r="F97" s="12">
        <v>180000.0</v>
      </c>
      <c r="G97" s="13" t="str">
        <f t="shared" si="2"/>
        <v>NOT FUNDED</v>
      </c>
      <c r="H97" s="14">
        <f t="shared" si="3"/>
        <v>31676</v>
      </c>
      <c r="I97" s="15" t="str">
        <f t="shared" si="1"/>
        <v>Approval Threshold</v>
      </c>
    </row>
    <row r="98">
      <c r="A98" s="8" t="s">
        <v>763</v>
      </c>
      <c r="B98" s="17">
        <v>240.0</v>
      </c>
      <c r="C98" s="10">
        <v>3.5791479E7</v>
      </c>
      <c r="D98" s="10">
        <v>1.5446644E7</v>
      </c>
      <c r="E98" s="11" t="str">
        <f>IF(C98&gt;Validation!$C$11,"YES","NO")</f>
        <v>NO</v>
      </c>
      <c r="F98" s="12">
        <v>49500.0</v>
      </c>
      <c r="G98" s="13" t="str">
        <f t="shared" si="2"/>
        <v>NOT FUNDED</v>
      </c>
      <c r="H98" s="14">
        <f t="shared" si="3"/>
        <v>31676</v>
      </c>
      <c r="I98" s="15" t="str">
        <f t="shared" si="1"/>
        <v>Approval Threshold</v>
      </c>
    </row>
    <row r="99">
      <c r="A99" s="8" t="s">
        <v>764</v>
      </c>
      <c r="B99" s="17">
        <v>246.0</v>
      </c>
      <c r="C99" s="10">
        <v>3.5465752E7</v>
      </c>
      <c r="D99" s="10">
        <v>1.3959874E7</v>
      </c>
      <c r="E99" s="11" t="str">
        <f>IF(C99&gt;Validation!$C$11,"YES","NO")</f>
        <v>NO</v>
      </c>
      <c r="F99" s="12">
        <v>46250.0</v>
      </c>
      <c r="G99" s="13" t="str">
        <f t="shared" si="2"/>
        <v>NOT FUNDED</v>
      </c>
      <c r="H99" s="14">
        <f t="shared" si="3"/>
        <v>31676</v>
      </c>
      <c r="I99" s="15" t="str">
        <f t="shared" si="1"/>
        <v>Approval Threshold</v>
      </c>
    </row>
    <row r="100">
      <c r="A100" s="8" t="s">
        <v>765</v>
      </c>
      <c r="B100" s="17">
        <v>347.0</v>
      </c>
      <c r="C100" s="10">
        <v>3.5429597E7</v>
      </c>
      <c r="D100" s="10">
        <v>2.893547E7</v>
      </c>
      <c r="E100" s="11" t="str">
        <f>IF(C100&gt;Validation!$C$11,"YES","NO")</f>
        <v>NO</v>
      </c>
      <c r="F100" s="12">
        <v>230000.0</v>
      </c>
      <c r="G100" s="13" t="str">
        <f t="shared" si="2"/>
        <v>NOT FUNDED</v>
      </c>
      <c r="H100" s="14">
        <f t="shared" si="3"/>
        <v>31676</v>
      </c>
      <c r="I100" s="15" t="str">
        <f t="shared" si="1"/>
        <v>Approval Threshold</v>
      </c>
    </row>
    <row r="101">
      <c r="A101" s="8" t="s">
        <v>766</v>
      </c>
      <c r="B101" s="17">
        <v>307.0</v>
      </c>
      <c r="C101" s="10">
        <v>3.5010852E7</v>
      </c>
      <c r="D101" s="10">
        <v>3.100258E7</v>
      </c>
      <c r="E101" s="11" t="str">
        <f>IF(C101&gt;Validation!$C$11,"YES","NO")</f>
        <v>NO</v>
      </c>
      <c r="F101" s="12">
        <v>225000.0</v>
      </c>
      <c r="G101" s="13" t="str">
        <f t="shared" si="2"/>
        <v>NOT FUNDED</v>
      </c>
      <c r="H101" s="14">
        <f t="shared" si="3"/>
        <v>31676</v>
      </c>
      <c r="I101" s="15" t="str">
        <f t="shared" si="1"/>
        <v>Approval Threshold</v>
      </c>
    </row>
    <row r="102">
      <c r="A102" s="8" t="s">
        <v>767</v>
      </c>
      <c r="B102" s="17">
        <v>292.0</v>
      </c>
      <c r="C102" s="10">
        <v>3.409856E7</v>
      </c>
      <c r="D102" s="10">
        <v>1.5629267E7</v>
      </c>
      <c r="E102" s="11" t="str">
        <f>IF(C102&gt;Validation!$C$11,"YES","NO")</f>
        <v>NO</v>
      </c>
      <c r="F102" s="12">
        <v>130000.0</v>
      </c>
      <c r="G102" s="13" t="str">
        <f t="shared" si="2"/>
        <v>NOT FUNDED</v>
      </c>
      <c r="H102" s="14">
        <f t="shared" si="3"/>
        <v>31676</v>
      </c>
      <c r="I102" s="15" t="str">
        <f t="shared" si="1"/>
        <v>Approval Threshold</v>
      </c>
    </row>
    <row r="103">
      <c r="A103" s="8" t="s">
        <v>768</v>
      </c>
      <c r="B103" s="17">
        <v>251.0</v>
      </c>
      <c r="C103" s="10">
        <v>3.399837E7</v>
      </c>
      <c r="D103" s="10">
        <v>2.6597174E7</v>
      </c>
      <c r="E103" s="11" t="str">
        <f>IF(C103&gt;Validation!$C$11,"YES","NO")</f>
        <v>NO</v>
      </c>
      <c r="F103" s="12">
        <v>194594.0</v>
      </c>
      <c r="G103" s="13" t="str">
        <f t="shared" si="2"/>
        <v>NOT FUNDED</v>
      </c>
      <c r="H103" s="14">
        <f t="shared" si="3"/>
        <v>31676</v>
      </c>
      <c r="I103" s="15" t="str">
        <f t="shared" si="1"/>
        <v>Approval Threshold</v>
      </c>
    </row>
    <row r="104">
      <c r="A104" s="8" t="s">
        <v>769</v>
      </c>
      <c r="B104" s="17">
        <v>299.0</v>
      </c>
      <c r="C104" s="10">
        <v>3.3179955E7</v>
      </c>
      <c r="D104" s="10">
        <v>2.718568E7</v>
      </c>
      <c r="E104" s="11" t="str">
        <f>IF(C104&gt;Validation!$C$11,"YES","NO")</f>
        <v>NO</v>
      </c>
      <c r="F104" s="12">
        <v>196375.0</v>
      </c>
      <c r="G104" s="13" t="str">
        <f t="shared" si="2"/>
        <v>NOT FUNDED</v>
      </c>
      <c r="H104" s="14">
        <f t="shared" si="3"/>
        <v>31676</v>
      </c>
      <c r="I104" s="15" t="str">
        <f t="shared" si="1"/>
        <v>Approval Threshold</v>
      </c>
    </row>
    <row r="105">
      <c r="A105" s="8" t="s">
        <v>770</v>
      </c>
      <c r="B105" s="17">
        <v>259.0</v>
      </c>
      <c r="C105" s="10">
        <v>3.2969067E7</v>
      </c>
      <c r="D105" s="10">
        <v>1.9991967E7</v>
      </c>
      <c r="E105" s="11" t="str">
        <f>IF(C105&gt;Validation!$C$11,"YES","NO")</f>
        <v>NO</v>
      </c>
      <c r="F105" s="12">
        <v>190000.0</v>
      </c>
      <c r="G105" s="13" t="str">
        <f t="shared" si="2"/>
        <v>NOT FUNDED</v>
      </c>
      <c r="H105" s="14">
        <f t="shared" si="3"/>
        <v>31676</v>
      </c>
      <c r="I105" s="15" t="str">
        <f t="shared" si="1"/>
        <v>Approval Threshold</v>
      </c>
    </row>
    <row r="106">
      <c r="A106" s="8" t="s">
        <v>771</v>
      </c>
      <c r="B106" s="17">
        <v>243.0</v>
      </c>
      <c r="C106" s="10">
        <v>3.2700962E7</v>
      </c>
      <c r="D106" s="10">
        <v>1.7367625E7</v>
      </c>
      <c r="E106" s="11" t="str">
        <f>IF(C106&gt;Validation!$C$11,"YES","NO")</f>
        <v>NO</v>
      </c>
      <c r="F106" s="12">
        <v>160000.0</v>
      </c>
      <c r="G106" s="13" t="str">
        <f t="shared" si="2"/>
        <v>NOT FUNDED</v>
      </c>
      <c r="H106" s="14">
        <f t="shared" si="3"/>
        <v>31676</v>
      </c>
      <c r="I106" s="15" t="str">
        <f t="shared" si="1"/>
        <v>Approval Threshold</v>
      </c>
    </row>
    <row r="107">
      <c r="A107" s="8" t="s">
        <v>772</v>
      </c>
      <c r="B107" s="17">
        <v>292.0</v>
      </c>
      <c r="C107" s="10">
        <v>3.2534405E7</v>
      </c>
      <c r="D107" s="10">
        <v>2.685077E7</v>
      </c>
      <c r="E107" s="11" t="str">
        <f>IF(C107&gt;Validation!$C$11,"YES","NO")</f>
        <v>NO</v>
      </c>
      <c r="F107" s="12">
        <v>210000.0</v>
      </c>
      <c r="G107" s="13" t="str">
        <f t="shared" si="2"/>
        <v>NOT FUNDED</v>
      </c>
      <c r="H107" s="14">
        <f t="shared" si="3"/>
        <v>31676</v>
      </c>
      <c r="I107" s="15" t="str">
        <f t="shared" si="1"/>
        <v>Approval Threshold</v>
      </c>
    </row>
    <row r="108">
      <c r="A108" s="8" t="s">
        <v>773</v>
      </c>
      <c r="B108" s="17">
        <v>229.0</v>
      </c>
      <c r="C108" s="10">
        <v>3.2332373E7</v>
      </c>
      <c r="D108" s="10">
        <v>2.8579551E7</v>
      </c>
      <c r="E108" s="11" t="str">
        <f>IF(C108&gt;Validation!$C$11,"YES","NO")</f>
        <v>NO</v>
      </c>
      <c r="F108" s="12">
        <v>290000.0</v>
      </c>
      <c r="G108" s="13" t="str">
        <f t="shared" si="2"/>
        <v>NOT FUNDED</v>
      </c>
      <c r="H108" s="14">
        <f t="shared" si="3"/>
        <v>31676</v>
      </c>
      <c r="I108" s="15" t="str">
        <f t="shared" si="1"/>
        <v>Approval Threshold</v>
      </c>
    </row>
    <row r="109">
      <c r="A109" s="8" t="s">
        <v>774</v>
      </c>
      <c r="B109" s="17">
        <v>275.0</v>
      </c>
      <c r="C109" s="10">
        <v>3.2093832E7</v>
      </c>
      <c r="D109" s="10">
        <v>3.1965368E7</v>
      </c>
      <c r="E109" s="11" t="str">
        <f>IF(C109&gt;Validation!$C$11,"YES","NO")</f>
        <v>NO</v>
      </c>
      <c r="F109" s="12">
        <v>275000.0</v>
      </c>
      <c r="G109" s="13" t="str">
        <f t="shared" si="2"/>
        <v>NOT FUNDED</v>
      </c>
      <c r="H109" s="14">
        <f t="shared" si="3"/>
        <v>31676</v>
      </c>
      <c r="I109" s="15" t="str">
        <f t="shared" si="1"/>
        <v>Approval Threshold</v>
      </c>
    </row>
    <row r="110">
      <c r="A110" s="8" t="s">
        <v>775</v>
      </c>
      <c r="B110" s="17">
        <v>243.0</v>
      </c>
      <c r="C110" s="10">
        <v>3.1941153E7</v>
      </c>
      <c r="D110" s="10">
        <v>2.4108176E7</v>
      </c>
      <c r="E110" s="11" t="str">
        <f>IF(C110&gt;Validation!$C$11,"YES","NO")</f>
        <v>NO</v>
      </c>
      <c r="F110" s="12">
        <v>60000.0</v>
      </c>
      <c r="G110" s="13" t="str">
        <f t="shared" si="2"/>
        <v>NOT FUNDED</v>
      </c>
      <c r="H110" s="14">
        <f t="shared" si="3"/>
        <v>31676</v>
      </c>
      <c r="I110" s="15" t="str">
        <f t="shared" si="1"/>
        <v>Approval Threshold</v>
      </c>
    </row>
    <row r="111">
      <c r="A111" s="8" t="s">
        <v>776</v>
      </c>
      <c r="B111" s="17">
        <v>276.0</v>
      </c>
      <c r="C111" s="10">
        <v>3.1816453E7</v>
      </c>
      <c r="D111" s="10">
        <v>2.6542868E7</v>
      </c>
      <c r="E111" s="11" t="str">
        <f>IF(C111&gt;Validation!$C$11,"YES","NO")</f>
        <v>NO</v>
      </c>
      <c r="F111" s="12">
        <v>150000.0</v>
      </c>
      <c r="G111" s="13" t="str">
        <f t="shared" si="2"/>
        <v>NOT FUNDED</v>
      </c>
      <c r="H111" s="14">
        <f t="shared" si="3"/>
        <v>31676</v>
      </c>
      <c r="I111" s="15" t="str">
        <f t="shared" si="1"/>
        <v>Approval Threshold</v>
      </c>
    </row>
    <row r="112">
      <c r="A112" s="8" t="s">
        <v>777</v>
      </c>
      <c r="B112" s="17">
        <v>248.0</v>
      </c>
      <c r="C112" s="10">
        <v>3.1269531E7</v>
      </c>
      <c r="D112" s="10">
        <v>1.9752507E7</v>
      </c>
      <c r="E112" s="11" t="str">
        <f>IF(C112&gt;Validation!$C$11,"YES","NO")</f>
        <v>NO</v>
      </c>
      <c r="F112" s="12">
        <v>25000.0</v>
      </c>
      <c r="G112" s="13" t="str">
        <f t="shared" si="2"/>
        <v>NOT FUNDED</v>
      </c>
      <c r="H112" s="14">
        <f t="shared" si="3"/>
        <v>31676</v>
      </c>
      <c r="I112" s="15" t="str">
        <f t="shared" si="1"/>
        <v>Approval Threshold</v>
      </c>
    </row>
    <row r="113">
      <c r="A113" s="8" t="s">
        <v>778</v>
      </c>
      <c r="B113" s="17">
        <v>246.0</v>
      </c>
      <c r="C113" s="10">
        <v>3.1096935E7</v>
      </c>
      <c r="D113" s="10">
        <v>2.2268423E7</v>
      </c>
      <c r="E113" s="11" t="str">
        <f>IF(C113&gt;Validation!$C$11,"YES","NO")</f>
        <v>NO</v>
      </c>
      <c r="F113" s="12">
        <v>200000.0</v>
      </c>
      <c r="G113" s="13" t="str">
        <f t="shared" si="2"/>
        <v>NOT FUNDED</v>
      </c>
      <c r="H113" s="14">
        <f t="shared" si="3"/>
        <v>31676</v>
      </c>
      <c r="I113" s="15" t="str">
        <f t="shared" si="1"/>
        <v>Approval Threshold</v>
      </c>
    </row>
    <row r="114">
      <c r="A114" s="8" t="s">
        <v>779</v>
      </c>
      <c r="B114" s="17">
        <v>259.0</v>
      </c>
      <c r="C114" s="10">
        <v>3.1093208E7</v>
      </c>
      <c r="D114" s="10">
        <v>3.4898339E7</v>
      </c>
      <c r="E114" s="11" t="str">
        <f>IF(C114&gt;Validation!$C$11,"YES","NO")</f>
        <v>NO</v>
      </c>
      <c r="F114" s="12">
        <v>300000.0</v>
      </c>
      <c r="G114" s="13" t="str">
        <f t="shared" si="2"/>
        <v>NOT FUNDED</v>
      </c>
      <c r="H114" s="14">
        <f t="shared" si="3"/>
        <v>31676</v>
      </c>
      <c r="I114" s="15" t="str">
        <f t="shared" si="1"/>
        <v>Approval Threshold</v>
      </c>
    </row>
    <row r="115">
      <c r="A115" s="8" t="s">
        <v>780</v>
      </c>
      <c r="B115" s="17">
        <v>273.0</v>
      </c>
      <c r="C115" s="10">
        <v>3.1076149E7</v>
      </c>
      <c r="D115" s="10">
        <v>1.8531104E7</v>
      </c>
      <c r="E115" s="11" t="str">
        <f>IF(C115&gt;Validation!$C$11,"YES","NO")</f>
        <v>NO</v>
      </c>
      <c r="F115" s="12">
        <v>42000.0</v>
      </c>
      <c r="G115" s="13" t="str">
        <f t="shared" si="2"/>
        <v>NOT FUNDED</v>
      </c>
      <c r="H115" s="14">
        <f t="shared" si="3"/>
        <v>31676</v>
      </c>
      <c r="I115" s="15" t="str">
        <f t="shared" si="1"/>
        <v>Approval Threshold</v>
      </c>
    </row>
    <row r="116">
      <c r="A116" s="8" t="s">
        <v>781</v>
      </c>
      <c r="B116" s="17">
        <v>268.0</v>
      </c>
      <c r="C116" s="10">
        <v>3.0973039E7</v>
      </c>
      <c r="D116" s="10">
        <v>1.5745248E7</v>
      </c>
      <c r="E116" s="11" t="str">
        <f>IF(C116&gt;Validation!$C$11,"YES","NO")</f>
        <v>NO</v>
      </c>
      <c r="F116" s="12">
        <v>248500.0</v>
      </c>
      <c r="G116" s="13" t="str">
        <f t="shared" si="2"/>
        <v>NOT FUNDED</v>
      </c>
      <c r="H116" s="14">
        <f t="shared" si="3"/>
        <v>31676</v>
      </c>
      <c r="I116" s="15" t="str">
        <f t="shared" si="1"/>
        <v>Approval Threshold</v>
      </c>
    </row>
    <row r="117">
      <c r="A117" s="8" t="s">
        <v>782</v>
      </c>
      <c r="B117" s="17">
        <v>235.0</v>
      </c>
      <c r="C117" s="10">
        <v>3.0247896E7</v>
      </c>
      <c r="D117" s="10">
        <v>2.877473E7</v>
      </c>
      <c r="E117" s="11" t="str">
        <f>IF(C117&gt;Validation!$C$11,"YES","NO")</f>
        <v>NO</v>
      </c>
      <c r="F117" s="12">
        <v>100000.0</v>
      </c>
      <c r="G117" s="13" t="str">
        <f t="shared" si="2"/>
        <v>NOT FUNDED</v>
      </c>
      <c r="H117" s="14">
        <f t="shared" si="3"/>
        <v>31676</v>
      </c>
      <c r="I117" s="15" t="str">
        <f t="shared" si="1"/>
        <v>Approval Threshold</v>
      </c>
    </row>
    <row r="118">
      <c r="A118" s="8" t="s">
        <v>783</v>
      </c>
      <c r="B118" s="17">
        <v>276.0</v>
      </c>
      <c r="C118" s="10">
        <v>3.0189128E7</v>
      </c>
      <c r="D118" s="10">
        <v>2.0899507E7</v>
      </c>
      <c r="E118" s="11" t="str">
        <f>IF(C118&gt;Validation!$C$11,"YES","NO")</f>
        <v>NO</v>
      </c>
      <c r="F118" s="12">
        <v>227000.0</v>
      </c>
      <c r="G118" s="13" t="str">
        <f t="shared" si="2"/>
        <v>NOT FUNDED</v>
      </c>
      <c r="H118" s="14">
        <f t="shared" si="3"/>
        <v>31676</v>
      </c>
      <c r="I118" s="15" t="str">
        <f t="shared" si="1"/>
        <v>Approval Threshold</v>
      </c>
    </row>
    <row r="119">
      <c r="A119" s="8" t="s">
        <v>784</v>
      </c>
      <c r="B119" s="17">
        <v>268.0</v>
      </c>
      <c r="C119" s="10">
        <v>2.981515E7</v>
      </c>
      <c r="D119" s="10">
        <v>3.0840967E7</v>
      </c>
      <c r="E119" s="11" t="str">
        <f>IF(C119&gt;Validation!$C$11,"YES","NO")</f>
        <v>NO</v>
      </c>
      <c r="F119" s="12">
        <v>275000.0</v>
      </c>
      <c r="G119" s="13" t="str">
        <f t="shared" si="2"/>
        <v>NOT FUNDED</v>
      </c>
      <c r="H119" s="14">
        <f t="shared" si="3"/>
        <v>31676</v>
      </c>
      <c r="I119" s="15" t="str">
        <f t="shared" si="1"/>
        <v>Approval Threshold</v>
      </c>
    </row>
    <row r="120">
      <c r="A120" s="8" t="s">
        <v>785</v>
      </c>
      <c r="B120" s="17">
        <v>262.0</v>
      </c>
      <c r="C120" s="10">
        <v>2.8923698E7</v>
      </c>
      <c r="D120" s="10">
        <v>2.3890426E7</v>
      </c>
      <c r="E120" s="11" t="str">
        <f>IF(C120&gt;Validation!$C$11,"YES","NO")</f>
        <v>NO</v>
      </c>
      <c r="F120" s="12">
        <v>297259.0</v>
      </c>
      <c r="G120" s="13" t="str">
        <f t="shared" si="2"/>
        <v>NOT FUNDED</v>
      </c>
      <c r="H120" s="14">
        <f t="shared" si="3"/>
        <v>31676</v>
      </c>
      <c r="I120" s="15" t="str">
        <f t="shared" si="1"/>
        <v>Approval Threshold</v>
      </c>
    </row>
    <row r="121">
      <c r="A121" s="8" t="s">
        <v>786</v>
      </c>
      <c r="B121" s="17">
        <v>232.0</v>
      </c>
      <c r="C121" s="10">
        <v>2.8693463E7</v>
      </c>
      <c r="D121" s="10">
        <v>2.2982003E7</v>
      </c>
      <c r="E121" s="11" t="str">
        <f>IF(C121&gt;Validation!$C$11,"YES","NO")</f>
        <v>NO</v>
      </c>
      <c r="F121" s="12">
        <v>58000.0</v>
      </c>
      <c r="G121" s="13" t="str">
        <f t="shared" si="2"/>
        <v>NOT FUNDED</v>
      </c>
      <c r="H121" s="14">
        <f t="shared" si="3"/>
        <v>31676</v>
      </c>
      <c r="I121" s="15" t="str">
        <f t="shared" si="1"/>
        <v>Approval Threshold</v>
      </c>
    </row>
    <row r="122">
      <c r="A122" s="8" t="s">
        <v>787</v>
      </c>
      <c r="B122" s="17">
        <v>265.0</v>
      </c>
      <c r="C122" s="10">
        <v>2.7643987E7</v>
      </c>
      <c r="D122" s="10">
        <v>2.3761782E7</v>
      </c>
      <c r="E122" s="11" t="str">
        <f>IF(C122&gt;Validation!$C$11,"YES","NO")</f>
        <v>NO</v>
      </c>
      <c r="F122" s="12">
        <v>200000.0</v>
      </c>
      <c r="G122" s="13" t="str">
        <f t="shared" si="2"/>
        <v>NOT FUNDED</v>
      </c>
      <c r="H122" s="14">
        <f t="shared" si="3"/>
        <v>31676</v>
      </c>
      <c r="I122" s="15" t="str">
        <f t="shared" si="1"/>
        <v>Approval Threshold</v>
      </c>
    </row>
    <row r="123">
      <c r="A123" s="8" t="s">
        <v>788</v>
      </c>
      <c r="B123" s="17">
        <v>254.0</v>
      </c>
      <c r="C123" s="10">
        <v>2.7605251E7</v>
      </c>
      <c r="D123" s="10">
        <v>2.4001163E7</v>
      </c>
      <c r="E123" s="11" t="str">
        <f>IF(C123&gt;Validation!$C$11,"YES","NO")</f>
        <v>NO</v>
      </c>
      <c r="F123" s="12">
        <v>150000.0</v>
      </c>
      <c r="G123" s="13" t="str">
        <f t="shared" si="2"/>
        <v>NOT FUNDED</v>
      </c>
      <c r="H123" s="14">
        <f t="shared" si="3"/>
        <v>31676</v>
      </c>
      <c r="I123" s="15" t="str">
        <f t="shared" si="1"/>
        <v>Approval Threshold</v>
      </c>
    </row>
    <row r="124">
      <c r="A124" s="8" t="s">
        <v>789</v>
      </c>
      <c r="B124" s="17">
        <v>237.0</v>
      </c>
      <c r="C124" s="10">
        <v>2.7353937E7</v>
      </c>
      <c r="D124" s="10">
        <v>1.315147E7</v>
      </c>
      <c r="E124" s="11" t="str">
        <f>IF(C124&gt;Validation!$C$11,"YES","NO")</f>
        <v>NO</v>
      </c>
      <c r="F124" s="12">
        <v>150000.0</v>
      </c>
      <c r="G124" s="13" t="str">
        <f t="shared" si="2"/>
        <v>NOT FUNDED</v>
      </c>
      <c r="H124" s="14">
        <f t="shared" si="3"/>
        <v>31676</v>
      </c>
      <c r="I124" s="15" t="str">
        <f t="shared" si="1"/>
        <v>Approval Threshold</v>
      </c>
    </row>
    <row r="125">
      <c r="A125" s="8" t="s">
        <v>790</v>
      </c>
      <c r="B125" s="17">
        <v>264.0</v>
      </c>
      <c r="C125" s="10">
        <v>2.7180961E7</v>
      </c>
      <c r="D125" s="10">
        <v>2.9558932E7</v>
      </c>
      <c r="E125" s="11" t="str">
        <f>IF(C125&gt;Validation!$C$11,"YES","NO")</f>
        <v>NO</v>
      </c>
      <c r="F125" s="12">
        <v>285000.0</v>
      </c>
      <c r="G125" s="13" t="str">
        <f t="shared" si="2"/>
        <v>NOT FUNDED</v>
      </c>
      <c r="H125" s="14">
        <f t="shared" si="3"/>
        <v>31676</v>
      </c>
      <c r="I125" s="15" t="str">
        <f t="shared" si="1"/>
        <v>Approval Threshold</v>
      </c>
    </row>
    <row r="126">
      <c r="A126" s="8" t="s">
        <v>791</v>
      </c>
      <c r="B126" s="17">
        <v>242.0</v>
      </c>
      <c r="C126" s="10">
        <v>2.6882512E7</v>
      </c>
      <c r="D126" s="10">
        <v>2.0398157E7</v>
      </c>
      <c r="E126" s="11" t="str">
        <f>IF(C126&gt;Validation!$C$11,"YES","NO")</f>
        <v>NO</v>
      </c>
      <c r="F126" s="12">
        <v>51800.0</v>
      </c>
      <c r="G126" s="13" t="str">
        <f t="shared" si="2"/>
        <v>NOT FUNDED</v>
      </c>
      <c r="H126" s="14">
        <f t="shared" si="3"/>
        <v>31676</v>
      </c>
      <c r="I126" s="15" t="str">
        <f t="shared" si="1"/>
        <v>Approval Threshold</v>
      </c>
    </row>
    <row r="127">
      <c r="A127" s="8" t="s">
        <v>792</v>
      </c>
      <c r="B127" s="17">
        <v>241.0</v>
      </c>
      <c r="C127" s="10">
        <v>2.6727082E7</v>
      </c>
      <c r="D127" s="10">
        <v>2.9908893E7</v>
      </c>
      <c r="E127" s="11" t="str">
        <f>IF(C127&gt;Validation!$C$11,"YES","NO")</f>
        <v>NO</v>
      </c>
      <c r="F127" s="12">
        <v>89474.0</v>
      </c>
      <c r="G127" s="13" t="str">
        <f t="shared" si="2"/>
        <v>NOT FUNDED</v>
      </c>
      <c r="H127" s="14">
        <f t="shared" si="3"/>
        <v>31676</v>
      </c>
      <c r="I127" s="15" t="str">
        <f t="shared" si="1"/>
        <v>Approval Threshold</v>
      </c>
    </row>
    <row r="128">
      <c r="A128" s="8" t="s">
        <v>793</v>
      </c>
      <c r="B128" s="17">
        <v>254.0</v>
      </c>
      <c r="C128" s="10">
        <v>2.6718423E7</v>
      </c>
      <c r="D128" s="10">
        <v>3.3933392E7</v>
      </c>
      <c r="E128" s="11" t="str">
        <f>IF(C128&gt;Validation!$C$11,"YES","NO")</f>
        <v>NO</v>
      </c>
      <c r="F128" s="12">
        <v>300000.0</v>
      </c>
      <c r="G128" s="13" t="str">
        <f t="shared" si="2"/>
        <v>NOT FUNDED</v>
      </c>
      <c r="H128" s="14">
        <f t="shared" si="3"/>
        <v>31676</v>
      </c>
      <c r="I128" s="15" t="str">
        <f t="shared" si="1"/>
        <v>Approval Threshold</v>
      </c>
    </row>
    <row r="129">
      <c r="A129" s="8" t="s">
        <v>794</v>
      </c>
      <c r="B129" s="17">
        <v>263.0</v>
      </c>
      <c r="C129" s="10">
        <v>2.6702023E7</v>
      </c>
      <c r="D129" s="10">
        <v>2.4983252E7</v>
      </c>
      <c r="E129" s="11" t="str">
        <f>IF(C129&gt;Validation!$C$11,"YES","NO")</f>
        <v>NO</v>
      </c>
      <c r="F129" s="12">
        <v>185000.0</v>
      </c>
      <c r="G129" s="13" t="str">
        <f t="shared" si="2"/>
        <v>NOT FUNDED</v>
      </c>
      <c r="H129" s="14">
        <f t="shared" si="3"/>
        <v>31676</v>
      </c>
      <c r="I129" s="15" t="str">
        <f t="shared" si="1"/>
        <v>Approval Threshold</v>
      </c>
    </row>
    <row r="130">
      <c r="A130" s="8" t="s">
        <v>795</v>
      </c>
      <c r="B130" s="17">
        <v>248.0</v>
      </c>
      <c r="C130" s="10">
        <v>2.6634346E7</v>
      </c>
      <c r="D130" s="10">
        <v>2.585623E7</v>
      </c>
      <c r="E130" s="11" t="str">
        <f>IF(C130&gt;Validation!$C$11,"YES","NO")</f>
        <v>NO</v>
      </c>
      <c r="F130" s="12">
        <v>120000.0</v>
      </c>
      <c r="G130" s="13" t="str">
        <f t="shared" si="2"/>
        <v>NOT FUNDED</v>
      </c>
      <c r="H130" s="14">
        <f t="shared" si="3"/>
        <v>31676</v>
      </c>
      <c r="I130" s="15" t="str">
        <f t="shared" si="1"/>
        <v>Approval Threshold</v>
      </c>
    </row>
    <row r="131">
      <c r="A131" s="8" t="s">
        <v>796</v>
      </c>
      <c r="B131" s="17">
        <v>276.0</v>
      </c>
      <c r="C131" s="10">
        <v>2.6329758E7</v>
      </c>
      <c r="D131" s="10">
        <v>2.479257E7</v>
      </c>
      <c r="E131" s="11" t="str">
        <f>IF(C131&gt;Validation!$C$11,"YES","NO")</f>
        <v>NO</v>
      </c>
      <c r="F131" s="12">
        <v>285916.0</v>
      </c>
      <c r="G131" s="13" t="str">
        <f t="shared" si="2"/>
        <v>NOT FUNDED</v>
      </c>
      <c r="H131" s="14">
        <f t="shared" si="3"/>
        <v>31676</v>
      </c>
      <c r="I131" s="15" t="str">
        <f t="shared" si="1"/>
        <v>Approval Threshold</v>
      </c>
    </row>
    <row r="132">
      <c r="A132" s="8" t="s">
        <v>797</v>
      </c>
      <c r="B132" s="17">
        <v>282.0</v>
      </c>
      <c r="C132" s="10">
        <v>2.6215561E7</v>
      </c>
      <c r="D132" s="10">
        <v>2.8361333E7</v>
      </c>
      <c r="E132" s="11" t="str">
        <f>IF(C132&gt;Validation!$C$11,"YES","NO")</f>
        <v>NO</v>
      </c>
      <c r="F132" s="12">
        <v>175000.0</v>
      </c>
      <c r="G132" s="13" t="str">
        <f t="shared" si="2"/>
        <v>NOT FUNDED</v>
      </c>
      <c r="H132" s="14">
        <f t="shared" si="3"/>
        <v>31676</v>
      </c>
      <c r="I132" s="15" t="str">
        <f t="shared" si="1"/>
        <v>Approval Threshold</v>
      </c>
    </row>
    <row r="133">
      <c r="A133" s="8" t="s">
        <v>798</v>
      </c>
      <c r="B133" s="17">
        <v>278.0</v>
      </c>
      <c r="C133" s="10">
        <v>2.6195206E7</v>
      </c>
      <c r="D133" s="10">
        <v>2.6224135E7</v>
      </c>
      <c r="E133" s="11" t="str">
        <f>IF(C133&gt;Validation!$C$11,"YES","NO")</f>
        <v>NO</v>
      </c>
      <c r="F133" s="12">
        <v>139200.0</v>
      </c>
      <c r="G133" s="13" t="str">
        <f t="shared" si="2"/>
        <v>NOT FUNDED</v>
      </c>
      <c r="H133" s="14">
        <f t="shared" si="3"/>
        <v>31676</v>
      </c>
      <c r="I133" s="15" t="str">
        <f t="shared" si="1"/>
        <v>Approval Threshold</v>
      </c>
    </row>
    <row r="134">
      <c r="A134" s="8" t="s">
        <v>799</v>
      </c>
      <c r="B134" s="17">
        <v>246.0</v>
      </c>
      <c r="C134" s="10">
        <v>2.6074779E7</v>
      </c>
      <c r="D134" s="10">
        <v>3.3337962E7</v>
      </c>
      <c r="E134" s="11" t="str">
        <f>IF(C134&gt;Validation!$C$11,"YES","NO")</f>
        <v>NO</v>
      </c>
      <c r="F134" s="12">
        <v>300000.0</v>
      </c>
      <c r="G134" s="13" t="str">
        <f t="shared" si="2"/>
        <v>NOT FUNDED</v>
      </c>
      <c r="H134" s="14">
        <f t="shared" si="3"/>
        <v>31676</v>
      </c>
      <c r="I134" s="15" t="str">
        <f t="shared" si="1"/>
        <v>Approval Threshold</v>
      </c>
    </row>
    <row r="135">
      <c r="A135" s="8" t="s">
        <v>800</v>
      </c>
      <c r="B135" s="17">
        <v>254.0</v>
      </c>
      <c r="C135" s="10">
        <v>2.5196336E7</v>
      </c>
      <c r="D135" s="10">
        <v>2.870294E7</v>
      </c>
      <c r="E135" s="11" t="str">
        <f>IF(C135&gt;Validation!$C$11,"YES","NO")</f>
        <v>NO</v>
      </c>
      <c r="F135" s="12">
        <v>295938.0</v>
      </c>
      <c r="G135" s="13" t="str">
        <f t="shared" si="2"/>
        <v>NOT FUNDED</v>
      </c>
      <c r="H135" s="14">
        <f t="shared" si="3"/>
        <v>31676</v>
      </c>
      <c r="I135" s="15" t="str">
        <f t="shared" si="1"/>
        <v>Approval Threshold</v>
      </c>
    </row>
    <row r="136">
      <c r="A136" s="8" t="s">
        <v>801</v>
      </c>
      <c r="B136" s="17">
        <v>227.0</v>
      </c>
      <c r="C136" s="10">
        <v>2.486928E7</v>
      </c>
      <c r="D136" s="10">
        <v>2.3078231E7</v>
      </c>
      <c r="E136" s="11" t="str">
        <f>IF(C136&gt;Validation!$C$11,"YES","NO")</f>
        <v>NO</v>
      </c>
      <c r="F136" s="12">
        <v>75000.0</v>
      </c>
      <c r="G136" s="13" t="str">
        <f t="shared" si="2"/>
        <v>NOT FUNDED</v>
      </c>
      <c r="H136" s="14">
        <f t="shared" si="3"/>
        <v>31676</v>
      </c>
      <c r="I136" s="15" t="str">
        <f t="shared" si="1"/>
        <v>Approval Threshold</v>
      </c>
    </row>
    <row r="137">
      <c r="A137" s="8" t="s">
        <v>802</v>
      </c>
      <c r="B137" s="17">
        <v>288.0</v>
      </c>
      <c r="C137" s="10">
        <v>2.4791494E7</v>
      </c>
      <c r="D137" s="10">
        <v>4.0569916E7</v>
      </c>
      <c r="E137" s="11" t="str">
        <f>IF(C137&gt;Validation!$C$11,"YES","NO")</f>
        <v>NO</v>
      </c>
      <c r="F137" s="12">
        <v>300000.0</v>
      </c>
      <c r="G137" s="13" t="str">
        <f t="shared" si="2"/>
        <v>NOT FUNDED</v>
      </c>
      <c r="H137" s="14">
        <f t="shared" si="3"/>
        <v>31676</v>
      </c>
      <c r="I137" s="15" t="str">
        <f t="shared" si="1"/>
        <v>Approval Threshold</v>
      </c>
    </row>
    <row r="138">
      <c r="A138" s="8" t="s">
        <v>803</v>
      </c>
      <c r="B138" s="17">
        <v>243.0</v>
      </c>
      <c r="C138" s="10">
        <v>2.4309781E7</v>
      </c>
      <c r="D138" s="10">
        <v>3.034193E7</v>
      </c>
      <c r="E138" s="11" t="str">
        <f>IF(C138&gt;Validation!$C$11,"YES","NO")</f>
        <v>NO</v>
      </c>
      <c r="F138" s="12">
        <v>246143.0</v>
      </c>
      <c r="G138" s="13" t="str">
        <f t="shared" si="2"/>
        <v>NOT FUNDED</v>
      </c>
      <c r="H138" s="14">
        <f t="shared" si="3"/>
        <v>31676</v>
      </c>
      <c r="I138" s="15" t="str">
        <f t="shared" si="1"/>
        <v>Approval Threshold</v>
      </c>
    </row>
    <row r="139">
      <c r="A139" s="8" t="s">
        <v>804</v>
      </c>
      <c r="B139" s="17">
        <v>275.0</v>
      </c>
      <c r="C139" s="10">
        <v>2.3728399E7</v>
      </c>
      <c r="D139" s="10">
        <v>2.3939395E7</v>
      </c>
      <c r="E139" s="11" t="str">
        <f>IF(C139&gt;Validation!$C$11,"YES","NO")</f>
        <v>NO</v>
      </c>
      <c r="F139" s="12">
        <v>286250.0</v>
      </c>
      <c r="G139" s="13" t="str">
        <f t="shared" si="2"/>
        <v>NOT FUNDED</v>
      </c>
      <c r="H139" s="14">
        <f t="shared" si="3"/>
        <v>31676</v>
      </c>
      <c r="I139" s="15" t="str">
        <f t="shared" si="1"/>
        <v>Approval Threshold</v>
      </c>
    </row>
    <row r="140">
      <c r="A140" s="8" t="s">
        <v>805</v>
      </c>
      <c r="B140" s="17">
        <v>254.0</v>
      </c>
      <c r="C140" s="10">
        <v>2.3727957E7</v>
      </c>
      <c r="D140" s="10">
        <v>3.1900281E7</v>
      </c>
      <c r="E140" s="11" t="str">
        <f>IF(C140&gt;Validation!$C$11,"YES","NO")</f>
        <v>NO</v>
      </c>
      <c r="F140" s="12">
        <v>300000.0</v>
      </c>
      <c r="G140" s="13" t="str">
        <f t="shared" si="2"/>
        <v>NOT FUNDED</v>
      </c>
      <c r="H140" s="14">
        <f t="shared" si="3"/>
        <v>31676</v>
      </c>
      <c r="I140" s="15" t="str">
        <f t="shared" si="1"/>
        <v>Approval Threshold</v>
      </c>
    </row>
    <row r="141">
      <c r="A141" s="8" t="s">
        <v>806</v>
      </c>
      <c r="B141" s="17">
        <v>229.0</v>
      </c>
      <c r="C141" s="10">
        <v>2.3594357E7</v>
      </c>
      <c r="D141" s="10">
        <v>2.1947667E7</v>
      </c>
      <c r="E141" s="11" t="str">
        <f>IF(C141&gt;Validation!$C$11,"YES","NO")</f>
        <v>NO</v>
      </c>
      <c r="F141" s="12">
        <v>100000.0</v>
      </c>
      <c r="G141" s="13" t="str">
        <f t="shared" si="2"/>
        <v>NOT FUNDED</v>
      </c>
      <c r="H141" s="14">
        <f t="shared" si="3"/>
        <v>31676</v>
      </c>
      <c r="I141" s="15" t="str">
        <f t="shared" si="1"/>
        <v>Approval Threshold</v>
      </c>
    </row>
    <row r="142">
      <c r="A142" s="8" t="s">
        <v>807</v>
      </c>
      <c r="B142" s="17">
        <v>274.0</v>
      </c>
      <c r="C142" s="10">
        <v>2.3561438E7</v>
      </c>
      <c r="D142" s="10">
        <v>1.9167138E7</v>
      </c>
      <c r="E142" s="11" t="str">
        <f>IF(C142&gt;Validation!$C$11,"YES","NO")</f>
        <v>NO</v>
      </c>
      <c r="F142" s="12">
        <v>230000.0</v>
      </c>
      <c r="G142" s="13" t="str">
        <f t="shared" si="2"/>
        <v>NOT FUNDED</v>
      </c>
      <c r="H142" s="14">
        <f t="shared" si="3"/>
        <v>31676</v>
      </c>
      <c r="I142" s="15" t="str">
        <f t="shared" si="1"/>
        <v>Approval Threshold</v>
      </c>
    </row>
    <row r="143">
      <c r="A143" s="8" t="s">
        <v>808</v>
      </c>
      <c r="B143" s="17">
        <v>243.0</v>
      </c>
      <c r="C143" s="10">
        <v>2.3196241E7</v>
      </c>
      <c r="D143" s="10">
        <v>2.3255202E7</v>
      </c>
      <c r="E143" s="11" t="str">
        <f>IF(C143&gt;Validation!$C$11,"YES","NO")</f>
        <v>NO</v>
      </c>
      <c r="F143" s="12">
        <v>295000.0</v>
      </c>
      <c r="G143" s="13" t="str">
        <f t="shared" si="2"/>
        <v>NOT FUNDED</v>
      </c>
      <c r="H143" s="14">
        <f t="shared" si="3"/>
        <v>31676</v>
      </c>
      <c r="I143" s="15" t="str">
        <f t="shared" si="1"/>
        <v>Approval Threshold</v>
      </c>
    </row>
    <row r="144">
      <c r="A144" s="8" t="s">
        <v>809</v>
      </c>
      <c r="B144" s="17">
        <v>245.0</v>
      </c>
      <c r="C144" s="10">
        <v>2.3029377E7</v>
      </c>
      <c r="D144" s="10">
        <v>2.9689359E7</v>
      </c>
      <c r="E144" s="11" t="str">
        <f>IF(C144&gt;Validation!$C$11,"YES","NO")</f>
        <v>NO</v>
      </c>
      <c r="F144" s="12">
        <v>155000.0</v>
      </c>
      <c r="G144" s="13" t="str">
        <f t="shared" si="2"/>
        <v>NOT FUNDED</v>
      </c>
      <c r="H144" s="14">
        <f t="shared" si="3"/>
        <v>31676</v>
      </c>
      <c r="I144" s="15" t="str">
        <f t="shared" si="1"/>
        <v>Approval Threshold</v>
      </c>
    </row>
    <row r="145">
      <c r="A145" s="8" t="s">
        <v>810</v>
      </c>
      <c r="B145" s="17">
        <v>299.0</v>
      </c>
      <c r="C145" s="10">
        <v>2.2954508E7</v>
      </c>
      <c r="D145" s="10">
        <v>2.7043E7</v>
      </c>
      <c r="E145" s="11" t="str">
        <f>IF(C145&gt;Validation!$C$11,"YES","NO")</f>
        <v>NO</v>
      </c>
      <c r="F145" s="12">
        <v>230000.0</v>
      </c>
      <c r="G145" s="13" t="str">
        <f t="shared" si="2"/>
        <v>NOT FUNDED</v>
      </c>
      <c r="H145" s="14">
        <f t="shared" si="3"/>
        <v>31676</v>
      </c>
      <c r="I145" s="15" t="str">
        <f t="shared" si="1"/>
        <v>Approval Threshold</v>
      </c>
    </row>
    <row r="146">
      <c r="A146" s="8" t="s">
        <v>811</v>
      </c>
      <c r="B146" s="17">
        <v>255.0</v>
      </c>
      <c r="C146" s="10">
        <v>2.2947079E7</v>
      </c>
      <c r="D146" s="10">
        <v>3.0549908E7</v>
      </c>
      <c r="E146" s="11" t="str">
        <f>IF(C146&gt;Validation!$C$11,"YES","NO")</f>
        <v>NO</v>
      </c>
      <c r="F146" s="12">
        <v>300000.0</v>
      </c>
      <c r="G146" s="13" t="str">
        <f t="shared" si="2"/>
        <v>NOT FUNDED</v>
      </c>
      <c r="H146" s="14">
        <f t="shared" si="3"/>
        <v>31676</v>
      </c>
      <c r="I146" s="15" t="str">
        <f t="shared" si="1"/>
        <v>Approval Threshold</v>
      </c>
    </row>
    <row r="147">
      <c r="A147" s="8" t="s">
        <v>812</v>
      </c>
      <c r="B147" s="17">
        <v>260.0</v>
      </c>
      <c r="C147" s="10">
        <v>2.2934122E7</v>
      </c>
      <c r="D147" s="10">
        <v>2.7567767E7</v>
      </c>
      <c r="E147" s="11" t="str">
        <f>IF(C147&gt;Validation!$C$11,"YES","NO")</f>
        <v>NO</v>
      </c>
      <c r="F147" s="12">
        <v>55000.0</v>
      </c>
      <c r="G147" s="13" t="str">
        <f t="shared" si="2"/>
        <v>NOT FUNDED</v>
      </c>
      <c r="H147" s="14">
        <f t="shared" si="3"/>
        <v>31676</v>
      </c>
      <c r="I147" s="15" t="str">
        <f t="shared" si="1"/>
        <v>Approval Threshold</v>
      </c>
    </row>
    <row r="148">
      <c r="A148" s="8" t="s">
        <v>813</v>
      </c>
      <c r="B148" s="17">
        <v>225.0</v>
      </c>
      <c r="C148" s="10">
        <v>2.2641208E7</v>
      </c>
      <c r="D148" s="10">
        <v>1.7377713E7</v>
      </c>
      <c r="E148" s="11" t="str">
        <f>IF(C148&gt;Validation!$C$11,"YES","NO")</f>
        <v>NO</v>
      </c>
      <c r="F148" s="12">
        <v>200000.0</v>
      </c>
      <c r="G148" s="13" t="str">
        <f t="shared" si="2"/>
        <v>NOT FUNDED</v>
      </c>
      <c r="H148" s="14">
        <f t="shared" si="3"/>
        <v>31676</v>
      </c>
      <c r="I148" s="15" t="str">
        <f t="shared" si="1"/>
        <v>Approval Threshold</v>
      </c>
    </row>
    <row r="149">
      <c r="A149" s="8" t="s">
        <v>814</v>
      </c>
      <c r="B149" s="17">
        <v>248.0</v>
      </c>
      <c r="C149" s="10">
        <v>2.2499271E7</v>
      </c>
      <c r="D149" s="10">
        <v>3.506637E7</v>
      </c>
      <c r="E149" s="11" t="str">
        <f>IF(C149&gt;Validation!$C$11,"YES","NO")</f>
        <v>NO</v>
      </c>
      <c r="F149" s="12">
        <v>300000.0</v>
      </c>
      <c r="G149" s="13" t="str">
        <f t="shared" si="2"/>
        <v>NOT FUNDED</v>
      </c>
      <c r="H149" s="14">
        <f t="shared" si="3"/>
        <v>31676</v>
      </c>
      <c r="I149" s="15" t="str">
        <f t="shared" si="1"/>
        <v>Approval Threshold</v>
      </c>
    </row>
    <row r="150">
      <c r="A150" s="8" t="s">
        <v>815</v>
      </c>
      <c r="B150" s="17">
        <v>265.0</v>
      </c>
      <c r="C150" s="10">
        <v>2.2396521E7</v>
      </c>
      <c r="D150" s="10">
        <v>2.7666955E7</v>
      </c>
      <c r="E150" s="11" t="str">
        <f>IF(C150&gt;Validation!$C$11,"YES","NO")</f>
        <v>NO</v>
      </c>
      <c r="F150" s="12">
        <v>110000.0</v>
      </c>
      <c r="G150" s="13" t="str">
        <f t="shared" si="2"/>
        <v>NOT FUNDED</v>
      </c>
      <c r="H150" s="14">
        <f t="shared" si="3"/>
        <v>31676</v>
      </c>
      <c r="I150" s="15" t="str">
        <f t="shared" si="1"/>
        <v>Approval Threshold</v>
      </c>
    </row>
    <row r="151">
      <c r="A151" s="8" t="s">
        <v>816</v>
      </c>
      <c r="B151" s="17">
        <v>223.0</v>
      </c>
      <c r="C151" s="10">
        <v>2.238059E7</v>
      </c>
      <c r="D151" s="10">
        <v>2.6686629E7</v>
      </c>
      <c r="E151" s="11" t="str">
        <f>IF(C151&gt;Validation!$C$11,"YES","NO")</f>
        <v>NO</v>
      </c>
      <c r="F151" s="12">
        <v>101333.0</v>
      </c>
      <c r="G151" s="13" t="str">
        <f t="shared" si="2"/>
        <v>NOT FUNDED</v>
      </c>
      <c r="H151" s="14">
        <f t="shared" si="3"/>
        <v>31676</v>
      </c>
      <c r="I151" s="15" t="str">
        <f t="shared" si="1"/>
        <v>Approval Threshold</v>
      </c>
    </row>
    <row r="152">
      <c r="A152" s="8" t="s">
        <v>817</v>
      </c>
      <c r="B152" s="17">
        <v>227.0</v>
      </c>
      <c r="C152" s="10">
        <v>2.2032615E7</v>
      </c>
      <c r="D152" s="10">
        <v>3.0319161E7</v>
      </c>
      <c r="E152" s="11" t="str">
        <f>IF(C152&gt;Validation!$C$11,"YES","NO")</f>
        <v>NO</v>
      </c>
      <c r="F152" s="12">
        <v>260000.0</v>
      </c>
      <c r="G152" s="13" t="str">
        <f t="shared" si="2"/>
        <v>NOT FUNDED</v>
      </c>
      <c r="H152" s="14">
        <f t="shared" si="3"/>
        <v>31676</v>
      </c>
      <c r="I152" s="15" t="str">
        <f t="shared" si="1"/>
        <v>Approval Threshold</v>
      </c>
    </row>
    <row r="153">
      <c r="A153" s="8" t="s">
        <v>818</v>
      </c>
      <c r="B153" s="17">
        <v>247.0</v>
      </c>
      <c r="C153" s="10">
        <v>2.187118E7</v>
      </c>
      <c r="D153" s="10">
        <v>3.8959088E7</v>
      </c>
      <c r="E153" s="11" t="str">
        <f>IF(C153&gt;Validation!$C$11,"YES","NO")</f>
        <v>NO</v>
      </c>
      <c r="F153" s="12">
        <v>300000.0</v>
      </c>
      <c r="G153" s="13" t="str">
        <f t="shared" si="2"/>
        <v>NOT FUNDED</v>
      </c>
      <c r="H153" s="14">
        <f t="shared" si="3"/>
        <v>31676</v>
      </c>
      <c r="I153" s="15" t="str">
        <f t="shared" si="1"/>
        <v>Approval Threshold</v>
      </c>
    </row>
    <row r="154">
      <c r="A154" s="8" t="s">
        <v>819</v>
      </c>
      <c r="B154" s="17">
        <v>225.0</v>
      </c>
      <c r="C154" s="10">
        <v>2.1764586E7</v>
      </c>
      <c r="D154" s="10">
        <v>2.050304E7</v>
      </c>
      <c r="E154" s="11" t="str">
        <f>IF(C154&gt;Validation!$C$11,"YES","NO")</f>
        <v>NO</v>
      </c>
      <c r="F154" s="12">
        <v>40000.0</v>
      </c>
      <c r="G154" s="13" t="str">
        <f t="shared" si="2"/>
        <v>NOT FUNDED</v>
      </c>
      <c r="H154" s="14">
        <f t="shared" si="3"/>
        <v>31676</v>
      </c>
      <c r="I154" s="15" t="str">
        <f t="shared" si="1"/>
        <v>Approval Threshold</v>
      </c>
    </row>
    <row r="155">
      <c r="A155" s="8" t="s">
        <v>820</v>
      </c>
      <c r="B155" s="17">
        <v>229.0</v>
      </c>
      <c r="C155" s="10">
        <v>2.1696085E7</v>
      </c>
      <c r="D155" s="10">
        <v>1.8567251E7</v>
      </c>
      <c r="E155" s="11" t="str">
        <f>IF(C155&gt;Validation!$C$11,"YES","NO")</f>
        <v>NO</v>
      </c>
      <c r="F155" s="12">
        <v>130000.0</v>
      </c>
      <c r="G155" s="13" t="str">
        <f t="shared" si="2"/>
        <v>NOT FUNDED</v>
      </c>
      <c r="H155" s="14">
        <f t="shared" si="3"/>
        <v>31676</v>
      </c>
      <c r="I155" s="15" t="str">
        <f t="shared" si="1"/>
        <v>Approval Threshold</v>
      </c>
    </row>
    <row r="156">
      <c r="A156" s="8" t="s">
        <v>821</v>
      </c>
      <c r="B156" s="17">
        <v>226.0</v>
      </c>
      <c r="C156" s="10">
        <v>2.0665527E7</v>
      </c>
      <c r="D156" s="10">
        <v>2.8837517E7</v>
      </c>
      <c r="E156" s="11" t="str">
        <f>IF(C156&gt;Validation!$C$11,"YES","NO")</f>
        <v>NO</v>
      </c>
      <c r="F156" s="12">
        <v>238000.0</v>
      </c>
      <c r="G156" s="13" t="str">
        <f t="shared" si="2"/>
        <v>NOT FUNDED</v>
      </c>
      <c r="H156" s="14">
        <f t="shared" si="3"/>
        <v>31676</v>
      </c>
      <c r="I156" s="15" t="str">
        <f t="shared" si="1"/>
        <v>Approval Threshold</v>
      </c>
    </row>
    <row r="157">
      <c r="A157" s="8" t="s">
        <v>822</v>
      </c>
      <c r="B157" s="17">
        <v>245.0</v>
      </c>
      <c r="C157" s="10">
        <v>1.9708935E7</v>
      </c>
      <c r="D157" s="10">
        <v>3.0793461E7</v>
      </c>
      <c r="E157" s="11" t="str">
        <f>IF(C157&gt;Validation!$C$11,"YES","NO")</f>
        <v>NO</v>
      </c>
      <c r="F157" s="12">
        <v>136000.0</v>
      </c>
      <c r="G157" s="13" t="str">
        <f t="shared" si="2"/>
        <v>NOT FUNDED</v>
      </c>
      <c r="H157" s="14">
        <f t="shared" si="3"/>
        <v>31676</v>
      </c>
      <c r="I157" s="15" t="str">
        <f t="shared" si="1"/>
        <v>Approval Threshold</v>
      </c>
    </row>
    <row r="158">
      <c r="A158" s="8" t="s">
        <v>823</v>
      </c>
      <c r="B158" s="17">
        <v>234.0</v>
      </c>
      <c r="C158" s="10">
        <v>1.951369E7</v>
      </c>
      <c r="D158" s="10">
        <v>2.2956989E7</v>
      </c>
      <c r="E158" s="11" t="str">
        <f>IF(C158&gt;Validation!$C$11,"YES","NO")</f>
        <v>NO</v>
      </c>
      <c r="F158" s="12">
        <v>181817.0</v>
      </c>
      <c r="G158" s="13" t="str">
        <f t="shared" si="2"/>
        <v>NOT FUNDED</v>
      </c>
      <c r="H158" s="14">
        <f t="shared" si="3"/>
        <v>31676</v>
      </c>
      <c r="I158" s="15" t="str">
        <f t="shared" si="1"/>
        <v>Approval Threshold</v>
      </c>
    </row>
    <row r="159">
      <c r="A159" s="8" t="s">
        <v>824</v>
      </c>
      <c r="B159" s="17">
        <v>247.0</v>
      </c>
      <c r="C159" s="10">
        <v>1.9279587E7</v>
      </c>
      <c r="D159" s="10">
        <v>3.4793677E7</v>
      </c>
      <c r="E159" s="11" t="str">
        <f>IF(C159&gt;Validation!$C$11,"YES","NO")</f>
        <v>NO</v>
      </c>
      <c r="F159" s="12">
        <v>300000.0</v>
      </c>
      <c r="G159" s="13" t="str">
        <f t="shared" si="2"/>
        <v>NOT FUNDED</v>
      </c>
      <c r="H159" s="14">
        <f t="shared" si="3"/>
        <v>31676</v>
      </c>
      <c r="I159" s="15" t="str">
        <f t="shared" si="1"/>
        <v>Approval Threshold</v>
      </c>
    </row>
    <row r="160">
      <c r="A160" s="8" t="s">
        <v>825</v>
      </c>
      <c r="B160" s="17">
        <v>219.0</v>
      </c>
      <c r="C160" s="10">
        <v>1.8753582E7</v>
      </c>
      <c r="D160" s="10">
        <v>2.3069219E7</v>
      </c>
      <c r="E160" s="11" t="str">
        <f>IF(C160&gt;Validation!$C$11,"YES","NO")</f>
        <v>NO</v>
      </c>
      <c r="F160" s="12">
        <v>178000.0</v>
      </c>
      <c r="G160" s="13" t="str">
        <f t="shared" si="2"/>
        <v>NOT FUNDED</v>
      </c>
      <c r="H160" s="14">
        <f t="shared" si="3"/>
        <v>31676</v>
      </c>
      <c r="I160" s="15" t="str">
        <f t="shared" si="1"/>
        <v>Approval Threshold</v>
      </c>
    </row>
    <row r="161">
      <c r="A161" s="8" t="s">
        <v>826</v>
      </c>
      <c r="B161" s="17">
        <v>246.0</v>
      </c>
      <c r="C161" s="10">
        <v>1.8269613E7</v>
      </c>
      <c r="D161" s="10">
        <v>2.5113547E7</v>
      </c>
      <c r="E161" s="11" t="str">
        <f>IF(C161&gt;Validation!$C$11,"YES","NO")</f>
        <v>NO</v>
      </c>
      <c r="F161" s="12">
        <v>300000.0</v>
      </c>
      <c r="G161" s="13" t="str">
        <f t="shared" si="2"/>
        <v>NOT FUNDED</v>
      </c>
      <c r="H161" s="14">
        <f t="shared" si="3"/>
        <v>31676</v>
      </c>
      <c r="I161" s="15" t="str">
        <f t="shared" si="1"/>
        <v>Approval Threshold</v>
      </c>
    </row>
  </sheetData>
  <autoFilter ref="$A$1:$F$161">
    <sortState ref="A1:F161">
      <sortCondition ref="A1:A161"/>
    </sortState>
  </autoFilter>
  <conditionalFormatting sqref="G2:G161">
    <cfRule type="cellIs" dxfId="0" priority="1" operator="equal">
      <formula>"FUNDED"</formula>
    </cfRule>
  </conditionalFormatting>
  <conditionalFormatting sqref="G2:G161">
    <cfRule type="cellIs" dxfId="1" priority="2" operator="equal">
      <formula>"NOT FUNDED"</formula>
    </cfRule>
  </conditionalFormatting>
  <conditionalFormatting sqref="I2:I161">
    <cfRule type="cellIs" dxfId="0" priority="3" operator="greaterThan">
      <formula>999</formula>
    </cfRule>
  </conditionalFormatting>
  <conditionalFormatting sqref="I2:I161">
    <cfRule type="cellIs" dxfId="0" priority="4" operator="greaterThan">
      <formula>999</formula>
    </cfRule>
  </conditionalFormatting>
  <conditionalFormatting sqref="I2:I161">
    <cfRule type="containsText" dxfId="1" priority="5" operator="containsText" text="NOT FUNDED">
      <formula>NOT(ISERROR(SEARCH(("NOT FUNDED"),(I2))))</formula>
    </cfRule>
  </conditionalFormatting>
  <conditionalFormatting sqref="I2:I161">
    <cfRule type="cellIs" dxfId="2" priority="6" operator="equal">
      <formula>"Over Budget"</formula>
    </cfRule>
  </conditionalFormatting>
  <conditionalFormatting sqref="I2:I161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</hyperlinks>
  <drawing r:id="rId16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5.13"/>
    <col customWidth="1" min="2" max="2" width="14.0"/>
    <col customWidth="1" min="3" max="4" width="17.88"/>
    <col customWidth="1" min="5" max="5" width="11.88"/>
    <col customWidth="1" min="6" max="6" width="15.63"/>
    <col customWidth="1" min="7" max="7" width="12.25"/>
    <col customWidth="1" min="8" max="8" width="13.25"/>
    <col customWidth="1" min="9" max="9" width="2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>
      <c r="A2" s="8" t="s">
        <v>827</v>
      </c>
      <c r="B2" s="9">
        <v>882.0</v>
      </c>
      <c r="C2" s="10">
        <v>3.4809192E8</v>
      </c>
      <c r="D2" s="10">
        <v>3.2442922E7</v>
      </c>
      <c r="E2" s="11" t="str">
        <f>IF(C2&gt;Validation!$C$11,"YES","NO")</f>
        <v>YES</v>
      </c>
      <c r="F2" s="12">
        <v>450000.0</v>
      </c>
      <c r="G2" s="13" t="str">
        <f>If(Validation!C4&gt;=F2,IF(E2="Yes","FUNDED","NOT FUNDED"),"NOT FUNDED")</f>
        <v>FUNDED</v>
      </c>
      <c r="H2" s="14">
        <f>If(Validation!C4&gt;=F2,Validation!C4-F2,Validation!C4)</f>
        <v>7050000</v>
      </c>
      <c r="I2" s="15" t="str">
        <f t="shared" ref="I2:I94" si="1">If(E2="YES",IF(G2="FUNDED","","Over Budget"),"Approval Threshold")</f>
        <v/>
      </c>
    </row>
    <row r="3">
      <c r="A3" s="8" t="s">
        <v>828</v>
      </c>
      <c r="B3" s="9">
        <v>722.0</v>
      </c>
      <c r="C3" s="10">
        <v>3.17599426E8</v>
      </c>
      <c r="D3" s="10">
        <v>3.8261145E7</v>
      </c>
      <c r="E3" s="11" t="str">
        <f>IF(C3&gt;Validation!$C$11,"YES","NO")</f>
        <v>YES</v>
      </c>
      <c r="F3" s="12">
        <v>315000.0</v>
      </c>
      <c r="G3" s="13" t="str">
        <f t="shared" ref="G3:G94" si="2">If(H2&gt;=F3,IF(E3="Yes","FUNDED","NOT FUNDED"),"NOT FUNDED")</f>
        <v>FUNDED</v>
      </c>
      <c r="H3" s="14">
        <f t="shared" ref="H3:H94" si="3">If(G3="FUNDED",IF(H2&gt;=F3,(H2-F3),H2),H2)</f>
        <v>6735000</v>
      </c>
      <c r="I3" s="15" t="str">
        <f t="shared" si="1"/>
        <v/>
      </c>
    </row>
    <row r="4">
      <c r="A4" s="8" t="s">
        <v>829</v>
      </c>
      <c r="B4" s="9">
        <v>912.0</v>
      </c>
      <c r="C4" s="10">
        <v>3.17367375E8</v>
      </c>
      <c r="D4" s="10">
        <v>2.7202576E7</v>
      </c>
      <c r="E4" s="11" t="str">
        <f>IF(C4&gt;Validation!$C$11,"YES","NO")</f>
        <v>YES</v>
      </c>
      <c r="F4" s="12">
        <v>550000.0</v>
      </c>
      <c r="G4" s="13" t="str">
        <f t="shared" si="2"/>
        <v>FUNDED</v>
      </c>
      <c r="H4" s="14">
        <f t="shared" si="3"/>
        <v>6185000</v>
      </c>
      <c r="I4" s="15" t="str">
        <f t="shared" si="1"/>
        <v/>
      </c>
    </row>
    <row r="5">
      <c r="A5" s="8" t="s">
        <v>830</v>
      </c>
      <c r="B5" s="9">
        <v>892.0</v>
      </c>
      <c r="C5" s="10">
        <v>3.12637152E8</v>
      </c>
      <c r="D5" s="10">
        <v>9392882.0</v>
      </c>
      <c r="E5" s="11" t="str">
        <f>IF(C5&gt;Validation!$C$11,"YES","NO")</f>
        <v>YES</v>
      </c>
      <c r="F5" s="12">
        <v>382000.0</v>
      </c>
      <c r="G5" s="13" t="str">
        <f t="shared" si="2"/>
        <v>FUNDED</v>
      </c>
      <c r="H5" s="14">
        <f t="shared" si="3"/>
        <v>5803000</v>
      </c>
      <c r="I5" s="15" t="str">
        <f t="shared" si="1"/>
        <v/>
      </c>
    </row>
    <row r="6">
      <c r="A6" s="8" t="s">
        <v>831</v>
      </c>
      <c r="B6" s="9">
        <v>911.0</v>
      </c>
      <c r="C6" s="10">
        <v>2.64356938E8</v>
      </c>
      <c r="D6" s="10">
        <v>2.3774772E7</v>
      </c>
      <c r="E6" s="11" t="str">
        <f>IF(C6&gt;Validation!$C$11,"YES","NO")</f>
        <v>YES</v>
      </c>
      <c r="F6" s="12">
        <v>650000.0</v>
      </c>
      <c r="G6" s="13" t="str">
        <f t="shared" si="2"/>
        <v>FUNDED</v>
      </c>
      <c r="H6" s="14">
        <f t="shared" si="3"/>
        <v>5153000</v>
      </c>
      <c r="I6" s="15" t="str">
        <f t="shared" si="1"/>
        <v/>
      </c>
    </row>
    <row r="7">
      <c r="A7" s="8" t="s">
        <v>832</v>
      </c>
      <c r="B7" s="9">
        <v>906.0</v>
      </c>
      <c r="C7" s="10">
        <v>2.47392413E8</v>
      </c>
      <c r="D7" s="10">
        <v>1.9929092E7</v>
      </c>
      <c r="E7" s="11" t="str">
        <f>IF(C7&gt;Validation!$C$11,"YES","NO")</f>
        <v>YES</v>
      </c>
      <c r="F7" s="12">
        <v>750000.0</v>
      </c>
      <c r="G7" s="13" t="str">
        <f t="shared" si="2"/>
        <v>FUNDED</v>
      </c>
      <c r="H7" s="14">
        <f t="shared" si="3"/>
        <v>4403000</v>
      </c>
      <c r="I7" s="15" t="str">
        <f t="shared" si="1"/>
        <v/>
      </c>
    </row>
    <row r="8">
      <c r="A8" s="8" t="s">
        <v>833</v>
      </c>
      <c r="B8" s="9">
        <v>591.0</v>
      </c>
      <c r="C8" s="10">
        <v>2.30580305E8</v>
      </c>
      <c r="D8" s="10">
        <v>3.7774624E7</v>
      </c>
      <c r="E8" s="11" t="str">
        <f>IF(C8&gt;Validation!$C$11,"YES","NO")</f>
        <v>YES</v>
      </c>
      <c r="F8" s="12">
        <v>315676.0</v>
      </c>
      <c r="G8" s="13" t="str">
        <f t="shared" si="2"/>
        <v>FUNDED</v>
      </c>
      <c r="H8" s="14">
        <f t="shared" si="3"/>
        <v>4087324</v>
      </c>
      <c r="I8" s="15" t="str">
        <f t="shared" si="1"/>
        <v/>
      </c>
    </row>
    <row r="9">
      <c r="A9" s="8" t="s">
        <v>834</v>
      </c>
      <c r="B9" s="9">
        <v>778.0</v>
      </c>
      <c r="C9" s="10">
        <v>2.17958077E8</v>
      </c>
      <c r="D9" s="10">
        <v>1.1663612E7</v>
      </c>
      <c r="E9" s="11" t="str">
        <f>IF(C9&gt;Validation!$C$11,"YES","NO")</f>
        <v>YES</v>
      </c>
      <c r="F9" s="12">
        <v>500000.0</v>
      </c>
      <c r="G9" s="13" t="str">
        <f t="shared" si="2"/>
        <v>FUNDED</v>
      </c>
      <c r="H9" s="14">
        <f t="shared" si="3"/>
        <v>3587324</v>
      </c>
      <c r="I9" s="15" t="str">
        <f t="shared" si="1"/>
        <v/>
      </c>
    </row>
    <row r="10">
      <c r="A10" s="8" t="s">
        <v>835</v>
      </c>
      <c r="B10" s="9">
        <v>686.0</v>
      </c>
      <c r="C10" s="10">
        <v>1.95051359E8</v>
      </c>
      <c r="D10" s="10">
        <v>1.950486E7</v>
      </c>
      <c r="E10" s="11" t="str">
        <f>IF(C10&gt;Validation!$C$11,"YES","NO")</f>
        <v>YES</v>
      </c>
      <c r="F10" s="12">
        <v>485095.0</v>
      </c>
      <c r="G10" s="13" t="str">
        <f t="shared" si="2"/>
        <v>FUNDED</v>
      </c>
      <c r="H10" s="14">
        <f t="shared" si="3"/>
        <v>3102229</v>
      </c>
      <c r="I10" s="15" t="str">
        <f t="shared" si="1"/>
        <v/>
      </c>
    </row>
    <row r="11">
      <c r="A11" s="8" t="s">
        <v>836</v>
      </c>
      <c r="B11" s="9">
        <v>397.0</v>
      </c>
      <c r="C11" s="10">
        <v>1.7907259E8</v>
      </c>
      <c r="D11" s="10">
        <v>1.6035973E7</v>
      </c>
      <c r="E11" s="11" t="str">
        <f>IF(C11&gt;Validation!$C$11,"YES","NO")</f>
        <v>YES</v>
      </c>
      <c r="F11" s="12">
        <v>217400.0</v>
      </c>
      <c r="G11" s="13" t="str">
        <f t="shared" si="2"/>
        <v>FUNDED</v>
      </c>
      <c r="H11" s="14">
        <f t="shared" si="3"/>
        <v>2884829</v>
      </c>
      <c r="I11" s="15" t="str">
        <f t="shared" si="1"/>
        <v/>
      </c>
    </row>
    <row r="12">
      <c r="A12" s="8" t="s">
        <v>837</v>
      </c>
      <c r="B12" s="9">
        <v>699.0</v>
      </c>
      <c r="C12" s="10">
        <v>1.78597781E8</v>
      </c>
      <c r="D12" s="10">
        <v>2.7115109E7</v>
      </c>
      <c r="E12" s="11" t="str">
        <f>IF(C12&gt;Validation!$C$11,"YES","NO")</f>
        <v>YES</v>
      </c>
      <c r="F12" s="12">
        <v>750000.0</v>
      </c>
      <c r="G12" s="13" t="str">
        <f t="shared" si="2"/>
        <v>FUNDED</v>
      </c>
      <c r="H12" s="14">
        <f t="shared" si="3"/>
        <v>2134829</v>
      </c>
      <c r="I12" s="15" t="str">
        <f t="shared" si="1"/>
        <v/>
      </c>
    </row>
    <row r="13">
      <c r="A13" s="8" t="s">
        <v>838</v>
      </c>
      <c r="B13" s="9">
        <v>602.0</v>
      </c>
      <c r="C13" s="10">
        <v>1.74337221E8</v>
      </c>
      <c r="D13" s="10">
        <v>2.6293511E7</v>
      </c>
      <c r="E13" s="11" t="str">
        <f>IF(C13&gt;Validation!$C$11,"YES","NO")</f>
        <v>YES</v>
      </c>
      <c r="F13" s="12">
        <v>750000.0</v>
      </c>
      <c r="G13" s="13" t="str">
        <f t="shared" si="2"/>
        <v>FUNDED</v>
      </c>
      <c r="H13" s="14">
        <f t="shared" si="3"/>
        <v>1384829</v>
      </c>
      <c r="I13" s="15" t="str">
        <f t="shared" si="1"/>
        <v/>
      </c>
    </row>
    <row r="14">
      <c r="A14" s="8" t="s">
        <v>839</v>
      </c>
      <c r="B14" s="9">
        <v>670.0</v>
      </c>
      <c r="C14" s="10">
        <v>1.74158818E8</v>
      </c>
      <c r="D14" s="10">
        <v>2.0858831E7</v>
      </c>
      <c r="E14" s="11" t="str">
        <f>IF(C14&gt;Validation!$C$11,"YES","NO")</f>
        <v>YES</v>
      </c>
      <c r="F14" s="12">
        <v>550000.0</v>
      </c>
      <c r="G14" s="13" t="str">
        <f t="shared" si="2"/>
        <v>FUNDED</v>
      </c>
      <c r="H14" s="14">
        <f t="shared" si="3"/>
        <v>834829</v>
      </c>
      <c r="I14" s="15" t="str">
        <f t="shared" si="1"/>
        <v/>
      </c>
    </row>
    <row r="15">
      <c r="A15" s="8" t="s">
        <v>840</v>
      </c>
      <c r="B15" s="9">
        <v>626.0</v>
      </c>
      <c r="C15" s="10">
        <v>1.619535E8</v>
      </c>
      <c r="D15" s="10">
        <v>3.0227455E7</v>
      </c>
      <c r="E15" s="11" t="str">
        <f>IF(C15&gt;Validation!$C$11,"YES","NO")</f>
        <v>YES</v>
      </c>
      <c r="F15" s="12">
        <v>300000.0</v>
      </c>
      <c r="G15" s="13" t="str">
        <f t="shared" si="2"/>
        <v>FUNDED</v>
      </c>
      <c r="H15" s="14">
        <f t="shared" si="3"/>
        <v>534829</v>
      </c>
      <c r="I15" s="15" t="str">
        <f t="shared" si="1"/>
        <v/>
      </c>
    </row>
    <row r="16">
      <c r="A16" s="8" t="s">
        <v>841</v>
      </c>
      <c r="B16" s="9">
        <v>587.0</v>
      </c>
      <c r="C16" s="10">
        <v>1.60875127E8</v>
      </c>
      <c r="D16" s="10">
        <v>2.4201257E7</v>
      </c>
      <c r="E16" s="11" t="str">
        <f>IF(C16&gt;Validation!$C$11,"YES","NO")</f>
        <v>YES</v>
      </c>
      <c r="F16" s="12">
        <v>750000.0</v>
      </c>
      <c r="G16" s="13" t="str">
        <f t="shared" si="2"/>
        <v>NOT FUNDED</v>
      </c>
      <c r="H16" s="14">
        <f t="shared" si="3"/>
        <v>534829</v>
      </c>
      <c r="I16" s="15" t="str">
        <f t="shared" si="1"/>
        <v>Over Budget</v>
      </c>
    </row>
    <row r="17">
      <c r="A17" s="8" t="s">
        <v>842</v>
      </c>
      <c r="B17" s="9">
        <v>693.0</v>
      </c>
      <c r="C17" s="10">
        <v>1.60824275E8</v>
      </c>
      <c r="D17" s="10">
        <v>2.6379671E7</v>
      </c>
      <c r="E17" s="11" t="str">
        <f>IF(C17&gt;Validation!$C$11,"YES","NO")</f>
        <v>YES</v>
      </c>
      <c r="F17" s="12">
        <v>570000.0</v>
      </c>
      <c r="G17" s="13" t="str">
        <f t="shared" si="2"/>
        <v>NOT FUNDED</v>
      </c>
      <c r="H17" s="14">
        <f t="shared" si="3"/>
        <v>534829</v>
      </c>
      <c r="I17" s="15" t="str">
        <f t="shared" si="1"/>
        <v>Over Budget</v>
      </c>
    </row>
    <row r="18">
      <c r="A18" s="8" t="s">
        <v>843</v>
      </c>
      <c r="B18" s="9">
        <v>531.0</v>
      </c>
      <c r="C18" s="10">
        <v>1.60550526E8</v>
      </c>
      <c r="D18" s="10">
        <v>1.0993372E7</v>
      </c>
      <c r="E18" s="11" t="str">
        <f>IF(C18&gt;Validation!$C$11,"YES","NO")</f>
        <v>YES</v>
      </c>
      <c r="F18" s="12">
        <v>180300.0</v>
      </c>
      <c r="G18" s="13" t="str">
        <f t="shared" si="2"/>
        <v>FUNDED</v>
      </c>
      <c r="H18" s="14">
        <f t="shared" si="3"/>
        <v>354529</v>
      </c>
      <c r="I18" s="15" t="str">
        <f t="shared" si="1"/>
        <v/>
      </c>
    </row>
    <row r="19">
      <c r="A19" s="8" t="s">
        <v>844</v>
      </c>
      <c r="B19" s="9">
        <v>686.0</v>
      </c>
      <c r="C19" s="10">
        <v>1.60185556E8</v>
      </c>
      <c r="D19" s="10">
        <v>1.9761885E7</v>
      </c>
      <c r="E19" s="11" t="str">
        <f>IF(C19&gt;Validation!$C$11,"YES","NO")</f>
        <v>YES</v>
      </c>
      <c r="F19" s="12">
        <v>504210.0</v>
      </c>
      <c r="G19" s="13" t="str">
        <f t="shared" si="2"/>
        <v>NOT FUNDED</v>
      </c>
      <c r="H19" s="14">
        <f t="shared" si="3"/>
        <v>354529</v>
      </c>
      <c r="I19" s="15" t="str">
        <f t="shared" si="1"/>
        <v>Over Budget</v>
      </c>
    </row>
    <row r="20">
      <c r="A20" s="8" t="s">
        <v>845</v>
      </c>
      <c r="B20" s="9">
        <v>544.0</v>
      </c>
      <c r="C20" s="10">
        <v>1.56802369E8</v>
      </c>
      <c r="D20" s="10">
        <v>1.9268435E7</v>
      </c>
      <c r="E20" s="11" t="str">
        <f>IF(C20&gt;Validation!$C$11,"YES","NO")</f>
        <v>YES</v>
      </c>
      <c r="F20" s="12">
        <v>125000.0</v>
      </c>
      <c r="G20" s="13" t="str">
        <f t="shared" si="2"/>
        <v>FUNDED</v>
      </c>
      <c r="H20" s="14">
        <f t="shared" si="3"/>
        <v>229529</v>
      </c>
      <c r="I20" s="15" t="str">
        <f t="shared" si="1"/>
        <v/>
      </c>
    </row>
    <row r="21">
      <c r="A21" s="8" t="s">
        <v>846</v>
      </c>
      <c r="B21" s="9">
        <v>596.0</v>
      </c>
      <c r="C21" s="10">
        <v>1.54923575E8</v>
      </c>
      <c r="D21" s="10">
        <v>2.8053376E7</v>
      </c>
      <c r="E21" s="11" t="str">
        <f>IF(C21&gt;Validation!$C$11,"YES","NO")</f>
        <v>YES</v>
      </c>
      <c r="F21" s="12">
        <v>750000.0</v>
      </c>
      <c r="G21" s="13" t="str">
        <f t="shared" si="2"/>
        <v>NOT FUNDED</v>
      </c>
      <c r="H21" s="14">
        <f t="shared" si="3"/>
        <v>229529</v>
      </c>
      <c r="I21" s="15" t="str">
        <f t="shared" si="1"/>
        <v>Over Budget</v>
      </c>
    </row>
    <row r="22">
      <c r="A22" s="8" t="s">
        <v>847</v>
      </c>
      <c r="B22" s="9">
        <v>639.0</v>
      </c>
      <c r="C22" s="10">
        <v>1.52578498E8</v>
      </c>
      <c r="D22" s="10">
        <v>2.4593308E7</v>
      </c>
      <c r="E22" s="11" t="str">
        <f>IF(C22&gt;Validation!$C$11,"YES","NO")</f>
        <v>YES</v>
      </c>
      <c r="F22" s="12">
        <v>300000.0</v>
      </c>
      <c r="G22" s="13" t="str">
        <f t="shared" si="2"/>
        <v>NOT FUNDED</v>
      </c>
      <c r="H22" s="14">
        <f t="shared" si="3"/>
        <v>229529</v>
      </c>
      <c r="I22" s="15" t="str">
        <f t="shared" si="1"/>
        <v>Over Budget</v>
      </c>
    </row>
    <row r="23">
      <c r="A23" s="8" t="s">
        <v>848</v>
      </c>
      <c r="B23" s="9">
        <v>562.0</v>
      </c>
      <c r="C23" s="10">
        <v>1.52478202E8</v>
      </c>
      <c r="D23" s="10">
        <v>1.653324E7</v>
      </c>
      <c r="E23" s="11" t="str">
        <f>IF(C23&gt;Validation!$C$11,"YES","NO")</f>
        <v>YES</v>
      </c>
      <c r="F23" s="12">
        <v>133000.0</v>
      </c>
      <c r="G23" s="13" t="str">
        <f t="shared" si="2"/>
        <v>FUNDED</v>
      </c>
      <c r="H23" s="14">
        <f t="shared" si="3"/>
        <v>96529</v>
      </c>
      <c r="I23" s="15" t="str">
        <f t="shared" si="1"/>
        <v/>
      </c>
    </row>
    <row r="24">
      <c r="A24" s="8" t="s">
        <v>849</v>
      </c>
      <c r="B24" s="9">
        <v>439.0</v>
      </c>
      <c r="C24" s="10">
        <v>1.4508532E8</v>
      </c>
      <c r="D24" s="10">
        <v>2.5670671E7</v>
      </c>
      <c r="E24" s="11" t="str">
        <f>IF(C24&gt;Validation!$C$11,"YES","NO")</f>
        <v>YES</v>
      </c>
      <c r="F24" s="12">
        <v>575000.0</v>
      </c>
      <c r="G24" s="13" t="str">
        <f t="shared" si="2"/>
        <v>NOT FUNDED</v>
      </c>
      <c r="H24" s="14">
        <f t="shared" si="3"/>
        <v>96529</v>
      </c>
      <c r="I24" s="15" t="str">
        <f t="shared" si="1"/>
        <v>Over Budget</v>
      </c>
    </row>
    <row r="25">
      <c r="A25" s="8" t="s">
        <v>850</v>
      </c>
      <c r="B25" s="9">
        <v>729.0</v>
      </c>
      <c r="C25" s="10">
        <v>1.22967262E8</v>
      </c>
      <c r="D25" s="10">
        <v>3.73349E7</v>
      </c>
      <c r="E25" s="11" t="str">
        <f>IF(C25&gt;Validation!$C$11,"YES","NO")</f>
        <v>YES</v>
      </c>
      <c r="F25" s="12">
        <v>750000.0</v>
      </c>
      <c r="G25" s="13" t="str">
        <f t="shared" si="2"/>
        <v>NOT FUNDED</v>
      </c>
      <c r="H25" s="14">
        <f t="shared" si="3"/>
        <v>96529</v>
      </c>
      <c r="I25" s="15" t="str">
        <f t="shared" si="1"/>
        <v>Over Budget</v>
      </c>
    </row>
    <row r="26">
      <c r="A26" s="16" t="s">
        <v>851</v>
      </c>
      <c r="B26" s="9">
        <v>539.0</v>
      </c>
      <c r="C26" s="10">
        <v>1.21569375E8</v>
      </c>
      <c r="D26" s="10">
        <v>1.8030457E7</v>
      </c>
      <c r="E26" s="11" t="str">
        <f>IF(C26&gt;Validation!$C$11,"YES","NO")</f>
        <v>YES</v>
      </c>
      <c r="F26" s="12">
        <v>44000.0</v>
      </c>
      <c r="G26" s="13" t="str">
        <f t="shared" si="2"/>
        <v>FUNDED</v>
      </c>
      <c r="H26" s="14">
        <f t="shared" si="3"/>
        <v>52529</v>
      </c>
      <c r="I26" s="15" t="str">
        <f t="shared" si="1"/>
        <v/>
      </c>
    </row>
    <row r="27">
      <c r="A27" s="8" t="s">
        <v>852</v>
      </c>
      <c r="B27" s="9">
        <v>535.0</v>
      </c>
      <c r="C27" s="10">
        <v>1.20053863E8</v>
      </c>
      <c r="D27" s="10">
        <v>2.2051844E7</v>
      </c>
      <c r="E27" s="11" t="str">
        <f>IF(C27&gt;Validation!$C$11,"YES","NO")</f>
        <v>YES</v>
      </c>
      <c r="F27" s="12">
        <v>299999.0</v>
      </c>
      <c r="G27" s="13" t="str">
        <f t="shared" si="2"/>
        <v>NOT FUNDED</v>
      </c>
      <c r="H27" s="14">
        <f t="shared" si="3"/>
        <v>52529</v>
      </c>
      <c r="I27" s="15" t="str">
        <f t="shared" si="1"/>
        <v>Over Budget</v>
      </c>
    </row>
    <row r="28">
      <c r="A28" s="8" t="s">
        <v>853</v>
      </c>
      <c r="B28" s="9">
        <v>421.0</v>
      </c>
      <c r="C28" s="10">
        <v>1.18958523E8</v>
      </c>
      <c r="D28" s="10">
        <v>2.5506381E7</v>
      </c>
      <c r="E28" s="11" t="str">
        <f>IF(C28&gt;Validation!$C$11,"YES","NO")</f>
        <v>YES</v>
      </c>
      <c r="F28" s="12">
        <v>417000.0</v>
      </c>
      <c r="G28" s="13" t="str">
        <f t="shared" si="2"/>
        <v>NOT FUNDED</v>
      </c>
      <c r="H28" s="14">
        <f t="shared" si="3"/>
        <v>52529</v>
      </c>
      <c r="I28" s="15" t="str">
        <f t="shared" si="1"/>
        <v>Over Budget</v>
      </c>
    </row>
    <row r="29">
      <c r="A29" s="8" t="s">
        <v>854</v>
      </c>
      <c r="B29" s="9">
        <v>526.0</v>
      </c>
      <c r="C29" s="10">
        <v>1.17371469E8</v>
      </c>
      <c r="D29" s="10">
        <v>2.0708488E7</v>
      </c>
      <c r="E29" s="11" t="str">
        <f>IF(C29&gt;Validation!$C$11,"YES","NO")</f>
        <v>YES</v>
      </c>
      <c r="F29" s="12">
        <v>149999.0</v>
      </c>
      <c r="G29" s="13" t="str">
        <f t="shared" si="2"/>
        <v>NOT FUNDED</v>
      </c>
      <c r="H29" s="14">
        <f t="shared" si="3"/>
        <v>52529</v>
      </c>
      <c r="I29" s="15" t="str">
        <f t="shared" si="1"/>
        <v>Over Budget</v>
      </c>
    </row>
    <row r="30">
      <c r="A30" s="8" t="s">
        <v>855</v>
      </c>
      <c r="B30" s="9">
        <v>690.0</v>
      </c>
      <c r="C30" s="10">
        <v>1.083673E8</v>
      </c>
      <c r="D30" s="10">
        <v>3.155658E7</v>
      </c>
      <c r="E30" s="11" t="str">
        <f>IF(C30&gt;Validation!$C$11,"YES","NO")</f>
        <v>YES</v>
      </c>
      <c r="F30" s="12">
        <v>388635.0</v>
      </c>
      <c r="G30" s="13" t="str">
        <f t="shared" si="2"/>
        <v>NOT FUNDED</v>
      </c>
      <c r="H30" s="14">
        <f t="shared" si="3"/>
        <v>52529</v>
      </c>
      <c r="I30" s="15" t="str">
        <f t="shared" si="1"/>
        <v>Over Budget</v>
      </c>
    </row>
    <row r="31">
      <c r="A31" s="8" t="s">
        <v>856</v>
      </c>
      <c r="B31" s="9">
        <v>462.0</v>
      </c>
      <c r="C31" s="10">
        <v>1.05543304E8</v>
      </c>
      <c r="D31" s="10">
        <v>1.979619E7</v>
      </c>
      <c r="E31" s="11" t="str">
        <f>IF(C31&gt;Validation!$C$11,"YES","NO")</f>
        <v>YES</v>
      </c>
      <c r="F31" s="12">
        <v>84000.0</v>
      </c>
      <c r="G31" s="13" t="str">
        <f t="shared" si="2"/>
        <v>NOT FUNDED</v>
      </c>
      <c r="H31" s="14">
        <f t="shared" si="3"/>
        <v>52529</v>
      </c>
      <c r="I31" s="15" t="str">
        <f t="shared" si="1"/>
        <v>Over Budget</v>
      </c>
    </row>
    <row r="32">
      <c r="A32" s="8" t="s">
        <v>857</v>
      </c>
      <c r="B32" s="9">
        <v>677.0</v>
      </c>
      <c r="C32" s="10">
        <v>1.03297036E8</v>
      </c>
      <c r="D32" s="10">
        <v>2.4227646E7</v>
      </c>
      <c r="E32" s="11" t="str">
        <f>IF(C32&gt;Validation!$C$11,"YES","NO")</f>
        <v>YES</v>
      </c>
      <c r="F32" s="12">
        <v>105000.0</v>
      </c>
      <c r="G32" s="13" t="str">
        <f t="shared" si="2"/>
        <v>NOT FUNDED</v>
      </c>
      <c r="H32" s="14">
        <f t="shared" si="3"/>
        <v>52529</v>
      </c>
      <c r="I32" s="15" t="str">
        <f t="shared" si="1"/>
        <v>Over Budget</v>
      </c>
    </row>
    <row r="33">
      <c r="A33" s="8" t="s">
        <v>858</v>
      </c>
      <c r="B33" s="9">
        <v>327.0</v>
      </c>
      <c r="C33" s="10">
        <v>1.02781093E8</v>
      </c>
      <c r="D33" s="10">
        <v>2.0629121E7</v>
      </c>
      <c r="E33" s="11" t="str">
        <f>IF(C33&gt;Validation!$C$11,"YES","NO")</f>
        <v>YES</v>
      </c>
      <c r="F33" s="12">
        <v>369744.0</v>
      </c>
      <c r="G33" s="13" t="str">
        <f t="shared" si="2"/>
        <v>NOT FUNDED</v>
      </c>
      <c r="H33" s="14">
        <f t="shared" si="3"/>
        <v>52529</v>
      </c>
      <c r="I33" s="15" t="str">
        <f t="shared" si="1"/>
        <v>Over Budget</v>
      </c>
    </row>
    <row r="34">
      <c r="A34" s="8" t="s">
        <v>859</v>
      </c>
      <c r="B34" s="9">
        <v>635.0</v>
      </c>
      <c r="C34" s="10">
        <v>9.8408034E7</v>
      </c>
      <c r="D34" s="10">
        <v>2.6291828E7</v>
      </c>
      <c r="E34" s="11" t="str">
        <f>IF(C34&gt;Validation!$C$11,"YES","NO")</f>
        <v>YES</v>
      </c>
      <c r="F34" s="12">
        <v>300000.0</v>
      </c>
      <c r="G34" s="13" t="str">
        <f t="shared" si="2"/>
        <v>NOT FUNDED</v>
      </c>
      <c r="H34" s="14">
        <f t="shared" si="3"/>
        <v>52529</v>
      </c>
      <c r="I34" s="15" t="str">
        <f t="shared" si="1"/>
        <v>Over Budget</v>
      </c>
    </row>
    <row r="35">
      <c r="A35" s="8" t="s">
        <v>860</v>
      </c>
      <c r="B35" s="9">
        <v>449.0</v>
      </c>
      <c r="C35" s="10">
        <v>8.6709584E7</v>
      </c>
      <c r="D35" s="10">
        <v>2.9806841E7</v>
      </c>
      <c r="E35" s="11" t="str">
        <f>IF(C35&gt;Validation!$C$11,"YES","NO")</f>
        <v>YES</v>
      </c>
      <c r="F35" s="12">
        <v>499030.0</v>
      </c>
      <c r="G35" s="13" t="str">
        <f t="shared" si="2"/>
        <v>NOT FUNDED</v>
      </c>
      <c r="H35" s="14">
        <f t="shared" si="3"/>
        <v>52529</v>
      </c>
      <c r="I35" s="15" t="str">
        <f t="shared" si="1"/>
        <v>Over Budget</v>
      </c>
    </row>
    <row r="36">
      <c r="A36" s="8" t="s">
        <v>861</v>
      </c>
      <c r="B36" s="9">
        <v>425.0</v>
      </c>
      <c r="C36" s="10">
        <v>8.4870621E7</v>
      </c>
      <c r="D36" s="10">
        <v>3.1948061E7</v>
      </c>
      <c r="E36" s="11" t="str">
        <f>IF(C36&gt;Validation!$C$11,"YES","NO")</f>
        <v>YES</v>
      </c>
      <c r="F36" s="12">
        <v>136114.0</v>
      </c>
      <c r="G36" s="13" t="str">
        <f t="shared" si="2"/>
        <v>NOT FUNDED</v>
      </c>
      <c r="H36" s="14">
        <f t="shared" si="3"/>
        <v>52529</v>
      </c>
      <c r="I36" s="15" t="str">
        <f t="shared" si="1"/>
        <v>Over Budget</v>
      </c>
    </row>
    <row r="37">
      <c r="A37" s="8" t="s">
        <v>862</v>
      </c>
      <c r="B37" s="9">
        <v>485.0</v>
      </c>
      <c r="C37" s="10">
        <v>8.3884056E7</v>
      </c>
      <c r="D37" s="10">
        <v>2.8950793E7</v>
      </c>
      <c r="E37" s="11" t="str">
        <f>IF(C37&gt;Validation!$C$11,"YES","NO")</f>
        <v>YES</v>
      </c>
      <c r="F37" s="12">
        <v>384000.0</v>
      </c>
      <c r="G37" s="13" t="str">
        <f t="shared" si="2"/>
        <v>NOT FUNDED</v>
      </c>
      <c r="H37" s="14">
        <f t="shared" si="3"/>
        <v>52529</v>
      </c>
      <c r="I37" s="15" t="str">
        <f t="shared" si="1"/>
        <v>Over Budget</v>
      </c>
    </row>
    <row r="38">
      <c r="A38" s="8" t="s">
        <v>863</v>
      </c>
      <c r="B38" s="9">
        <v>403.0</v>
      </c>
      <c r="C38" s="10">
        <v>8.2119211E7</v>
      </c>
      <c r="D38" s="10">
        <v>1.516373E7</v>
      </c>
      <c r="E38" s="11" t="str">
        <f>IF(C38&gt;Validation!$C$11,"YES","NO")</f>
        <v>YES</v>
      </c>
      <c r="F38" s="12">
        <v>400000.0</v>
      </c>
      <c r="G38" s="13" t="str">
        <f t="shared" si="2"/>
        <v>NOT FUNDED</v>
      </c>
      <c r="H38" s="14">
        <f t="shared" si="3"/>
        <v>52529</v>
      </c>
      <c r="I38" s="15" t="str">
        <f t="shared" si="1"/>
        <v>Over Budget</v>
      </c>
    </row>
    <row r="39">
      <c r="A39" s="8" t="s">
        <v>864</v>
      </c>
      <c r="B39" s="9">
        <v>562.0</v>
      </c>
      <c r="C39" s="10">
        <v>7.7459091E7</v>
      </c>
      <c r="D39" s="10">
        <v>2.8614634E7</v>
      </c>
      <c r="E39" s="11" t="str">
        <f>IF(C39&gt;Validation!$C$11,"YES","NO")</f>
        <v>YES</v>
      </c>
      <c r="F39" s="12">
        <v>750000.0</v>
      </c>
      <c r="G39" s="13" t="str">
        <f t="shared" si="2"/>
        <v>NOT FUNDED</v>
      </c>
      <c r="H39" s="14">
        <f t="shared" si="3"/>
        <v>52529</v>
      </c>
      <c r="I39" s="15" t="str">
        <f t="shared" si="1"/>
        <v>Over Budget</v>
      </c>
    </row>
    <row r="40">
      <c r="A40" s="8" t="s">
        <v>865</v>
      </c>
      <c r="B40" s="9">
        <v>419.0</v>
      </c>
      <c r="C40" s="10">
        <v>7.2249503E7</v>
      </c>
      <c r="D40" s="10">
        <v>1.1914284E7</v>
      </c>
      <c r="E40" s="11" t="str">
        <f>IF(C40&gt;Validation!$C$11,"YES","NO")</f>
        <v>YES</v>
      </c>
      <c r="F40" s="12">
        <v>111500.0</v>
      </c>
      <c r="G40" s="13" t="str">
        <f t="shared" si="2"/>
        <v>NOT FUNDED</v>
      </c>
      <c r="H40" s="14">
        <f t="shared" si="3"/>
        <v>52529</v>
      </c>
      <c r="I40" s="15" t="str">
        <f t="shared" si="1"/>
        <v>Over Budget</v>
      </c>
    </row>
    <row r="41">
      <c r="A41" s="8" t="s">
        <v>866</v>
      </c>
      <c r="B41" s="9">
        <v>460.0</v>
      </c>
      <c r="C41" s="10">
        <v>6.7275828E7</v>
      </c>
      <c r="D41" s="10">
        <v>2.2127254E7</v>
      </c>
      <c r="E41" s="11" t="str">
        <f>IF(C41&gt;Validation!$C$11,"YES","NO")</f>
        <v>YES</v>
      </c>
      <c r="F41" s="12">
        <v>400000.0</v>
      </c>
      <c r="G41" s="13" t="str">
        <f t="shared" si="2"/>
        <v>NOT FUNDED</v>
      </c>
      <c r="H41" s="14">
        <f t="shared" si="3"/>
        <v>52529</v>
      </c>
      <c r="I41" s="15" t="str">
        <f t="shared" si="1"/>
        <v>Over Budget</v>
      </c>
    </row>
    <row r="42">
      <c r="A42" s="8" t="s">
        <v>867</v>
      </c>
      <c r="B42" s="9">
        <v>415.0</v>
      </c>
      <c r="C42" s="10">
        <v>6.5521263E7</v>
      </c>
      <c r="D42" s="10">
        <v>2.7127923E7</v>
      </c>
      <c r="E42" s="11" t="str">
        <f>IF(C42&gt;Validation!$C$11,"YES","NO")</f>
        <v>YES</v>
      </c>
      <c r="F42" s="12">
        <v>400000.0</v>
      </c>
      <c r="G42" s="13" t="str">
        <f t="shared" si="2"/>
        <v>NOT FUNDED</v>
      </c>
      <c r="H42" s="14">
        <f t="shared" si="3"/>
        <v>52529</v>
      </c>
      <c r="I42" s="15" t="str">
        <f t="shared" si="1"/>
        <v>Over Budget</v>
      </c>
    </row>
    <row r="43">
      <c r="A43" s="8" t="s">
        <v>868</v>
      </c>
      <c r="B43" s="9">
        <v>334.0</v>
      </c>
      <c r="C43" s="10">
        <v>6.0738686E7</v>
      </c>
      <c r="D43" s="10">
        <v>1.9706956E7</v>
      </c>
      <c r="E43" s="11" t="str">
        <f>IF(C43&gt;Validation!$C$11,"YES","NO")</f>
        <v>YES</v>
      </c>
      <c r="F43" s="12">
        <v>90000.0</v>
      </c>
      <c r="G43" s="13" t="str">
        <f t="shared" si="2"/>
        <v>NOT FUNDED</v>
      </c>
      <c r="H43" s="14">
        <f t="shared" si="3"/>
        <v>52529</v>
      </c>
      <c r="I43" s="15" t="str">
        <f t="shared" si="1"/>
        <v>Over Budget</v>
      </c>
    </row>
    <row r="44">
      <c r="A44" s="8" t="s">
        <v>869</v>
      </c>
      <c r="B44" s="9">
        <v>547.0</v>
      </c>
      <c r="C44" s="10">
        <v>5.8822472E7</v>
      </c>
      <c r="D44" s="10">
        <v>3.2177879E7</v>
      </c>
      <c r="E44" s="11" t="str">
        <f>IF(C44&gt;Validation!$C$11,"YES","NO")</f>
        <v>YES</v>
      </c>
      <c r="F44" s="12">
        <v>595000.0</v>
      </c>
      <c r="G44" s="13" t="str">
        <f t="shared" si="2"/>
        <v>NOT FUNDED</v>
      </c>
      <c r="H44" s="14">
        <f t="shared" si="3"/>
        <v>52529</v>
      </c>
      <c r="I44" s="15" t="str">
        <f t="shared" si="1"/>
        <v>Over Budget</v>
      </c>
    </row>
    <row r="45">
      <c r="A45" s="8" t="s">
        <v>870</v>
      </c>
      <c r="B45" s="17">
        <v>399.0</v>
      </c>
      <c r="C45" s="10">
        <v>5.7741586E7</v>
      </c>
      <c r="D45" s="10">
        <v>2.4546459E7</v>
      </c>
      <c r="E45" s="11" t="str">
        <f>IF(C45&gt;Validation!$C$11,"YES","NO")</f>
        <v>YES</v>
      </c>
      <c r="F45" s="12">
        <v>375000.0</v>
      </c>
      <c r="G45" s="13" t="str">
        <f t="shared" si="2"/>
        <v>NOT FUNDED</v>
      </c>
      <c r="H45" s="14">
        <f t="shared" si="3"/>
        <v>52529</v>
      </c>
      <c r="I45" s="15" t="str">
        <f t="shared" si="1"/>
        <v>Over Budget</v>
      </c>
    </row>
    <row r="46">
      <c r="A46" s="8" t="s">
        <v>871</v>
      </c>
      <c r="B46" s="17">
        <v>352.0</v>
      </c>
      <c r="C46" s="10">
        <v>5.7688593E7</v>
      </c>
      <c r="D46" s="10">
        <v>1.3763805E7</v>
      </c>
      <c r="E46" s="11" t="str">
        <f>IF(C46&gt;Validation!$C$11,"YES","NO")</f>
        <v>YES</v>
      </c>
      <c r="F46" s="12">
        <v>25000.0</v>
      </c>
      <c r="G46" s="13" t="str">
        <f t="shared" si="2"/>
        <v>FUNDED</v>
      </c>
      <c r="H46" s="14">
        <f t="shared" si="3"/>
        <v>27529</v>
      </c>
      <c r="I46" s="15" t="str">
        <f t="shared" si="1"/>
        <v/>
      </c>
    </row>
    <row r="47">
      <c r="A47" s="8" t="s">
        <v>872</v>
      </c>
      <c r="B47" s="17">
        <v>530.0</v>
      </c>
      <c r="C47" s="10">
        <v>5.6290678E7</v>
      </c>
      <c r="D47" s="10">
        <v>3.0846334E7</v>
      </c>
      <c r="E47" s="11" t="str">
        <f>IF(C47&gt;Validation!$C$11,"YES","NO")</f>
        <v>YES</v>
      </c>
      <c r="F47" s="12">
        <v>370000.0</v>
      </c>
      <c r="G47" s="13" t="str">
        <f t="shared" si="2"/>
        <v>NOT FUNDED</v>
      </c>
      <c r="H47" s="14">
        <f t="shared" si="3"/>
        <v>27529</v>
      </c>
      <c r="I47" s="15" t="str">
        <f t="shared" si="1"/>
        <v>Over Budget</v>
      </c>
    </row>
    <row r="48">
      <c r="A48" s="8" t="s">
        <v>873</v>
      </c>
      <c r="B48" s="17">
        <v>321.0</v>
      </c>
      <c r="C48" s="10">
        <v>5.5397053E7</v>
      </c>
      <c r="D48" s="10">
        <v>1.6106573E7</v>
      </c>
      <c r="E48" s="11" t="str">
        <f>IF(C48&gt;Validation!$C$11,"YES","NO")</f>
        <v>YES</v>
      </c>
      <c r="F48" s="12">
        <v>228000.0</v>
      </c>
      <c r="G48" s="13" t="str">
        <f t="shared" si="2"/>
        <v>NOT FUNDED</v>
      </c>
      <c r="H48" s="14">
        <f t="shared" si="3"/>
        <v>27529</v>
      </c>
      <c r="I48" s="15" t="str">
        <f t="shared" si="1"/>
        <v>Over Budget</v>
      </c>
    </row>
    <row r="49">
      <c r="A49" s="8" t="s">
        <v>874</v>
      </c>
      <c r="B49" s="17">
        <v>334.0</v>
      </c>
      <c r="C49" s="10">
        <v>5.4818999E7</v>
      </c>
      <c r="D49" s="10">
        <v>1.5163289E7</v>
      </c>
      <c r="E49" s="11" t="str">
        <f>IF(C49&gt;Validation!$C$11,"YES","NO")</f>
        <v>YES</v>
      </c>
      <c r="F49" s="12">
        <v>75000.0</v>
      </c>
      <c r="G49" s="13" t="str">
        <f t="shared" si="2"/>
        <v>NOT FUNDED</v>
      </c>
      <c r="H49" s="14">
        <f t="shared" si="3"/>
        <v>27529</v>
      </c>
      <c r="I49" s="15" t="str">
        <f t="shared" si="1"/>
        <v>Over Budget</v>
      </c>
    </row>
    <row r="50">
      <c r="A50" s="8" t="s">
        <v>875</v>
      </c>
      <c r="B50" s="17">
        <v>367.0</v>
      </c>
      <c r="C50" s="10">
        <v>5.2999941E7</v>
      </c>
      <c r="D50" s="10">
        <v>1.7459414E7</v>
      </c>
      <c r="E50" s="11" t="str">
        <f>IF(C50&gt;Validation!$C$11,"YES","NO")</f>
        <v>YES</v>
      </c>
      <c r="F50" s="12">
        <v>111500.0</v>
      </c>
      <c r="G50" s="13" t="str">
        <f t="shared" si="2"/>
        <v>NOT FUNDED</v>
      </c>
      <c r="H50" s="14">
        <f t="shared" si="3"/>
        <v>27529</v>
      </c>
      <c r="I50" s="15" t="str">
        <f t="shared" si="1"/>
        <v>Over Budget</v>
      </c>
    </row>
    <row r="51">
      <c r="A51" s="8" t="s">
        <v>876</v>
      </c>
      <c r="B51" s="17">
        <v>401.0</v>
      </c>
      <c r="C51" s="10">
        <v>5.0756255E7</v>
      </c>
      <c r="D51" s="10">
        <v>2.608255E7</v>
      </c>
      <c r="E51" s="11" t="str">
        <f>IF(C51&gt;Validation!$C$11,"YES","NO")</f>
        <v>YES</v>
      </c>
      <c r="F51" s="12">
        <v>453875.0</v>
      </c>
      <c r="G51" s="13" t="str">
        <f t="shared" si="2"/>
        <v>NOT FUNDED</v>
      </c>
      <c r="H51" s="14">
        <f t="shared" si="3"/>
        <v>27529</v>
      </c>
      <c r="I51" s="15" t="str">
        <f t="shared" si="1"/>
        <v>Over Budget</v>
      </c>
    </row>
    <row r="52">
      <c r="A52" s="8" t="s">
        <v>877</v>
      </c>
      <c r="B52" s="17">
        <v>305.0</v>
      </c>
      <c r="C52" s="10">
        <v>5.059434E7</v>
      </c>
      <c r="D52" s="10">
        <v>1.245416E7</v>
      </c>
      <c r="E52" s="11" t="str">
        <f>IF(C52&gt;Validation!$C$11,"YES","NO")</f>
        <v>YES</v>
      </c>
      <c r="F52" s="12">
        <v>145000.0</v>
      </c>
      <c r="G52" s="13" t="str">
        <f t="shared" si="2"/>
        <v>NOT FUNDED</v>
      </c>
      <c r="H52" s="14">
        <f t="shared" si="3"/>
        <v>27529</v>
      </c>
      <c r="I52" s="15" t="str">
        <f t="shared" si="1"/>
        <v>Over Budget</v>
      </c>
    </row>
    <row r="53">
      <c r="A53" s="8" t="s">
        <v>878</v>
      </c>
      <c r="B53" s="17">
        <v>466.0</v>
      </c>
      <c r="C53" s="10">
        <v>5.019548E7</v>
      </c>
      <c r="D53" s="10">
        <v>2.6277793E7</v>
      </c>
      <c r="E53" s="11" t="str">
        <f>IF(C53&gt;Validation!$C$11,"YES","NO")</f>
        <v>YES</v>
      </c>
      <c r="F53" s="12">
        <v>370000.0</v>
      </c>
      <c r="G53" s="13" t="str">
        <f t="shared" si="2"/>
        <v>NOT FUNDED</v>
      </c>
      <c r="H53" s="14">
        <f t="shared" si="3"/>
        <v>27529</v>
      </c>
      <c r="I53" s="15" t="str">
        <f t="shared" si="1"/>
        <v>Over Budget</v>
      </c>
    </row>
    <row r="54">
      <c r="A54" s="8" t="s">
        <v>879</v>
      </c>
      <c r="B54" s="17">
        <v>312.0</v>
      </c>
      <c r="C54" s="10">
        <v>4.6656916E7</v>
      </c>
      <c r="D54" s="10">
        <v>2.8998282E7</v>
      </c>
      <c r="E54" s="11" t="str">
        <f>IF(C54&gt;Validation!$C$11,"YES","NO")</f>
        <v>YES</v>
      </c>
      <c r="F54" s="12">
        <v>125000.0</v>
      </c>
      <c r="G54" s="13" t="str">
        <f t="shared" si="2"/>
        <v>NOT FUNDED</v>
      </c>
      <c r="H54" s="14">
        <f t="shared" si="3"/>
        <v>27529</v>
      </c>
      <c r="I54" s="15" t="str">
        <f t="shared" si="1"/>
        <v>Over Budget</v>
      </c>
    </row>
    <row r="55">
      <c r="A55" s="8" t="s">
        <v>880</v>
      </c>
      <c r="B55" s="17">
        <v>421.0</v>
      </c>
      <c r="C55" s="10">
        <v>4.6548488E7</v>
      </c>
      <c r="D55" s="10">
        <v>3.166324E7</v>
      </c>
      <c r="E55" s="11" t="str">
        <f>IF(C55&gt;Validation!$C$11,"YES","NO")</f>
        <v>YES</v>
      </c>
      <c r="F55" s="12">
        <v>350000.0</v>
      </c>
      <c r="G55" s="13" t="str">
        <f t="shared" si="2"/>
        <v>NOT FUNDED</v>
      </c>
      <c r="H55" s="14">
        <f t="shared" si="3"/>
        <v>27529</v>
      </c>
      <c r="I55" s="15" t="str">
        <f t="shared" si="1"/>
        <v>Over Budget</v>
      </c>
    </row>
    <row r="56">
      <c r="A56" s="8" t="s">
        <v>881</v>
      </c>
      <c r="B56" s="17">
        <v>359.0</v>
      </c>
      <c r="C56" s="10">
        <v>4.61315E7</v>
      </c>
      <c r="D56" s="10">
        <v>1.8613872E7</v>
      </c>
      <c r="E56" s="11" t="str">
        <f>IF(C56&gt;Validation!$C$11,"YES","NO")</f>
        <v>YES</v>
      </c>
      <c r="F56" s="12">
        <v>510000.0</v>
      </c>
      <c r="G56" s="13" t="str">
        <f t="shared" si="2"/>
        <v>NOT FUNDED</v>
      </c>
      <c r="H56" s="14">
        <f t="shared" si="3"/>
        <v>27529</v>
      </c>
      <c r="I56" s="15" t="str">
        <f t="shared" si="1"/>
        <v>Over Budget</v>
      </c>
    </row>
    <row r="57">
      <c r="A57" s="8" t="s">
        <v>882</v>
      </c>
      <c r="B57" s="17">
        <v>390.0</v>
      </c>
      <c r="C57" s="10">
        <v>4.5742489E7</v>
      </c>
      <c r="D57" s="10">
        <v>3.0596129E7</v>
      </c>
      <c r="E57" s="11" t="str">
        <f>IF(C57&gt;Validation!$C$11,"YES","NO")</f>
        <v>YES</v>
      </c>
      <c r="F57" s="12">
        <v>550000.0</v>
      </c>
      <c r="G57" s="13" t="str">
        <f t="shared" si="2"/>
        <v>NOT FUNDED</v>
      </c>
      <c r="H57" s="14">
        <f t="shared" si="3"/>
        <v>27529</v>
      </c>
      <c r="I57" s="15" t="str">
        <f t="shared" si="1"/>
        <v>Over Budget</v>
      </c>
    </row>
    <row r="58">
      <c r="A58" s="8" t="s">
        <v>883</v>
      </c>
      <c r="B58" s="17">
        <v>291.0</v>
      </c>
      <c r="C58" s="10">
        <v>4.5269656E7</v>
      </c>
      <c r="D58" s="10">
        <v>1.9744648E7</v>
      </c>
      <c r="E58" s="11" t="str">
        <f>IF(C58&gt;Validation!$C$11,"YES","NO")</f>
        <v>NO</v>
      </c>
      <c r="F58" s="12">
        <v>425000.0</v>
      </c>
      <c r="G58" s="13" t="str">
        <f t="shared" si="2"/>
        <v>NOT FUNDED</v>
      </c>
      <c r="H58" s="14">
        <f t="shared" si="3"/>
        <v>27529</v>
      </c>
      <c r="I58" s="15" t="str">
        <f t="shared" si="1"/>
        <v>Approval Threshold</v>
      </c>
    </row>
    <row r="59">
      <c r="A59" s="8" t="s">
        <v>884</v>
      </c>
      <c r="B59" s="17">
        <v>293.0</v>
      </c>
      <c r="C59" s="10">
        <v>4.3599124E7</v>
      </c>
      <c r="D59" s="10">
        <v>1.5213722E7</v>
      </c>
      <c r="E59" s="11" t="str">
        <f>IF(C59&gt;Validation!$C$11,"YES","NO")</f>
        <v>NO</v>
      </c>
      <c r="F59" s="12">
        <v>84000.0</v>
      </c>
      <c r="G59" s="13" t="str">
        <f t="shared" si="2"/>
        <v>NOT FUNDED</v>
      </c>
      <c r="H59" s="14">
        <f t="shared" si="3"/>
        <v>27529</v>
      </c>
      <c r="I59" s="15" t="str">
        <f t="shared" si="1"/>
        <v>Approval Threshold</v>
      </c>
    </row>
    <row r="60">
      <c r="A60" s="8" t="s">
        <v>885</v>
      </c>
      <c r="B60" s="17">
        <v>282.0</v>
      </c>
      <c r="C60" s="10">
        <v>4.1851332E7</v>
      </c>
      <c r="D60" s="10">
        <v>1.6109269E7</v>
      </c>
      <c r="E60" s="11" t="str">
        <f>IF(C60&gt;Validation!$C$11,"YES","NO")</f>
        <v>NO</v>
      </c>
      <c r="F60" s="12">
        <v>83750.0</v>
      </c>
      <c r="G60" s="13" t="str">
        <f t="shared" si="2"/>
        <v>NOT FUNDED</v>
      </c>
      <c r="H60" s="14">
        <f t="shared" si="3"/>
        <v>27529</v>
      </c>
      <c r="I60" s="15" t="str">
        <f t="shared" si="1"/>
        <v>Approval Threshold</v>
      </c>
    </row>
    <row r="61">
      <c r="A61" s="8" t="s">
        <v>886</v>
      </c>
      <c r="B61" s="17">
        <v>313.0</v>
      </c>
      <c r="C61" s="10">
        <v>4.1227944E7</v>
      </c>
      <c r="D61" s="10">
        <v>1.6311906E7</v>
      </c>
      <c r="E61" s="11" t="str">
        <f>IF(C61&gt;Validation!$C$11,"YES","NO")</f>
        <v>NO</v>
      </c>
      <c r="F61" s="12">
        <v>130000.0</v>
      </c>
      <c r="G61" s="13" t="str">
        <f t="shared" si="2"/>
        <v>NOT FUNDED</v>
      </c>
      <c r="H61" s="14">
        <f t="shared" si="3"/>
        <v>27529</v>
      </c>
      <c r="I61" s="15" t="str">
        <f t="shared" si="1"/>
        <v>Approval Threshold</v>
      </c>
    </row>
    <row r="62">
      <c r="A62" s="8" t="s">
        <v>887</v>
      </c>
      <c r="B62" s="17">
        <v>273.0</v>
      </c>
      <c r="C62" s="10">
        <v>4.0610174E7</v>
      </c>
      <c r="D62" s="10">
        <v>1.7798405E7</v>
      </c>
      <c r="E62" s="11" t="str">
        <f>IF(C62&gt;Validation!$C$11,"YES","NO")</f>
        <v>NO</v>
      </c>
      <c r="F62" s="12">
        <v>258553.0</v>
      </c>
      <c r="G62" s="13" t="str">
        <f t="shared" si="2"/>
        <v>NOT FUNDED</v>
      </c>
      <c r="H62" s="14">
        <f t="shared" si="3"/>
        <v>27529</v>
      </c>
      <c r="I62" s="15" t="str">
        <f t="shared" si="1"/>
        <v>Approval Threshold</v>
      </c>
    </row>
    <row r="63">
      <c r="A63" s="8" t="s">
        <v>888</v>
      </c>
      <c r="B63" s="17">
        <v>313.0</v>
      </c>
      <c r="C63" s="10">
        <v>3.9260402E7</v>
      </c>
      <c r="D63" s="10">
        <v>2.5930894E7</v>
      </c>
      <c r="E63" s="11" t="str">
        <f>IF(C63&gt;Validation!$C$11,"YES","NO")</f>
        <v>NO</v>
      </c>
      <c r="F63" s="12">
        <v>287650.0</v>
      </c>
      <c r="G63" s="13" t="str">
        <f t="shared" si="2"/>
        <v>NOT FUNDED</v>
      </c>
      <c r="H63" s="14">
        <f t="shared" si="3"/>
        <v>27529</v>
      </c>
      <c r="I63" s="15" t="str">
        <f t="shared" si="1"/>
        <v>Approval Threshold</v>
      </c>
    </row>
    <row r="64">
      <c r="A64" s="8" t="s">
        <v>889</v>
      </c>
      <c r="B64" s="17">
        <v>368.0</v>
      </c>
      <c r="C64" s="10">
        <v>3.80535E7</v>
      </c>
      <c r="D64" s="10">
        <v>2.1605608E7</v>
      </c>
      <c r="E64" s="11" t="str">
        <f>IF(C64&gt;Validation!$C$11,"YES","NO")</f>
        <v>NO</v>
      </c>
      <c r="F64" s="12">
        <v>483329.0</v>
      </c>
      <c r="G64" s="13" t="str">
        <f t="shared" si="2"/>
        <v>NOT FUNDED</v>
      </c>
      <c r="H64" s="14">
        <f t="shared" si="3"/>
        <v>27529</v>
      </c>
      <c r="I64" s="15" t="str">
        <f t="shared" si="1"/>
        <v>Approval Threshold</v>
      </c>
    </row>
    <row r="65">
      <c r="A65" s="8" t="s">
        <v>890</v>
      </c>
      <c r="B65" s="17">
        <v>365.0</v>
      </c>
      <c r="C65" s="10">
        <v>3.6789372E7</v>
      </c>
      <c r="D65" s="10">
        <v>2.2139386E7</v>
      </c>
      <c r="E65" s="11" t="str">
        <f>IF(C65&gt;Validation!$C$11,"YES","NO")</f>
        <v>NO</v>
      </c>
      <c r="F65" s="12">
        <v>490000.0</v>
      </c>
      <c r="G65" s="13" t="str">
        <f t="shared" si="2"/>
        <v>NOT FUNDED</v>
      </c>
      <c r="H65" s="14">
        <f t="shared" si="3"/>
        <v>27529</v>
      </c>
      <c r="I65" s="15" t="str">
        <f t="shared" si="1"/>
        <v>Approval Threshold</v>
      </c>
    </row>
    <row r="66">
      <c r="A66" s="8" t="s">
        <v>891</v>
      </c>
      <c r="B66" s="17">
        <v>269.0</v>
      </c>
      <c r="C66" s="10">
        <v>3.559802E7</v>
      </c>
      <c r="D66" s="10">
        <v>2.5130416E7</v>
      </c>
      <c r="E66" s="11" t="str">
        <f>IF(C66&gt;Validation!$C$11,"YES","NO")</f>
        <v>NO</v>
      </c>
      <c r="F66" s="12">
        <v>337000.0</v>
      </c>
      <c r="G66" s="13" t="str">
        <f t="shared" si="2"/>
        <v>NOT FUNDED</v>
      </c>
      <c r="H66" s="14">
        <f t="shared" si="3"/>
        <v>27529</v>
      </c>
      <c r="I66" s="15" t="str">
        <f t="shared" si="1"/>
        <v>Approval Threshold</v>
      </c>
    </row>
    <row r="67">
      <c r="A67" s="8" t="s">
        <v>892</v>
      </c>
      <c r="B67" s="17">
        <v>267.0</v>
      </c>
      <c r="C67" s="10">
        <v>3.5383306E7</v>
      </c>
      <c r="D67" s="10">
        <v>1.5492089E7</v>
      </c>
      <c r="E67" s="11" t="str">
        <f>IF(C67&gt;Validation!$C$11,"YES","NO")</f>
        <v>NO</v>
      </c>
      <c r="F67" s="12">
        <v>46200.0</v>
      </c>
      <c r="G67" s="13" t="str">
        <f t="shared" si="2"/>
        <v>NOT FUNDED</v>
      </c>
      <c r="H67" s="14">
        <f t="shared" si="3"/>
        <v>27529</v>
      </c>
      <c r="I67" s="15" t="str">
        <f t="shared" si="1"/>
        <v>Approval Threshold</v>
      </c>
    </row>
    <row r="68">
      <c r="A68" s="8" t="s">
        <v>893</v>
      </c>
      <c r="B68" s="17">
        <v>340.0</v>
      </c>
      <c r="C68" s="10">
        <v>3.492978E7</v>
      </c>
      <c r="D68" s="10">
        <v>1.9801735E7</v>
      </c>
      <c r="E68" s="11" t="str">
        <f>IF(C68&gt;Validation!$C$11,"YES","NO")</f>
        <v>NO</v>
      </c>
      <c r="F68" s="12">
        <v>83750.0</v>
      </c>
      <c r="G68" s="13" t="str">
        <f t="shared" si="2"/>
        <v>NOT FUNDED</v>
      </c>
      <c r="H68" s="14">
        <f t="shared" si="3"/>
        <v>27529</v>
      </c>
      <c r="I68" s="15" t="str">
        <f t="shared" si="1"/>
        <v>Approval Threshold</v>
      </c>
    </row>
    <row r="69">
      <c r="A69" s="8" t="s">
        <v>894</v>
      </c>
      <c r="B69" s="17">
        <v>343.0</v>
      </c>
      <c r="C69" s="10">
        <v>3.271706E7</v>
      </c>
      <c r="D69" s="10">
        <v>2.3426204E7</v>
      </c>
      <c r="E69" s="11" t="str">
        <f>IF(C69&gt;Validation!$C$11,"YES","NO")</f>
        <v>NO</v>
      </c>
      <c r="F69" s="12">
        <v>600000.0</v>
      </c>
      <c r="G69" s="13" t="str">
        <f t="shared" si="2"/>
        <v>NOT FUNDED</v>
      </c>
      <c r="H69" s="14">
        <f t="shared" si="3"/>
        <v>27529</v>
      </c>
      <c r="I69" s="15" t="str">
        <f t="shared" si="1"/>
        <v>Approval Threshold</v>
      </c>
    </row>
    <row r="70">
      <c r="A70" s="8" t="s">
        <v>895</v>
      </c>
      <c r="B70" s="17">
        <v>307.0</v>
      </c>
      <c r="C70" s="10">
        <v>3.2652957E7</v>
      </c>
      <c r="D70" s="10">
        <v>1.2752213E7</v>
      </c>
      <c r="E70" s="11" t="str">
        <f>IF(C70&gt;Validation!$C$11,"YES","NO")</f>
        <v>NO</v>
      </c>
      <c r="F70" s="12">
        <v>75000.0</v>
      </c>
      <c r="G70" s="13" t="str">
        <f t="shared" si="2"/>
        <v>NOT FUNDED</v>
      </c>
      <c r="H70" s="14">
        <f t="shared" si="3"/>
        <v>27529</v>
      </c>
      <c r="I70" s="15" t="str">
        <f t="shared" si="1"/>
        <v>Approval Threshold</v>
      </c>
    </row>
    <row r="71">
      <c r="A71" s="8" t="s">
        <v>896</v>
      </c>
      <c r="B71" s="17">
        <v>323.0</v>
      </c>
      <c r="C71" s="10">
        <v>3.2546832E7</v>
      </c>
      <c r="D71" s="10">
        <v>2.4883654E7</v>
      </c>
      <c r="E71" s="11" t="str">
        <f>IF(C71&gt;Validation!$C$11,"YES","NO")</f>
        <v>NO</v>
      </c>
      <c r="F71" s="12">
        <v>408892.0</v>
      </c>
      <c r="G71" s="13" t="str">
        <f t="shared" si="2"/>
        <v>NOT FUNDED</v>
      </c>
      <c r="H71" s="14">
        <f t="shared" si="3"/>
        <v>27529</v>
      </c>
      <c r="I71" s="15" t="str">
        <f t="shared" si="1"/>
        <v>Approval Threshold</v>
      </c>
    </row>
    <row r="72">
      <c r="A72" s="8" t="s">
        <v>897</v>
      </c>
      <c r="B72" s="17">
        <v>257.0</v>
      </c>
      <c r="C72" s="10">
        <v>3.2498928E7</v>
      </c>
      <c r="D72" s="10">
        <v>1.1312099E7</v>
      </c>
      <c r="E72" s="11" t="str">
        <f>IF(C72&gt;Validation!$C$11,"YES","NO")</f>
        <v>NO</v>
      </c>
      <c r="F72" s="12">
        <v>98000.0</v>
      </c>
      <c r="G72" s="13" t="str">
        <f t="shared" si="2"/>
        <v>NOT FUNDED</v>
      </c>
      <c r="H72" s="14">
        <f t="shared" si="3"/>
        <v>27529</v>
      </c>
      <c r="I72" s="15" t="str">
        <f t="shared" si="1"/>
        <v>Approval Threshold</v>
      </c>
    </row>
    <row r="73">
      <c r="A73" s="8" t="s">
        <v>898</v>
      </c>
      <c r="B73" s="17">
        <v>282.0</v>
      </c>
      <c r="C73" s="10">
        <v>3.2006388E7</v>
      </c>
      <c r="D73" s="10">
        <v>1.5106467E7</v>
      </c>
      <c r="E73" s="11" t="str">
        <f>IF(C73&gt;Validation!$C$11,"YES","NO")</f>
        <v>NO</v>
      </c>
      <c r="F73" s="12">
        <v>310000.0</v>
      </c>
      <c r="G73" s="13" t="str">
        <f t="shared" si="2"/>
        <v>NOT FUNDED</v>
      </c>
      <c r="H73" s="14">
        <f t="shared" si="3"/>
        <v>27529</v>
      </c>
      <c r="I73" s="15" t="str">
        <f t="shared" si="1"/>
        <v>Approval Threshold</v>
      </c>
    </row>
    <row r="74">
      <c r="A74" s="8" t="s">
        <v>899</v>
      </c>
      <c r="B74" s="17">
        <v>402.0</v>
      </c>
      <c r="C74" s="10">
        <v>3.1941448E7</v>
      </c>
      <c r="D74" s="10">
        <v>2.5100447E7</v>
      </c>
      <c r="E74" s="11" t="str">
        <f>IF(C74&gt;Validation!$C$11,"YES","NO")</f>
        <v>NO</v>
      </c>
      <c r="F74" s="12">
        <v>420000.0</v>
      </c>
      <c r="G74" s="13" t="str">
        <f t="shared" si="2"/>
        <v>NOT FUNDED</v>
      </c>
      <c r="H74" s="14">
        <f t="shared" si="3"/>
        <v>27529</v>
      </c>
      <c r="I74" s="15" t="str">
        <f t="shared" si="1"/>
        <v>Approval Threshold</v>
      </c>
    </row>
    <row r="75">
      <c r="A75" s="8" t="s">
        <v>900</v>
      </c>
      <c r="B75" s="17">
        <v>345.0</v>
      </c>
      <c r="C75" s="10">
        <v>3.1733742E7</v>
      </c>
      <c r="D75" s="10">
        <v>1.7594019E7</v>
      </c>
      <c r="E75" s="11" t="str">
        <f>IF(C75&gt;Validation!$C$11,"YES","NO")</f>
        <v>NO</v>
      </c>
      <c r="F75" s="12">
        <v>55500.0</v>
      </c>
      <c r="G75" s="13" t="str">
        <f t="shared" si="2"/>
        <v>NOT FUNDED</v>
      </c>
      <c r="H75" s="14">
        <f t="shared" si="3"/>
        <v>27529</v>
      </c>
      <c r="I75" s="15" t="str">
        <f t="shared" si="1"/>
        <v>Approval Threshold</v>
      </c>
    </row>
    <row r="76">
      <c r="A76" s="8" t="s">
        <v>901</v>
      </c>
      <c r="B76" s="17">
        <v>269.0</v>
      </c>
      <c r="C76" s="10">
        <v>3.1551837E7</v>
      </c>
      <c r="D76" s="10">
        <v>1.5103801E7</v>
      </c>
      <c r="E76" s="11" t="str">
        <f>IF(C76&gt;Validation!$C$11,"YES","NO")</f>
        <v>NO</v>
      </c>
      <c r="F76" s="12">
        <v>88000.0</v>
      </c>
      <c r="G76" s="13" t="str">
        <f t="shared" si="2"/>
        <v>NOT FUNDED</v>
      </c>
      <c r="H76" s="14">
        <f t="shared" si="3"/>
        <v>27529</v>
      </c>
      <c r="I76" s="15" t="str">
        <f t="shared" si="1"/>
        <v>Approval Threshold</v>
      </c>
    </row>
    <row r="77">
      <c r="A77" s="8" t="s">
        <v>902</v>
      </c>
      <c r="B77" s="17">
        <v>305.0</v>
      </c>
      <c r="C77" s="10">
        <v>3.0899426E7</v>
      </c>
      <c r="D77" s="10">
        <v>2.7808582E7</v>
      </c>
      <c r="E77" s="11" t="str">
        <f>IF(C77&gt;Validation!$C$11,"YES","NO")</f>
        <v>NO</v>
      </c>
      <c r="F77" s="12">
        <v>137000.0</v>
      </c>
      <c r="G77" s="13" t="str">
        <f t="shared" si="2"/>
        <v>NOT FUNDED</v>
      </c>
      <c r="H77" s="14">
        <f t="shared" si="3"/>
        <v>27529</v>
      </c>
      <c r="I77" s="15" t="str">
        <f t="shared" si="1"/>
        <v>Approval Threshold</v>
      </c>
    </row>
    <row r="78">
      <c r="A78" s="8" t="s">
        <v>903</v>
      </c>
      <c r="B78" s="17">
        <v>284.0</v>
      </c>
      <c r="C78" s="10">
        <v>3.0445211E7</v>
      </c>
      <c r="D78" s="10">
        <v>1.8116967E7</v>
      </c>
      <c r="E78" s="11" t="str">
        <f>IF(C78&gt;Validation!$C$11,"YES","NO")</f>
        <v>NO</v>
      </c>
      <c r="F78" s="12">
        <v>200000.0</v>
      </c>
      <c r="G78" s="13" t="str">
        <f t="shared" si="2"/>
        <v>NOT FUNDED</v>
      </c>
      <c r="H78" s="14">
        <f t="shared" si="3"/>
        <v>27529</v>
      </c>
      <c r="I78" s="15" t="str">
        <f t="shared" si="1"/>
        <v>Approval Threshold</v>
      </c>
    </row>
    <row r="79">
      <c r="A79" s="8" t="s">
        <v>904</v>
      </c>
      <c r="B79" s="17">
        <v>303.0</v>
      </c>
      <c r="C79" s="10">
        <v>2.9789424E7</v>
      </c>
      <c r="D79" s="10">
        <v>2.2073437E7</v>
      </c>
      <c r="E79" s="11" t="str">
        <f>IF(C79&gt;Validation!$C$11,"YES","NO")</f>
        <v>NO</v>
      </c>
      <c r="F79" s="12">
        <v>175000.0</v>
      </c>
      <c r="G79" s="13" t="str">
        <f t="shared" si="2"/>
        <v>NOT FUNDED</v>
      </c>
      <c r="H79" s="14">
        <f t="shared" si="3"/>
        <v>27529</v>
      </c>
      <c r="I79" s="15" t="str">
        <f t="shared" si="1"/>
        <v>Approval Threshold</v>
      </c>
    </row>
    <row r="80">
      <c r="A80" s="8" t="s">
        <v>905</v>
      </c>
      <c r="B80" s="17">
        <v>302.0</v>
      </c>
      <c r="C80" s="10">
        <v>2.8444332E7</v>
      </c>
      <c r="D80" s="10">
        <v>2.5973362E7</v>
      </c>
      <c r="E80" s="11" t="str">
        <f>IF(C80&gt;Validation!$C$11,"YES","NO")</f>
        <v>NO</v>
      </c>
      <c r="F80" s="12">
        <v>745500.0</v>
      </c>
      <c r="G80" s="13" t="str">
        <f t="shared" si="2"/>
        <v>NOT FUNDED</v>
      </c>
      <c r="H80" s="14">
        <f t="shared" si="3"/>
        <v>27529</v>
      </c>
      <c r="I80" s="15" t="str">
        <f t="shared" si="1"/>
        <v>Approval Threshold</v>
      </c>
    </row>
    <row r="81">
      <c r="A81" s="8" t="s">
        <v>906</v>
      </c>
      <c r="B81" s="17">
        <v>263.0</v>
      </c>
      <c r="C81" s="10">
        <v>2.7316003E7</v>
      </c>
      <c r="D81" s="10">
        <v>2.1323584E7</v>
      </c>
      <c r="E81" s="11" t="str">
        <f>IF(C81&gt;Validation!$C$11,"YES","NO")</f>
        <v>NO</v>
      </c>
      <c r="F81" s="12">
        <v>199000.0</v>
      </c>
      <c r="G81" s="13" t="str">
        <f t="shared" si="2"/>
        <v>NOT FUNDED</v>
      </c>
      <c r="H81" s="14">
        <f t="shared" si="3"/>
        <v>27529</v>
      </c>
      <c r="I81" s="15" t="str">
        <f t="shared" si="1"/>
        <v>Approval Threshold</v>
      </c>
    </row>
    <row r="82">
      <c r="A82" s="8" t="s">
        <v>907</v>
      </c>
      <c r="B82" s="17">
        <v>289.0</v>
      </c>
      <c r="C82" s="10">
        <v>2.68572E7</v>
      </c>
      <c r="D82" s="10">
        <v>1.8441119E7</v>
      </c>
      <c r="E82" s="11" t="str">
        <f>IF(C82&gt;Validation!$C$11,"YES","NO")</f>
        <v>NO</v>
      </c>
      <c r="F82" s="12">
        <v>123506.0</v>
      </c>
      <c r="G82" s="13" t="str">
        <f t="shared" si="2"/>
        <v>NOT FUNDED</v>
      </c>
      <c r="H82" s="14">
        <f t="shared" si="3"/>
        <v>27529</v>
      </c>
      <c r="I82" s="15" t="str">
        <f t="shared" si="1"/>
        <v>Approval Threshold</v>
      </c>
    </row>
    <row r="83">
      <c r="A83" s="8" t="s">
        <v>908</v>
      </c>
      <c r="B83" s="17">
        <v>271.0</v>
      </c>
      <c r="C83" s="10">
        <v>2.6403557E7</v>
      </c>
      <c r="D83" s="10">
        <v>1.6902964E7</v>
      </c>
      <c r="E83" s="11" t="str">
        <f>IF(C83&gt;Validation!$C$11,"YES","NO")</f>
        <v>NO</v>
      </c>
      <c r="F83" s="12">
        <v>73500.0</v>
      </c>
      <c r="G83" s="13" t="str">
        <f t="shared" si="2"/>
        <v>NOT FUNDED</v>
      </c>
      <c r="H83" s="14">
        <f t="shared" si="3"/>
        <v>27529</v>
      </c>
      <c r="I83" s="15" t="str">
        <f t="shared" si="1"/>
        <v>Approval Threshold</v>
      </c>
    </row>
    <row r="84">
      <c r="A84" s="8" t="s">
        <v>909</v>
      </c>
      <c r="B84" s="17">
        <v>352.0</v>
      </c>
      <c r="C84" s="10">
        <v>2.6224604E7</v>
      </c>
      <c r="D84" s="10">
        <v>3.0088957E7</v>
      </c>
      <c r="E84" s="11" t="str">
        <f>IF(C84&gt;Validation!$C$11,"YES","NO")</f>
        <v>NO</v>
      </c>
      <c r="F84" s="12">
        <v>650000.0</v>
      </c>
      <c r="G84" s="13" t="str">
        <f t="shared" si="2"/>
        <v>NOT FUNDED</v>
      </c>
      <c r="H84" s="14">
        <f t="shared" si="3"/>
        <v>27529</v>
      </c>
      <c r="I84" s="15" t="str">
        <f t="shared" si="1"/>
        <v>Approval Threshold</v>
      </c>
    </row>
    <row r="85">
      <c r="A85" s="8" t="s">
        <v>910</v>
      </c>
      <c r="B85" s="17">
        <v>266.0</v>
      </c>
      <c r="C85" s="10">
        <v>2.6054376E7</v>
      </c>
      <c r="D85" s="10">
        <v>2.1795387E7</v>
      </c>
      <c r="E85" s="11" t="str">
        <f>IF(C85&gt;Validation!$C$11,"YES","NO")</f>
        <v>NO</v>
      </c>
      <c r="F85" s="12">
        <v>200000.0</v>
      </c>
      <c r="G85" s="13" t="str">
        <f t="shared" si="2"/>
        <v>NOT FUNDED</v>
      </c>
      <c r="H85" s="14">
        <f t="shared" si="3"/>
        <v>27529</v>
      </c>
      <c r="I85" s="15" t="str">
        <f t="shared" si="1"/>
        <v>Approval Threshold</v>
      </c>
    </row>
    <row r="86">
      <c r="A86" s="8" t="s">
        <v>911</v>
      </c>
      <c r="B86" s="17">
        <v>330.0</v>
      </c>
      <c r="C86" s="10">
        <v>2.5799649E7</v>
      </c>
      <c r="D86" s="10">
        <v>2.8620272E7</v>
      </c>
      <c r="E86" s="11" t="str">
        <f>IF(C86&gt;Validation!$C$11,"YES","NO")</f>
        <v>NO</v>
      </c>
      <c r="F86" s="12">
        <v>750000.0</v>
      </c>
      <c r="G86" s="13" t="str">
        <f t="shared" si="2"/>
        <v>NOT FUNDED</v>
      </c>
      <c r="H86" s="14">
        <f t="shared" si="3"/>
        <v>27529</v>
      </c>
      <c r="I86" s="15" t="str">
        <f t="shared" si="1"/>
        <v>Approval Threshold</v>
      </c>
    </row>
    <row r="87">
      <c r="A87" s="8" t="s">
        <v>912</v>
      </c>
      <c r="B87" s="17">
        <v>263.0</v>
      </c>
      <c r="C87" s="10">
        <v>2.5069046E7</v>
      </c>
      <c r="D87" s="10">
        <v>2.222398E7</v>
      </c>
      <c r="E87" s="11" t="str">
        <f>IF(C87&gt;Validation!$C$11,"YES","NO")</f>
        <v>NO</v>
      </c>
      <c r="F87" s="12">
        <v>403273.0</v>
      </c>
      <c r="G87" s="13" t="str">
        <f t="shared" si="2"/>
        <v>NOT FUNDED</v>
      </c>
      <c r="H87" s="14">
        <f t="shared" si="3"/>
        <v>27529</v>
      </c>
      <c r="I87" s="15" t="str">
        <f t="shared" si="1"/>
        <v>Approval Threshold</v>
      </c>
    </row>
    <row r="88">
      <c r="A88" s="8" t="s">
        <v>913</v>
      </c>
      <c r="B88" s="17">
        <v>307.0</v>
      </c>
      <c r="C88" s="10">
        <v>2.3004009E7</v>
      </c>
      <c r="D88" s="10">
        <v>2.3707747E7</v>
      </c>
      <c r="E88" s="11" t="str">
        <f>IF(C88&gt;Validation!$C$11,"YES","NO")</f>
        <v>NO</v>
      </c>
      <c r="F88" s="12">
        <v>550000.0</v>
      </c>
      <c r="G88" s="13" t="str">
        <f t="shared" si="2"/>
        <v>NOT FUNDED</v>
      </c>
      <c r="H88" s="14">
        <f t="shared" si="3"/>
        <v>27529</v>
      </c>
      <c r="I88" s="15" t="str">
        <f t="shared" si="1"/>
        <v>Approval Threshold</v>
      </c>
    </row>
    <row r="89">
      <c r="A89" s="8" t="s">
        <v>914</v>
      </c>
      <c r="B89" s="17">
        <v>294.0</v>
      </c>
      <c r="C89" s="10">
        <v>2.2837156E7</v>
      </c>
      <c r="D89" s="10">
        <v>1.9264522E7</v>
      </c>
      <c r="E89" s="11" t="str">
        <f>IF(C89&gt;Validation!$C$11,"YES","NO")</f>
        <v>NO</v>
      </c>
      <c r="F89" s="12">
        <v>300000.0</v>
      </c>
      <c r="G89" s="13" t="str">
        <f t="shared" si="2"/>
        <v>NOT FUNDED</v>
      </c>
      <c r="H89" s="14">
        <f t="shared" si="3"/>
        <v>27529</v>
      </c>
      <c r="I89" s="15" t="str">
        <f t="shared" si="1"/>
        <v>Approval Threshold</v>
      </c>
    </row>
    <row r="90">
      <c r="A90" s="8" t="s">
        <v>915</v>
      </c>
      <c r="B90" s="17">
        <v>285.0</v>
      </c>
      <c r="C90" s="10">
        <v>2.2527071E7</v>
      </c>
      <c r="D90" s="10">
        <v>2.0692162E7</v>
      </c>
      <c r="E90" s="11" t="str">
        <f>IF(C90&gt;Validation!$C$11,"YES","NO")</f>
        <v>NO</v>
      </c>
      <c r="F90" s="12">
        <v>53000.0</v>
      </c>
      <c r="G90" s="13" t="str">
        <f t="shared" si="2"/>
        <v>NOT FUNDED</v>
      </c>
      <c r="H90" s="14">
        <f t="shared" si="3"/>
        <v>27529</v>
      </c>
      <c r="I90" s="15" t="str">
        <f t="shared" si="1"/>
        <v>Approval Threshold</v>
      </c>
    </row>
    <row r="91">
      <c r="A91" s="8" t="s">
        <v>916</v>
      </c>
      <c r="B91" s="17">
        <v>255.0</v>
      </c>
      <c r="C91" s="10">
        <v>2.1601444E7</v>
      </c>
      <c r="D91" s="10">
        <v>2.1184005E7</v>
      </c>
      <c r="E91" s="11" t="str">
        <f>IF(C91&gt;Validation!$C$11,"YES","NO")</f>
        <v>NO</v>
      </c>
      <c r="F91" s="12">
        <v>145000.0</v>
      </c>
      <c r="G91" s="13" t="str">
        <f t="shared" si="2"/>
        <v>NOT FUNDED</v>
      </c>
      <c r="H91" s="14">
        <f t="shared" si="3"/>
        <v>27529</v>
      </c>
      <c r="I91" s="15" t="str">
        <f t="shared" si="1"/>
        <v>Approval Threshold</v>
      </c>
    </row>
    <row r="92">
      <c r="A92" s="8" t="s">
        <v>917</v>
      </c>
      <c r="B92" s="17">
        <v>307.0</v>
      </c>
      <c r="C92" s="10">
        <v>2.1160526E7</v>
      </c>
      <c r="D92" s="10">
        <v>3.098373E7</v>
      </c>
      <c r="E92" s="11" t="str">
        <f>IF(C92&gt;Validation!$C$11,"YES","NO")</f>
        <v>NO</v>
      </c>
      <c r="F92" s="12">
        <v>407000.0</v>
      </c>
      <c r="G92" s="13" t="str">
        <f t="shared" si="2"/>
        <v>NOT FUNDED</v>
      </c>
      <c r="H92" s="14">
        <f t="shared" si="3"/>
        <v>27529</v>
      </c>
      <c r="I92" s="15" t="str">
        <f t="shared" si="1"/>
        <v>Approval Threshold</v>
      </c>
    </row>
    <row r="93">
      <c r="A93" s="8" t="s">
        <v>918</v>
      </c>
      <c r="B93" s="17">
        <v>331.0</v>
      </c>
      <c r="C93" s="10">
        <v>2.0889188E7</v>
      </c>
      <c r="D93" s="10">
        <v>3.1330876E7</v>
      </c>
      <c r="E93" s="11" t="str">
        <f>IF(C93&gt;Validation!$C$11,"YES","NO")</f>
        <v>NO</v>
      </c>
      <c r="F93" s="12">
        <v>500000.0</v>
      </c>
      <c r="G93" s="13" t="str">
        <f t="shared" si="2"/>
        <v>NOT FUNDED</v>
      </c>
      <c r="H93" s="14">
        <f t="shared" si="3"/>
        <v>27529</v>
      </c>
      <c r="I93" s="15" t="str">
        <f t="shared" si="1"/>
        <v>Approval Threshold</v>
      </c>
    </row>
    <row r="94">
      <c r="A94" s="8" t="s">
        <v>919</v>
      </c>
      <c r="B94" s="17">
        <v>256.0</v>
      </c>
      <c r="C94" s="10">
        <v>1.8312004E7</v>
      </c>
      <c r="D94" s="10">
        <v>2.5513059E7</v>
      </c>
      <c r="E94" s="11" t="str">
        <f>IF(C94&gt;Validation!$C$11,"YES","NO")</f>
        <v>NO</v>
      </c>
      <c r="F94" s="12">
        <v>125000.0</v>
      </c>
      <c r="G94" s="13" t="str">
        <f t="shared" si="2"/>
        <v>NOT FUNDED</v>
      </c>
      <c r="H94" s="14">
        <f t="shared" si="3"/>
        <v>27529</v>
      </c>
      <c r="I94" s="15" t="str">
        <f t="shared" si="1"/>
        <v>Approval Threshold</v>
      </c>
    </row>
  </sheetData>
  <autoFilter ref="$A$1:$F$94">
    <sortState ref="A1:F94">
      <sortCondition ref="A1:A94"/>
    </sortState>
  </autoFilter>
  <conditionalFormatting sqref="G2:G94">
    <cfRule type="cellIs" dxfId="0" priority="1" operator="equal">
      <formula>"FUNDED"</formula>
    </cfRule>
  </conditionalFormatting>
  <conditionalFormatting sqref="G2:G94">
    <cfRule type="cellIs" dxfId="1" priority="2" operator="equal">
      <formula>"NOT FUNDED"</formula>
    </cfRule>
  </conditionalFormatting>
  <conditionalFormatting sqref="I2:I94">
    <cfRule type="cellIs" dxfId="0" priority="3" operator="greaterThan">
      <formula>999</formula>
    </cfRule>
  </conditionalFormatting>
  <conditionalFormatting sqref="I2:I94">
    <cfRule type="cellIs" dxfId="0" priority="4" operator="greaterThan">
      <formula>999</formula>
    </cfRule>
  </conditionalFormatting>
  <conditionalFormatting sqref="I2:I94">
    <cfRule type="containsText" dxfId="1" priority="5" operator="containsText" text="NOT FUNDED">
      <formula>NOT(ISERROR(SEARCH(("NOT FUNDED"),(I2))))</formula>
    </cfRule>
  </conditionalFormatting>
  <conditionalFormatting sqref="I2:I94">
    <cfRule type="cellIs" dxfId="2" priority="6" operator="equal">
      <formula>"Over Budget"</formula>
    </cfRule>
  </conditionalFormatting>
  <conditionalFormatting sqref="I2:I94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</hyperlinks>
  <drawing r:id="rId9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5.13"/>
    <col customWidth="1" min="2" max="2" width="14.0"/>
    <col customWidth="1" min="3" max="4" width="17.88"/>
    <col customWidth="1" min="5" max="5" width="11.88"/>
    <col customWidth="1" min="6" max="6" width="15.63"/>
    <col customWidth="1" min="7" max="7" width="12.25"/>
    <col customWidth="1" min="8" max="8" width="13.25"/>
    <col customWidth="1" min="9" max="9" width="26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>
      <c r="A2" s="8" t="s">
        <v>920</v>
      </c>
      <c r="B2" s="9">
        <v>1910.0</v>
      </c>
      <c r="C2" s="10">
        <v>4.23147165E8</v>
      </c>
      <c r="D2" s="10">
        <v>3.5798256E7</v>
      </c>
      <c r="E2" s="11" t="str">
        <f>IF(C2&gt;Validation!$C$11,"YES","NO")</f>
        <v>YES</v>
      </c>
      <c r="F2" s="12">
        <v>1000000.0</v>
      </c>
      <c r="G2" s="13" t="str">
        <f>If(Validation!C7&gt;=F2,IF(E2="Yes","FUNDED","NOT FUNDED"),"NOT FUNDED")</f>
        <v>FUNDED</v>
      </c>
      <c r="H2" s="14">
        <f>If(Validation!C7&gt;=F2,Validation!C7-F2,Validation!C7)</f>
        <v>1000000</v>
      </c>
      <c r="I2" s="15" t="str">
        <f t="shared" ref="I2:I10" si="1">If(E2="YES",IF(G2="FUNDED","","Over Budget"),"Approval Threshold")</f>
        <v/>
      </c>
    </row>
    <row r="3">
      <c r="A3" s="8" t="s">
        <v>921</v>
      </c>
      <c r="B3" s="9">
        <v>1858.0</v>
      </c>
      <c r="C3" s="10">
        <v>3.74720148E8</v>
      </c>
      <c r="D3" s="10">
        <v>2.6011404E7</v>
      </c>
      <c r="E3" s="11" t="str">
        <f>IF(C3&gt;Validation!$C$11,"YES","NO")</f>
        <v>YES</v>
      </c>
      <c r="F3" s="12">
        <v>500000.0</v>
      </c>
      <c r="G3" s="13" t="str">
        <f t="shared" ref="G3:G10" si="2">If(H2&gt;=F3,IF(E3="Yes","FUNDED","NOT FUNDED"),"NOT FUNDED")</f>
        <v>FUNDED</v>
      </c>
      <c r="H3" s="14">
        <f t="shared" ref="H3:H10" si="3">If(G3="FUNDED",IF(H2&gt;=F3,(H2-F3),H2),H2)</f>
        <v>500000</v>
      </c>
      <c r="I3" s="15" t="str">
        <f t="shared" si="1"/>
        <v/>
      </c>
    </row>
    <row r="4">
      <c r="A4" s="8" t="s">
        <v>922</v>
      </c>
      <c r="B4" s="9">
        <v>1338.0</v>
      </c>
      <c r="C4" s="10">
        <v>1.7709995E8</v>
      </c>
      <c r="D4" s="10">
        <v>3.6670295E7</v>
      </c>
      <c r="E4" s="11" t="str">
        <f>IF(C4&gt;Validation!$C$11,"YES","NO")</f>
        <v>YES</v>
      </c>
      <c r="F4" s="12">
        <v>209000.0</v>
      </c>
      <c r="G4" s="13" t="str">
        <f t="shared" si="2"/>
        <v>FUNDED</v>
      </c>
      <c r="H4" s="14">
        <f t="shared" si="3"/>
        <v>291000</v>
      </c>
      <c r="I4" s="15" t="str">
        <f t="shared" si="1"/>
        <v/>
      </c>
    </row>
    <row r="5">
      <c r="A5" s="8" t="s">
        <v>923</v>
      </c>
      <c r="B5" s="9">
        <v>1252.0</v>
      </c>
      <c r="C5" s="10">
        <v>1.64304913E8</v>
      </c>
      <c r="D5" s="10">
        <v>2.3273038E7</v>
      </c>
      <c r="E5" s="11" t="str">
        <f>IF(C5&gt;Validation!$C$11,"YES","NO")</f>
        <v>YES</v>
      </c>
      <c r="F5" s="12">
        <v>175000.0</v>
      </c>
      <c r="G5" s="13" t="str">
        <f t="shared" si="2"/>
        <v>FUNDED</v>
      </c>
      <c r="H5" s="14">
        <f t="shared" si="3"/>
        <v>116000</v>
      </c>
      <c r="I5" s="15" t="str">
        <f t="shared" si="1"/>
        <v/>
      </c>
    </row>
    <row r="6">
      <c r="A6" s="8" t="s">
        <v>924</v>
      </c>
      <c r="B6" s="9">
        <v>1217.0</v>
      </c>
      <c r="C6" s="10">
        <v>1.55014268E8</v>
      </c>
      <c r="D6" s="10">
        <v>3.3922868E7</v>
      </c>
      <c r="E6" s="11" t="str">
        <f>IF(C6&gt;Validation!$C$11,"YES","NO")</f>
        <v>YES</v>
      </c>
      <c r="F6" s="12">
        <v>120000.0</v>
      </c>
      <c r="G6" s="13" t="str">
        <f t="shared" si="2"/>
        <v>NOT FUNDED</v>
      </c>
      <c r="H6" s="14">
        <f t="shared" si="3"/>
        <v>116000</v>
      </c>
      <c r="I6" s="15" t="str">
        <f t="shared" si="1"/>
        <v>Over Budget</v>
      </c>
    </row>
    <row r="7">
      <c r="A7" s="8" t="s">
        <v>925</v>
      </c>
      <c r="B7" s="9">
        <v>1243.0</v>
      </c>
      <c r="C7" s="10">
        <v>1.53643615E8</v>
      </c>
      <c r="D7" s="10">
        <v>4.1559911E7</v>
      </c>
      <c r="E7" s="11" t="str">
        <f>IF(C7&gt;Validation!$C$11,"YES","NO")</f>
        <v>YES</v>
      </c>
      <c r="F7" s="12">
        <v>361078.0</v>
      </c>
      <c r="G7" s="13" t="str">
        <f t="shared" si="2"/>
        <v>NOT FUNDED</v>
      </c>
      <c r="H7" s="14">
        <f t="shared" si="3"/>
        <v>116000</v>
      </c>
      <c r="I7" s="15" t="str">
        <f t="shared" si="1"/>
        <v>Over Budget</v>
      </c>
    </row>
    <row r="8">
      <c r="A8" s="8" t="s">
        <v>926</v>
      </c>
      <c r="B8" s="9">
        <v>1303.0</v>
      </c>
      <c r="C8" s="10">
        <v>1.38913439E8</v>
      </c>
      <c r="D8" s="10">
        <v>6.6786658E7</v>
      </c>
      <c r="E8" s="11" t="str">
        <f>IF(C8&gt;Validation!$C$11,"YES","NO")</f>
        <v>YES</v>
      </c>
      <c r="F8" s="12">
        <v>214500.0</v>
      </c>
      <c r="G8" s="13" t="str">
        <f t="shared" si="2"/>
        <v>NOT FUNDED</v>
      </c>
      <c r="H8" s="14">
        <f t="shared" si="3"/>
        <v>116000</v>
      </c>
      <c r="I8" s="15" t="str">
        <f t="shared" si="1"/>
        <v>Over Budget</v>
      </c>
    </row>
    <row r="9">
      <c r="A9" s="8" t="s">
        <v>927</v>
      </c>
      <c r="B9" s="9">
        <v>1120.0</v>
      </c>
      <c r="C9" s="10">
        <v>1.21976836E8</v>
      </c>
      <c r="D9" s="10">
        <v>4.3371487E7</v>
      </c>
      <c r="E9" s="11" t="str">
        <f>IF(C9&gt;Validation!$C$11,"YES","NO")</f>
        <v>YES</v>
      </c>
      <c r="F9" s="12">
        <v>19999.0</v>
      </c>
      <c r="G9" s="13" t="str">
        <f t="shared" si="2"/>
        <v>FUNDED</v>
      </c>
      <c r="H9" s="14">
        <f t="shared" si="3"/>
        <v>96001</v>
      </c>
      <c r="I9" s="15" t="str">
        <f t="shared" si="1"/>
        <v/>
      </c>
    </row>
    <row r="10">
      <c r="A10" s="8" t="s">
        <v>928</v>
      </c>
      <c r="B10" s="9">
        <v>1119.0</v>
      </c>
      <c r="C10" s="10">
        <v>9.4022718E7</v>
      </c>
      <c r="D10" s="10">
        <v>5.353801E7</v>
      </c>
      <c r="E10" s="11" t="str">
        <f>IF(C10&gt;Validation!$C$11,"YES","NO")</f>
        <v>YES</v>
      </c>
      <c r="F10" s="12">
        <v>86879.0</v>
      </c>
      <c r="G10" s="13" t="str">
        <f t="shared" si="2"/>
        <v>FUNDED</v>
      </c>
      <c r="H10" s="14">
        <f t="shared" si="3"/>
        <v>9122</v>
      </c>
      <c r="I10" s="15" t="str">
        <f t="shared" si="1"/>
        <v/>
      </c>
    </row>
  </sheetData>
  <autoFilter ref="$A$1:$F$10">
    <sortState ref="A1:F10">
      <sortCondition ref="A1:A10"/>
    </sortState>
  </autoFilter>
  <conditionalFormatting sqref="G2:G10">
    <cfRule type="cellIs" dxfId="0" priority="1" operator="equal">
      <formula>"FUNDED"</formula>
    </cfRule>
  </conditionalFormatting>
  <conditionalFormatting sqref="G2:G10">
    <cfRule type="cellIs" dxfId="1" priority="2" operator="equal">
      <formula>"NOT FUNDED"</formula>
    </cfRule>
  </conditionalFormatting>
  <conditionalFormatting sqref="I2:I10">
    <cfRule type="cellIs" dxfId="0" priority="3" operator="greaterThan">
      <formula>999</formula>
    </cfRule>
  </conditionalFormatting>
  <conditionalFormatting sqref="I2:I10">
    <cfRule type="cellIs" dxfId="0" priority="4" operator="greaterThan">
      <formula>999</formula>
    </cfRule>
  </conditionalFormatting>
  <conditionalFormatting sqref="I2:I10">
    <cfRule type="containsText" dxfId="1" priority="5" operator="containsText" text="NOT FUNDED">
      <formula>NOT(ISERROR(SEARCH(("NOT FUNDED"),(I2))))</formula>
    </cfRule>
  </conditionalFormatting>
  <conditionalFormatting sqref="I2:I10">
    <cfRule type="cellIs" dxfId="2" priority="6" operator="equal">
      <formula>"Over Budget"</formula>
    </cfRule>
  </conditionalFormatting>
  <conditionalFormatting sqref="I2:I10">
    <cfRule type="cellIs" dxfId="1" priority="7" operator="equal">
      <formula>"Approval Threshold"</formula>
    </cfRule>
  </conditionalFormatting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</hyperlinks>
  <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  <col customWidth="1" min="2" max="2" width="101.38"/>
    <col customWidth="1" min="3" max="3" width="14.0"/>
    <col customWidth="1" min="4" max="5" width="17.88"/>
    <col customWidth="1" min="6" max="6" width="11.88"/>
    <col customWidth="1" min="7" max="7" width="15.63"/>
    <col customWidth="1" min="8" max="8" width="12.25"/>
    <col customWidth="1" min="9" max="9" width="13.25"/>
    <col customWidth="1" min="10" max="10" width="26.88"/>
  </cols>
  <sheetData>
    <row r="1">
      <c r="A1" s="5" t="s">
        <v>929</v>
      </c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18" t="s">
        <v>5</v>
      </c>
      <c r="H1" s="5" t="s">
        <v>6</v>
      </c>
      <c r="I1" s="6" t="s">
        <v>7</v>
      </c>
      <c r="J1" s="7" t="s">
        <v>8</v>
      </c>
    </row>
    <row r="2">
      <c r="A2" s="19" t="s">
        <v>930</v>
      </c>
      <c r="B2" s="20" t="s">
        <v>693</v>
      </c>
      <c r="C2" s="21">
        <v>327.0</v>
      </c>
      <c r="D2" s="22">
        <v>1.05211566E8</v>
      </c>
      <c r="E2" s="22">
        <v>1.98651E7</v>
      </c>
      <c r="F2" s="11" t="str">
        <f>IF(D2&gt;Validation!$C$11,"YES","NO")</f>
        <v>YES</v>
      </c>
      <c r="G2" s="23">
        <v>299279.0</v>
      </c>
      <c r="H2" s="13" t="str">
        <f>If(Validation!C14&gt;=G2,IF(F2="Yes","FUNDED","NOT FUNDED"),"NOT FUNDED")</f>
        <v>FUNDED</v>
      </c>
      <c r="I2" s="14">
        <f>If(Validation!C14&gt;=G2,Validation!C14-G2,Validation!C14)</f>
        <v>2113363</v>
      </c>
      <c r="J2" s="15" t="str">
        <f t="shared" ref="J2:J47" si="1">If(F2="YES",IF(H2="FUNDED","","Over Budget"),"Approval Threshold")</f>
        <v/>
      </c>
    </row>
    <row r="3">
      <c r="A3" s="19" t="s">
        <v>930</v>
      </c>
      <c r="B3" s="20" t="s">
        <v>694</v>
      </c>
      <c r="C3" s="21">
        <v>427.0</v>
      </c>
      <c r="D3" s="22">
        <v>1.03337791E8</v>
      </c>
      <c r="E3" s="22">
        <v>1.234135E7</v>
      </c>
      <c r="F3" s="11" t="str">
        <f>IF(D3&gt;Validation!$C$11,"YES","NO")</f>
        <v>YES</v>
      </c>
      <c r="G3" s="23">
        <v>300000.0</v>
      </c>
      <c r="H3" s="13" t="str">
        <f t="shared" ref="H3:H47" si="2">If(I2&gt;=G3,IF(F3="Yes","FUNDED","NOT FUNDED"),"NOT FUNDED")</f>
        <v>FUNDED</v>
      </c>
      <c r="I3" s="14">
        <f t="shared" ref="I3:I47" si="3">If(H3="FUNDED",IF(I2&gt;=G3,(I2-G3),I2),I2)</f>
        <v>1813363</v>
      </c>
      <c r="J3" s="15" t="str">
        <f t="shared" si="1"/>
        <v/>
      </c>
    </row>
    <row r="4">
      <c r="A4" s="19" t="s">
        <v>930</v>
      </c>
      <c r="B4" s="20" t="s">
        <v>695</v>
      </c>
      <c r="C4" s="21">
        <v>309.0</v>
      </c>
      <c r="D4" s="22">
        <v>1.00581357E8</v>
      </c>
      <c r="E4" s="22">
        <v>2.6446216E7</v>
      </c>
      <c r="F4" s="11" t="str">
        <f>IF(D4&gt;Validation!$C$11,"YES","NO")</f>
        <v>YES</v>
      </c>
      <c r="G4" s="23">
        <v>293332.0</v>
      </c>
      <c r="H4" s="13" t="str">
        <f t="shared" si="2"/>
        <v>FUNDED</v>
      </c>
      <c r="I4" s="14">
        <f t="shared" si="3"/>
        <v>1520031</v>
      </c>
      <c r="J4" s="15" t="str">
        <f t="shared" si="1"/>
        <v/>
      </c>
    </row>
    <row r="5">
      <c r="A5" s="19" t="s">
        <v>930</v>
      </c>
      <c r="B5" s="20" t="s">
        <v>697</v>
      </c>
      <c r="C5" s="21">
        <v>382.0</v>
      </c>
      <c r="D5" s="22">
        <v>9.4059338E7</v>
      </c>
      <c r="E5" s="22">
        <v>3.1695906E7</v>
      </c>
      <c r="F5" s="11" t="str">
        <f>IF(D5&gt;Validation!$C$11,"YES","NO")</f>
        <v>YES</v>
      </c>
      <c r="G5" s="23">
        <v>250000.0</v>
      </c>
      <c r="H5" s="13" t="str">
        <f t="shared" si="2"/>
        <v>FUNDED</v>
      </c>
      <c r="I5" s="14">
        <f t="shared" si="3"/>
        <v>1270031</v>
      </c>
      <c r="J5" s="15" t="str">
        <f t="shared" si="1"/>
        <v/>
      </c>
    </row>
    <row r="6">
      <c r="A6" s="19" t="s">
        <v>930</v>
      </c>
      <c r="B6" s="20" t="s">
        <v>698</v>
      </c>
      <c r="C6" s="21">
        <v>355.0</v>
      </c>
      <c r="D6" s="22">
        <v>9.3864813E7</v>
      </c>
      <c r="E6" s="22">
        <v>4.2999933E7</v>
      </c>
      <c r="F6" s="11" t="str">
        <f>IF(D6&gt;Validation!$C$11,"YES","NO")</f>
        <v>YES</v>
      </c>
      <c r="G6" s="23">
        <v>150000.0</v>
      </c>
      <c r="H6" s="13" t="str">
        <f t="shared" si="2"/>
        <v>FUNDED</v>
      </c>
      <c r="I6" s="14">
        <f t="shared" si="3"/>
        <v>1120031</v>
      </c>
      <c r="J6" s="15" t="str">
        <f t="shared" si="1"/>
        <v/>
      </c>
    </row>
    <row r="7">
      <c r="A7" s="19" t="s">
        <v>930</v>
      </c>
      <c r="B7" s="20" t="s">
        <v>699</v>
      </c>
      <c r="C7" s="21">
        <v>334.0</v>
      </c>
      <c r="D7" s="22">
        <v>8.8285227E7</v>
      </c>
      <c r="E7" s="22">
        <v>1.9118512E7</v>
      </c>
      <c r="F7" s="11" t="str">
        <f>IF(D7&gt;Validation!$C$11,"YES","NO")</f>
        <v>YES</v>
      </c>
      <c r="G7" s="23">
        <v>300000.0</v>
      </c>
      <c r="H7" s="13" t="str">
        <f t="shared" si="2"/>
        <v>FUNDED</v>
      </c>
      <c r="I7" s="14">
        <f t="shared" si="3"/>
        <v>820031</v>
      </c>
      <c r="J7" s="15" t="str">
        <f t="shared" si="1"/>
        <v/>
      </c>
    </row>
    <row r="8">
      <c r="A8" s="19" t="s">
        <v>930</v>
      </c>
      <c r="B8" s="20" t="s">
        <v>700</v>
      </c>
      <c r="C8" s="21">
        <v>296.0</v>
      </c>
      <c r="D8" s="22">
        <v>8.3102227E7</v>
      </c>
      <c r="E8" s="22">
        <v>2.2126091E7</v>
      </c>
      <c r="F8" s="11" t="str">
        <f>IF(D8&gt;Validation!$C$11,"YES","NO")</f>
        <v>YES</v>
      </c>
      <c r="G8" s="23">
        <v>165000.0</v>
      </c>
      <c r="H8" s="13" t="str">
        <f t="shared" si="2"/>
        <v>FUNDED</v>
      </c>
      <c r="I8" s="14">
        <f t="shared" si="3"/>
        <v>655031</v>
      </c>
      <c r="J8" s="15" t="str">
        <f t="shared" si="1"/>
        <v/>
      </c>
    </row>
    <row r="9">
      <c r="A9" s="19" t="s">
        <v>930</v>
      </c>
      <c r="B9" s="20" t="s">
        <v>701</v>
      </c>
      <c r="C9" s="21">
        <v>370.0</v>
      </c>
      <c r="D9" s="22">
        <v>7.89489E7</v>
      </c>
      <c r="E9" s="22">
        <v>1.8143212E7</v>
      </c>
      <c r="F9" s="11" t="str">
        <f>IF(D9&gt;Validation!$C$11,"YES","NO")</f>
        <v>YES</v>
      </c>
      <c r="G9" s="23">
        <v>154000.0</v>
      </c>
      <c r="H9" s="13" t="str">
        <f t="shared" si="2"/>
        <v>FUNDED</v>
      </c>
      <c r="I9" s="14">
        <f t="shared" si="3"/>
        <v>501031</v>
      </c>
      <c r="J9" s="15" t="str">
        <f t="shared" si="1"/>
        <v/>
      </c>
    </row>
    <row r="10">
      <c r="A10" s="19" t="s">
        <v>930</v>
      </c>
      <c r="B10" s="20" t="s">
        <v>702</v>
      </c>
      <c r="C10" s="21">
        <v>338.0</v>
      </c>
      <c r="D10" s="22">
        <v>7.8399525E7</v>
      </c>
      <c r="E10" s="22">
        <v>2.3738101E7</v>
      </c>
      <c r="F10" s="11" t="str">
        <f>IF(D10&gt;Validation!$C$11,"YES","NO")</f>
        <v>YES</v>
      </c>
      <c r="G10" s="23">
        <v>217400.0</v>
      </c>
      <c r="H10" s="13" t="str">
        <f t="shared" si="2"/>
        <v>FUNDED</v>
      </c>
      <c r="I10" s="14">
        <f t="shared" si="3"/>
        <v>283631</v>
      </c>
      <c r="J10" s="15" t="str">
        <f t="shared" si="1"/>
        <v/>
      </c>
    </row>
    <row r="11">
      <c r="A11" s="19" t="s">
        <v>930</v>
      </c>
      <c r="B11" s="20" t="s">
        <v>703</v>
      </c>
      <c r="C11" s="21">
        <v>403.0</v>
      </c>
      <c r="D11" s="22">
        <v>7.4808384E7</v>
      </c>
      <c r="E11" s="22">
        <v>1.4831499E7</v>
      </c>
      <c r="F11" s="11" t="str">
        <f>IF(D11&gt;Validation!$C$11,"YES","NO")</f>
        <v>YES</v>
      </c>
      <c r="G11" s="23">
        <v>250000.0</v>
      </c>
      <c r="H11" s="13" t="str">
        <f t="shared" si="2"/>
        <v>FUNDED</v>
      </c>
      <c r="I11" s="14">
        <f t="shared" si="3"/>
        <v>33631</v>
      </c>
      <c r="J11" s="15" t="str">
        <f t="shared" si="1"/>
        <v/>
      </c>
    </row>
    <row r="12">
      <c r="A12" s="19" t="s">
        <v>930</v>
      </c>
      <c r="B12" s="20" t="s">
        <v>704</v>
      </c>
      <c r="C12" s="21">
        <v>394.0</v>
      </c>
      <c r="D12" s="22">
        <v>7.2095744E7</v>
      </c>
      <c r="E12" s="22">
        <v>2.8500786E7</v>
      </c>
      <c r="F12" s="11" t="str">
        <f>IF(D12&gt;Validation!$C$11,"YES","NO")</f>
        <v>YES</v>
      </c>
      <c r="G12" s="23">
        <v>259753.0</v>
      </c>
      <c r="H12" s="13" t="str">
        <f t="shared" si="2"/>
        <v>NOT FUNDED</v>
      </c>
      <c r="I12" s="14">
        <f t="shared" si="3"/>
        <v>33631</v>
      </c>
      <c r="J12" s="15" t="str">
        <f t="shared" si="1"/>
        <v>Over Budget</v>
      </c>
    </row>
    <row r="13">
      <c r="A13" s="19" t="s">
        <v>930</v>
      </c>
      <c r="B13" s="20" t="s">
        <v>705</v>
      </c>
      <c r="C13" s="21">
        <v>376.0</v>
      </c>
      <c r="D13" s="22">
        <v>6.7643326E7</v>
      </c>
      <c r="E13" s="22">
        <v>1.1750256E7</v>
      </c>
      <c r="F13" s="11" t="str">
        <f>IF(D13&gt;Validation!$C$11,"YES","NO")</f>
        <v>YES</v>
      </c>
      <c r="G13" s="23">
        <v>282100.0</v>
      </c>
      <c r="H13" s="13" t="str">
        <f t="shared" si="2"/>
        <v>NOT FUNDED</v>
      </c>
      <c r="I13" s="14">
        <f t="shared" si="3"/>
        <v>33631</v>
      </c>
      <c r="J13" s="15" t="str">
        <f t="shared" si="1"/>
        <v>Over Budget</v>
      </c>
    </row>
    <row r="14">
      <c r="A14" s="19" t="s">
        <v>930</v>
      </c>
      <c r="B14" s="20" t="s">
        <v>706</v>
      </c>
      <c r="C14" s="21">
        <v>388.0</v>
      </c>
      <c r="D14" s="22">
        <v>6.7275212E7</v>
      </c>
      <c r="E14" s="22">
        <v>2.8395341E7</v>
      </c>
      <c r="F14" s="11" t="str">
        <f>IF(D14&gt;Validation!$C$11,"YES","NO")</f>
        <v>YES</v>
      </c>
      <c r="G14" s="23">
        <v>175000.0</v>
      </c>
      <c r="H14" s="13" t="str">
        <f t="shared" si="2"/>
        <v>NOT FUNDED</v>
      </c>
      <c r="I14" s="14">
        <f t="shared" si="3"/>
        <v>33631</v>
      </c>
      <c r="J14" s="15" t="str">
        <f t="shared" si="1"/>
        <v>Over Budget</v>
      </c>
    </row>
    <row r="15">
      <c r="A15" s="19" t="s">
        <v>930</v>
      </c>
      <c r="B15" s="24" t="s">
        <v>707</v>
      </c>
      <c r="C15" s="21">
        <v>303.0</v>
      </c>
      <c r="D15" s="22">
        <v>6.536547E7</v>
      </c>
      <c r="E15" s="22">
        <v>2.1411238E7</v>
      </c>
      <c r="F15" s="11" t="str">
        <f>IF(D15&gt;Validation!$C$11,"YES","NO")</f>
        <v>YES</v>
      </c>
      <c r="G15" s="23">
        <v>300000.0</v>
      </c>
      <c r="H15" s="13" t="str">
        <f t="shared" si="2"/>
        <v>NOT FUNDED</v>
      </c>
      <c r="I15" s="14">
        <f t="shared" si="3"/>
        <v>33631</v>
      </c>
      <c r="J15" s="15" t="str">
        <f t="shared" si="1"/>
        <v>Over Budget</v>
      </c>
    </row>
    <row r="16">
      <c r="A16" s="19" t="s">
        <v>930</v>
      </c>
      <c r="B16" s="20" t="s">
        <v>708</v>
      </c>
      <c r="C16" s="21">
        <v>440.0</v>
      </c>
      <c r="D16" s="22">
        <v>6.3269308E7</v>
      </c>
      <c r="E16" s="22">
        <v>2.5557128E7</v>
      </c>
      <c r="F16" s="11" t="str">
        <f>IF(D16&gt;Validation!$C$11,"YES","NO")</f>
        <v>YES</v>
      </c>
      <c r="G16" s="23">
        <v>204710.0</v>
      </c>
      <c r="H16" s="13" t="str">
        <f t="shared" si="2"/>
        <v>NOT FUNDED</v>
      </c>
      <c r="I16" s="14">
        <f t="shared" si="3"/>
        <v>33631</v>
      </c>
      <c r="J16" s="15" t="str">
        <f t="shared" si="1"/>
        <v>Over Budget</v>
      </c>
    </row>
    <row r="17">
      <c r="A17" s="19" t="s">
        <v>930</v>
      </c>
      <c r="B17" s="20" t="s">
        <v>709</v>
      </c>
      <c r="C17" s="21">
        <v>298.0</v>
      </c>
      <c r="D17" s="22">
        <v>6.1633635E7</v>
      </c>
      <c r="E17" s="22">
        <v>1.3863152E7</v>
      </c>
      <c r="F17" s="11" t="str">
        <f>IF(D17&gt;Validation!$C$11,"YES","NO")</f>
        <v>YES</v>
      </c>
      <c r="G17" s="23">
        <v>137667.0</v>
      </c>
      <c r="H17" s="13" t="str">
        <f t="shared" si="2"/>
        <v>NOT FUNDED</v>
      </c>
      <c r="I17" s="14">
        <f t="shared" si="3"/>
        <v>33631</v>
      </c>
      <c r="J17" s="15" t="str">
        <f t="shared" si="1"/>
        <v>Over Budget</v>
      </c>
    </row>
    <row r="18">
      <c r="A18" s="19" t="s">
        <v>930</v>
      </c>
      <c r="B18" s="20" t="s">
        <v>710</v>
      </c>
      <c r="C18" s="21">
        <v>306.0</v>
      </c>
      <c r="D18" s="22">
        <v>5.8699692E7</v>
      </c>
      <c r="E18" s="22">
        <v>3.1107384E7</v>
      </c>
      <c r="F18" s="11" t="str">
        <f>IF(D18&gt;Validation!$C$11,"YES","NO")</f>
        <v>YES</v>
      </c>
      <c r="G18" s="23">
        <v>240000.0</v>
      </c>
      <c r="H18" s="13" t="str">
        <f t="shared" si="2"/>
        <v>NOT FUNDED</v>
      </c>
      <c r="I18" s="14">
        <f t="shared" si="3"/>
        <v>33631</v>
      </c>
      <c r="J18" s="15" t="str">
        <f t="shared" si="1"/>
        <v>Over Budget</v>
      </c>
    </row>
    <row r="19">
      <c r="A19" s="19" t="s">
        <v>930</v>
      </c>
      <c r="B19" s="20" t="s">
        <v>711</v>
      </c>
      <c r="C19" s="21">
        <v>339.0</v>
      </c>
      <c r="D19" s="22">
        <v>5.7999971E7</v>
      </c>
      <c r="E19" s="22">
        <v>3.1345161E7</v>
      </c>
      <c r="F19" s="11" t="str">
        <f>IF(D19&gt;Validation!$C$11,"YES","NO")</f>
        <v>YES</v>
      </c>
      <c r="G19" s="23">
        <v>249000.0</v>
      </c>
      <c r="H19" s="13" t="str">
        <f t="shared" si="2"/>
        <v>NOT FUNDED</v>
      </c>
      <c r="I19" s="14">
        <f t="shared" si="3"/>
        <v>33631</v>
      </c>
      <c r="J19" s="15" t="str">
        <f t="shared" si="1"/>
        <v>Over Budget</v>
      </c>
    </row>
    <row r="20">
      <c r="A20" s="19" t="s">
        <v>930</v>
      </c>
      <c r="B20" s="20" t="s">
        <v>712</v>
      </c>
      <c r="C20" s="21">
        <v>387.0</v>
      </c>
      <c r="D20" s="22">
        <v>5.7786465E7</v>
      </c>
      <c r="E20" s="22">
        <v>2.898133E7</v>
      </c>
      <c r="F20" s="11" t="str">
        <f>IF(D20&gt;Validation!$C$11,"YES","NO")</f>
        <v>YES</v>
      </c>
      <c r="G20" s="23">
        <v>125000.0</v>
      </c>
      <c r="H20" s="13" t="str">
        <f t="shared" si="2"/>
        <v>NOT FUNDED</v>
      </c>
      <c r="I20" s="14">
        <f t="shared" si="3"/>
        <v>33631</v>
      </c>
      <c r="J20" s="15" t="str">
        <f t="shared" si="1"/>
        <v>Over Budget</v>
      </c>
    </row>
    <row r="21">
      <c r="A21" s="19" t="s">
        <v>930</v>
      </c>
      <c r="B21" s="20" t="s">
        <v>713</v>
      </c>
      <c r="C21" s="21">
        <v>345.0</v>
      </c>
      <c r="D21" s="22">
        <v>5.3319235E7</v>
      </c>
      <c r="E21" s="22">
        <v>2.1063478E7</v>
      </c>
      <c r="F21" s="11" t="str">
        <f>IF(D21&gt;Validation!$C$11,"YES","NO")</f>
        <v>YES</v>
      </c>
      <c r="G21" s="23">
        <v>72433.0</v>
      </c>
      <c r="H21" s="13" t="str">
        <f t="shared" si="2"/>
        <v>NOT FUNDED</v>
      </c>
      <c r="I21" s="14">
        <f t="shared" si="3"/>
        <v>33631</v>
      </c>
      <c r="J21" s="15" t="str">
        <f t="shared" si="1"/>
        <v>Over Budget</v>
      </c>
    </row>
    <row r="22">
      <c r="A22" s="19" t="s">
        <v>931</v>
      </c>
      <c r="B22" s="20" t="s">
        <v>90</v>
      </c>
      <c r="C22" s="21">
        <v>358.0</v>
      </c>
      <c r="D22" s="22">
        <v>5.3008773E7</v>
      </c>
      <c r="E22" s="22">
        <v>1.2797134E7</v>
      </c>
      <c r="F22" s="11" t="str">
        <f>IF(D22&gt;Validation!$C$11,"YES","NO")</f>
        <v>YES</v>
      </c>
      <c r="G22" s="23">
        <v>200000.0</v>
      </c>
      <c r="H22" s="13" t="str">
        <f t="shared" si="2"/>
        <v>NOT FUNDED</v>
      </c>
      <c r="I22" s="14">
        <f t="shared" si="3"/>
        <v>33631</v>
      </c>
      <c r="J22" s="15" t="str">
        <f t="shared" si="1"/>
        <v>Over Budget</v>
      </c>
    </row>
    <row r="23">
      <c r="A23" s="19" t="s">
        <v>931</v>
      </c>
      <c r="B23" s="20" t="s">
        <v>91</v>
      </c>
      <c r="C23" s="21">
        <v>297.0</v>
      </c>
      <c r="D23" s="22">
        <v>5.2400013E7</v>
      </c>
      <c r="E23" s="22">
        <v>1.4291142E7</v>
      </c>
      <c r="F23" s="11" t="str">
        <f>IF(D23&gt;Validation!$C$11,"YES","NO")</f>
        <v>YES</v>
      </c>
      <c r="G23" s="23">
        <v>86050.0</v>
      </c>
      <c r="H23" s="13" t="str">
        <f t="shared" si="2"/>
        <v>NOT FUNDED</v>
      </c>
      <c r="I23" s="14">
        <f t="shared" si="3"/>
        <v>33631</v>
      </c>
      <c r="J23" s="15" t="str">
        <f t="shared" si="1"/>
        <v>Over Budget</v>
      </c>
    </row>
    <row r="24">
      <c r="A24" s="19" t="s">
        <v>930</v>
      </c>
      <c r="B24" s="20" t="s">
        <v>715</v>
      </c>
      <c r="C24" s="21">
        <v>307.0</v>
      </c>
      <c r="D24" s="22">
        <v>5.2062972E7</v>
      </c>
      <c r="E24" s="22">
        <v>2.6787788E7</v>
      </c>
      <c r="F24" s="11" t="str">
        <f>IF(D24&gt;Validation!$C$11,"YES","NO")</f>
        <v>YES</v>
      </c>
      <c r="G24" s="23">
        <v>250000.0</v>
      </c>
      <c r="H24" s="13" t="str">
        <f t="shared" si="2"/>
        <v>NOT FUNDED</v>
      </c>
      <c r="I24" s="14">
        <f t="shared" si="3"/>
        <v>33631</v>
      </c>
      <c r="J24" s="15" t="str">
        <f t="shared" si="1"/>
        <v>Over Budget</v>
      </c>
    </row>
    <row r="25">
      <c r="A25" s="19" t="s">
        <v>930</v>
      </c>
      <c r="B25" s="20" t="s">
        <v>716</v>
      </c>
      <c r="C25" s="21">
        <v>335.0</v>
      </c>
      <c r="D25" s="22">
        <v>5.206264E7</v>
      </c>
      <c r="E25" s="22">
        <v>2.8682199E7</v>
      </c>
      <c r="F25" s="11" t="str">
        <f>IF(D25&gt;Validation!$C$11,"YES","NO")</f>
        <v>YES</v>
      </c>
      <c r="G25" s="23">
        <v>299000.0</v>
      </c>
      <c r="H25" s="13" t="str">
        <f t="shared" si="2"/>
        <v>NOT FUNDED</v>
      </c>
      <c r="I25" s="14">
        <f t="shared" si="3"/>
        <v>33631</v>
      </c>
      <c r="J25" s="15" t="str">
        <f t="shared" si="1"/>
        <v>Over Budget</v>
      </c>
    </row>
    <row r="26">
      <c r="A26" s="19" t="s">
        <v>930</v>
      </c>
      <c r="B26" s="20" t="s">
        <v>717</v>
      </c>
      <c r="C26" s="21">
        <v>317.0</v>
      </c>
      <c r="D26" s="22">
        <v>5.1856074E7</v>
      </c>
      <c r="E26" s="22">
        <v>1.8602649E7</v>
      </c>
      <c r="F26" s="11" t="str">
        <f>IF(D26&gt;Validation!$C$11,"YES","NO")</f>
        <v>YES</v>
      </c>
      <c r="G26" s="23">
        <v>124020.0</v>
      </c>
      <c r="H26" s="13" t="str">
        <f t="shared" si="2"/>
        <v>NOT FUNDED</v>
      </c>
      <c r="I26" s="14">
        <f t="shared" si="3"/>
        <v>33631</v>
      </c>
      <c r="J26" s="15" t="str">
        <f t="shared" si="1"/>
        <v>Over Budget</v>
      </c>
    </row>
    <row r="27">
      <c r="A27" s="19" t="s">
        <v>931</v>
      </c>
      <c r="B27" s="20" t="s">
        <v>93</v>
      </c>
      <c r="C27" s="21">
        <v>258.0</v>
      </c>
      <c r="D27" s="22">
        <v>5.1670706E7</v>
      </c>
      <c r="E27" s="22">
        <v>1.0410895E7</v>
      </c>
      <c r="F27" s="11" t="str">
        <f>IF(D27&gt;Validation!$C$11,"YES","NO")</f>
        <v>YES</v>
      </c>
      <c r="G27" s="23">
        <v>198250.0</v>
      </c>
      <c r="H27" s="13" t="str">
        <f t="shared" si="2"/>
        <v>NOT FUNDED</v>
      </c>
      <c r="I27" s="14">
        <f t="shared" si="3"/>
        <v>33631</v>
      </c>
      <c r="J27" s="15" t="str">
        <f t="shared" si="1"/>
        <v>Over Budget</v>
      </c>
    </row>
    <row r="28">
      <c r="A28" s="19" t="s">
        <v>930</v>
      </c>
      <c r="B28" s="20" t="s">
        <v>718</v>
      </c>
      <c r="C28" s="21">
        <v>260.0</v>
      </c>
      <c r="D28" s="22">
        <v>5.1444492E7</v>
      </c>
      <c r="E28" s="22">
        <v>2.8099505E7</v>
      </c>
      <c r="F28" s="11" t="str">
        <f>IF(D28&gt;Validation!$C$11,"YES","NO")</f>
        <v>YES</v>
      </c>
      <c r="G28" s="23">
        <v>155000.0</v>
      </c>
      <c r="H28" s="13" t="str">
        <f t="shared" si="2"/>
        <v>NOT FUNDED</v>
      </c>
      <c r="I28" s="14">
        <f t="shared" si="3"/>
        <v>33631</v>
      </c>
      <c r="J28" s="15" t="str">
        <f t="shared" si="1"/>
        <v>Over Budget</v>
      </c>
    </row>
    <row r="29">
      <c r="A29" s="19" t="s">
        <v>930</v>
      </c>
      <c r="B29" s="20" t="s">
        <v>719</v>
      </c>
      <c r="C29" s="21">
        <v>268.0</v>
      </c>
      <c r="D29" s="22">
        <v>5.092014E7</v>
      </c>
      <c r="E29" s="22">
        <v>1.2806787E7</v>
      </c>
      <c r="F29" s="11" t="str">
        <f>IF(D29&gt;Validation!$C$11,"YES","NO")</f>
        <v>YES</v>
      </c>
      <c r="G29" s="23">
        <v>147500.0</v>
      </c>
      <c r="H29" s="13" t="str">
        <f t="shared" si="2"/>
        <v>NOT FUNDED</v>
      </c>
      <c r="I29" s="14">
        <f t="shared" si="3"/>
        <v>33631</v>
      </c>
      <c r="J29" s="15" t="str">
        <f t="shared" si="1"/>
        <v>Over Budget</v>
      </c>
    </row>
    <row r="30">
      <c r="A30" s="19" t="s">
        <v>930</v>
      </c>
      <c r="B30" s="20" t="s">
        <v>720</v>
      </c>
      <c r="C30" s="21">
        <v>350.0</v>
      </c>
      <c r="D30" s="22">
        <v>5.0553195E7</v>
      </c>
      <c r="E30" s="22">
        <v>2.7502263E7</v>
      </c>
      <c r="F30" s="11" t="str">
        <f>IF(D30&gt;Validation!$C$11,"YES","NO")</f>
        <v>YES</v>
      </c>
      <c r="G30" s="23">
        <v>300000.0</v>
      </c>
      <c r="H30" s="13" t="str">
        <f t="shared" si="2"/>
        <v>NOT FUNDED</v>
      </c>
      <c r="I30" s="14">
        <f t="shared" si="3"/>
        <v>33631</v>
      </c>
      <c r="J30" s="15" t="str">
        <f t="shared" si="1"/>
        <v>Over Budget</v>
      </c>
    </row>
    <row r="31">
      <c r="A31" s="19" t="s">
        <v>931</v>
      </c>
      <c r="B31" s="20" t="s">
        <v>94</v>
      </c>
      <c r="C31" s="21">
        <v>334.0</v>
      </c>
      <c r="D31" s="22">
        <v>5.0447165E7</v>
      </c>
      <c r="E31" s="22">
        <v>2.5809596E7</v>
      </c>
      <c r="F31" s="11" t="str">
        <f>IF(D31&gt;Validation!$C$11,"YES","NO")</f>
        <v>YES</v>
      </c>
      <c r="G31" s="23">
        <v>176000.0</v>
      </c>
      <c r="H31" s="13" t="str">
        <f t="shared" si="2"/>
        <v>NOT FUNDED</v>
      </c>
      <c r="I31" s="14">
        <f t="shared" si="3"/>
        <v>33631</v>
      </c>
      <c r="J31" s="15" t="str">
        <f t="shared" si="1"/>
        <v>Over Budget</v>
      </c>
    </row>
    <row r="32">
      <c r="A32" s="19" t="s">
        <v>930</v>
      </c>
      <c r="B32" s="20" t="s">
        <v>721</v>
      </c>
      <c r="C32" s="21">
        <v>270.0</v>
      </c>
      <c r="D32" s="22">
        <v>5.0313275E7</v>
      </c>
      <c r="E32" s="22">
        <v>2.5073876E7</v>
      </c>
      <c r="F32" s="11" t="str">
        <f>IF(D32&gt;Validation!$C$11,"YES","NO")</f>
        <v>YES</v>
      </c>
      <c r="G32" s="23">
        <v>140400.0</v>
      </c>
      <c r="H32" s="13" t="str">
        <f t="shared" si="2"/>
        <v>NOT FUNDED</v>
      </c>
      <c r="I32" s="14">
        <f t="shared" si="3"/>
        <v>33631</v>
      </c>
      <c r="J32" s="15" t="str">
        <f t="shared" si="1"/>
        <v>Over Budget</v>
      </c>
    </row>
    <row r="33">
      <c r="A33" s="19" t="s">
        <v>930</v>
      </c>
      <c r="B33" s="20" t="s">
        <v>722</v>
      </c>
      <c r="C33" s="21">
        <v>317.0</v>
      </c>
      <c r="D33" s="22">
        <v>5.0237215E7</v>
      </c>
      <c r="E33" s="22">
        <v>1.8585619E7</v>
      </c>
      <c r="F33" s="11" t="str">
        <f>IF(D33&gt;Validation!$C$11,"YES","NO")</f>
        <v>YES</v>
      </c>
      <c r="G33" s="23">
        <v>296100.0</v>
      </c>
      <c r="H33" s="13" t="str">
        <f t="shared" si="2"/>
        <v>NOT FUNDED</v>
      </c>
      <c r="I33" s="14">
        <f t="shared" si="3"/>
        <v>33631</v>
      </c>
      <c r="J33" s="15" t="str">
        <f t="shared" si="1"/>
        <v>Over Budget</v>
      </c>
    </row>
    <row r="34">
      <c r="A34" s="19" t="s">
        <v>930</v>
      </c>
      <c r="B34" s="20" t="s">
        <v>723</v>
      </c>
      <c r="C34" s="21">
        <v>258.0</v>
      </c>
      <c r="D34" s="22">
        <v>5.0121696E7</v>
      </c>
      <c r="E34" s="22">
        <v>1.8609951E7</v>
      </c>
      <c r="F34" s="11" t="str">
        <f>IF(D34&gt;Validation!$C$11,"YES","NO")</f>
        <v>YES</v>
      </c>
      <c r="G34" s="23">
        <v>100000.0</v>
      </c>
      <c r="H34" s="13" t="str">
        <f t="shared" si="2"/>
        <v>NOT FUNDED</v>
      </c>
      <c r="I34" s="14">
        <f t="shared" si="3"/>
        <v>33631</v>
      </c>
      <c r="J34" s="15" t="str">
        <f t="shared" si="1"/>
        <v>Over Budget</v>
      </c>
    </row>
    <row r="35">
      <c r="A35" s="19" t="s">
        <v>930</v>
      </c>
      <c r="B35" s="20" t="s">
        <v>724</v>
      </c>
      <c r="C35" s="21">
        <v>311.0</v>
      </c>
      <c r="D35" s="22">
        <v>4.9410961E7</v>
      </c>
      <c r="E35" s="22">
        <v>1.6640082E7</v>
      </c>
      <c r="F35" s="11" t="str">
        <f>IF(D35&gt;Validation!$C$11,"YES","NO")</f>
        <v>YES</v>
      </c>
      <c r="G35" s="23">
        <v>200000.0</v>
      </c>
      <c r="H35" s="13" t="str">
        <f t="shared" si="2"/>
        <v>NOT FUNDED</v>
      </c>
      <c r="I35" s="14">
        <f t="shared" si="3"/>
        <v>33631</v>
      </c>
      <c r="J35" s="15" t="str">
        <f t="shared" si="1"/>
        <v>Over Budget</v>
      </c>
    </row>
    <row r="36">
      <c r="A36" s="19" t="s">
        <v>930</v>
      </c>
      <c r="B36" s="20" t="s">
        <v>725</v>
      </c>
      <c r="C36" s="21">
        <v>296.0</v>
      </c>
      <c r="D36" s="22">
        <v>4.8785563E7</v>
      </c>
      <c r="E36" s="22">
        <v>2.4443603E7</v>
      </c>
      <c r="F36" s="11" t="str">
        <f>IF(D36&gt;Validation!$C$11,"YES","NO")</f>
        <v>YES</v>
      </c>
      <c r="G36" s="23">
        <v>165151.0</v>
      </c>
      <c r="H36" s="13" t="str">
        <f t="shared" si="2"/>
        <v>NOT FUNDED</v>
      </c>
      <c r="I36" s="14">
        <f t="shared" si="3"/>
        <v>33631</v>
      </c>
      <c r="J36" s="15" t="str">
        <f t="shared" si="1"/>
        <v>Over Budget</v>
      </c>
    </row>
    <row r="37">
      <c r="A37" s="19" t="s">
        <v>931</v>
      </c>
      <c r="B37" s="20" t="s">
        <v>95</v>
      </c>
      <c r="C37" s="21">
        <v>239.0</v>
      </c>
      <c r="D37" s="22">
        <v>4.8317338E7</v>
      </c>
      <c r="E37" s="22">
        <v>1.6288017E7</v>
      </c>
      <c r="F37" s="11" t="str">
        <f>IF(D37&gt;Validation!$C$11,"YES","NO")</f>
        <v>YES</v>
      </c>
      <c r="G37" s="23">
        <v>23500.0</v>
      </c>
      <c r="H37" s="13" t="str">
        <f t="shared" si="2"/>
        <v>FUNDED</v>
      </c>
      <c r="I37" s="14">
        <f t="shared" si="3"/>
        <v>10131</v>
      </c>
      <c r="J37" s="15" t="str">
        <f t="shared" si="1"/>
        <v/>
      </c>
    </row>
    <row r="38">
      <c r="A38" s="19" t="s">
        <v>930</v>
      </c>
      <c r="B38" s="20" t="s">
        <v>726</v>
      </c>
      <c r="C38" s="21">
        <v>253.0</v>
      </c>
      <c r="D38" s="22">
        <v>4.8012511E7</v>
      </c>
      <c r="E38" s="22">
        <v>3.1307469E7</v>
      </c>
      <c r="F38" s="11" t="str">
        <f>IF(D38&gt;Validation!$C$11,"YES","NO")</f>
        <v>YES</v>
      </c>
      <c r="G38" s="23">
        <v>298745.0</v>
      </c>
      <c r="H38" s="13" t="str">
        <f t="shared" si="2"/>
        <v>NOT FUNDED</v>
      </c>
      <c r="I38" s="14">
        <f t="shared" si="3"/>
        <v>10131</v>
      </c>
      <c r="J38" s="15" t="str">
        <f t="shared" si="1"/>
        <v>Over Budget</v>
      </c>
    </row>
    <row r="39">
      <c r="A39" s="19" t="s">
        <v>930</v>
      </c>
      <c r="B39" s="20" t="s">
        <v>727</v>
      </c>
      <c r="C39" s="21">
        <v>354.0</v>
      </c>
      <c r="D39" s="22">
        <v>4.7983614E7</v>
      </c>
      <c r="E39" s="22">
        <v>3.048124E7</v>
      </c>
      <c r="F39" s="11" t="str">
        <f>IF(D39&gt;Validation!$C$11,"YES","NO")</f>
        <v>YES</v>
      </c>
      <c r="G39" s="23">
        <v>300000.0</v>
      </c>
      <c r="H39" s="13" t="str">
        <f t="shared" si="2"/>
        <v>NOT FUNDED</v>
      </c>
      <c r="I39" s="14">
        <f t="shared" si="3"/>
        <v>10131</v>
      </c>
      <c r="J39" s="15" t="str">
        <f t="shared" si="1"/>
        <v>Over Budget</v>
      </c>
    </row>
    <row r="40">
      <c r="A40" s="19" t="s">
        <v>931</v>
      </c>
      <c r="B40" s="20" t="s">
        <v>96</v>
      </c>
      <c r="C40" s="21">
        <v>306.0</v>
      </c>
      <c r="D40" s="22">
        <v>4.7830418E7</v>
      </c>
      <c r="E40" s="22">
        <v>2.0646159E7</v>
      </c>
      <c r="F40" s="11" t="str">
        <f>IF(D40&gt;Validation!$C$11,"YES","NO")</f>
        <v>YES</v>
      </c>
      <c r="G40" s="23">
        <v>186332.0</v>
      </c>
      <c r="H40" s="13" t="str">
        <f t="shared" si="2"/>
        <v>NOT FUNDED</v>
      </c>
      <c r="I40" s="14">
        <f t="shared" si="3"/>
        <v>10131</v>
      </c>
      <c r="J40" s="15" t="str">
        <f t="shared" si="1"/>
        <v>Over Budget</v>
      </c>
    </row>
    <row r="41">
      <c r="A41" s="19" t="s">
        <v>931</v>
      </c>
      <c r="B41" s="20" t="s">
        <v>97</v>
      </c>
      <c r="C41" s="21">
        <v>355.0</v>
      </c>
      <c r="D41" s="22">
        <v>4.7642439E7</v>
      </c>
      <c r="E41" s="22">
        <v>2.5672494E7</v>
      </c>
      <c r="F41" s="11" t="str">
        <f>IF(D41&gt;Validation!$C$11,"YES","NO")</f>
        <v>YES</v>
      </c>
      <c r="G41" s="23">
        <v>199400.0</v>
      </c>
      <c r="H41" s="13" t="str">
        <f t="shared" si="2"/>
        <v>NOT FUNDED</v>
      </c>
      <c r="I41" s="14">
        <f t="shared" si="3"/>
        <v>10131</v>
      </c>
      <c r="J41" s="15" t="str">
        <f t="shared" si="1"/>
        <v>Over Budget</v>
      </c>
    </row>
    <row r="42">
      <c r="A42" s="19" t="s">
        <v>931</v>
      </c>
      <c r="B42" s="20" t="s">
        <v>98</v>
      </c>
      <c r="C42" s="21">
        <v>298.0</v>
      </c>
      <c r="D42" s="22">
        <v>4.7462595E7</v>
      </c>
      <c r="E42" s="22">
        <v>1.72203E7</v>
      </c>
      <c r="F42" s="11" t="str">
        <f>IF(D42&gt;Validation!$C$11,"YES","NO")</f>
        <v>YES</v>
      </c>
      <c r="G42" s="23">
        <v>120000.0</v>
      </c>
      <c r="H42" s="13" t="str">
        <f t="shared" si="2"/>
        <v>NOT FUNDED</v>
      </c>
      <c r="I42" s="14">
        <f t="shared" si="3"/>
        <v>10131</v>
      </c>
      <c r="J42" s="15" t="str">
        <f t="shared" si="1"/>
        <v>Over Budget</v>
      </c>
    </row>
    <row r="43">
      <c r="A43" s="19" t="s">
        <v>930</v>
      </c>
      <c r="B43" s="20" t="s">
        <v>728</v>
      </c>
      <c r="C43" s="21">
        <v>317.0</v>
      </c>
      <c r="D43" s="22">
        <v>4.6607309E7</v>
      </c>
      <c r="E43" s="22">
        <v>3.0968317E7</v>
      </c>
      <c r="F43" s="11" t="str">
        <f>IF(D43&gt;Validation!$C$11,"YES","NO")</f>
        <v>YES</v>
      </c>
      <c r="G43" s="23">
        <v>285000.0</v>
      </c>
      <c r="H43" s="13" t="str">
        <f t="shared" si="2"/>
        <v>NOT FUNDED</v>
      </c>
      <c r="I43" s="14">
        <f t="shared" si="3"/>
        <v>10131</v>
      </c>
      <c r="J43" s="15" t="str">
        <f t="shared" si="1"/>
        <v>Over Budget</v>
      </c>
    </row>
    <row r="44">
      <c r="A44" s="19" t="s">
        <v>931</v>
      </c>
      <c r="B44" s="20" t="s">
        <v>99</v>
      </c>
      <c r="C44" s="21">
        <v>263.0</v>
      </c>
      <c r="D44" s="22">
        <v>4.6448381E7</v>
      </c>
      <c r="E44" s="22">
        <v>9240318.0</v>
      </c>
      <c r="F44" s="11" t="str">
        <f>IF(D44&gt;Validation!$C$11,"YES","NO")</f>
        <v>YES</v>
      </c>
      <c r="G44" s="23">
        <v>46250.0</v>
      </c>
      <c r="H44" s="13" t="str">
        <f t="shared" si="2"/>
        <v>NOT FUNDED</v>
      </c>
      <c r="I44" s="14">
        <f t="shared" si="3"/>
        <v>10131</v>
      </c>
      <c r="J44" s="15" t="str">
        <f t="shared" si="1"/>
        <v>Over Budget</v>
      </c>
    </row>
    <row r="45">
      <c r="A45" s="19" t="s">
        <v>930</v>
      </c>
      <c r="B45" s="20" t="s">
        <v>729</v>
      </c>
      <c r="C45" s="21">
        <v>240.0</v>
      </c>
      <c r="D45" s="22">
        <v>4.6258212E7</v>
      </c>
      <c r="E45" s="22">
        <v>1.1303691E7</v>
      </c>
      <c r="F45" s="11" t="str">
        <f>IF(D45&gt;Validation!$C$11,"YES","NO")</f>
        <v>YES</v>
      </c>
      <c r="G45" s="23">
        <v>72000.0</v>
      </c>
      <c r="H45" s="13" t="str">
        <f t="shared" si="2"/>
        <v>NOT FUNDED</v>
      </c>
      <c r="I45" s="14">
        <f t="shared" si="3"/>
        <v>10131</v>
      </c>
      <c r="J45" s="15" t="str">
        <f t="shared" si="1"/>
        <v>Over Budget</v>
      </c>
    </row>
    <row r="46">
      <c r="A46" s="19" t="s">
        <v>931</v>
      </c>
      <c r="B46" s="20" t="s">
        <v>100</v>
      </c>
      <c r="C46" s="21">
        <v>269.0</v>
      </c>
      <c r="D46" s="22">
        <v>4.5721056E7</v>
      </c>
      <c r="E46" s="22">
        <v>1.1756665E7</v>
      </c>
      <c r="F46" s="11" t="str">
        <f>IF(D46&gt;Validation!$C$11,"YES","NO")</f>
        <v>YES</v>
      </c>
      <c r="G46" s="23">
        <v>32000.0</v>
      </c>
      <c r="H46" s="13" t="str">
        <f t="shared" si="2"/>
        <v>NOT FUNDED</v>
      </c>
      <c r="I46" s="14">
        <f t="shared" si="3"/>
        <v>10131</v>
      </c>
      <c r="J46" s="15" t="str">
        <f t="shared" si="1"/>
        <v>Over Budget</v>
      </c>
    </row>
    <row r="47">
      <c r="A47" s="19" t="s">
        <v>931</v>
      </c>
      <c r="B47" s="20" t="s">
        <v>101</v>
      </c>
      <c r="C47" s="21">
        <v>305.0</v>
      </c>
      <c r="D47" s="22">
        <v>4.550165E7</v>
      </c>
      <c r="E47" s="22">
        <v>1.4868408E7</v>
      </c>
      <c r="F47" s="11" t="str">
        <f>IF(D47&gt;Validation!$C$11,"YES","NO")</f>
        <v>YES</v>
      </c>
      <c r="G47" s="23">
        <v>200000.0</v>
      </c>
      <c r="H47" s="13" t="str">
        <f t="shared" si="2"/>
        <v>NOT FUNDED</v>
      </c>
      <c r="I47" s="14">
        <f t="shared" si="3"/>
        <v>10131</v>
      </c>
      <c r="J47" s="15" t="str">
        <f t="shared" si="1"/>
        <v>Over Budget</v>
      </c>
    </row>
  </sheetData>
  <autoFilter ref="$A$1:$G$47">
    <sortState ref="A1:G47">
      <sortCondition descending="1" ref="D1:D47"/>
    </sortState>
  </autoFilter>
  <conditionalFormatting sqref="H2:H47">
    <cfRule type="cellIs" dxfId="0" priority="1" operator="equal">
      <formula>"FUNDED"</formula>
    </cfRule>
  </conditionalFormatting>
  <conditionalFormatting sqref="H2:H47">
    <cfRule type="cellIs" dxfId="1" priority="2" operator="equal">
      <formula>"NOT FUNDED"</formula>
    </cfRule>
  </conditionalFormatting>
  <conditionalFormatting sqref="J2:J47">
    <cfRule type="cellIs" dxfId="0" priority="3" operator="greaterThan">
      <formula>999</formula>
    </cfRule>
  </conditionalFormatting>
  <conditionalFormatting sqref="J2:J47">
    <cfRule type="cellIs" dxfId="0" priority="4" operator="greaterThan">
      <formula>999</formula>
    </cfRule>
  </conditionalFormatting>
  <conditionalFormatting sqref="J2:J47">
    <cfRule type="containsText" dxfId="1" priority="5" operator="containsText" text="NOT FUNDED">
      <formula>NOT(ISERROR(SEARCH(("NOT FUNDED"),(J2))))</formula>
    </cfRule>
  </conditionalFormatting>
  <conditionalFormatting sqref="J2:J47">
    <cfRule type="cellIs" dxfId="2" priority="6" operator="equal">
      <formula>"Over Budget"</formula>
    </cfRule>
  </conditionalFormatting>
  <conditionalFormatting sqref="J2:J47">
    <cfRule type="cellIs" dxfId="1" priority="7" operator="equal">
      <formula>"Approval Threshold"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</hyperlinks>
  <drawing r:id="rId4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3" max="3" width="12.75"/>
  </cols>
  <sheetData>
    <row r="1">
      <c r="A1" s="25" t="s">
        <v>932</v>
      </c>
    </row>
    <row r="2">
      <c r="B2" s="25" t="s">
        <v>933</v>
      </c>
      <c r="C2" s="25">
        <v>7500000.0</v>
      </c>
    </row>
    <row r="3">
      <c r="B3" s="25" t="s">
        <v>930</v>
      </c>
      <c r="C3" s="25">
        <v>7500000.0</v>
      </c>
    </row>
    <row r="4">
      <c r="B4" s="25" t="s">
        <v>934</v>
      </c>
      <c r="C4" s="25">
        <v>7500000.0</v>
      </c>
    </row>
    <row r="5">
      <c r="B5" s="25" t="s">
        <v>931</v>
      </c>
      <c r="C5" s="25">
        <v>1.15E7</v>
      </c>
    </row>
    <row r="6">
      <c r="B6" s="25" t="s">
        <v>935</v>
      </c>
      <c r="C6" s="25">
        <v>1.05E7</v>
      </c>
    </row>
    <row r="7">
      <c r="B7" s="25" t="s">
        <v>936</v>
      </c>
      <c r="C7" s="25">
        <v>2000000.0</v>
      </c>
    </row>
    <row r="9">
      <c r="A9" s="25" t="s">
        <v>937</v>
      </c>
    </row>
    <row r="10">
      <c r="B10" s="25" t="s">
        <v>938</v>
      </c>
      <c r="C10" s="26">
        <v>4.535989461E9</v>
      </c>
    </row>
    <row r="11">
      <c r="B11" s="27">
        <v>0.01</v>
      </c>
      <c r="C11" s="25">
        <f>0.01*C10</f>
        <v>45359894.61</v>
      </c>
    </row>
    <row r="13">
      <c r="A13" s="25" t="s">
        <v>939</v>
      </c>
    </row>
    <row r="14">
      <c r="B14" s="25" t="s">
        <v>940</v>
      </c>
      <c r="C14" s="28">
        <f>SUM('Cardano Open Developers'!H128,'Cardano Open Ecosystem'!H313,'Cardano Use Cases Concept'!H220,'Cardano Use Cases Product'!H94,'Cardano Use Cases Solution'!H161,'Catalyst Systems Improvements D'!H10)</f>
        <v>2412642</v>
      </c>
    </row>
  </sheetData>
  <drawing r:id="rId1"/>
</worksheet>
</file>