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07"/>
  <workbookPr codeName="ThisWorkbook"/>
  <mc:AlternateContent xmlns:mc="http://schemas.openxmlformats.org/markup-compatibility/2006">
    <mc:Choice Requires="x15">
      <x15ac:absPath xmlns:x15ac="http://schemas.microsoft.com/office/spreadsheetml/2010/11/ac" url="C:\Users\Vertex42.com\Documents\VERTEX42\TEMPLATES\TEMPLATE - MICROSOFT\"/>
    </mc:Choice>
  </mc:AlternateContent>
  <xr:revisionPtr revIDLastSave="0" documentId="8_{BADA9F1C-D113-4868-9447-F5A9BA83C939}" xr6:coauthVersionLast="47" xr6:coauthVersionMax="47" xr10:uidLastSave="{00000000-0000-0000-0000-000000000000}"/>
  <bookViews>
    <workbookView xWindow="390" yWindow="390" windowWidth="23955" windowHeight="14385" xr2:uid="{00000000-000D-0000-FFFF-FFFF00000000}"/>
  </bookViews>
  <sheets>
    <sheet name="ProjectSchedule" sheetId="11" r:id="rId1"/>
    <sheet name="About" sheetId="12" r:id="rId2"/>
  </sheets>
  <definedNames>
    <definedName name="_xlnm.Print_Area" localSheetId="0">ProjectSchedule!$1:$43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ProjectSchedule!$E$3</definedName>
    <definedName name="valuevx">42.314159</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0" i="11" l="1"/>
  <c r="H41" i="11"/>
  <c r="B13" i="12"/>
  <c r="H43" i="11" l="1"/>
  <c r="H42" i="11"/>
  <c r="H39" i="11"/>
  <c r="H38" i="11"/>
  <c r="H37" i="11"/>
  <c r="H36" i="11"/>
  <c r="H35" i="11"/>
  <c r="H34" i="11"/>
  <c r="H33" i="11"/>
  <c r="H32" i="11"/>
  <c r="H31" i="11"/>
  <c r="H30" i="11"/>
  <c r="H29" i="11"/>
  <c r="H28" i="11"/>
  <c r="H26" i="11"/>
  <c r="H25" i="11"/>
  <c r="H24" i="11"/>
  <c r="H23" i="11"/>
  <c r="H22" i="11"/>
  <c r="H21" i="11"/>
  <c r="H20" i="11"/>
  <c r="H19" i="11"/>
  <c r="H18" i="11"/>
  <c r="H17" i="11"/>
  <c r="H16" i="11"/>
  <c r="H15" i="11"/>
  <c r="H14" i="11"/>
  <c r="H13" i="11"/>
  <c r="H11"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<sst xmlns="http://schemas.openxmlformats.org/spreadsheetml/2006/main" count="63" uniqueCount="60">
  <si>
    <t>Implementação do Sistema de Bases de Dados</t>
  </si>
  <si>
    <t>Passal Eventos</t>
  </si>
  <si>
    <t>Início do Projeto:</t>
  </si>
  <si>
    <t>Sr. Fábio</t>
  </si>
  <si>
    <t>Hoje:</t>
  </si>
  <si>
    <t>Semana:</t>
  </si>
  <si>
    <t>Tarefa</t>
  </si>
  <si>
    <t>Progresso</t>
  </si>
  <si>
    <t>Início</t>
  </si>
  <si>
    <t>Fim</t>
  </si>
  <si>
    <t>DAYS</t>
  </si>
  <si>
    <t>Definição do Sistema</t>
  </si>
  <si>
    <t>Contextualização</t>
  </si>
  <si>
    <t>Fundamentação</t>
  </si>
  <si>
    <t>Objetivos</t>
  </si>
  <si>
    <t>Viabilidade</t>
  </si>
  <si>
    <t>Recursos e Equipa</t>
  </si>
  <si>
    <t>Plano de Execução</t>
  </si>
  <si>
    <t>Revisão e Aprovação</t>
  </si>
  <si>
    <t>Definição de Requisitos</t>
  </si>
  <si>
    <t>Definição do Método</t>
  </si>
  <si>
    <t>Levantamento de Requisitos</t>
  </si>
  <si>
    <t>Análise de Requisitos</t>
  </si>
  <si>
    <t>Organização de Requisitos</t>
  </si>
  <si>
    <t>Validação</t>
  </si>
  <si>
    <t>Modelação Conceptual</t>
  </si>
  <si>
    <t>Definição do Processo de Modelação</t>
  </si>
  <si>
    <t>Identificação e caracterização das entidades</t>
  </si>
  <si>
    <t>Identificação e caracterização dos relacionamentos</t>
  </si>
  <si>
    <t>Relação entre atributos, entidades e relacionamentos</t>
  </si>
  <si>
    <t>Apresentação do diagrama ER produzido</t>
  </si>
  <si>
    <t>Revisão e Aprovação do Modelo Conceptual</t>
  </si>
  <si>
    <t>Modelação Lógica</t>
  </si>
  <si>
    <t>Análise global dos desenvolvimentos prévios</t>
  </si>
  <si>
    <t>Construção e Validação do modelo de dados lógico</t>
  </si>
  <si>
    <t>Apresentação e explicação do modelo produzido</t>
  </si>
  <si>
    <t>Validação do modelo com interrogações do utilizador</t>
  </si>
  <si>
    <t>Implementação Física</t>
  </si>
  <si>
    <t>Tradução do esquema para o SGBD escolhido</t>
  </si>
  <si>
    <t>Povoamento inicial da base de dados</t>
  </si>
  <si>
    <t>Tradução das interrogações do utilizador para SQL</t>
  </si>
  <si>
    <t>Definição e caracterização das vistas de utilização em SQL</t>
  </si>
  <si>
    <t>Cálculo de espaço da Base de Dados</t>
  </si>
  <si>
    <t>Indexação do Sistema de Dados</t>
  </si>
  <si>
    <t>Procedimentos Implementados</t>
  </si>
  <si>
    <t>Plano de Segurança e recuperação de dados</t>
  </si>
  <si>
    <t>SIMPLE GANTT CHART by Vertex42.com</t>
  </si>
  <si>
    <t>https://www.vertex42.com/ExcelTemplates/simple-gantt-chart.html</t>
  </si>
  <si>
    <t>© 2018-2019 Vertex42 LLC</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</si>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</sst>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mmm\ d\,\ yyyy"/>
    <numFmt numFmtId="166" formatCode="d"/>
    <numFmt numFmtId="167" formatCode="dd/mm/yy;@"/>
  </numFmts>
  <fonts count="32">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b/>
      <sz val="18"/>
      <color rgb="FF595959"/>
      <name val="Calibri"/>
      <scheme val="major"/>
    </font>
    <font>
      <u/>
      <sz val="11"/>
      <color theme="1"/>
      <name val="Calibri"/>
      <family val="2"/>
      <scheme val="minor"/>
    </font>
    <font>
      <b/>
      <u/>
      <sz val="11"/>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1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9" fillId="0" borderId="0" xfId="0" applyFont="1" applyAlignment="1">
      <alignment vertical="center"/>
    </xf>
    <xf numFmtId="0" fontId="11" fillId="0" borderId="0" xfId="0" applyFont="1"/>
    <xf numFmtId="0" fontId="7" fillId="15" borderId="1" xfId="0" applyFont="1" applyFill="1" applyBorder="1" applyAlignment="1">
      <alignment horizontal="left" vertical="center" indent="1"/>
    </xf>
    <xf numFmtId="0" fontId="7" fillId="15" borderId="1" xfId="0" applyFont="1" applyFill="1" applyBorder="1" applyAlignment="1">
      <alignment horizontal="center" vertical="center" wrapText="1"/>
    </xf>
    <xf numFmtId="166" fontId="12" fillId="8" borderId="0" xfId="0" applyNumberFormat="1" applyFont="1" applyFill="1" applyAlignment="1">
      <alignment horizontal="center" vertical="center"/>
    </xf>
    <xf numFmtId="166" fontId="12" fillId="8" borderId="8" xfId="0" applyNumberFormat="1" applyFont="1" applyFill="1" applyBorder="1" applyAlignment="1">
      <alignment horizontal="center" vertical="center"/>
    </xf>
    <xf numFmtId="166" fontId="12" fillId="8" borderId="9" xfId="0" applyNumberFormat="1" applyFont="1" applyFill="1" applyBorder="1" applyAlignment="1">
      <alignment horizontal="center" vertical="center"/>
    </xf>
    <xf numFmtId="0" fontId="15" fillId="14" borderId="10" xfId="0" applyFont="1" applyFill="1" applyBorder="1" applyAlignment="1">
      <alignment horizontal="center" vertical="center" shrinkToFit="1"/>
    </xf>
    <xf numFmtId="0" fontId="16" fillId="0" borderId="0" xfId="0" applyFont="1"/>
    <xf numFmtId="0" fontId="17" fillId="0" borderId="0" xfId="1" applyFont="1" applyAlignment="1" applyProtection="1"/>
    <xf numFmtId="0" fontId="18" fillId="0" borderId="0" xfId="0" applyFont="1" applyAlignment="1">
      <alignment horizontal="right" vertical="center"/>
    </xf>
    <xf numFmtId="0" fontId="0" fillId="0" borderId="2" xfId="0" applyBorder="1" applyAlignment="1">
      <alignment horizontal="left" vertical="center" indent="1"/>
    </xf>
    <xf numFmtId="0" fontId="0" fillId="0" borderId="2" xfId="0"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Border="1" applyAlignment="1">
      <alignment horizontal="center" vertical="center"/>
    </xf>
    <xf numFmtId="164"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0" fontId="0" fillId="3" borderId="2" xfId="0" applyFill="1" applyBorder="1" applyAlignment="1">
      <alignment horizontal="left" vertical="center" indent="2"/>
    </xf>
    <xf numFmtId="0" fontId="0" fillId="3" borderId="2" xfId="0" applyFill="1" applyBorder="1" applyAlignment="1">
      <alignment horizontal="center" vertical="center"/>
    </xf>
    <xf numFmtId="9" fontId="5" fillId="3" borderId="2" xfId="2" applyFont="1" applyFill="1" applyBorder="1" applyAlignment="1">
      <alignment horizontal="center" vertical="center"/>
    </xf>
    <xf numFmtId="0" fontId="6" fillId="10" borderId="2" xfId="0" applyFont="1" applyFill="1" applyBorder="1" applyAlignment="1">
      <alignment horizontal="left" vertical="center" indent="1"/>
    </xf>
    <xf numFmtId="9" fontId="5" fillId="10" borderId="2" xfId="2" applyFont="1" applyFill="1" applyBorder="1" applyAlignment="1">
      <alignment horizontal="center" vertical="center"/>
    </xf>
    <xf numFmtId="0" fontId="0" fillId="4" borderId="2" xfId="0" applyFill="1" applyBorder="1" applyAlignment="1">
      <alignment horizontal="left" vertical="center" indent="2"/>
    </xf>
    <xf numFmtId="0" fontId="0" fillId="4" borderId="2" xfId="0"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0" fontId="0" fillId="13" borderId="2" xfId="0" applyFill="1" applyBorder="1" applyAlignment="1">
      <alignment horizontal="left" vertical="center" indent="2"/>
    </xf>
    <xf numFmtId="0" fontId="0" fillId="13" borderId="2" xfId="0" applyFill="1" applyBorder="1" applyAlignment="1">
      <alignment horizontal="center" vertical="center"/>
    </xf>
    <xf numFmtId="9" fontId="5" fillId="13" borderId="2" xfId="2"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0" fillId="11" borderId="2" xfId="0" applyFill="1" applyBorder="1" applyAlignment="1">
      <alignment horizontal="left" vertical="center" indent="2"/>
    </xf>
    <xf numFmtId="0" fontId="0" fillId="11" borderId="2" xfId="0" applyFill="1" applyBorder="1" applyAlignment="1">
      <alignment horizontal="center" vertical="center"/>
    </xf>
    <xf numFmtId="9" fontId="5" fillId="11" borderId="2" xfId="2" applyFont="1" applyFill="1" applyBorder="1" applyAlignment="1">
      <alignment horizontal="center" vertical="center"/>
    </xf>
    <xf numFmtId="0" fontId="6" fillId="7" borderId="2" xfId="0" applyFont="1" applyFill="1" applyBorder="1" applyAlignment="1">
      <alignment horizontal="left" vertical="center" indent="1"/>
    </xf>
    <xf numFmtId="0" fontId="6" fillId="7" borderId="2" xfId="0" applyFont="1" applyFill="1" applyBorder="1" applyAlignment="1">
      <alignment horizontal="center" vertical="center"/>
    </xf>
    <xf numFmtId="9" fontId="5" fillId="7" borderId="2" xfId="2" applyFont="1" applyFill="1" applyBorder="1" applyAlignment="1">
      <alignment horizontal="center" vertical="center"/>
    </xf>
    <xf numFmtId="0" fontId="0" fillId="12" borderId="2" xfId="0" applyFill="1" applyBorder="1" applyAlignment="1">
      <alignment horizontal="left" vertical="center" indent="2"/>
    </xf>
    <xf numFmtId="0" fontId="0" fillId="12" borderId="2" xfId="0"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vertical="top"/>
    </xf>
    <xf numFmtId="0" fontId="19"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vertical="center"/>
    </xf>
    <xf numFmtId="0" fontId="2" fillId="0" borderId="0" xfId="0" applyFont="1" applyAlignment="1">
      <alignment horizontal="left" vertical="center"/>
    </xf>
    <xf numFmtId="0" fontId="22" fillId="0" borderId="0" xfId="0" applyFont="1"/>
    <xf numFmtId="0" fontId="23" fillId="0" borderId="0" xfId="0" applyFont="1" applyAlignment="1">
      <alignment vertical="top" wrapText="1"/>
    </xf>
    <xf numFmtId="0" fontId="24" fillId="0" borderId="0" xfId="0" applyFont="1" applyAlignment="1">
      <alignment vertical="center"/>
    </xf>
    <xf numFmtId="0" fontId="23" fillId="0" borderId="0" xfId="0" applyFont="1" applyAlignment="1">
      <alignment horizontal="left" vertical="top" wrapText="1" indent="1"/>
    </xf>
    <xf numFmtId="0" fontId="3" fillId="0" borderId="0" xfId="1" applyAlignment="1" applyProtection="1">
      <alignment horizontal="left" indent="1"/>
    </xf>
    <xf numFmtId="14" fontId="25" fillId="0" borderId="0" xfId="0" applyNumberFormat="1" applyFont="1" applyAlignment="1">
      <alignment horizontal="center"/>
    </xf>
    <xf numFmtId="0" fontId="2" fillId="0" borderId="0" xfId="0" applyFont="1" applyAlignment="1">
      <alignment horizontal="right" vertical="center"/>
    </xf>
    <xf numFmtId="0" fontId="26" fillId="0" borderId="0" xfId="0" applyFont="1" applyAlignment="1">
      <alignment vertical="top"/>
    </xf>
    <xf numFmtId="0" fontId="27" fillId="0" borderId="0" xfId="0" applyFont="1"/>
    <xf numFmtId="0" fontId="27" fillId="0" borderId="0" xfId="1" applyFont="1" applyAlignment="1" applyProtection="1"/>
    <xf numFmtId="0" fontId="3" fillId="0" borderId="0" xfId="1" applyFill="1" applyAlignment="1" applyProtection="1">
      <alignment horizontal="left" indent="1"/>
    </xf>
    <xf numFmtId="0" fontId="29" fillId="0" borderId="0" xfId="0" applyFont="1" applyAlignment="1">
      <alignment horizontal="left"/>
    </xf>
    <xf numFmtId="167" fontId="0" fillId="3" borderId="2" xfId="0" applyNumberFormat="1" applyFill="1" applyBorder="1" applyAlignment="1">
      <alignment horizontal="center" vertical="center"/>
    </xf>
    <xf numFmtId="167" fontId="5" fillId="3" borderId="2" xfId="0" applyNumberFormat="1" applyFont="1" applyFill="1" applyBorder="1" applyAlignment="1">
      <alignment horizontal="center" vertical="center"/>
    </xf>
    <xf numFmtId="167" fontId="0" fillId="10" borderId="2" xfId="0" applyNumberFormat="1" applyFill="1" applyBorder="1" applyAlignment="1">
      <alignment horizontal="center" vertical="center"/>
    </xf>
    <xf numFmtId="167" fontId="5" fillId="10" borderId="2" xfId="0" applyNumberFormat="1" applyFont="1" applyFill="1" applyBorder="1" applyAlignment="1">
      <alignment horizontal="center" vertical="center"/>
    </xf>
    <xf numFmtId="167" fontId="0" fillId="4" borderId="2" xfId="0" applyNumberFormat="1" applyFill="1" applyBorder="1" applyAlignment="1">
      <alignment horizontal="center" vertical="center"/>
    </xf>
    <xf numFmtId="167" fontId="5" fillId="4" borderId="2" xfId="0" applyNumberFormat="1" applyFont="1" applyFill="1" applyBorder="1" applyAlignment="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0" fillId="13" borderId="2" xfId="0" applyNumberFormat="1" applyFill="1" applyBorder="1" applyAlignment="1">
      <alignment horizontal="center" vertical="center"/>
    </xf>
    <xf numFmtId="167" fontId="5" fillId="13" borderId="2" xfId="0" applyNumberFormat="1" applyFont="1" applyFill="1" applyBorder="1" applyAlignment="1">
      <alignment horizontal="center" vertical="center"/>
    </xf>
    <xf numFmtId="0" fontId="30" fillId="0" borderId="11" xfId="0" applyFont="1" applyBorder="1" applyAlignment="1">
      <alignment vertical="center"/>
    </xf>
    <xf numFmtId="0" fontId="31" fillId="10" borderId="2" xfId="0" applyFont="1"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3" borderId="2" xfId="0" applyFill="1" applyBorder="1" applyAlignment="1">
      <alignment horizontal="center" vertical="center" wrapText="1"/>
    </xf>
    <xf numFmtId="0" fontId="28" fillId="0" borderId="0" xfId="1" applyFont="1" applyAlignment="1" applyProtection="1">
      <alignment horizontal="left" vertical="center"/>
    </xf>
    <xf numFmtId="165" fontId="0" fillId="8" borderId="6" xfId="0" applyNumberFormat="1" applyFill="1" applyBorder="1" applyAlignment="1">
      <alignment horizontal="left" vertical="center" wrapText="1" indent="1"/>
    </xf>
    <xf numFmtId="165" fontId="0" fillId="8" borderId="1" xfId="0" applyNumberFormat="1" applyFill="1" applyBorder="1" applyAlignment="1">
      <alignment horizontal="left" vertical="center" wrapText="1" indent="1"/>
    </xf>
    <xf numFmtId="165" fontId="0" fillId="8" borderId="7" xfId="0" applyNumberFormat="1" applyFill="1" applyBorder="1" applyAlignment="1">
      <alignment horizontal="left" vertical="center" wrapText="1" indent="1"/>
    </xf>
    <xf numFmtId="14" fontId="0" fillId="0" borderId="4" xfId="0" applyNumberFormat="1" applyBorder="1" applyAlignment="1">
      <alignment horizontal="center" vertical="center"/>
    </xf>
    <xf numFmtId="14" fontId="0" fillId="0" borderId="5" xfId="0" applyNumberFormat="1" applyBorder="1" applyAlignment="1">
      <alignment horizontal="center" vertical="center"/>
    </xf>
    <xf numFmtId="167" fontId="0" fillId="11" borderId="2" xfId="0" applyNumberFormat="1" applyFill="1" applyBorder="1" applyAlignment="1">
      <alignment horizontal="center" vertical="center"/>
    </xf>
    <xf numFmtId="167" fontId="5" fillId="11" borderId="2" xfId="0" applyNumberFormat="1" applyFont="1" applyFill="1" applyBorder="1" applyAlignment="1">
      <alignment horizontal="center" vertical="center"/>
    </xf>
    <xf numFmtId="167" fontId="0" fillId="7" borderId="2" xfId="0" applyNumberFormat="1" applyFill="1" applyBorder="1" applyAlignment="1">
      <alignment horizontal="center" vertical="center"/>
    </xf>
    <xf numFmtId="167" fontId="5" fillId="7" borderId="2" xfId="0" applyNumberFormat="1" applyFont="1" applyFill="1" applyBorder="1" applyAlignment="1">
      <alignment horizontal="center" vertical="center"/>
    </xf>
    <xf numFmtId="167" fontId="0" fillId="12" borderId="2" xfId="0" applyNumberFormat="1" applyFill="1" applyBorder="1" applyAlignment="1">
      <alignment horizontal="center" vertical="center"/>
    </xf>
    <xf numFmtId="167" fontId="5" fillId="12" borderId="2" xfId="0" applyNumberFormat="1" applyFont="1" applyFill="1" applyBorder="1" applyAlignment="1">
      <alignment horizontal="center" vertical="center"/>
    </xf>
  </cellXfs>
  <cellStyles count="3">
    <cellStyle name="Hiperligação" xfId="1" builtinId="8" customBuiltin="1"/>
    <cellStyle name="Normal" xfId="0" builtinId="0"/>
    <cellStyle name="Percentagem"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7"/>
  <sheetViews>
    <sheetView showGridLines="0" tabSelected="1" showRuler="0" zoomScaleNormal="100" zoomScalePageLayoutView="70" workbookViewId="0">
      <pane ySplit="6" topLeftCell="A7" activePane="bottomLeft" state="frozen"/>
      <selection pane="bottomLeft" activeCell="CF26" sqref="CF26"/>
    </sheetView>
  </sheetViews>
  <sheetFormatPr defaultRowHeight="15"/>
  <cols>
    <col min="1" max="1" width="2.7109375" customWidth="1"/>
    <col min="2" max="2" width="48.28515625" customWidth="1"/>
    <col min="3" max="3" width="4.14062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26.25">
      <c r="B1" s="82" t="s">
        <v>0</v>
      </c>
      <c r="C1" s="1"/>
      <c r="D1" s="2"/>
      <c r="E1" s="4"/>
      <c r="F1" s="77"/>
      <c r="H1" s="2"/>
      <c r="I1" s="8"/>
      <c r="J1" s="98"/>
      <c r="K1" s="98"/>
      <c r="L1" s="98"/>
      <c r="M1" s="98"/>
      <c r="N1" s="98"/>
      <c r="O1" s="98"/>
      <c r="P1" s="98"/>
      <c r="Q1" s="98"/>
      <c r="R1" s="98"/>
      <c r="S1" s="98"/>
      <c r="T1" s="98"/>
      <c r="U1" s="98"/>
      <c r="V1" s="98"/>
      <c r="W1" s="98"/>
      <c r="X1" s="98"/>
      <c r="Y1" s="98"/>
      <c r="Z1" s="98"/>
      <c r="AA1" s="98"/>
    </row>
    <row r="2" spans="1:64" ht="19.5" customHeight="1">
      <c r="B2" s="9" t="s">
        <v>1</v>
      </c>
      <c r="D2" s="6" t="s">
        <v>2</v>
      </c>
      <c r="E2" s="102">
        <v>45200</v>
      </c>
      <c r="F2" s="103"/>
    </row>
    <row r="3" spans="1:64" ht="19.5" customHeight="1">
      <c r="B3" s="9" t="s">
        <v>3</v>
      </c>
      <c r="D3" s="6" t="s">
        <v>4</v>
      </c>
      <c r="E3" s="102">
        <v>45304</v>
      </c>
      <c r="F3" s="103"/>
    </row>
    <row r="4" spans="1:64" ht="19.5" customHeight="1">
      <c r="D4" s="6" t="s">
        <v>5</v>
      </c>
      <c r="E4" s="7">
        <v>1</v>
      </c>
      <c r="I4" s="99">
        <f>I5</f>
        <v>45201</v>
      </c>
      <c r="J4" s="100"/>
      <c r="K4" s="100"/>
      <c r="L4" s="100"/>
      <c r="M4" s="100"/>
      <c r="N4" s="100"/>
      <c r="O4" s="101"/>
      <c r="P4" s="99">
        <f>P5</f>
        <v>45208</v>
      </c>
      <c r="Q4" s="100"/>
      <c r="R4" s="100"/>
      <c r="S4" s="100"/>
      <c r="T4" s="100"/>
      <c r="U4" s="100"/>
      <c r="V4" s="101"/>
      <c r="W4" s="99">
        <f>W5</f>
        <v>45215</v>
      </c>
      <c r="X4" s="100"/>
      <c r="Y4" s="100"/>
      <c r="Z4" s="100"/>
      <c r="AA4" s="100"/>
      <c r="AB4" s="100"/>
      <c r="AC4" s="101"/>
      <c r="AD4" s="99">
        <f>AD5</f>
        <v>45222</v>
      </c>
      <c r="AE4" s="100"/>
      <c r="AF4" s="100"/>
      <c r="AG4" s="100"/>
      <c r="AH4" s="100"/>
      <c r="AI4" s="100"/>
      <c r="AJ4" s="101"/>
      <c r="AK4" s="99">
        <f>AK5</f>
        <v>45229</v>
      </c>
      <c r="AL4" s="100"/>
      <c r="AM4" s="100"/>
      <c r="AN4" s="100"/>
      <c r="AO4" s="100"/>
      <c r="AP4" s="100"/>
      <c r="AQ4" s="101"/>
      <c r="AR4" s="99">
        <f>AR5</f>
        <v>45236</v>
      </c>
      <c r="AS4" s="100"/>
      <c r="AT4" s="100"/>
      <c r="AU4" s="100"/>
      <c r="AV4" s="100"/>
      <c r="AW4" s="100"/>
      <c r="AX4" s="101"/>
      <c r="AY4" s="99">
        <f>AY5</f>
        <v>45243</v>
      </c>
      <c r="AZ4" s="100"/>
      <c r="BA4" s="100"/>
      <c r="BB4" s="100"/>
      <c r="BC4" s="100"/>
      <c r="BD4" s="100"/>
      <c r="BE4" s="101"/>
      <c r="BF4" s="99">
        <f>BF5</f>
        <v>45250</v>
      </c>
      <c r="BG4" s="100"/>
      <c r="BH4" s="100"/>
      <c r="BI4" s="100"/>
      <c r="BJ4" s="100"/>
      <c r="BK4" s="100"/>
      <c r="BL4" s="101"/>
    </row>
    <row r="5" spans="1:64">
      <c r="A5" s="6"/>
      <c r="G5" s="6"/>
      <c r="I5" s="13">
        <f>E2-WEEKDAY(E2,1)+2+7*(E4-1)</f>
        <v>45201</v>
      </c>
      <c r="J5" s="12">
        <f>I5+1</f>
        <v>45202</v>
      </c>
      <c r="K5" s="12">
        <f t="shared" ref="K5:AX5" si="0">J5+1</f>
        <v>45203</v>
      </c>
      <c r="L5" s="12">
        <f t="shared" si="0"/>
        <v>45204</v>
      </c>
      <c r="M5" s="12">
        <f t="shared" si="0"/>
        <v>45205</v>
      </c>
      <c r="N5" s="12">
        <f t="shared" si="0"/>
        <v>45206</v>
      </c>
      <c r="O5" s="14">
        <f t="shared" si="0"/>
        <v>45207</v>
      </c>
      <c r="P5" s="13">
        <f>O5+1</f>
        <v>45208</v>
      </c>
      <c r="Q5" s="12">
        <f>P5+1</f>
        <v>45209</v>
      </c>
      <c r="R5" s="12">
        <f t="shared" si="0"/>
        <v>45210</v>
      </c>
      <c r="S5" s="12">
        <f t="shared" si="0"/>
        <v>45211</v>
      </c>
      <c r="T5" s="12">
        <f t="shared" si="0"/>
        <v>45212</v>
      </c>
      <c r="U5" s="12">
        <f t="shared" si="0"/>
        <v>45213</v>
      </c>
      <c r="V5" s="14">
        <f t="shared" si="0"/>
        <v>45214</v>
      </c>
      <c r="W5" s="13">
        <f>V5+1</f>
        <v>45215</v>
      </c>
      <c r="X5" s="12">
        <f>W5+1</f>
        <v>45216</v>
      </c>
      <c r="Y5" s="12">
        <f t="shared" si="0"/>
        <v>45217</v>
      </c>
      <c r="Z5" s="12">
        <f t="shared" si="0"/>
        <v>45218</v>
      </c>
      <c r="AA5" s="12">
        <f t="shared" si="0"/>
        <v>45219</v>
      </c>
      <c r="AB5" s="12">
        <f t="shared" si="0"/>
        <v>45220</v>
      </c>
      <c r="AC5" s="14">
        <f t="shared" si="0"/>
        <v>45221</v>
      </c>
      <c r="AD5" s="13">
        <f>AC5+1</f>
        <v>45222</v>
      </c>
      <c r="AE5" s="12">
        <f>AD5+1</f>
        <v>45223</v>
      </c>
      <c r="AF5" s="12">
        <f t="shared" si="0"/>
        <v>45224</v>
      </c>
      <c r="AG5" s="12">
        <f t="shared" si="0"/>
        <v>45225</v>
      </c>
      <c r="AH5" s="12">
        <f t="shared" si="0"/>
        <v>45226</v>
      </c>
      <c r="AI5" s="12">
        <f t="shared" si="0"/>
        <v>45227</v>
      </c>
      <c r="AJ5" s="14">
        <f t="shared" si="0"/>
        <v>45228</v>
      </c>
      <c r="AK5" s="13">
        <f>AJ5+1</f>
        <v>45229</v>
      </c>
      <c r="AL5" s="12">
        <f>AK5+1</f>
        <v>45230</v>
      </c>
      <c r="AM5" s="12">
        <f t="shared" si="0"/>
        <v>45231</v>
      </c>
      <c r="AN5" s="12">
        <f t="shared" si="0"/>
        <v>45232</v>
      </c>
      <c r="AO5" s="12">
        <f t="shared" si="0"/>
        <v>45233</v>
      </c>
      <c r="AP5" s="12">
        <f t="shared" si="0"/>
        <v>45234</v>
      </c>
      <c r="AQ5" s="14">
        <f t="shared" si="0"/>
        <v>45235</v>
      </c>
      <c r="AR5" s="13">
        <f>AQ5+1</f>
        <v>45236</v>
      </c>
      <c r="AS5" s="12">
        <f>AR5+1</f>
        <v>45237</v>
      </c>
      <c r="AT5" s="12">
        <f t="shared" si="0"/>
        <v>45238</v>
      </c>
      <c r="AU5" s="12">
        <f t="shared" si="0"/>
        <v>45239</v>
      </c>
      <c r="AV5" s="12">
        <f t="shared" si="0"/>
        <v>45240</v>
      </c>
      <c r="AW5" s="12">
        <f t="shared" si="0"/>
        <v>45241</v>
      </c>
      <c r="AX5" s="14">
        <f t="shared" si="0"/>
        <v>45242</v>
      </c>
      <c r="AY5" s="13">
        <f>AX5+1</f>
        <v>45243</v>
      </c>
      <c r="AZ5" s="12">
        <f>AY5+1</f>
        <v>45244</v>
      </c>
      <c r="BA5" s="12">
        <f t="shared" ref="BA5:BE5" si="1">AZ5+1</f>
        <v>45245</v>
      </c>
      <c r="BB5" s="12">
        <f t="shared" si="1"/>
        <v>45246</v>
      </c>
      <c r="BC5" s="12">
        <f t="shared" si="1"/>
        <v>45247</v>
      </c>
      <c r="BD5" s="12">
        <f t="shared" si="1"/>
        <v>45248</v>
      </c>
      <c r="BE5" s="14">
        <f t="shared" si="1"/>
        <v>45249</v>
      </c>
      <c r="BF5" s="13">
        <f>BE5+1</f>
        <v>45250</v>
      </c>
      <c r="BG5" s="12">
        <f>BF5+1</f>
        <v>45251</v>
      </c>
      <c r="BH5" s="12">
        <f t="shared" ref="BH5:BL5" si="2">BG5+1</f>
        <v>45252</v>
      </c>
      <c r="BI5" s="12">
        <f t="shared" si="2"/>
        <v>45253</v>
      </c>
      <c r="BJ5" s="12">
        <f t="shared" si="2"/>
        <v>45254</v>
      </c>
      <c r="BK5" s="12">
        <f t="shared" si="2"/>
        <v>45255</v>
      </c>
      <c r="BL5" s="14">
        <f t="shared" si="2"/>
        <v>45256</v>
      </c>
    </row>
    <row r="6" spans="1:64" ht="29.25" customHeight="1">
      <c r="A6" s="18"/>
      <c r="B6" s="10" t="s">
        <v>6</v>
      </c>
      <c r="C6" s="11"/>
      <c r="D6" s="11" t="s">
        <v>7</v>
      </c>
      <c r="E6" s="11" t="s">
        <v>8</v>
      </c>
      <c r="F6" s="11" t="s">
        <v>9</v>
      </c>
      <c r="G6" s="11"/>
      <c r="H6" s="11" t="s">
        <v>10</v>
      </c>
      <c r="I6" s="15" t="str">
        <f t="shared" ref="I6" si="3">LEFT(TEXT(I5,"ddd"),1)</f>
        <v>s</v>
      </c>
      <c r="J6" s="15" t="str">
        <f t="shared" ref="J6:AR6" si="4">LEFT(TEXT(J5,"ddd"),1)</f>
        <v>t</v>
      </c>
      <c r="K6" s="15" t="str">
        <f t="shared" si="4"/>
        <v>q</v>
      </c>
      <c r="L6" s="15" t="str">
        <f t="shared" si="4"/>
        <v>q</v>
      </c>
      <c r="M6" s="15" t="str">
        <f t="shared" si="4"/>
        <v>s</v>
      </c>
      <c r="N6" s="15" t="str">
        <f t="shared" si="4"/>
        <v>s</v>
      </c>
      <c r="O6" s="15" t="str">
        <f t="shared" si="4"/>
        <v>d</v>
      </c>
      <c r="P6" s="15" t="str">
        <f t="shared" si="4"/>
        <v>s</v>
      </c>
      <c r="Q6" s="15" t="str">
        <f t="shared" si="4"/>
        <v>t</v>
      </c>
      <c r="R6" s="15" t="str">
        <f t="shared" si="4"/>
        <v>q</v>
      </c>
      <c r="S6" s="15" t="str">
        <f t="shared" si="4"/>
        <v>q</v>
      </c>
      <c r="T6" s="15" t="str">
        <f t="shared" si="4"/>
        <v>s</v>
      </c>
      <c r="U6" s="15" t="str">
        <f t="shared" si="4"/>
        <v>s</v>
      </c>
      <c r="V6" s="15" t="str">
        <f t="shared" si="4"/>
        <v>d</v>
      </c>
      <c r="W6" s="15" t="str">
        <f t="shared" si="4"/>
        <v>s</v>
      </c>
      <c r="X6" s="15" t="str">
        <f t="shared" si="4"/>
        <v>t</v>
      </c>
      <c r="Y6" s="15" t="str">
        <f t="shared" si="4"/>
        <v>q</v>
      </c>
      <c r="Z6" s="15" t="str">
        <f t="shared" si="4"/>
        <v>q</v>
      </c>
      <c r="AA6" s="15" t="str">
        <f t="shared" si="4"/>
        <v>s</v>
      </c>
      <c r="AB6" s="15" t="str">
        <f t="shared" si="4"/>
        <v>s</v>
      </c>
      <c r="AC6" s="15" t="str">
        <f t="shared" si="4"/>
        <v>d</v>
      </c>
      <c r="AD6" s="15" t="str">
        <f t="shared" si="4"/>
        <v>s</v>
      </c>
      <c r="AE6" s="15" t="str">
        <f t="shared" si="4"/>
        <v>t</v>
      </c>
      <c r="AF6" s="15" t="str">
        <f t="shared" si="4"/>
        <v>q</v>
      </c>
      <c r="AG6" s="15" t="str">
        <f t="shared" si="4"/>
        <v>q</v>
      </c>
      <c r="AH6" s="15" t="str">
        <f t="shared" si="4"/>
        <v>s</v>
      </c>
      <c r="AI6" s="15" t="str">
        <f t="shared" si="4"/>
        <v>s</v>
      </c>
      <c r="AJ6" s="15" t="str">
        <f t="shared" si="4"/>
        <v>d</v>
      </c>
      <c r="AK6" s="15" t="str">
        <f t="shared" si="4"/>
        <v>s</v>
      </c>
      <c r="AL6" s="15" t="str">
        <f t="shared" si="4"/>
        <v>t</v>
      </c>
      <c r="AM6" s="15" t="str">
        <f t="shared" si="4"/>
        <v>q</v>
      </c>
      <c r="AN6" s="15" t="str">
        <f t="shared" si="4"/>
        <v>q</v>
      </c>
      <c r="AO6" s="15" t="str">
        <f t="shared" si="4"/>
        <v>s</v>
      </c>
      <c r="AP6" s="15" t="str">
        <f t="shared" si="4"/>
        <v>s</v>
      </c>
      <c r="AQ6" s="15" t="str">
        <f t="shared" si="4"/>
        <v>d</v>
      </c>
      <c r="AR6" s="15" t="str">
        <f t="shared" si="4"/>
        <v>s</v>
      </c>
      <c r="AS6" s="15" t="str">
        <f t="shared" ref="AS6:BL6" si="5">LEFT(TEXT(AS5,"ddd"),1)</f>
        <v>t</v>
      </c>
      <c r="AT6" s="15" t="str">
        <f t="shared" si="5"/>
        <v>q</v>
      </c>
      <c r="AU6" s="15" t="str">
        <f t="shared" si="5"/>
        <v>q</v>
      </c>
      <c r="AV6" s="15" t="str">
        <f t="shared" si="5"/>
        <v>s</v>
      </c>
      <c r="AW6" s="15" t="str">
        <f t="shared" si="5"/>
        <v>s</v>
      </c>
      <c r="AX6" s="15" t="str">
        <f t="shared" si="5"/>
        <v>d</v>
      </c>
      <c r="AY6" s="15" t="str">
        <f t="shared" si="5"/>
        <v>s</v>
      </c>
      <c r="AZ6" s="15" t="str">
        <f t="shared" si="5"/>
        <v>t</v>
      </c>
      <c r="BA6" s="15" t="str">
        <f t="shared" si="5"/>
        <v>q</v>
      </c>
      <c r="BB6" s="15" t="str">
        <f t="shared" si="5"/>
        <v>q</v>
      </c>
      <c r="BC6" s="15" t="str">
        <f t="shared" si="5"/>
        <v>s</v>
      </c>
      <c r="BD6" s="15" t="str">
        <f t="shared" si="5"/>
        <v>s</v>
      </c>
      <c r="BE6" s="15" t="str">
        <f t="shared" si="5"/>
        <v>d</v>
      </c>
      <c r="BF6" s="15" t="str">
        <f t="shared" si="5"/>
        <v>s</v>
      </c>
      <c r="BG6" s="15" t="str">
        <f t="shared" si="5"/>
        <v>t</v>
      </c>
      <c r="BH6" s="15" t="str">
        <f t="shared" si="5"/>
        <v>q</v>
      </c>
      <c r="BI6" s="15" t="str">
        <f t="shared" si="5"/>
        <v>q</v>
      </c>
      <c r="BJ6" s="15" t="str">
        <f t="shared" si="5"/>
        <v>s</v>
      </c>
      <c r="BK6" s="15" t="str">
        <f t="shared" si="5"/>
        <v>s</v>
      </c>
      <c r="BL6" s="15" t="str">
        <f t="shared" si="5"/>
        <v>d</v>
      </c>
    </row>
    <row r="7" spans="1:64" s="3" customFormat="1" ht="21.75" thickBot="1">
      <c r="A7" s="18"/>
      <c r="B7" s="19"/>
      <c r="C7" s="20"/>
      <c r="D7" s="21"/>
      <c r="E7" s="22"/>
      <c r="F7" s="23"/>
      <c r="G7" s="24"/>
      <c r="H7" s="24" t="str">
        <f t="shared" ref="H7:H43" ca="1" si="6">IF(OR(ISBLANK(task_start),ISBLANK(task_end)),"",task_end-task_start+1)</f>
        <v/>
      </c>
      <c r="I7" s="63"/>
      <c r="J7" s="63"/>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63"/>
      <c r="BK7" s="63"/>
      <c r="BL7" s="63"/>
    </row>
    <row r="8" spans="1:64" s="3" customFormat="1" ht="21">
      <c r="A8" s="18"/>
      <c r="B8" s="25" t="s">
        <v>11</v>
      </c>
      <c r="C8" s="26"/>
      <c r="D8" s="27"/>
      <c r="E8" s="28"/>
      <c r="F8" s="29"/>
      <c r="G8" s="24"/>
      <c r="H8" s="24" t="str">
        <f t="shared" ca="1" si="6"/>
        <v/>
      </c>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3"/>
    </row>
    <row r="9" spans="1:64" s="3" customFormat="1" ht="21">
      <c r="A9" s="18"/>
      <c r="B9" s="30" t="s">
        <v>12</v>
      </c>
      <c r="C9" s="31"/>
      <c r="D9" s="32">
        <v>1</v>
      </c>
      <c r="E9" s="83">
        <v>45202</v>
      </c>
      <c r="F9" s="84">
        <v>45204</v>
      </c>
      <c r="G9" s="24"/>
      <c r="H9" s="24">
        <f t="shared" ca="1" si="6"/>
        <v>3</v>
      </c>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3"/>
    </row>
    <row r="10" spans="1:64" s="3" customFormat="1" ht="21">
      <c r="A10" s="18"/>
      <c r="B10" s="30" t="s">
        <v>13</v>
      </c>
      <c r="C10" s="31"/>
      <c r="D10" s="32">
        <v>1</v>
      </c>
      <c r="E10" s="83">
        <v>45202</v>
      </c>
      <c r="F10" s="84">
        <v>45204</v>
      </c>
      <c r="G10" s="24"/>
      <c r="H10" s="24"/>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3"/>
    </row>
    <row r="11" spans="1:64" s="3" customFormat="1" ht="21">
      <c r="A11" s="18"/>
      <c r="B11" s="30" t="s">
        <v>14</v>
      </c>
      <c r="C11" s="31"/>
      <c r="D11" s="32">
        <v>1</v>
      </c>
      <c r="E11" s="83">
        <v>45204</v>
      </c>
      <c r="F11" s="84">
        <v>45205</v>
      </c>
      <c r="G11" s="24"/>
      <c r="H11" s="24">
        <f t="shared" ca="1" si="6"/>
        <v>2</v>
      </c>
      <c r="I11" s="63"/>
      <c r="J11" s="63"/>
      <c r="K11" s="63"/>
      <c r="L11" s="63"/>
      <c r="M11" s="63"/>
      <c r="N11" s="63"/>
      <c r="O11" s="63"/>
      <c r="P11" s="63"/>
      <c r="Q11" s="63"/>
      <c r="R11" s="63"/>
      <c r="S11" s="63"/>
      <c r="T11" s="63"/>
      <c r="U11" s="64"/>
      <c r="V11" s="64"/>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3"/>
    </row>
    <row r="12" spans="1:64" s="3" customFormat="1" ht="21">
      <c r="A12" s="18"/>
      <c r="B12" s="30" t="s">
        <v>15</v>
      </c>
      <c r="C12" s="31"/>
      <c r="D12" s="32">
        <v>1</v>
      </c>
      <c r="E12" s="83">
        <v>45204</v>
      </c>
      <c r="F12" s="84">
        <v>45205</v>
      </c>
      <c r="G12" s="24"/>
      <c r="H12" s="24"/>
      <c r="I12" s="63"/>
      <c r="J12" s="63"/>
      <c r="K12" s="63"/>
      <c r="L12" s="63"/>
      <c r="M12" s="63"/>
      <c r="N12" s="63"/>
      <c r="O12" s="63"/>
      <c r="P12" s="63"/>
      <c r="Q12" s="63"/>
      <c r="R12" s="63"/>
      <c r="S12" s="63"/>
      <c r="T12" s="63"/>
      <c r="U12" s="64"/>
      <c r="V12" s="64"/>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row>
    <row r="13" spans="1:64" s="3" customFormat="1" ht="21">
      <c r="A13" s="18"/>
      <c r="B13" s="30" t="s">
        <v>16</v>
      </c>
      <c r="C13" s="31"/>
      <c r="D13" s="32">
        <v>1</v>
      </c>
      <c r="E13" s="83">
        <v>45204</v>
      </c>
      <c r="F13" s="84">
        <v>45205</v>
      </c>
      <c r="G13" s="24"/>
      <c r="H13" s="24">
        <f t="shared" ca="1" si="6"/>
        <v>2</v>
      </c>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3"/>
    </row>
    <row r="14" spans="1:64" s="3" customFormat="1" ht="21">
      <c r="A14" s="18"/>
      <c r="B14" s="30" t="s">
        <v>17</v>
      </c>
      <c r="C14" s="31"/>
      <c r="D14" s="32">
        <v>1</v>
      </c>
      <c r="E14" s="83">
        <v>45204</v>
      </c>
      <c r="F14" s="84">
        <v>45205</v>
      </c>
      <c r="G14" s="24"/>
      <c r="H14" s="24">
        <f t="shared" ca="1" si="6"/>
        <v>2</v>
      </c>
      <c r="I14" s="63"/>
      <c r="J14" s="63"/>
      <c r="K14" s="63"/>
      <c r="L14" s="63"/>
      <c r="M14" s="63"/>
      <c r="N14" s="63"/>
      <c r="O14" s="63"/>
      <c r="P14" s="63"/>
      <c r="Q14" s="63"/>
      <c r="R14" s="63"/>
      <c r="S14" s="63"/>
      <c r="T14" s="63"/>
      <c r="U14" s="63"/>
      <c r="V14" s="63"/>
      <c r="W14" s="63"/>
      <c r="X14" s="63"/>
      <c r="Y14" s="64"/>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3"/>
    </row>
    <row r="15" spans="1:64" s="3" customFormat="1" ht="30.75" customHeight="1">
      <c r="A15" s="18"/>
      <c r="B15" s="30" t="s">
        <v>18</v>
      </c>
      <c r="C15" s="95"/>
      <c r="D15" s="32">
        <v>1</v>
      </c>
      <c r="E15" s="83">
        <v>45205</v>
      </c>
      <c r="F15" s="84">
        <v>45205</v>
      </c>
      <c r="G15" s="24"/>
      <c r="H15" s="24">
        <f t="shared" ca="1" si="6"/>
        <v>1</v>
      </c>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3"/>
    </row>
    <row r="16" spans="1:64" s="3" customFormat="1" ht="21">
      <c r="A16" s="18"/>
      <c r="B16" s="33" t="s">
        <v>19</v>
      </c>
      <c r="C16" s="94"/>
      <c r="D16" s="34"/>
      <c r="E16" s="85"/>
      <c r="F16" s="86"/>
      <c r="G16" s="24"/>
      <c r="H16" s="24" t="str">
        <f t="shared" ca="1" si="6"/>
        <v/>
      </c>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3"/>
    </row>
    <row r="17" spans="1:64" s="3" customFormat="1" ht="21.75" thickBot="1">
      <c r="A17" s="18"/>
      <c r="B17" s="35" t="s">
        <v>20</v>
      </c>
      <c r="C17" s="36"/>
      <c r="D17" s="37">
        <v>1</v>
      </c>
      <c r="E17" s="87">
        <v>45206</v>
      </c>
      <c r="F17" s="88">
        <v>45208</v>
      </c>
      <c r="G17" s="24"/>
      <c r="H17" s="24">
        <f t="shared" ca="1" si="6"/>
        <v>3</v>
      </c>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3"/>
    </row>
    <row r="18" spans="1:64" s="3" customFormat="1" ht="21">
      <c r="A18" s="18"/>
      <c r="B18" s="35" t="s">
        <v>21</v>
      </c>
      <c r="C18" s="36"/>
      <c r="D18" s="37">
        <v>1</v>
      </c>
      <c r="E18" s="87">
        <v>45209</v>
      </c>
      <c r="F18" s="88">
        <v>45212</v>
      </c>
      <c r="G18" s="24"/>
      <c r="H18" s="24">
        <f t="shared" ca="1" si="6"/>
        <v>4</v>
      </c>
      <c r="I18" s="93"/>
      <c r="J18" s="63"/>
      <c r="K18" s="63"/>
      <c r="L18" s="63"/>
      <c r="M18" s="63"/>
      <c r="N18" s="63"/>
      <c r="O18" s="63"/>
      <c r="P18" s="63"/>
      <c r="Q18" s="63"/>
      <c r="R18" s="63"/>
      <c r="S18" s="63"/>
      <c r="T18" s="63"/>
      <c r="U18" s="64"/>
      <c r="V18" s="64"/>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row>
    <row r="19" spans="1:64" s="3" customFormat="1" ht="23.25" customHeight="1">
      <c r="A19" s="18"/>
      <c r="B19" s="35" t="s">
        <v>22</v>
      </c>
      <c r="C19" s="96"/>
      <c r="D19" s="37">
        <v>1</v>
      </c>
      <c r="E19" s="87">
        <v>45213</v>
      </c>
      <c r="F19" s="88">
        <v>45218</v>
      </c>
      <c r="G19" s="24"/>
      <c r="H19" s="24">
        <f t="shared" ca="1" si="6"/>
        <v>6</v>
      </c>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3"/>
    </row>
    <row r="20" spans="1:64" s="3" customFormat="1" ht="21">
      <c r="A20" s="18"/>
      <c r="B20" s="35" t="s">
        <v>23</v>
      </c>
      <c r="C20" s="36"/>
      <c r="D20" s="37">
        <v>1</v>
      </c>
      <c r="E20" s="87">
        <v>45219</v>
      </c>
      <c r="F20" s="88">
        <v>45221</v>
      </c>
      <c r="G20" s="24"/>
      <c r="H20" s="24">
        <f t="shared" ca="1" si="6"/>
        <v>3</v>
      </c>
      <c r="I20" s="63"/>
      <c r="J20" s="63"/>
      <c r="K20" s="63"/>
      <c r="L20" s="63"/>
      <c r="M20" s="63"/>
      <c r="N20" s="63"/>
      <c r="O20" s="63"/>
      <c r="P20" s="63"/>
      <c r="Q20" s="63"/>
      <c r="R20" s="63"/>
      <c r="S20" s="63"/>
      <c r="T20" s="63"/>
      <c r="U20" s="63"/>
      <c r="V20" s="63"/>
      <c r="W20" s="63"/>
      <c r="X20" s="63"/>
      <c r="Y20" s="64"/>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3"/>
    </row>
    <row r="21" spans="1:64" s="3" customFormat="1" ht="21">
      <c r="A21" s="18"/>
      <c r="B21" s="35" t="s">
        <v>24</v>
      </c>
      <c r="C21" s="96"/>
      <c r="D21" s="37">
        <v>1</v>
      </c>
      <c r="E21" s="87">
        <v>45221</v>
      </c>
      <c r="F21" s="88">
        <v>45222</v>
      </c>
      <c r="G21" s="24"/>
      <c r="H21" s="24">
        <f t="shared" ca="1" si="6"/>
        <v>2</v>
      </c>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3"/>
    </row>
    <row r="22" spans="1:64" s="3" customFormat="1" ht="21">
      <c r="A22" s="18"/>
      <c r="B22" s="38" t="s">
        <v>25</v>
      </c>
      <c r="C22" s="39"/>
      <c r="D22" s="40"/>
      <c r="E22" s="89"/>
      <c r="F22" s="90"/>
      <c r="G22" s="24"/>
      <c r="H22" s="24" t="str">
        <f t="shared" ca="1" si="6"/>
        <v/>
      </c>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3"/>
    </row>
    <row r="23" spans="1:64" s="3" customFormat="1" ht="21.75" thickBot="1">
      <c r="A23" s="18"/>
      <c r="B23" s="41" t="s">
        <v>26</v>
      </c>
      <c r="C23" s="42"/>
      <c r="D23" s="43">
        <v>1</v>
      </c>
      <c r="E23" s="91">
        <v>45223</v>
      </c>
      <c r="F23" s="92">
        <v>45223</v>
      </c>
      <c r="G23" s="24"/>
      <c r="H23" s="24">
        <f t="shared" ca="1" si="6"/>
        <v>1</v>
      </c>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row>
    <row r="24" spans="1:64" s="3" customFormat="1" ht="21.75" thickBot="1">
      <c r="A24" s="18"/>
      <c r="B24" s="41" t="s">
        <v>27</v>
      </c>
      <c r="C24" s="42"/>
      <c r="D24" s="43">
        <v>1</v>
      </c>
      <c r="E24" s="91">
        <v>45225</v>
      </c>
      <c r="F24" s="92">
        <v>45227</v>
      </c>
      <c r="G24" s="24"/>
      <c r="H24" s="24">
        <f t="shared" ca="1" si="6"/>
        <v>3</v>
      </c>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3"/>
    </row>
    <row r="25" spans="1:64" s="3" customFormat="1" ht="21">
      <c r="A25" s="18"/>
      <c r="B25" s="41" t="s">
        <v>28</v>
      </c>
      <c r="C25" s="42"/>
      <c r="D25" s="43">
        <v>1</v>
      </c>
      <c r="E25" s="91">
        <v>45225</v>
      </c>
      <c r="F25" s="91">
        <v>45227</v>
      </c>
      <c r="G25" s="24"/>
      <c r="H25" s="24">
        <f t="shared" ca="1" si="6"/>
        <v>3</v>
      </c>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3"/>
    </row>
    <row r="26" spans="1:64" s="3" customFormat="1" ht="21">
      <c r="A26" s="18"/>
      <c r="B26" s="41" t="s">
        <v>29</v>
      </c>
      <c r="C26" s="42"/>
      <c r="D26" s="43">
        <v>1</v>
      </c>
      <c r="E26" s="91">
        <v>45225</v>
      </c>
      <c r="F26" s="91">
        <v>45227</v>
      </c>
      <c r="G26" s="24"/>
      <c r="H26" s="24">
        <f t="shared" ca="1" si="6"/>
        <v>3</v>
      </c>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3"/>
    </row>
    <row r="27" spans="1:64" s="3" customFormat="1" ht="20.25" customHeight="1">
      <c r="A27" s="18"/>
      <c r="B27" s="41" t="s">
        <v>30</v>
      </c>
      <c r="C27" s="42"/>
      <c r="D27" s="43">
        <v>1</v>
      </c>
      <c r="E27" s="91">
        <v>45228</v>
      </c>
      <c r="F27" s="91">
        <v>45228</v>
      </c>
      <c r="G27" s="24"/>
      <c r="H27" s="24"/>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3"/>
    </row>
    <row r="28" spans="1:64" s="3" customFormat="1" ht="22.5" customHeight="1">
      <c r="A28" s="18"/>
      <c r="B28" s="41" t="s">
        <v>31</v>
      </c>
      <c r="C28" s="97"/>
      <c r="D28" s="43">
        <v>1</v>
      </c>
      <c r="E28" s="91">
        <v>45234</v>
      </c>
      <c r="F28" s="91">
        <v>45234</v>
      </c>
      <c r="G28" s="24"/>
      <c r="H28" s="24">
        <f t="shared" ca="1" si="6"/>
        <v>1</v>
      </c>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3"/>
    </row>
    <row r="29" spans="1:64" s="3" customFormat="1" ht="21">
      <c r="A29" s="18"/>
      <c r="B29" s="44" t="s">
        <v>32</v>
      </c>
      <c r="C29" s="45"/>
      <c r="D29" s="46"/>
      <c r="E29" s="47"/>
      <c r="F29" s="48"/>
      <c r="G29" s="24"/>
      <c r="H29" s="24" t="str">
        <f t="shared" ca="1" si="6"/>
        <v/>
      </c>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3"/>
    </row>
    <row r="30" spans="1:64" s="3" customFormat="1" ht="21">
      <c r="A30" s="18"/>
      <c r="B30" s="49" t="s">
        <v>33</v>
      </c>
      <c r="C30" s="50"/>
      <c r="D30" s="51">
        <v>1</v>
      </c>
      <c r="E30" s="104">
        <v>45235</v>
      </c>
      <c r="F30" s="105">
        <v>45235</v>
      </c>
      <c r="G30" s="24"/>
      <c r="H30" s="24">
        <f t="shared" ca="1" si="6"/>
        <v>1</v>
      </c>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3"/>
    </row>
    <row r="31" spans="1:64" s="3" customFormat="1" ht="21">
      <c r="A31" s="18"/>
      <c r="B31" s="49" t="s">
        <v>34</v>
      </c>
      <c r="C31" s="50"/>
      <c r="D31" s="51">
        <v>1</v>
      </c>
      <c r="E31" s="104">
        <v>45236</v>
      </c>
      <c r="F31" s="105">
        <v>45237</v>
      </c>
      <c r="G31" s="24"/>
      <c r="H31" s="24">
        <f t="shared" ca="1" si="6"/>
        <v>2</v>
      </c>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row>
    <row r="32" spans="1:64" s="3" customFormat="1" ht="21.75" thickBot="1">
      <c r="A32" s="18"/>
      <c r="B32" s="49" t="s">
        <v>35</v>
      </c>
      <c r="C32" s="50"/>
      <c r="D32" s="51">
        <v>1</v>
      </c>
      <c r="E32" s="104">
        <v>45237</v>
      </c>
      <c r="F32" s="105">
        <v>45237</v>
      </c>
      <c r="G32" s="24"/>
      <c r="H32" s="24">
        <f t="shared" ca="1" si="6"/>
        <v>1</v>
      </c>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3"/>
    </row>
    <row r="33" spans="1:64" s="3" customFormat="1" ht="21.75" thickBot="1">
      <c r="A33" s="18"/>
      <c r="B33" s="49" t="s">
        <v>36</v>
      </c>
      <c r="C33" s="50"/>
      <c r="D33" s="51">
        <v>1</v>
      </c>
      <c r="E33" s="104">
        <v>45238</v>
      </c>
      <c r="F33" s="105">
        <v>45238</v>
      </c>
      <c r="G33" s="24"/>
      <c r="H33" s="24">
        <f t="shared" ca="1" si="6"/>
        <v>1</v>
      </c>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3"/>
    </row>
    <row r="34" spans="1:64" s="3" customFormat="1" ht="21">
      <c r="A34" s="18"/>
      <c r="B34" s="52" t="s">
        <v>37</v>
      </c>
      <c r="C34" s="53"/>
      <c r="D34" s="54"/>
      <c r="E34" s="106"/>
      <c r="F34" s="107"/>
      <c r="G34" s="24"/>
      <c r="H34" s="24" t="str">
        <f t="shared" ca="1" si="6"/>
        <v/>
      </c>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3"/>
    </row>
    <row r="35" spans="1:64" s="3" customFormat="1" ht="21">
      <c r="A35" s="18"/>
      <c r="B35" s="55" t="s">
        <v>38</v>
      </c>
      <c r="C35" s="56"/>
      <c r="D35" s="51">
        <v>1</v>
      </c>
      <c r="E35" s="108">
        <v>45238</v>
      </c>
      <c r="F35" s="109">
        <v>45239</v>
      </c>
      <c r="G35" s="24"/>
      <c r="H35" s="24">
        <f t="shared" ca="1" si="6"/>
        <v>2</v>
      </c>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3"/>
    </row>
    <row r="36" spans="1:64" s="3" customFormat="1" ht="21">
      <c r="A36" s="18"/>
      <c r="B36" s="55" t="s">
        <v>39</v>
      </c>
      <c r="C36" s="56"/>
      <c r="D36" s="51">
        <v>1</v>
      </c>
      <c r="E36" s="108">
        <v>45239</v>
      </c>
      <c r="F36" s="109">
        <v>45245</v>
      </c>
      <c r="G36" s="24"/>
      <c r="H36" s="24">
        <f t="shared" ca="1" si="6"/>
        <v>7</v>
      </c>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3"/>
    </row>
    <row r="37" spans="1:64" s="3" customFormat="1" ht="21">
      <c r="A37" s="18"/>
      <c r="B37" s="55" t="s">
        <v>40</v>
      </c>
      <c r="C37" s="56"/>
      <c r="D37" s="51">
        <v>1</v>
      </c>
      <c r="E37" s="108">
        <v>45245</v>
      </c>
      <c r="F37" s="109">
        <v>45245</v>
      </c>
      <c r="G37" s="24"/>
      <c r="H37" s="24">
        <f t="shared" ca="1" si="6"/>
        <v>1</v>
      </c>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3"/>
    </row>
    <row r="38" spans="1:64" s="3" customFormat="1" ht="21">
      <c r="A38" s="18"/>
      <c r="B38" s="55" t="s">
        <v>41</v>
      </c>
      <c r="C38" s="56"/>
      <c r="D38" s="51">
        <v>1</v>
      </c>
      <c r="E38" s="108">
        <v>45246</v>
      </c>
      <c r="F38" s="109">
        <v>45248</v>
      </c>
      <c r="G38" s="24"/>
      <c r="H38" s="24">
        <f t="shared" ca="1" si="6"/>
        <v>3</v>
      </c>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3"/>
    </row>
    <row r="39" spans="1:64" s="3" customFormat="1" ht="21">
      <c r="A39" s="18"/>
      <c r="B39" s="55" t="s">
        <v>42</v>
      </c>
      <c r="C39" s="56"/>
      <c r="D39" s="51">
        <v>1</v>
      </c>
      <c r="E39" s="108">
        <v>45249</v>
      </c>
      <c r="F39" s="109">
        <v>45250</v>
      </c>
      <c r="G39" s="24"/>
      <c r="H39" s="24">
        <f t="shared" ca="1" si="6"/>
        <v>2</v>
      </c>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3"/>
    </row>
    <row r="40" spans="1:64" s="3" customFormat="1" ht="21">
      <c r="A40" s="18"/>
      <c r="B40" s="55" t="s">
        <v>43</v>
      </c>
      <c r="C40" s="56"/>
      <c r="D40" s="51">
        <v>1</v>
      </c>
      <c r="E40" s="108">
        <v>45251</v>
      </c>
      <c r="F40" s="109">
        <v>45253</v>
      </c>
      <c r="G40" s="24"/>
      <c r="H40" s="24">
        <f t="shared" ca="1" si="6"/>
        <v>3</v>
      </c>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3"/>
    </row>
    <row r="41" spans="1:64" s="3" customFormat="1" ht="21">
      <c r="A41" s="18"/>
      <c r="B41" s="55" t="s">
        <v>44</v>
      </c>
      <c r="C41" s="56"/>
      <c r="D41" s="51">
        <v>1</v>
      </c>
      <c r="E41" s="108">
        <v>45254</v>
      </c>
      <c r="F41" s="109">
        <v>45258</v>
      </c>
      <c r="G41" s="24"/>
      <c r="H41" s="24">
        <f t="shared" ca="1" si="6"/>
        <v>5</v>
      </c>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3"/>
    </row>
    <row r="42" spans="1:64" s="3" customFormat="1" ht="21">
      <c r="A42" s="18"/>
      <c r="B42" s="55" t="s">
        <v>45</v>
      </c>
      <c r="C42" s="56"/>
      <c r="D42" s="51">
        <v>1</v>
      </c>
      <c r="E42" s="108">
        <v>45260</v>
      </c>
      <c r="F42" s="109">
        <v>45264</v>
      </c>
      <c r="G42" s="24"/>
      <c r="H42" s="24">
        <f t="shared" ca="1" si="6"/>
        <v>5</v>
      </c>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c r="AZ42" s="63"/>
      <c r="BA42" s="63"/>
      <c r="BB42" s="63"/>
      <c r="BC42" s="63"/>
      <c r="BD42" s="63"/>
      <c r="BE42" s="63"/>
      <c r="BF42" s="63"/>
      <c r="BG42" s="63"/>
      <c r="BH42" s="63"/>
      <c r="BI42" s="63"/>
      <c r="BJ42" s="63"/>
      <c r="BK42" s="63"/>
      <c r="BL42" s="63"/>
    </row>
    <row r="43" spans="1:64" s="3" customFormat="1" ht="21">
      <c r="A43" s="18"/>
      <c r="B43" s="57"/>
      <c r="C43" s="58"/>
      <c r="D43" s="59"/>
      <c r="E43" s="60"/>
      <c r="F43" s="61"/>
      <c r="G43" s="62"/>
      <c r="H43" s="62" t="str">
        <f t="shared" ca="1" si="6"/>
        <v/>
      </c>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s="65"/>
      <c r="BB43" s="65"/>
      <c r="BC43" s="65"/>
      <c r="BD43" s="65"/>
      <c r="BE43" s="65"/>
      <c r="BF43" s="65"/>
      <c r="BG43" s="65"/>
      <c r="BH43" s="65"/>
      <c r="BI43" s="65"/>
      <c r="BJ43" s="65"/>
      <c r="BK43" s="65"/>
      <c r="BL43" s="65"/>
    </row>
    <row r="44" spans="1:64">
      <c r="A44" s="6"/>
      <c r="G44" s="6"/>
    </row>
    <row r="45" spans="1:64">
      <c r="B45" s="16" t="s">
        <v>46</v>
      </c>
      <c r="C45" s="16"/>
      <c r="F45" s="76">
        <v>43113</v>
      </c>
    </row>
    <row r="46" spans="1:64">
      <c r="B46" s="80" t="s">
        <v>47</v>
      </c>
      <c r="C46" s="17"/>
    </row>
    <row r="47" spans="1:64">
      <c r="B47" s="79" t="s">
        <v>48</v>
      </c>
    </row>
  </sheetData>
  <mergeCells count="11">
    <mergeCell ref="E2:F2"/>
    <mergeCell ref="I4:O4"/>
    <mergeCell ref="P4:V4"/>
    <mergeCell ref="W4:AC4"/>
    <mergeCell ref="AD4:AJ4"/>
    <mergeCell ref="E3:F3"/>
    <mergeCell ref="J1:AA1"/>
    <mergeCell ref="AK4:AQ4"/>
    <mergeCell ref="AR4:AX4"/>
    <mergeCell ref="AY4:BE4"/>
    <mergeCell ref="BF4:BL4"/>
  </mergeCells>
  <conditionalFormatting sqref="D7:D43">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43">
    <cfRule type="expression" dxfId="2" priority="25">
      <formula>AND(task_start&lt;=I$5,ROUNDDOWN((task_end-task_start+1)*task_progress,0)+task_start-1&gt;=I$5)</formula>
    </cfRule>
    <cfRule type="expression" dxfId="1" priority="26" stopIfTrue="1">
      <formula>AND(task_end&gt;=I$5,task_start&lt;I$5+1)</formula>
    </cfRule>
  </conditionalFormatting>
  <conditionalFormatting sqref="I5:BL43">
    <cfRule type="expression" dxfId="0" priority="27">
      <formula>AND(today&gt;=I$5,today&lt;I$5+1)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46" r:id="rId1" xr:uid="{00000000-0004-0000-0000-000000000000}"/>
    <hyperlink ref="B45" r:id="rId2" xr:uid="{00000000-0004-0000-0000-000001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cols>
    <col min="1" max="1" width="2.85546875" style="2" customWidth="1"/>
    <col min="2" max="2" width="87.140625" style="66" customWidth="1"/>
    <col min="3" max="16384" width="9.140625" style="2"/>
  </cols>
  <sheetData>
    <row r="1" spans="2:3" ht="46.5" customHeight="1"/>
    <row r="2" spans="2:3" s="68" customFormat="1" ht="15.75">
      <c r="B2" s="67" t="s">
        <v>46</v>
      </c>
      <c r="C2" s="67"/>
    </row>
    <row r="3" spans="2:3" s="70" customFormat="1" ht="13.5" customHeight="1">
      <c r="B3" s="69" t="s">
        <v>47</v>
      </c>
      <c r="C3" s="69"/>
    </row>
    <row r="4" spans="2:3">
      <c r="B4" s="78" t="s">
        <v>48</v>
      </c>
    </row>
    <row r="6" spans="2:3" s="71" customFormat="1" ht="26.25">
      <c r="B6" s="73" t="s">
        <v>49</v>
      </c>
    </row>
    <row r="7" spans="2:3" ht="60">
      <c r="B7" s="74" t="s">
        <v>50</v>
      </c>
    </row>
    <row r="8" spans="2:3" ht="15">
      <c r="B8" s="72"/>
    </row>
    <row r="9" spans="2:3" s="71" customFormat="1" ht="26.25">
      <c r="B9" s="73" t="s">
        <v>51</v>
      </c>
    </row>
    <row r="10" spans="2:3" ht="60">
      <c r="B10" s="74" t="s">
        <v>52</v>
      </c>
    </row>
    <row r="11" spans="2:3" ht="14.25">
      <c r="B11" s="75" t="s">
        <v>53</v>
      </c>
    </row>
    <row r="12" spans="2:3" ht="15">
      <c r="B12" s="72"/>
    </row>
    <row r="13" spans="2:3" ht="14.25">
      <c r="B13" s="81" t="str">
        <f>HYPERLINK("https://vertex42.link/HowToMakeAGanttChart","► Watch How This Gantt Chart Was Created")</f>
        <v>► Watch How This Gantt Chart Was Created</v>
      </c>
    </row>
    <row r="14" spans="2:3" ht="15">
      <c r="B14" s="72"/>
    </row>
    <row r="15" spans="2:3" s="71" customFormat="1" ht="26.25">
      <c r="B15" s="73" t="s">
        <v>54</v>
      </c>
    </row>
    <row r="16" spans="2:3" ht="30">
      <c r="B16" s="74" t="s">
        <v>55</v>
      </c>
    </row>
    <row r="17" spans="2:2" ht="14.25">
      <c r="B17" s="75" t="s">
        <v>56</v>
      </c>
    </row>
    <row r="18" spans="2:2" ht="15">
      <c r="B18" s="72"/>
    </row>
    <row r="19" spans="2:2" s="71" customFormat="1" ht="26.25">
      <c r="B19" s="73" t="s">
        <v>57</v>
      </c>
    </row>
    <row r="20" spans="2:2" ht="60">
      <c r="B20" s="74" t="s">
        <v>58</v>
      </c>
    </row>
    <row r="21" spans="2:2" ht="15">
      <c r="B21" s="72"/>
    </row>
    <row r="22" spans="2:2" ht="75">
      <c r="B22" s="74" t="s">
        <v>59</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subject/>
  <dc:creator>Vertex42.com</dc:creator>
  <cp:keywords/>
  <dc:description>© 2018-2019 Vertex42 LLC. All Rights Reserved.</dc:description>
  <cp:lastModifiedBy/>
  <cp:revision/>
  <dcterms:created xsi:type="dcterms:W3CDTF">2023-10-20T21:48:24Z</dcterms:created>
  <dcterms:modified xsi:type="dcterms:W3CDTF">2024-01-14T17:35:16Z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