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327"/>
  <workbookPr autoCompressPictures="0"/>
  <mc:AlternateContent xmlns:mc="http://schemas.openxmlformats.org/markup-compatibility/2006">
    <mc:Choice Requires="x15">
      <x15ac:absPath xmlns:x15ac="http://schemas.microsoft.com/office/spreadsheetml/2010/11/ac" url="C:\Users\apere\Desktop\Programming\Oracle\ABD_Proyecto\"/>
    </mc:Choice>
  </mc:AlternateContent>
  <xr:revisionPtr revIDLastSave="0" documentId="13_ncr:1_{4AE7E296-ACD2-4EAC-8E4F-1702E1D75769}" xr6:coauthVersionLast="47" xr6:coauthVersionMax="47" xr10:uidLastSave="{00000000-0000-0000-0000-000000000000}"/>
  <bookViews>
    <workbookView xWindow="-28920" yWindow="45" windowWidth="29040" windowHeight="15840" xr2:uid="{00000000-000D-0000-FFFF-FFFF00000000}"/>
  </bookViews>
  <sheets>
    <sheet name="Hoja1" sheetId="3" r:id="rId1"/>
    <sheet name="Hoja2"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mx="http://schemas.microsoft.com/office/mac/excel/2008/main" uri="{7523E5D3-25F3-A5E0-1632-64F254C22452}">
      <mx:ArchID Flags="2"/>
    </ext>
  </extLst>
</workbook>
</file>

<file path=xl/calcChain.xml><?xml version="1.0" encoding="utf-8"?>
<calcChain xmlns="http://schemas.openxmlformats.org/spreadsheetml/2006/main">
  <c r="F67" i="3" l="1"/>
  <c r="F66" i="3"/>
  <c r="F65" i="3"/>
  <c r="F63" i="3"/>
  <c r="F61" i="3"/>
  <c r="F60" i="3"/>
  <c r="F59" i="3"/>
  <c r="F58" i="3"/>
  <c r="F57" i="3"/>
  <c r="F56" i="3"/>
  <c r="F54" i="3"/>
  <c r="F53" i="3"/>
  <c r="F50" i="3"/>
  <c r="F49" i="3"/>
  <c r="F40" i="3"/>
  <c r="F38" i="3"/>
  <c r="F36" i="3"/>
  <c r="F33" i="3"/>
  <c r="F28" i="3"/>
  <c r="F29" i="3"/>
  <c r="F30" i="3"/>
  <c r="F31" i="3"/>
  <c r="F27" i="3"/>
  <c r="F26" i="3"/>
  <c r="F23" i="3"/>
  <c r="F22" i="3"/>
  <c r="F20" i="3"/>
  <c r="F19" i="3"/>
  <c r="F18" i="3"/>
  <c r="F17" i="3"/>
  <c r="F16" i="3"/>
  <c r="F15" i="3"/>
  <c r="F14" i="3"/>
  <c r="F12" i="3"/>
  <c r="F11" i="3"/>
  <c r="F7" i="3"/>
  <c r="F8" i="3"/>
  <c r="F9" i="3"/>
  <c r="A10" i="3"/>
  <c r="A13" i="3" s="1"/>
  <c r="F69" i="3" l="1"/>
  <c r="F43" i="3"/>
  <c r="A52" i="3"/>
  <c r="A55" i="3" s="1"/>
  <c r="A62" i="3" s="1"/>
  <c r="A64" i="3" s="1"/>
  <c r="A21" i="3"/>
  <c r="A25" i="3" s="1"/>
  <c r="A32" i="3" s="1"/>
  <c r="A35" i="3" s="1"/>
  <c r="A37" i="3" s="1"/>
  <c r="A40" i="3" s="1"/>
  <c r="F70" i="3" l="1"/>
</calcChain>
</file>

<file path=xl/sharedStrings.xml><?xml version="1.0" encoding="utf-8"?>
<sst xmlns="http://schemas.openxmlformats.org/spreadsheetml/2006/main" count="147" uniqueCount="97">
  <si>
    <t>Miscelanea</t>
  </si>
  <si>
    <t>Se han introducido (SUFICIENTES) datos para comprobar la integridad referencial del modelo lógico?</t>
  </si>
  <si>
    <t>Evidencias: Dónde debe mirar el profesor para comprobar que se ha hecho</t>
  </si>
  <si>
    <t>Elementos</t>
  </si>
  <si>
    <t>Nombre del Grupo:</t>
  </si>
  <si>
    <t>Realizado (SI/NO)</t>
  </si>
  <si>
    <t>SI</t>
  </si>
  <si>
    <t>NO</t>
  </si>
  <si>
    <t>Columna1</t>
  </si>
  <si>
    <t>Si has contestado NO a alguna de las pregunas anteriores, el trabajo se considera no superado</t>
  </si>
  <si>
    <t>Si has contestado SI a todas las pregunas anteriores, y el trabajo está correcto, la nota del trabajo en grupo será 2 sobre 4</t>
  </si>
  <si>
    <t>Para subir la nota se deben realizar las siguientes opciones:</t>
  </si>
  <si>
    <t xml:space="preserve">Paquetes PL/SQL </t>
  </si>
  <si>
    <t>Procedimientos</t>
  </si>
  <si>
    <t>Se han creado índices en la base de datos? De qué tipo? Porqué? Cuales?</t>
  </si>
  <si>
    <t>¿Se ha creado un esquema distinto para el trabajo?</t>
  </si>
  <si>
    <t>¿Se han probado todas las funcionalidades insertando datos coherentes?</t>
  </si>
  <si>
    <t>¿Es el diseño (modelo E/R) de la base de datos correcto?</t>
  </si>
  <si>
    <t>¿Se comprueban restricciones semánticas? El rango debe estar dentro de ..., números no negativos en ciertos campos, comparación de fechas, etc.</t>
  </si>
  <si>
    <t>Se han creado Restricciones NOT NULL / UNIQUE</t>
  </si>
  <si>
    <t>Seguridad</t>
  </si>
  <si>
    <t>Se han creado  roles adecuadamente</t>
  </si>
  <si>
    <t>Se han asignado usuarios a los roles adecuadamente</t>
  </si>
  <si>
    <t>Se han asignado los permisos de forma restrictiva a todos los usuarios. Ejemplos:</t>
  </si>
  <si>
    <t>Alguna política de gestión de contraseñas</t>
  </si>
  <si>
    <t>Se han tratado correctamente las mayusculas/minusculas en triggers, índices, etc.</t>
  </si>
  <si>
    <t>Transacciones</t>
  </si>
  <si>
    <t>Auditoria</t>
  </si>
  <si>
    <t>Vistas</t>
  </si>
  <si>
    <t>¿Se han creado los siguientes objetos?</t>
  </si>
  <si>
    <t>Triggers</t>
  </si>
  <si>
    <t>Excepciones</t>
  </si>
  <si>
    <t>Se han controlado excepciones</t>
  </si>
  <si>
    <t>Se han confirmado/deshecho las transacciones en los procedimientos y en los paquetes</t>
  </si>
  <si>
    <t>Se ha activado TDE y encriptado algunas columnas</t>
  </si>
  <si>
    <t>¿Se han introducido procedimientos/funciones/jobs/triggers o vistas adicionales a las propuestas?</t>
  </si>
  <si>
    <t>Integrantes  que han colaborado en el trabajo en orden alfabético de apellidos:</t>
  </si>
  <si>
    <t>Nota</t>
  </si>
  <si>
    <t>Nota final</t>
  </si>
  <si>
    <t>Grupo</t>
  </si>
  <si>
    <t>Nota:</t>
  </si>
  <si>
    <t>Se ha creado el tablespace independiente TS_PEVAU y TS_INDICES para el trabajo?</t>
  </si>
  <si>
    <t>¿Se han importado los datos a la tablas Estudiantes, Vocales, Materias, Sedes y Centros tal y como se especificaba en la práctica de nivel físico?</t>
  </si>
  <si>
    <t>¿Se ha cifrado alguna columna como se indicaba en la práctica de seguridad?</t>
  </si>
  <si>
    <t>¿Se ha aplicado alguna política de autorización VPD?</t>
  </si>
  <si>
    <t>V_ESTUDIANTES</t>
  </si>
  <si>
    <t>VM_ESTUDIANTES</t>
  </si>
  <si>
    <t>Estudiante: Consulta su asignación en aulas para la realización de exámenes. Podrá consultar sus datos</t>
  </si>
  <si>
    <t>Responsable de sede: Puede gestionar (insertar modificar y borrar) todos los datos de SU sede (aulas, asignaciones, asistencias, etc.). También puede gestionar la asignación de vigilantes a aulas.</t>
  </si>
  <si>
    <t>Responsable de aula: Puede consultar su asignación en la vigilancia de aulas. Puede introducir el número de estudiantes realizando examen una vez estén estos en el aula. Es posible que debas añadir este campo a la tabla examen.</t>
  </si>
  <si>
    <t>Vigilante de aula: Puede consultar su asignación en la vigilancia de aulas</t>
  </si>
  <si>
    <t>Personal del Servicio de Acceso del Vicerrectorado de Estudiantes y Deportes: Gestiona los responsables de sede. Puede consultar la asignación de estudiantes a sedes y aulas de todos los centros. Puede consultar el número de alumnos que han realizado exámenes por aula. Para ello la tabla examen podrá almacenar este dato o bien ser calculado</t>
  </si>
  <si>
    <t>PK_ASIGNA</t>
  </si>
  <si>
    <t>PK_OCUPACION</t>
  </si>
  <si>
    <t>PR_INSERTA_MATERIAS</t>
  </si>
  <si>
    <t>PR_RELLENA_AULAS</t>
  </si>
  <si>
    <t>PR_BORRA_AULA</t>
  </si>
  <si>
    <t>PR_BORRA_AULAS</t>
  </si>
  <si>
    <t>PR_CREA_ESTUDIANTE</t>
  </si>
  <si>
    <t>PR_CREA_VOCAL</t>
  </si>
  <si>
    <t>TR_BORRA_AULA</t>
  </si>
  <si>
    <t>Prodecidiemtos</t>
  </si>
  <si>
    <t>DESPISTE</t>
  </si>
  <si>
    <t>MIGRAR_CENTRO</t>
  </si>
  <si>
    <t>Operaciones a realizar por los usuarios</t>
  </si>
  <si>
    <t>Nota sobre 2 puntos</t>
  </si>
  <si>
    <t>Se ha configurado AUDIT para modificación de asistentes a examen o se ha creado un Trigger</t>
  </si>
  <si>
    <t>SeQueLas</t>
  </si>
  <si>
    <t xml:space="preserve">Chincoa González, Jesús; García Borrego, Mario; Gómez Leal Antonio; Pérez Martín, Pablo </t>
  </si>
  <si>
    <t>Desde PEVAU -&gt; SELECT TABLESPACE_NAME FROM USER_TABLESPACES;</t>
  </si>
  <si>
    <t>Se ha hecho uso de los archivos de datos que se proporcionaban en el campus y se han importado a las correspondientes tablas. Se puede comprobar haciendo SELECT * FROM nombre_tabla_datos para cada tabla y viendo que efectivamente hay datos importados (desde una instancia de una base de datos de alguno de los componentes del grupo que ha hecho el procedimiento descrito)</t>
  </si>
  <si>
    <t>create or replace view v_estudiantes as
SELECT dni, nombre, apellido1 ||' '||apellido2 apellidos,
 telefono,
 substr(nombre,1,1)||apellido1||substr(dni,6,3) ||'@uncorreo.es' correo,
 centro, detalle
FROM estudiantes_ext
 where dni is not null;</t>
  </si>
  <si>
    <t>CREATE MATERIALIZED VIEW VM_ESTUDIANTES
BUILD IMMEDIATE
REFRESH FORCE ON DEMAND
NEXT sysdate + 1
START WITH TRUNC(sysdate+1) + 0/24
AS
SELECT *
FROM ESTUDIANTES_EXT;</t>
  </si>
  <si>
    <t>SEGURIDAD MARIO</t>
  </si>
  <si>
    <t>En el script de PEVAU está el procedimiento completo</t>
  </si>
  <si>
    <t>En el script de PEVAU está el Trigger completo</t>
  </si>
  <si>
    <t>A porte de los datos proporcionados en el campus, se han creado los procedimientos RELLENA_EXAMEN, RELLENA_VIGILANCIA, RELLENAR_ASISTENCIA para popular de forma coherente las tablas sin datos de la base de datos. Se pueden encontrar en el .sql de la entrega.</t>
  </si>
  <si>
    <t xml:space="preserve">                                                                                                                                                                                  </t>
  </si>
  <si>
    <t>Se consigue haciendo uso de las vistas: V_ESTUDIANTES y ASIGNACION_AULA_ESTUDIANTE</t>
  </si>
  <si>
    <t>Se consigue con V_ASIGNACION_VIGILANTES y todas las que empiecen con V_RESPONSABLE_SEDE</t>
  </si>
  <si>
    <t>Se consigue con V_ASIGNACION_VIGILANTES y V_CONTADOR_ESTUDIANTES_EXAMEN</t>
  </si>
  <si>
    <t>Se consigue con V_ASIGNACION_VIGILANTES</t>
  </si>
  <si>
    <t>Paquete en la entrega de PEVAU.sql</t>
  </si>
  <si>
    <t xml:space="preserve">En fichero PEVAU.sql se puede ver </t>
  </si>
  <si>
    <t>RELLENA_EXAMEN, RELLENAR_VIGILACIA, RELLENAR_ASISTENCIA, RELLENA_CARGOS_VOCAL</t>
  </si>
  <si>
    <t>falta comprobar</t>
  </si>
  <si>
    <t>ddl.sql</t>
  </si>
  <si>
    <t>En Pevau.sql</t>
  </si>
  <si>
    <t>En seguridad.sql viene el procedimiento para activarlo, y en el ddl se han encriptado las columnas.</t>
  </si>
  <si>
    <t>CREATE TABLE estudiante (
    dni           VARCHAR2(9) NOT NULL,
    nombre        VARCHAR2(20) NOT NULL,
    apellidos     VARCHAR2(25) NOT NULL,
    telefono      VARCHAR2(15) NOT NULL ENCRYPT,
    correo        VARCHAR2(50),
    centro_codigo VARCHAR2(50) NOT NULL
);  ATRIBUTO TELEFONO; también se ha cifrado el nombre y apellidos de los vocales</t>
  </si>
  <si>
    <t>SELECT ui.index_name, ui.table_name, ui.tablespace_name
FROM user_indexes ui;  Se han creado Índices de las claves primarias al generar el ddl  también; También se han generado índices a parte sobre la tabla estudiante, en los campos teléfono, y correo. Los indices nos permiten mejorar la velocidad de las consultas y para garantizar la unicidad. L a mayoría de nuestros indices son de tipo árbol  -B+ ya que practicamente en todos los campos donde nos interesa tener índices tenemos gran variabilidad de los datos.  Hay un índice de bitmap en el atributo centro_codigo de estudiante. Utilizamos este tipo de índice porque muchos estudiantes tienen asignado un mismo centro.</t>
  </si>
  <si>
    <t>Se consigue con V_RESPONSABLE_SEDE_ASIGNACION_EXAMENES, V_RESPONSABLE_SEDE_ASISTENCIA, V_RESPONSABLE_SEDE_AULAS,  V_RESPONSABLE_SEDE_SEDES,  ASIGNACION_AULA_ESTUDIANTE y consultando sobre la vista V_CONTADOR_ESTUDIANTES_EXAMEN</t>
  </si>
  <si>
    <t>Con los procedimientos RELLENA_EXAMEN, RELLENA_VIGILANCIA, RELLENAR_ASISTENCIA,RELLENA CARGOS VOCAL, se itera por todos los alumnos, aulas, sedes y otros elementos de la base de datos, por lo que aseguramos que se cumplen las restricciones de integridad del modelo.</t>
  </si>
  <si>
    <t>En system.sql</t>
  </si>
  <si>
    <t>En system.sql y seguridad.sql</t>
  </si>
  <si>
    <t>En system.sql y paquete de creación de usuarios</t>
  </si>
  <si>
    <t>En paquete de creación de usuarios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</si>
</sst>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b/>
      <sz val="11"/>
      <color theme="1"/>
      <name val="Calibri"/>
      <family val="2"/>
      <scheme val="minor"/>
    </font>
    <font>
      <b/>
      <u/>
      <sz val="11"/>
      <color theme="1"/>
      <name val="Calibri"/>
      <family val="2"/>
      <scheme val="minor"/>
    </font>
    <font>
      <u/>
      <sz val="11"/>
      <color theme="10"/>
      <name val="Calibri"/>
      <family val="2"/>
      <scheme val="minor"/>
    </font>
    <font>
      <u/>
      <sz val="11"/>
      <color theme="11"/>
      <name val="Calibri"/>
      <family val="2"/>
      <scheme val="minor"/>
    </font>
    <font>
      <sz val="11"/>
      <color rgb="FF000000"/>
      <name val="Calibri"/>
      <family val="2"/>
      <scheme val="minor"/>
    </font>
    <font>
      <sz val="11"/>
      <name val="Calibri"/>
      <family val="2"/>
      <scheme val="minor"/>
    </font>
    <font>
      <sz val="18"/>
      <color rgb="FFFF0000"/>
      <name val="Calibri"/>
      <family val="2"/>
      <scheme val="minor"/>
    </font>
    <font>
      <b/>
      <sz val="12"/>
      <color theme="1"/>
      <name val="Calibri"/>
      <family val="2"/>
      <scheme val="minor"/>
    </font>
    <font>
      <b/>
      <sz val="18"/>
      <color theme="1"/>
      <name val="Calibri"/>
      <family val="2"/>
      <scheme val="minor"/>
    </font>
    <font>
      <sz val="10"/>
      <color rgb="FF000000"/>
      <name val="Tahoma"/>
      <family val="2"/>
    </font>
    <font>
      <sz val="11"/>
      <color theme="1"/>
      <name val="Courier New"/>
      <family val="3"/>
    </font>
    <font>
      <i/>
      <sz val="11"/>
      <color theme="1"/>
      <name val="Calibri"/>
      <family val="2"/>
      <scheme val="minor"/>
    </font>
    <font>
      <i/>
      <sz val="11"/>
      <color theme="4" tint="-0.249977111117893"/>
      <name val="Calibri"/>
      <family val="2"/>
      <scheme val="minor"/>
    </font>
    <font>
      <i/>
      <sz val="11"/>
      <color rgb="FFFF0000"/>
      <name val="Calibri"/>
      <family val="2"/>
      <scheme val="minor"/>
    </font>
    <font>
      <u/>
      <sz val="11"/>
      <color theme="1"/>
      <name val="Calibri"/>
      <family val="2"/>
      <scheme val="minor"/>
    </font>
  </fonts>
  <fills count="3">
    <fill>
      <patternFill patternType="none"/>
    </fill>
    <fill>
      <patternFill patternType="gray125"/>
    </fill>
    <fill>
      <patternFill patternType="solid">
        <fgColor rgb="FFFFFF00"/>
        <bgColor indexed="64"/>
      </patternFill>
    </fill>
  </fills>
  <borders count="3">
    <border>
      <left/>
      <right/>
      <top/>
      <bottom/>
      <diagonal/>
    </border>
    <border>
      <left/>
      <right style="thin">
        <color indexed="64"/>
      </right>
      <top style="thin">
        <color indexed="64"/>
      </top>
      <bottom style="thin">
        <color indexed="64"/>
      </bottom>
      <diagonal/>
    </border>
    <border>
      <left/>
      <right/>
      <top/>
      <bottom style="thin">
        <color indexed="64"/>
      </bottom>
      <diagonal/>
    </border>
  </borders>
  <cellStyleXfs count="19">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30">
    <xf numFmtId="0" fontId="0" fillId="0" borderId="0" xfId="0"/>
    <xf numFmtId="0" fontId="1" fillId="0" borderId="0" xfId="0" applyFont="1" applyAlignment="1">
      <alignment horizontal="left"/>
    </xf>
    <xf numFmtId="0" fontId="1" fillId="0" borderId="0" xfId="0" applyFont="1" applyAlignment="1">
      <alignment horizontal="left" wrapText="1"/>
    </xf>
    <xf numFmtId="0" fontId="2" fillId="0" borderId="0" xfId="0" applyFont="1" applyAlignment="1">
      <alignment wrapText="1"/>
    </xf>
    <xf numFmtId="0" fontId="1" fillId="0" borderId="0" xfId="0" applyFont="1" applyAlignment="1">
      <alignment wrapText="1"/>
    </xf>
    <xf numFmtId="0" fontId="5" fillId="0" borderId="0" xfId="0" applyFont="1" applyAlignment="1">
      <alignment wrapText="1"/>
    </xf>
    <xf numFmtId="0" fontId="0" fillId="0" borderId="0" xfId="0" applyAlignment="1">
      <alignment wrapText="1"/>
    </xf>
    <xf numFmtId="0" fontId="6" fillId="0" borderId="0" xfId="0" applyFont="1" applyAlignment="1">
      <alignment wrapText="1"/>
    </xf>
    <xf numFmtId="0" fontId="1" fillId="0" borderId="1" xfId="0" applyFont="1" applyBorder="1" applyAlignment="1">
      <alignment wrapText="1"/>
    </xf>
    <xf numFmtId="0" fontId="0" fillId="0" borderId="2" xfId="0" applyBorder="1" applyAlignment="1">
      <alignment wrapText="1"/>
    </xf>
    <xf numFmtId="0" fontId="0" fillId="0" borderId="2" xfId="0" applyBorder="1"/>
    <xf numFmtId="0" fontId="5" fillId="0" borderId="0" xfId="0" applyFont="1"/>
    <xf numFmtId="0" fontId="7" fillId="0" borderId="0" xfId="0" applyFont="1"/>
    <xf numFmtId="0" fontId="2" fillId="0" borderId="0" xfId="0" applyFont="1"/>
    <xf numFmtId="0" fontId="7" fillId="0" borderId="2" xfId="0" applyFont="1" applyBorder="1"/>
    <xf numFmtId="0" fontId="9" fillId="0" borderId="0" xfId="0" applyFont="1"/>
    <xf numFmtId="0" fontId="9" fillId="2" borderId="0" xfId="0" applyFont="1" applyFill="1"/>
    <xf numFmtId="0" fontId="1" fillId="2" borderId="0" xfId="0" applyFont="1" applyFill="1" applyAlignment="1">
      <alignment horizontal="left"/>
    </xf>
    <xf numFmtId="0" fontId="8" fillId="0" borderId="0" xfId="0" applyFont="1"/>
    <xf numFmtId="0" fontId="9" fillId="0" borderId="0" xfId="0" applyFont="1" applyAlignment="1">
      <alignment wrapText="1"/>
    </xf>
    <xf numFmtId="0" fontId="1" fillId="2" borderId="0" xfId="0" applyFont="1" applyFill="1" applyAlignment="1">
      <alignment horizontal="left" wrapText="1"/>
    </xf>
    <xf numFmtId="0" fontId="10" fillId="0" borderId="0" xfId="0" applyFont="1" applyAlignment="1">
      <alignment wrapText="1"/>
    </xf>
    <xf numFmtId="0" fontId="11" fillId="0" borderId="0" xfId="0" applyFont="1"/>
    <xf numFmtId="0" fontId="12" fillId="0" borderId="0" xfId="0" applyFont="1" applyAlignment="1">
      <alignment wrapText="1"/>
    </xf>
    <xf numFmtId="0" fontId="12" fillId="0" borderId="2" xfId="0" applyFont="1" applyBorder="1" applyAlignment="1">
      <alignment wrapText="1"/>
    </xf>
    <xf numFmtId="2" fontId="0" fillId="0" borderId="0" xfId="0" applyNumberFormat="1"/>
    <xf numFmtId="0" fontId="13" fillId="0" borderId="0" xfId="0" applyFont="1" applyAlignment="1">
      <alignment wrapText="1"/>
    </xf>
    <xf numFmtId="0" fontId="14" fillId="0" borderId="0" xfId="0" applyFont="1" applyAlignment="1">
      <alignment wrapText="1"/>
    </xf>
    <xf numFmtId="0" fontId="15" fillId="0" borderId="0" xfId="0" applyFont="1" applyAlignment="1">
      <alignment wrapText="1"/>
    </xf>
    <xf numFmtId="0" fontId="15" fillId="0" borderId="0" xfId="0" applyFont="1"/>
  </cellXfs>
  <cellStyles count="19">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5357849-E415-4422-BBE6-083FE410C050}" name="Tabla1" displayName="Tabla1" ref="A1:A3" totalsRowShown="0">
  <autoFilter ref="A1:A3" xr:uid="{85357849-E415-4422-BBE6-083FE410C050}"/>
  <tableColumns count="1">
    <tableColumn id="1" xr3:uid="{82CE18EF-ED96-4425-B3AD-61CB9821B53B}" name="Columna1"/>
  </tableColumns>
  <tableStyleInfo name="TableStyleMedium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334588-D4EB-43EC-8424-5ED08F8B2503}">
  <dimension ref="A1:K71"/>
  <sheetViews>
    <sheetView tabSelected="1" topLeftCell="A7" workbookViewId="0">
      <selection activeCell="D60" sqref="D60"/>
    </sheetView>
  </sheetViews>
  <sheetFormatPr baseColWidth="10" defaultRowHeight="15" x14ac:dyDescent="0.25"/>
  <cols>
    <col min="1" max="1" width="12" customWidth="1"/>
    <col min="2" max="2" width="51.140625" customWidth="1"/>
    <col min="3" max="3" width="46.140625" customWidth="1"/>
    <col min="5" max="5" width="50.7109375" style="6" customWidth="1"/>
  </cols>
  <sheetData>
    <row r="1" spans="1:6" ht="23.25" x14ac:dyDescent="0.35">
      <c r="A1" s="15"/>
      <c r="B1" s="15" t="s">
        <v>4</v>
      </c>
      <c r="C1" s="16" t="s">
        <v>67</v>
      </c>
      <c r="D1" s="15"/>
      <c r="E1" s="19"/>
      <c r="F1" s="15"/>
    </row>
    <row r="2" spans="1:6" ht="30" x14ac:dyDescent="0.25">
      <c r="A2" s="18" t="s">
        <v>36</v>
      </c>
      <c r="B2" s="18"/>
      <c r="C2" s="18"/>
      <c r="D2" s="17"/>
      <c r="E2" s="20" t="s">
        <v>68</v>
      </c>
      <c r="F2" s="17"/>
    </row>
    <row r="3" spans="1:6" x14ac:dyDescent="0.25">
      <c r="A3" s="1"/>
      <c r="B3" s="2"/>
      <c r="C3" s="2"/>
      <c r="D3" s="2"/>
      <c r="E3" s="2"/>
      <c r="F3" s="1" t="s">
        <v>39</v>
      </c>
    </row>
    <row r="4" spans="1:6" ht="30" x14ac:dyDescent="0.25">
      <c r="A4" s="3" t="s">
        <v>3</v>
      </c>
      <c r="B4" s="6"/>
      <c r="C4" s="3"/>
      <c r="D4" s="3" t="s">
        <v>5</v>
      </c>
      <c r="E4" s="8" t="s">
        <v>2</v>
      </c>
      <c r="F4" s="3" t="s">
        <v>40</v>
      </c>
    </row>
    <row r="5" spans="1:6" x14ac:dyDescent="0.25">
      <c r="B5" s="4" t="s">
        <v>29</v>
      </c>
      <c r="C5" s="4"/>
      <c r="D5" s="4"/>
    </row>
    <row r="6" spans="1:6" x14ac:dyDescent="0.25">
      <c r="A6">
        <v>1</v>
      </c>
      <c r="B6" s="11" t="s">
        <v>15</v>
      </c>
      <c r="C6" s="5"/>
      <c r="D6" s="5"/>
    </row>
    <row r="7" spans="1:6" ht="30" x14ac:dyDescent="0.25">
      <c r="B7" s="6"/>
      <c r="C7" s="6" t="s">
        <v>41</v>
      </c>
      <c r="D7" s="5" t="s">
        <v>6</v>
      </c>
      <c r="E7" s="23" t="s">
        <v>69</v>
      </c>
      <c r="F7">
        <f t="shared" ref="F7:F23" si="0">IF(D7="SI",1,0)</f>
        <v>1</v>
      </c>
    </row>
    <row r="8" spans="1:6" ht="210" x14ac:dyDescent="0.25">
      <c r="B8" s="6"/>
      <c r="C8" s="6" t="s">
        <v>14</v>
      </c>
      <c r="D8" s="5" t="s">
        <v>6</v>
      </c>
      <c r="E8" s="23" t="s">
        <v>90</v>
      </c>
      <c r="F8" s="29">
        <f t="shared" si="0"/>
        <v>1</v>
      </c>
    </row>
    <row r="9" spans="1:6" ht="120" x14ac:dyDescent="0.25">
      <c r="B9" s="6"/>
      <c r="C9" s="6" t="s">
        <v>42</v>
      </c>
      <c r="D9" s="5" t="s">
        <v>6</v>
      </c>
      <c r="E9" s="23" t="s">
        <v>70</v>
      </c>
      <c r="F9">
        <f t="shared" si="0"/>
        <v>1</v>
      </c>
    </row>
    <row r="10" spans="1:6" x14ac:dyDescent="0.25">
      <c r="A10">
        <f>A6+1</f>
        <v>2</v>
      </c>
      <c r="B10" s="6" t="s">
        <v>20</v>
      </c>
      <c r="C10" s="6"/>
      <c r="D10" s="6"/>
      <c r="E10" s="23"/>
    </row>
    <row r="11" spans="1:6" ht="135" x14ac:dyDescent="0.25">
      <c r="B11" s="6"/>
      <c r="C11" s="6" t="s">
        <v>43</v>
      </c>
      <c r="D11" s="5" t="s">
        <v>6</v>
      </c>
      <c r="E11" s="23" t="s">
        <v>89</v>
      </c>
      <c r="F11">
        <f t="shared" si="0"/>
        <v>1</v>
      </c>
    </row>
    <row r="12" spans="1:6" ht="30" x14ac:dyDescent="0.25">
      <c r="B12" s="6"/>
      <c r="C12" s="6" t="s">
        <v>44</v>
      </c>
      <c r="D12" s="5" t="s">
        <v>6</v>
      </c>
      <c r="E12" s="23" t="s">
        <v>94</v>
      </c>
      <c r="F12">
        <f t="shared" si="0"/>
        <v>1</v>
      </c>
    </row>
    <row r="13" spans="1:6" x14ac:dyDescent="0.25">
      <c r="A13">
        <f>A10+1</f>
        <v>3</v>
      </c>
      <c r="B13" t="s">
        <v>28</v>
      </c>
      <c r="C13" s="6"/>
      <c r="D13" s="6"/>
      <c r="E13" s="23"/>
    </row>
    <row r="14" spans="1:6" ht="120" x14ac:dyDescent="0.25">
      <c r="B14" s="6"/>
      <c r="C14" s="6" t="s">
        <v>45</v>
      </c>
      <c r="D14" s="5" t="s">
        <v>6</v>
      </c>
      <c r="E14" s="23" t="s">
        <v>71</v>
      </c>
      <c r="F14">
        <f t="shared" si="0"/>
        <v>1</v>
      </c>
    </row>
    <row r="15" spans="1:6" ht="120" x14ac:dyDescent="0.25">
      <c r="B15" s="6"/>
      <c r="C15" s="6" t="s">
        <v>46</v>
      </c>
      <c r="D15" s="5" t="s">
        <v>6</v>
      </c>
      <c r="E15" s="23" t="s">
        <v>72</v>
      </c>
      <c r="F15">
        <f t="shared" si="0"/>
        <v>1</v>
      </c>
    </row>
    <row r="16" spans="1:6" ht="30" x14ac:dyDescent="0.25">
      <c r="B16" s="6"/>
      <c r="C16" s="21" t="s">
        <v>47</v>
      </c>
      <c r="D16" s="5" t="s">
        <v>6</v>
      </c>
      <c r="E16" s="23" t="s">
        <v>78</v>
      </c>
      <c r="F16">
        <f t="shared" si="0"/>
        <v>1</v>
      </c>
    </row>
    <row r="17" spans="1:6" ht="51.75" x14ac:dyDescent="0.25">
      <c r="B17" s="6"/>
      <c r="C17" s="21" t="s">
        <v>48</v>
      </c>
      <c r="D17" s="5" t="s">
        <v>6</v>
      </c>
      <c r="E17" s="23" t="s">
        <v>79</v>
      </c>
      <c r="F17">
        <f t="shared" si="0"/>
        <v>1</v>
      </c>
    </row>
    <row r="18" spans="1:6" ht="64.5" x14ac:dyDescent="0.25">
      <c r="B18" s="6"/>
      <c r="C18" s="21" t="s">
        <v>49</v>
      </c>
      <c r="D18" s="5" t="s">
        <v>6</v>
      </c>
      <c r="E18" s="23" t="s">
        <v>80</v>
      </c>
      <c r="F18">
        <f t="shared" si="0"/>
        <v>1</v>
      </c>
    </row>
    <row r="19" spans="1:6" ht="26.25" x14ac:dyDescent="0.25">
      <c r="B19" s="6"/>
      <c r="C19" s="21" t="s">
        <v>50</v>
      </c>
      <c r="D19" s="5" t="s">
        <v>6</v>
      </c>
      <c r="E19" s="23" t="s">
        <v>81</v>
      </c>
      <c r="F19">
        <f t="shared" si="0"/>
        <v>1</v>
      </c>
    </row>
    <row r="20" spans="1:6" ht="105" x14ac:dyDescent="0.25">
      <c r="B20" s="6"/>
      <c r="C20" s="21" t="s">
        <v>51</v>
      </c>
      <c r="D20" s="5" t="s">
        <v>6</v>
      </c>
      <c r="E20" s="23" t="s">
        <v>91</v>
      </c>
      <c r="F20">
        <f t="shared" si="0"/>
        <v>1</v>
      </c>
    </row>
    <row r="21" spans="1:6" x14ac:dyDescent="0.25">
      <c r="A21">
        <f>A13+1</f>
        <v>4</v>
      </c>
      <c r="B21" t="s">
        <v>12</v>
      </c>
      <c r="C21" s="6"/>
      <c r="D21" s="6"/>
      <c r="E21" s="23"/>
    </row>
    <row r="22" spans="1:6" x14ac:dyDescent="0.25">
      <c r="C22" s="6" t="s">
        <v>52</v>
      </c>
      <c r="D22" s="5" t="s">
        <v>6</v>
      </c>
      <c r="E22" s="23" t="s">
        <v>82</v>
      </c>
      <c r="F22">
        <f t="shared" si="0"/>
        <v>1</v>
      </c>
    </row>
    <row r="23" spans="1:6" x14ac:dyDescent="0.25">
      <c r="B23" s="6"/>
      <c r="C23" s="5" t="s">
        <v>53</v>
      </c>
      <c r="D23" s="5" t="s">
        <v>6</v>
      </c>
      <c r="E23" s="23" t="s">
        <v>82</v>
      </c>
      <c r="F23">
        <f t="shared" si="0"/>
        <v>1</v>
      </c>
    </row>
    <row r="24" spans="1:6" x14ac:dyDescent="0.25">
      <c r="B24" s="6"/>
      <c r="C24" s="5"/>
      <c r="D24" s="5"/>
      <c r="E24" s="23"/>
    </row>
    <row r="25" spans="1:6" x14ac:dyDescent="0.25">
      <c r="A25">
        <f>A21+1</f>
        <v>5</v>
      </c>
      <c r="B25" s="6" t="s">
        <v>13</v>
      </c>
      <c r="C25" s="5"/>
      <c r="D25" s="5"/>
      <c r="E25" s="23"/>
    </row>
    <row r="26" spans="1:6" x14ac:dyDescent="0.25">
      <c r="B26" s="6"/>
      <c r="C26" s="22" t="s">
        <v>54</v>
      </c>
      <c r="D26" s="5" t="s">
        <v>6</v>
      </c>
      <c r="E26" s="23" t="s">
        <v>74</v>
      </c>
      <c r="F26">
        <f t="shared" ref="F26" si="1">IF(D26="SI",1,0)</f>
        <v>1</v>
      </c>
    </row>
    <row r="27" spans="1:6" x14ac:dyDescent="0.25">
      <c r="B27" s="5"/>
      <c r="C27" s="22" t="s">
        <v>55</v>
      </c>
      <c r="D27" s="5" t="s">
        <v>6</v>
      </c>
      <c r="E27" s="23" t="s">
        <v>74</v>
      </c>
      <c r="F27">
        <f>IF(D27="SI",1,0)</f>
        <v>1</v>
      </c>
    </row>
    <row r="28" spans="1:6" x14ac:dyDescent="0.25">
      <c r="B28" s="5"/>
      <c r="C28" s="22" t="s">
        <v>56</v>
      </c>
      <c r="D28" s="5" t="s">
        <v>6</v>
      </c>
      <c r="E28" s="23" t="s">
        <v>74</v>
      </c>
      <c r="F28">
        <f t="shared" ref="F28:F33" si="2">IF(D28="SI",1,0)</f>
        <v>1</v>
      </c>
    </row>
    <row r="29" spans="1:6" x14ac:dyDescent="0.25">
      <c r="B29" s="5"/>
      <c r="C29" s="22" t="s">
        <v>57</v>
      </c>
      <c r="D29" s="5" t="s">
        <v>6</v>
      </c>
      <c r="E29" s="23" t="s">
        <v>74</v>
      </c>
      <c r="F29">
        <f t="shared" si="2"/>
        <v>1</v>
      </c>
    </row>
    <row r="30" spans="1:6" x14ac:dyDescent="0.25">
      <c r="B30" s="5"/>
      <c r="C30" s="22" t="s">
        <v>58</v>
      </c>
      <c r="D30" s="5" t="s">
        <v>6</v>
      </c>
      <c r="E30" s="23" t="s">
        <v>74</v>
      </c>
      <c r="F30">
        <f t="shared" si="2"/>
        <v>1</v>
      </c>
    </row>
    <row r="31" spans="1:6" x14ac:dyDescent="0.25">
      <c r="B31" s="5"/>
      <c r="C31" s="22" t="s">
        <v>59</v>
      </c>
      <c r="D31" s="5" t="s">
        <v>6</v>
      </c>
      <c r="E31" s="23" t="s">
        <v>74</v>
      </c>
      <c r="F31">
        <f t="shared" si="2"/>
        <v>1</v>
      </c>
    </row>
    <row r="32" spans="1:6" x14ac:dyDescent="0.25">
      <c r="A32">
        <f>A25+1</f>
        <v>6</v>
      </c>
      <c r="B32" t="s">
        <v>30</v>
      </c>
      <c r="C32" s="6"/>
      <c r="D32" s="6"/>
      <c r="E32" s="23"/>
    </row>
    <row r="33" spans="1:7" x14ac:dyDescent="0.25">
      <c r="B33" s="6"/>
      <c r="C33" s="22" t="s">
        <v>60</v>
      </c>
      <c r="D33" s="5" t="s">
        <v>6</v>
      </c>
      <c r="E33" s="23" t="s">
        <v>75</v>
      </c>
      <c r="F33">
        <f t="shared" si="2"/>
        <v>1</v>
      </c>
    </row>
    <row r="34" spans="1:7" x14ac:dyDescent="0.25">
      <c r="B34" s="6"/>
      <c r="C34" s="6"/>
      <c r="D34" s="5"/>
      <c r="E34" s="23"/>
    </row>
    <row r="35" spans="1:7" x14ac:dyDescent="0.25">
      <c r="A35">
        <f>A32+1</f>
        <v>7</v>
      </c>
      <c r="B35" s="6" t="s">
        <v>26</v>
      </c>
      <c r="C35" s="6"/>
      <c r="E35" s="23"/>
    </row>
    <row r="36" spans="1:7" ht="30" x14ac:dyDescent="0.25">
      <c r="C36" s="6" t="s">
        <v>33</v>
      </c>
      <c r="D36" s="5" t="s">
        <v>6</v>
      </c>
      <c r="E36" s="23" t="s">
        <v>87</v>
      </c>
      <c r="F36">
        <f t="shared" ref="F36" si="3">IF(D36="SI",1,0)</f>
        <v>1</v>
      </c>
    </row>
    <row r="37" spans="1:7" x14ac:dyDescent="0.25">
      <c r="A37">
        <f>A35+1</f>
        <v>8</v>
      </c>
      <c r="B37" t="s">
        <v>31</v>
      </c>
      <c r="C37" s="6"/>
      <c r="D37" s="5"/>
      <c r="E37" s="23"/>
    </row>
    <row r="38" spans="1:7" x14ac:dyDescent="0.25">
      <c r="C38" s="6" t="s">
        <v>32</v>
      </c>
      <c r="D38" s="5" t="s">
        <v>6</v>
      </c>
      <c r="E38" s="23" t="s">
        <v>87</v>
      </c>
      <c r="F38">
        <f t="shared" ref="F38" si="4">IF(D38="SI",1,0)</f>
        <v>1</v>
      </c>
    </row>
    <row r="39" spans="1:7" x14ac:dyDescent="0.25">
      <c r="C39" s="6"/>
      <c r="D39" s="5"/>
      <c r="E39" s="23"/>
    </row>
    <row r="40" spans="1:7" ht="90" x14ac:dyDescent="0.25">
      <c r="A40">
        <f>A37+1</f>
        <v>9</v>
      </c>
      <c r="B40" t="s">
        <v>16</v>
      </c>
      <c r="C40" s="6"/>
      <c r="D40" s="5" t="s">
        <v>6</v>
      </c>
      <c r="E40" s="23" t="s">
        <v>76</v>
      </c>
      <c r="F40">
        <f t="shared" ref="F40" si="5">IF(D40="SI",1,0)</f>
        <v>1</v>
      </c>
    </row>
    <row r="41" spans="1:7" x14ac:dyDescent="0.25">
      <c r="A41" s="10"/>
      <c r="B41" s="9"/>
      <c r="C41" s="9"/>
      <c r="D41" s="9"/>
      <c r="E41" s="24"/>
      <c r="F41" s="10"/>
    </row>
    <row r="42" spans="1:7" x14ac:dyDescent="0.25">
      <c r="B42" s="6"/>
      <c r="C42" s="6"/>
      <c r="D42" s="6"/>
      <c r="E42" s="23"/>
    </row>
    <row r="43" spans="1:7" ht="23.25" x14ac:dyDescent="0.35">
      <c r="B43" s="12" t="s">
        <v>9</v>
      </c>
      <c r="C43" s="6"/>
      <c r="D43" s="6"/>
      <c r="E43" s="23"/>
      <c r="F43" s="25">
        <f>SUM(F6:F40)/24*2</f>
        <v>2</v>
      </c>
      <c r="G43" t="s">
        <v>65</v>
      </c>
    </row>
    <row r="44" spans="1:7" ht="23.25" x14ac:dyDescent="0.35">
      <c r="A44" s="10"/>
      <c r="B44" s="14" t="s">
        <v>10</v>
      </c>
      <c r="C44" s="9"/>
      <c r="D44" s="9"/>
      <c r="E44" s="24"/>
      <c r="F44" s="10"/>
    </row>
    <row r="45" spans="1:7" ht="23.25" x14ac:dyDescent="0.35">
      <c r="B45" s="12" t="s">
        <v>11</v>
      </c>
      <c r="C45" s="6"/>
      <c r="D45" s="6"/>
      <c r="E45" s="23"/>
    </row>
    <row r="46" spans="1:7" x14ac:dyDescent="0.25">
      <c r="B46" s="6"/>
      <c r="C46" s="6"/>
      <c r="D46" s="6"/>
      <c r="E46" s="23"/>
    </row>
    <row r="47" spans="1:7" x14ac:dyDescent="0.25">
      <c r="B47" s="6"/>
      <c r="C47" s="6"/>
      <c r="D47" s="6"/>
      <c r="E47" s="23"/>
    </row>
    <row r="48" spans="1:7" x14ac:dyDescent="0.25">
      <c r="A48">
        <v>1</v>
      </c>
      <c r="B48" s="6" t="s">
        <v>61</v>
      </c>
      <c r="C48" s="6"/>
      <c r="D48" s="6"/>
      <c r="E48" s="23"/>
    </row>
    <row r="49" spans="1:6" x14ac:dyDescent="0.25">
      <c r="B49" s="6"/>
      <c r="C49" s="6" t="s">
        <v>62</v>
      </c>
      <c r="D49" s="5" t="s">
        <v>7</v>
      </c>
      <c r="E49" s="27" t="s">
        <v>85</v>
      </c>
      <c r="F49">
        <f t="shared" ref="F49:F50" si="6">IF(D49="SI",1,0)</f>
        <v>0</v>
      </c>
    </row>
    <row r="50" spans="1:6" x14ac:dyDescent="0.25">
      <c r="B50" s="6"/>
      <c r="C50" s="6" t="s">
        <v>63</v>
      </c>
      <c r="D50" s="5" t="s">
        <v>7</v>
      </c>
      <c r="E50" s="27" t="s">
        <v>85</v>
      </c>
      <c r="F50">
        <f t="shared" si="6"/>
        <v>0</v>
      </c>
    </row>
    <row r="51" spans="1:6" x14ac:dyDescent="0.25">
      <c r="B51" s="6"/>
      <c r="C51" s="28"/>
      <c r="D51" s="6"/>
      <c r="E51" s="23"/>
    </row>
    <row r="52" spans="1:6" x14ac:dyDescent="0.25">
      <c r="A52">
        <f>A48+1</f>
        <v>2</v>
      </c>
      <c r="B52" t="s">
        <v>17</v>
      </c>
      <c r="C52" s="6"/>
      <c r="D52" s="6"/>
      <c r="E52" s="23"/>
    </row>
    <row r="53" spans="1:6" ht="60" x14ac:dyDescent="0.25">
      <c r="B53" s="6"/>
      <c r="C53" s="6" t="s">
        <v>18</v>
      </c>
      <c r="D53" s="5" t="s">
        <v>6</v>
      </c>
      <c r="E53" s="23" t="s">
        <v>86</v>
      </c>
      <c r="F53">
        <f t="shared" ref="F53:F54" si="7">IF(D53="SI",1,0)</f>
        <v>1</v>
      </c>
    </row>
    <row r="54" spans="1:6" x14ac:dyDescent="0.25">
      <c r="B54" s="6"/>
      <c r="C54" s="7" t="s">
        <v>19</v>
      </c>
      <c r="D54" s="5" t="s">
        <v>6</v>
      </c>
      <c r="E54" s="23" t="s">
        <v>86</v>
      </c>
      <c r="F54">
        <f t="shared" si="7"/>
        <v>1</v>
      </c>
    </row>
    <row r="55" spans="1:6" x14ac:dyDescent="0.25">
      <c r="A55">
        <f>A52+1</f>
        <v>3</v>
      </c>
      <c r="B55" s="6" t="s">
        <v>20</v>
      </c>
      <c r="C55" s="6"/>
      <c r="D55" s="6"/>
      <c r="E55" s="23"/>
    </row>
    <row r="56" spans="1:6" x14ac:dyDescent="0.25">
      <c r="B56" s="6"/>
      <c r="C56" s="6" t="s">
        <v>21</v>
      </c>
      <c r="D56" s="5" t="s">
        <v>6</v>
      </c>
      <c r="E56" s="23" t="s">
        <v>93</v>
      </c>
      <c r="F56">
        <f t="shared" ref="F56:F63" si="8">IF(D56="SI",1,0)</f>
        <v>1</v>
      </c>
    </row>
    <row r="57" spans="1:6" ht="30" x14ac:dyDescent="0.25">
      <c r="B57" s="6"/>
      <c r="C57" s="6" t="s">
        <v>22</v>
      </c>
      <c r="D57" s="5" t="s">
        <v>6</v>
      </c>
      <c r="E57" s="23" t="s">
        <v>96</v>
      </c>
      <c r="F57">
        <f t="shared" si="8"/>
        <v>1</v>
      </c>
    </row>
    <row r="58" spans="1:6" ht="30" x14ac:dyDescent="0.25">
      <c r="B58" s="6"/>
      <c r="C58" s="6" t="s">
        <v>23</v>
      </c>
      <c r="D58" s="5" t="s">
        <v>6</v>
      </c>
      <c r="E58" s="23" t="s">
        <v>95</v>
      </c>
      <c r="F58">
        <f t="shared" si="8"/>
        <v>1</v>
      </c>
    </row>
    <row r="59" spans="1:6" x14ac:dyDescent="0.25">
      <c r="B59" s="6"/>
      <c r="C59" s="6" t="s">
        <v>64</v>
      </c>
      <c r="D59" s="5" t="s">
        <v>7</v>
      </c>
      <c r="E59" s="26" t="s">
        <v>73</v>
      </c>
      <c r="F59">
        <f t="shared" si="8"/>
        <v>0</v>
      </c>
    </row>
    <row r="60" spans="1:6" x14ac:dyDescent="0.25">
      <c r="B60" s="6"/>
      <c r="C60" s="6" t="s">
        <v>24</v>
      </c>
      <c r="D60" s="5" t="s">
        <v>7</v>
      </c>
      <c r="E60" s="26" t="s">
        <v>73</v>
      </c>
      <c r="F60">
        <f t="shared" si="8"/>
        <v>0</v>
      </c>
    </row>
    <row r="61" spans="1:6" ht="30" x14ac:dyDescent="0.25">
      <c r="B61" s="6"/>
      <c r="C61" s="6" t="s">
        <v>34</v>
      </c>
      <c r="D61" s="6" t="s">
        <v>6</v>
      </c>
      <c r="E61" s="23" t="s">
        <v>88</v>
      </c>
      <c r="F61">
        <f t="shared" si="8"/>
        <v>1</v>
      </c>
    </row>
    <row r="62" spans="1:6" x14ac:dyDescent="0.25">
      <c r="A62">
        <f>A55+1</f>
        <v>4</v>
      </c>
      <c r="B62" t="s">
        <v>27</v>
      </c>
      <c r="C62" s="6"/>
      <c r="D62" s="6"/>
      <c r="E62" s="23"/>
    </row>
    <row r="63" spans="1:6" ht="30" x14ac:dyDescent="0.25">
      <c r="B63" s="6"/>
      <c r="C63" s="6" t="s">
        <v>66</v>
      </c>
      <c r="D63" s="5" t="s">
        <v>6</v>
      </c>
      <c r="E63" s="23" t="s">
        <v>87</v>
      </c>
      <c r="F63">
        <f t="shared" si="8"/>
        <v>1</v>
      </c>
    </row>
    <row r="64" spans="1:6" x14ac:dyDescent="0.25">
      <c r="A64">
        <f>A62+1</f>
        <v>5</v>
      </c>
      <c r="B64" s="13" t="s">
        <v>0</v>
      </c>
      <c r="C64" s="3"/>
      <c r="D64" s="3"/>
      <c r="E64" s="23"/>
    </row>
    <row r="65" spans="1:11" ht="90" x14ac:dyDescent="0.25">
      <c r="B65" s="6"/>
      <c r="C65" s="6" t="s">
        <v>1</v>
      </c>
      <c r="D65" s="5" t="s">
        <v>6</v>
      </c>
      <c r="E65" s="23" t="s">
        <v>92</v>
      </c>
      <c r="F65">
        <f t="shared" ref="F65:F67" si="9">IF(D65="SI",1,0)</f>
        <v>1</v>
      </c>
    </row>
    <row r="66" spans="1:11" ht="30" x14ac:dyDescent="0.25">
      <c r="B66" s="6"/>
      <c r="C66" s="6" t="s">
        <v>25</v>
      </c>
      <c r="D66" s="5" t="s">
        <v>6</v>
      </c>
      <c r="E66" s="23" t="s">
        <v>83</v>
      </c>
      <c r="F66">
        <f t="shared" si="9"/>
        <v>1</v>
      </c>
    </row>
    <row r="67" spans="1:11" ht="45" x14ac:dyDescent="0.25">
      <c r="A67" s="6"/>
      <c r="B67" s="6"/>
      <c r="C67" s="6" t="s">
        <v>35</v>
      </c>
      <c r="D67" s="5" t="s">
        <v>6</v>
      </c>
      <c r="E67" s="23" t="s">
        <v>84</v>
      </c>
      <c r="F67">
        <f t="shared" si="9"/>
        <v>1</v>
      </c>
    </row>
    <row r="68" spans="1:11" x14ac:dyDescent="0.25">
      <c r="A68" s="6"/>
      <c r="B68" s="6"/>
      <c r="C68" s="6"/>
      <c r="K68" t="s">
        <v>77</v>
      </c>
    </row>
    <row r="69" spans="1:11" x14ac:dyDescent="0.25">
      <c r="A69" s="6"/>
      <c r="B69" s="6"/>
      <c r="C69" s="6"/>
      <c r="F69" s="25">
        <f>SUM(F49:F67)/14*2</f>
        <v>1.4285714285714286</v>
      </c>
    </row>
    <row r="70" spans="1:11" x14ac:dyDescent="0.25">
      <c r="A70" s="6"/>
      <c r="B70" s="6"/>
      <c r="C70" s="6"/>
      <c r="F70" s="25">
        <f>F69+F43</f>
        <v>3.4285714285714288</v>
      </c>
    </row>
    <row r="71" spans="1:11" x14ac:dyDescent="0.25">
      <c r="A71" s="6" t="s">
        <v>37</v>
      </c>
      <c r="B71" s="6" t="s">
        <v>38</v>
      </c>
      <c r="C71" s="6"/>
    </row>
  </sheetData>
  <sortState xmlns:xlrd2="http://schemas.microsoft.com/office/spreadsheetml/2017/richdata2" ref="A2:D21">
    <sortCondition ref="A2:A21"/>
  </sortState>
  <pageMargins left="0.7" right="0.7" top="0.75" bottom="0.75" header="0.3" footer="0.3"/>
  <pageSetup paperSize="9" orientation="portrait" horizontalDpi="1200" verticalDpi="1200" r:id="rId1"/>
  <extLst>
    <ext xmlns:x14="http://schemas.microsoft.com/office/spreadsheetml/2009/9/main" uri="{CCE6A557-97BC-4b89-ADB6-D9C93CAAB3DF}">
      <x14:dataValidations xmlns:xm="http://schemas.microsoft.com/office/excel/2006/main" count="1">
        <x14:dataValidation type="list" allowBlank="1" showInputMessage="1" showErrorMessage="1" xr:uid="{092406BF-548E-4837-A087-DD29E26D8086}">
          <x14:formula1>
            <xm:f>Hoja2!$A$2:$A$3</xm:f>
          </x14:formula1>
          <xm:sqref>D6:D9 D63 D65:D66 D53:D54 D49:D50 D36:D40 D22:D31 D14:D20 D33:D34 D56:D60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8BE0C3-5829-4AF5-884F-BE3999CA7C49}">
  <dimension ref="A1:A3"/>
  <sheetViews>
    <sheetView workbookViewId="0">
      <selection sqref="A1:A3"/>
    </sheetView>
  </sheetViews>
  <sheetFormatPr baseColWidth="10" defaultRowHeight="15" x14ac:dyDescent="0.25"/>
  <cols>
    <col min="1" max="1" width="12" customWidth="1"/>
  </cols>
  <sheetData>
    <row r="1" spans="1:1" x14ac:dyDescent="0.25">
      <c r="A1" t="s">
        <v>8</v>
      </c>
    </row>
    <row r="2" spans="1:1" x14ac:dyDescent="0.25">
      <c r="A2" t="s">
        <v>6</v>
      </c>
    </row>
    <row r="3" spans="1:1" x14ac:dyDescent="0.25">
      <c r="A3" t="s">
        <v>7</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Hoja1</vt:lpstr>
      <vt:lpstr>Hoja2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Onieva</dc:creator>
  <cp:lastModifiedBy>Pablo Pérez Martín</cp:lastModifiedBy>
  <dcterms:created xsi:type="dcterms:W3CDTF">2016-05-15T10:43:58Z</dcterms:created>
  <dcterms:modified xsi:type="dcterms:W3CDTF">2023-05-18T19:02:13Z</dcterms:modified>
</cp:coreProperties>
</file>