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37395" windowHeight="20490"/>
  </bookViews>
  <sheets>
    <sheet name="Calcuations" sheetId="1" r:id="rId1"/>
  </sheets>
  <calcPr calcId="145621"/>
</workbook>
</file>

<file path=xl/calcChain.xml><?xml version="1.0" encoding="utf-8"?>
<calcChain xmlns="http://schemas.openxmlformats.org/spreadsheetml/2006/main">
  <c r="U5" i="1" l="1"/>
  <c r="T5" i="1"/>
  <c r="Q5" i="1"/>
  <c r="P5" i="1"/>
  <c r="V6" i="1" l="1"/>
  <c r="R6" i="1"/>
  <c r="R7" i="1" s="1"/>
  <c r="V7" i="1"/>
  <c r="V8" i="1" s="1"/>
  <c r="J6" i="1"/>
  <c r="K5" i="1" s="1"/>
  <c r="L4" i="1"/>
  <c r="K4" i="1"/>
  <c r="L3" i="1"/>
  <c r="B17" i="1"/>
  <c r="C15" i="1" s="1"/>
  <c r="C16" i="1"/>
  <c r="B13" i="1"/>
  <c r="C12" i="1" s="1"/>
  <c r="H3" i="1"/>
  <c r="F6" i="1"/>
  <c r="G5" i="1" s="1"/>
  <c r="B6" i="1"/>
  <c r="D4" i="1" s="1"/>
  <c r="K3" i="1" l="1"/>
  <c r="R8" i="1"/>
  <c r="D15" i="1"/>
  <c r="C11" i="1"/>
  <c r="D11" i="1"/>
  <c r="H4" i="1"/>
  <c r="G3" i="1"/>
  <c r="G4" i="1"/>
  <c r="C4" i="1"/>
  <c r="C5" i="1"/>
</calcChain>
</file>

<file path=xl/sharedStrings.xml><?xml version="1.0" encoding="utf-8"?>
<sst xmlns="http://schemas.openxmlformats.org/spreadsheetml/2006/main" count="41" uniqueCount="26">
  <si>
    <t>Level-2</t>
  </si>
  <si>
    <t>Level-1</t>
  </si>
  <si>
    <t>Total</t>
  </si>
  <si>
    <t>ICC</t>
  </si>
  <si>
    <t>Level-3</t>
  </si>
  <si>
    <t>Variance</t>
  </si>
  <si>
    <t>% Level</t>
  </si>
  <si>
    <t xml:space="preserve"> Random Linear at 2 and 3</t>
  </si>
  <si>
    <t>L3 Int</t>
  </si>
  <si>
    <t>L2 Int</t>
  </si>
  <si>
    <t>L3 Linear</t>
  </si>
  <si>
    <t>L2 Linear</t>
  </si>
  <si>
    <t>Empty 2-Level Info</t>
  </si>
  <si>
    <t>Empty 3-Level Info</t>
  </si>
  <si>
    <t>Empty 3-Level Age</t>
  </si>
  <si>
    <t>DZ</t>
  </si>
  <si>
    <t>MZ</t>
  </si>
  <si>
    <t>H2 = 2*(ICC MZ - ICC DZ)</t>
  </si>
  <si>
    <t>Intercept</t>
  </si>
  <si>
    <t>E2 = 1 - (H2 + C2)</t>
  </si>
  <si>
    <t>HCE</t>
  </si>
  <si>
    <t>Level-3 Pair Variance</t>
  </si>
  <si>
    <t>Level-2 Twin Variance</t>
  </si>
  <si>
    <t>ICC = L3 / (L3 + L2)</t>
  </si>
  <si>
    <t>C2 = ICC MZ - H2</t>
  </si>
  <si>
    <t>Linear Time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</si>
</sst>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T13" sqref="T13"/>
    </sheetView>
  </sheetViews>
  <sheetFormatPr defaultRowHeight="15" x14ac:dyDescent="0.25"/>
  <cols>
    <col min="2" max="4" width="9.140625" style="1"/>
    <col min="5" max="5" width="3.42578125" style="1" customWidth="1"/>
    <col min="6" max="8" width="9.140625" style="1"/>
    <col min="9" max="9" width="3.28515625" customWidth="1"/>
    <col min="15" max="15" width="29" customWidth="1"/>
    <col min="16" max="18" width="7.85546875" customWidth="1"/>
    <col min="19" max="19" width="3.140625" customWidth="1"/>
    <col min="20" max="22" width="7.85546875" customWidth="1"/>
  </cols>
  <sheetData>
    <row r="1" spans="1:22" x14ac:dyDescent="0.25">
      <c r="B1" s="8" t="s">
        <v>12</v>
      </c>
      <c r="C1" s="8"/>
      <c r="D1" s="8"/>
      <c r="E1" s="2"/>
      <c r="F1" s="8" t="s">
        <v>13</v>
      </c>
      <c r="G1" s="8"/>
      <c r="H1" s="8"/>
      <c r="J1" s="8" t="s">
        <v>14</v>
      </c>
      <c r="K1" s="8"/>
      <c r="L1" s="8"/>
      <c r="P1" s="7" t="s">
        <v>18</v>
      </c>
      <c r="Q1" s="7"/>
      <c r="R1" s="7"/>
      <c r="T1" s="7" t="s">
        <v>25</v>
      </c>
      <c r="U1" s="7"/>
      <c r="V1" s="7"/>
    </row>
    <row r="2" spans="1:22" x14ac:dyDescent="0.25">
      <c r="B2" s="3" t="s">
        <v>5</v>
      </c>
      <c r="C2" s="3" t="s">
        <v>6</v>
      </c>
      <c r="D2" s="3" t="s">
        <v>3</v>
      </c>
      <c r="E2" s="2"/>
      <c r="F2" s="3" t="s">
        <v>5</v>
      </c>
      <c r="G2" s="3" t="s">
        <v>6</v>
      </c>
      <c r="H2" s="3" t="s">
        <v>3</v>
      </c>
      <c r="J2" s="3" t="s">
        <v>5</v>
      </c>
      <c r="K2" s="3" t="s">
        <v>6</v>
      </c>
      <c r="L2" s="3" t="s">
        <v>3</v>
      </c>
      <c r="O2" s="5" t="s">
        <v>18</v>
      </c>
      <c r="P2" s="3" t="s">
        <v>15</v>
      </c>
      <c r="Q2" s="3" t="s">
        <v>16</v>
      </c>
      <c r="R2" s="6" t="s">
        <v>20</v>
      </c>
      <c r="T2" s="3" t="s">
        <v>15</v>
      </c>
      <c r="U2" s="3" t="s">
        <v>16</v>
      </c>
      <c r="V2" s="6" t="s">
        <v>20</v>
      </c>
    </row>
    <row r="3" spans="1:22" x14ac:dyDescent="0.25">
      <c r="A3" t="s">
        <v>4</v>
      </c>
      <c r="F3" s="1">
        <v>87.296999999999997</v>
      </c>
      <c r="G3" s="1">
        <f>F3/F6</f>
        <v>0.54153996181174602</v>
      </c>
      <c r="H3" s="1">
        <f>F3/(F3+F4)</f>
        <v>0.63612250697718475</v>
      </c>
      <c r="J3" s="1">
        <v>8.5256000000000007</v>
      </c>
      <c r="K3" s="1">
        <f>J3/J6</f>
        <v>0.63181609331693078</v>
      </c>
      <c r="L3" s="1">
        <f>J3/(J3+J4)</f>
        <v>1</v>
      </c>
      <c r="O3" t="s">
        <v>21</v>
      </c>
      <c r="P3" s="4">
        <v>55.044199999999996</v>
      </c>
      <c r="Q3" s="4">
        <v>105.88</v>
      </c>
      <c r="T3" s="4">
        <v>0</v>
      </c>
      <c r="U3" s="4">
        <v>0.61519999999999997</v>
      </c>
    </row>
    <row r="4" spans="1:22" x14ac:dyDescent="0.25">
      <c r="A4" t="s">
        <v>0</v>
      </c>
      <c r="B4" s="1">
        <v>136.53</v>
      </c>
      <c r="C4" s="1">
        <f>B4/B6</f>
        <v>0.85093679084705398</v>
      </c>
      <c r="D4" s="1">
        <f>B4/B6</f>
        <v>0.85093679084705398</v>
      </c>
      <c r="F4" s="1">
        <v>49.936</v>
      </c>
      <c r="G4" s="1">
        <f>F4/F6</f>
        <v>0.30977398459318589</v>
      </c>
      <c r="H4" s="1">
        <f>(F3+F4)/F6</f>
        <v>0.85131394640493196</v>
      </c>
      <c r="J4" s="1">
        <v>0</v>
      </c>
      <c r="K4" s="1">
        <f>J4/J6</f>
        <v>0</v>
      </c>
      <c r="L4" s="1">
        <f>(J3+J4)/J6</f>
        <v>0.63181609331693078</v>
      </c>
      <c r="O4" t="s">
        <v>22</v>
      </c>
      <c r="P4" s="4">
        <v>70.860299999999995</v>
      </c>
      <c r="Q4" s="4">
        <v>18.5869</v>
      </c>
      <c r="T4" s="4">
        <v>1.1609</v>
      </c>
      <c r="U4" s="4">
        <v>1.3806</v>
      </c>
    </row>
    <row r="5" spans="1:22" x14ac:dyDescent="0.25">
      <c r="A5" t="s">
        <v>1</v>
      </c>
      <c r="B5" s="1">
        <v>23.916699999999999</v>
      </c>
      <c r="C5" s="1">
        <f>B5/B6</f>
        <v>0.14906320915294613</v>
      </c>
      <c r="F5" s="1">
        <v>23.968399999999999</v>
      </c>
      <c r="G5" s="1">
        <f>F5/F6</f>
        <v>0.14868605359506801</v>
      </c>
      <c r="J5" s="1">
        <v>4.9682000000000004</v>
      </c>
      <c r="K5" s="1">
        <f>J5/J6</f>
        <v>0.36818390668306927</v>
      </c>
      <c r="L5" s="1"/>
      <c r="O5" t="s">
        <v>23</v>
      </c>
      <c r="P5" s="4">
        <f>P3/(P3+P4)</f>
        <v>0.43719009249073704</v>
      </c>
      <c r="Q5" s="4">
        <f>Q3/(Q3+Q4)</f>
        <v>0.85066792858181572</v>
      </c>
      <c r="T5" s="4">
        <f>T3/(T3+T4)</f>
        <v>0</v>
      </c>
      <c r="U5" s="4">
        <f>U3/(U3+U4)</f>
        <v>0.3082473193706784</v>
      </c>
    </row>
    <row r="6" spans="1:22" x14ac:dyDescent="0.25">
      <c r="A6" t="s">
        <v>2</v>
      </c>
      <c r="B6" s="1">
        <f>B4+B5</f>
        <v>160.44669999999999</v>
      </c>
      <c r="F6" s="1">
        <f>F3+F4+F5</f>
        <v>161.20140000000001</v>
      </c>
      <c r="J6" s="1">
        <f>J3+J4+J5</f>
        <v>13.4938</v>
      </c>
      <c r="K6" s="1"/>
      <c r="L6" s="1"/>
      <c r="O6" t="s">
        <v>17</v>
      </c>
      <c r="P6" s="1"/>
      <c r="Q6" s="1"/>
      <c r="R6" s="4">
        <f>2*(Q5-P5)</f>
        <v>0.82695567218215738</v>
      </c>
      <c r="V6" s="4">
        <f>2*(U5-T5)</f>
        <v>0.61649463874135679</v>
      </c>
    </row>
    <row r="7" spans="1:22" x14ac:dyDescent="0.25">
      <c r="O7" t="s">
        <v>24</v>
      </c>
      <c r="P7" s="1"/>
      <c r="Q7" s="1"/>
      <c r="R7" s="4">
        <f>Q5-R6</f>
        <v>2.3712256399658349E-2</v>
      </c>
      <c r="V7" s="4">
        <f>U5-V6</f>
        <v>-0.3082473193706784</v>
      </c>
    </row>
    <row r="8" spans="1:22" x14ac:dyDescent="0.25">
      <c r="O8" t="s">
        <v>19</v>
      </c>
      <c r="P8" s="1"/>
      <c r="Q8" s="1"/>
      <c r="R8" s="4">
        <f>1-(R6+R7)</f>
        <v>0.14933207141818428</v>
      </c>
      <c r="V8" s="4">
        <f>1-(V6+V7)</f>
        <v>0.6917526806293216</v>
      </c>
    </row>
    <row r="9" spans="1:22" x14ac:dyDescent="0.25">
      <c r="B9" s="8" t="s">
        <v>7</v>
      </c>
      <c r="C9" s="8"/>
      <c r="D9" s="8"/>
      <c r="P9" s="1"/>
      <c r="Q9" s="1"/>
    </row>
    <row r="10" spans="1:22" x14ac:dyDescent="0.25">
      <c r="B10" s="3" t="s">
        <v>5</v>
      </c>
      <c r="C10" s="3" t="s">
        <v>6</v>
      </c>
      <c r="D10" s="3" t="s">
        <v>3</v>
      </c>
    </row>
    <row r="11" spans="1:22" x14ac:dyDescent="0.25">
      <c r="A11" t="s">
        <v>8</v>
      </c>
      <c r="B11" s="1">
        <v>85.491100000000003</v>
      </c>
      <c r="C11" s="1">
        <f>B11/B13</f>
        <v>0.64140180766596211</v>
      </c>
      <c r="D11" s="1">
        <f>B11/B13</f>
        <v>0.64140180766596211</v>
      </c>
    </row>
    <row r="12" spans="1:22" x14ac:dyDescent="0.25">
      <c r="A12" t="s">
        <v>9</v>
      </c>
      <c r="B12" s="1">
        <v>47.796799999999998</v>
      </c>
      <c r="C12" s="1">
        <f>B12/B13</f>
        <v>0.35859819233403778</v>
      </c>
    </row>
    <row r="13" spans="1:22" x14ac:dyDescent="0.25">
      <c r="A13" t="s">
        <v>2</v>
      </c>
      <c r="B13" s="1">
        <f>B11+B12</f>
        <v>133.28790000000001</v>
      </c>
    </row>
    <row r="15" spans="1:22" x14ac:dyDescent="0.25">
      <c r="A15" t="s">
        <v>10</v>
      </c>
      <c r="B15" s="1">
        <v>0.1066</v>
      </c>
      <c r="C15" s="1">
        <f>B15/B17</f>
        <v>6.8333333333333329E-2</v>
      </c>
      <c r="D15" s="1">
        <f>B15/B17</f>
        <v>6.8333333333333329E-2</v>
      </c>
    </row>
    <row r="16" spans="1:22" x14ac:dyDescent="0.25">
      <c r="A16" t="s">
        <v>11</v>
      </c>
      <c r="B16" s="1">
        <v>1.4534</v>
      </c>
      <c r="C16" s="1">
        <f>B16/B17</f>
        <v>0.93166666666666664</v>
      </c>
    </row>
    <row r="17" spans="1:2" x14ac:dyDescent="0.25">
      <c r="A17" t="s">
        <v>2</v>
      </c>
      <c r="B17" s="1">
        <f>B15+B16</f>
        <v>1.56</v>
      </c>
    </row>
  </sheetData>
  <mergeCells count="6">
    <mergeCell ref="T1:V1"/>
    <mergeCell ref="B1:D1"/>
    <mergeCell ref="F1:H1"/>
    <mergeCell ref="B9:D9"/>
    <mergeCell ref="J1:L1"/>
    <mergeCell ref="P1:R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Hoffman</dc:creator>
  <cp:lastModifiedBy>Lesa Hoffman</cp:lastModifiedBy>
  <dcterms:created xsi:type="dcterms:W3CDTF">2018-04-04T14:18:36Z</dcterms:created>
  <dcterms:modified xsi:type="dcterms:W3CDTF">2019-11-21T17:51:47Z</dcterms:modified>
</cp:coreProperties>
</file>